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7280" yWindow="0" windowWidth="15000" windowHeight="14240" tabRatio="500"/>
  </bookViews>
  <sheets>
    <sheet name="modelBoundaries_type_Fraser16S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99" i="1" l="1"/>
  <c r="G1701" i="1"/>
  <c r="G1637" i="1"/>
  <c r="G444" i="1"/>
  <c r="G15" i="1"/>
  <c r="G39" i="1"/>
  <c r="G515" i="1"/>
  <c r="G987" i="1"/>
  <c r="G1298" i="1"/>
  <c r="G1927" i="1"/>
  <c r="G1929" i="1"/>
  <c r="G1930" i="1"/>
  <c r="G1931" i="1"/>
  <c r="G1934" i="1"/>
  <c r="H1899" i="1"/>
  <c r="H1701" i="1"/>
  <c r="H1637" i="1"/>
  <c r="H444" i="1"/>
  <c r="H15" i="1"/>
  <c r="H39" i="1"/>
  <c r="H515" i="1"/>
  <c r="H987" i="1"/>
  <c r="H1298" i="1"/>
  <c r="H1927" i="1"/>
  <c r="H1928" i="1"/>
  <c r="H1930" i="1"/>
  <c r="H1931" i="1"/>
  <c r="H1934" i="1"/>
  <c r="I1899" i="1"/>
  <c r="I1701" i="1"/>
  <c r="I1637" i="1"/>
  <c r="I444" i="1"/>
  <c r="I15" i="1"/>
  <c r="I39" i="1"/>
  <c r="I515" i="1"/>
  <c r="I987" i="1"/>
  <c r="I1298" i="1"/>
  <c r="I1927" i="1"/>
  <c r="I1928" i="1"/>
  <c r="I1929" i="1"/>
  <c r="I1931" i="1"/>
  <c r="I1934" i="1"/>
  <c r="J1899" i="1"/>
  <c r="J1701" i="1"/>
  <c r="J1637" i="1"/>
  <c r="J444" i="1"/>
  <c r="J15" i="1"/>
  <c r="J39" i="1"/>
  <c r="J515" i="1"/>
  <c r="J987" i="1"/>
  <c r="J1298" i="1"/>
  <c r="J1927" i="1"/>
  <c r="J1928" i="1"/>
  <c r="J1929" i="1"/>
  <c r="J1930" i="1"/>
  <c r="J1934" i="1"/>
  <c r="H1935" i="1"/>
  <c r="G2" i="1"/>
  <c r="G58" i="1"/>
  <c r="G66" i="1"/>
  <c r="G74" i="1"/>
  <c r="G94" i="1"/>
  <c r="G117" i="1"/>
  <c r="G139" i="1"/>
  <c r="G164" i="1"/>
  <c r="G179" i="1"/>
  <c r="G187" i="1"/>
  <c r="G195" i="1"/>
  <c r="G202" i="1"/>
  <c r="G238" i="1"/>
  <c r="G261" i="1"/>
  <c r="G272" i="1"/>
  <c r="G273" i="1"/>
  <c r="G275" i="1"/>
  <c r="G279" i="1"/>
  <c r="G282" i="1"/>
  <c r="G289" i="1"/>
  <c r="G296" i="1"/>
  <c r="G299" i="1"/>
  <c r="G308" i="1"/>
  <c r="G326" i="1"/>
  <c r="G348" i="1"/>
  <c r="G360" i="1"/>
  <c r="G364" i="1"/>
  <c r="G399" i="1"/>
  <c r="G439" i="1"/>
  <c r="G459" i="1"/>
  <c r="G463" i="1"/>
  <c r="G473" i="1"/>
  <c r="G488" i="1"/>
  <c r="G491" i="1"/>
  <c r="G493" i="1"/>
  <c r="G509" i="1"/>
  <c r="G523" i="1"/>
  <c r="G529" i="1"/>
  <c r="G533" i="1"/>
  <c r="G542" i="1"/>
  <c r="G553" i="1"/>
  <c r="G580" i="1"/>
  <c r="G605" i="1"/>
  <c r="G611" i="1"/>
  <c r="G612" i="1"/>
  <c r="G619" i="1"/>
  <c r="G637" i="1"/>
  <c r="G650" i="1"/>
  <c r="G652" i="1"/>
  <c r="G673" i="1"/>
  <c r="G676" i="1"/>
  <c r="G691" i="1"/>
  <c r="G696" i="1"/>
  <c r="G714" i="1"/>
  <c r="G719" i="1"/>
  <c r="G728" i="1"/>
  <c r="G744" i="1"/>
  <c r="G759" i="1"/>
  <c r="G768" i="1"/>
  <c r="G795" i="1"/>
  <c r="G802" i="1"/>
  <c r="G805" i="1"/>
  <c r="G809" i="1"/>
  <c r="G818" i="1"/>
  <c r="G826" i="1"/>
  <c r="G845" i="1"/>
  <c r="G851" i="1"/>
  <c r="G860" i="1"/>
  <c r="G865" i="1"/>
  <c r="G906" i="1"/>
  <c r="G911" i="1"/>
  <c r="G916" i="1"/>
  <c r="G948" i="1"/>
  <c r="G988" i="1"/>
  <c r="G1023" i="1"/>
  <c r="G1027" i="1"/>
  <c r="G1047" i="1"/>
  <c r="G1055" i="1"/>
  <c r="G1058" i="1"/>
  <c r="G1064" i="1"/>
  <c r="G1072" i="1"/>
  <c r="G1078" i="1"/>
  <c r="G1111" i="1"/>
  <c r="G1112" i="1"/>
  <c r="G1120" i="1"/>
  <c r="G1122" i="1"/>
  <c r="G1129" i="1"/>
  <c r="G1130" i="1"/>
  <c r="G1141" i="1"/>
  <c r="G1152" i="1"/>
  <c r="G1159" i="1"/>
  <c r="G1164" i="1"/>
  <c r="G1172" i="1"/>
  <c r="G1176" i="1"/>
  <c r="G1190" i="1"/>
  <c r="G1197" i="1"/>
  <c r="G1208" i="1"/>
  <c r="G1213" i="1"/>
  <c r="G1230" i="1"/>
  <c r="G1255" i="1"/>
  <c r="G1257" i="1"/>
  <c r="G1278" i="1"/>
  <c r="G1297" i="1"/>
  <c r="G1332" i="1"/>
  <c r="G1337" i="1"/>
  <c r="G1350" i="1"/>
  <c r="G1351" i="1"/>
  <c r="G1369" i="1"/>
  <c r="G1370" i="1"/>
  <c r="G1397" i="1"/>
  <c r="G1412" i="1"/>
  <c r="G1419" i="1"/>
  <c r="G1437" i="1"/>
  <c r="G1463" i="1"/>
  <c r="G1459" i="1"/>
  <c r="G1470" i="1"/>
  <c r="G1494" i="1"/>
  <c r="G1502" i="1"/>
  <c r="G1529" i="1"/>
  <c r="G1544" i="1"/>
  <c r="G1558" i="1"/>
  <c r="G1568" i="1"/>
  <c r="G1581" i="1"/>
  <c r="G1602" i="1"/>
  <c r="G1608" i="1"/>
  <c r="G1622" i="1"/>
  <c r="G1625" i="1"/>
  <c r="G1627" i="1"/>
  <c r="G1628" i="1"/>
  <c r="G1654" i="1"/>
  <c r="G1657" i="1"/>
  <c r="G1664" i="1"/>
  <c r="G1675" i="1"/>
  <c r="G1709" i="1"/>
  <c r="G1710" i="1"/>
  <c r="G1711" i="1"/>
  <c r="G1721" i="1"/>
  <c r="G1745" i="1"/>
  <c r="G1760" i="1"/>
  <c r="G1762" i="1"/>
  <c r="G1804" i="1"/>
  <c r="G1805" i="1"/>
  <c r="G1808" i="1"/>
  <c r="G1809" i="1"/>
  <c r="G1810" i="1"/>
  <c r="G1813" i="1"/>
  <c r="G1819" i="1"/>
  <c r="G1823" i="1"/>
  <c r="G1851" i="1"/>
  <c r="G1867" i="1"/>
  <c r="G1870" i="1"/>
  <c r="G1871" i="1"/>
  <c r="G1875" i="1"/>
  <c r="G1891" i="1"/>
  <c r="G1900" i="1"/>
  <c r="G1909" i="1"/>
  <c r="H58" i="1"/>
  <c r="H66" i="1"/>
  <c r="H74" i="1"/>
  <c r="H94" i="1"/>
  <c r="H117" i="1"/>
  <c r="H139" i="1"/>
  <c r="H164" i="1"/>
  <c r="H179" i="1"/>
  <c r="H187" i="1"/>
  <c r="H195" i="1"/>
  <c r="H202" i="1"/>
  <c r="H238" i="1"/>
  <c r="H261" i="1"/>
  <c r="H272" i="1"/>
  <c r="H273" i="1"/>
  <c r="H275" i="1"/>
  <c r="H279" i="1"/>
  <c r="H282" i="1"/>
  <c r="H289" i="1"/>
  <c r="H296" i="1"/>
  <c r="H299" i="1"/>
  <c r="H308" i="1"/>
  <c r="H326" i="1"/>
  <c r="H348" i="1"/>
  <c r="H360" i="1"/>
  <c r="H364" i="1"/>
  <c r="H399" i="1"/>
  <c r="H439" i="1"/>
  <c r="H459" i="1"/>
  <c r="H463" i="1"/>
  <c r="H473" i="1"/>
  <c r="H488" i="1"/>
  <c r="H491" i="1"/>
  <c r="H493" i="1"/>
  <c r="H509" i="1"/>
  <c r="H523" i="1"/>
  <c r="H529" i="1"/>
  <c r="H533" i="1"/>
  <c r="H542" i="1"/>
  <c r="H553" i="1"/>
  <c r="H580" i="1"/>
  <c r="H605" i="1"/>
  <c r="H611" i="1"/>
  <c r="H612" i="1"/>
  <c r="H619" i="1"/>
  <c r="H637" i="1"/>
  <c r="H650" i="1"/>
  <c r="H652" i="1"/>
  <c r="H673" i="1"/>
  <c r="H676" i="1"/>
  <c r="H691" i="1"/>
  <c r="H696" i="1"/>
  <c r="H714" i="1"/>
  <c r="H719" i="1"/>
  <c r="H728" i="1"/>
  <c r="H744" i="1"/>
  <c r="H759" i="1"/>
  <c r="H768" i="1"/>
  <c r="H795" i="1"/>
  <c r="H802" i="1"/>
  <c r="H805" i="1"/>
  <c r="H809" i="1"/>
  <c r="H818" i="1"/>
  <c r="H826" i="1"/>
  <c r="H845" i="1"/>
  <c r="H851" i="1"/>
  <c r="H860" i="1"/>
  <c r="H865" i="1"/>
  <c r="H906" i="1"/>
  <c r="H911" i="1"/>
  <c r="H916" i="1"/>
  <c r="H948" i="1"/>
  <c r="H988" i="1"/>
  <c r="H1023" i="1"/>
  <c r="H1027" i="1"/>
  <c r="H1047" i="1"/>
  <c r="H1055" i="1"/>
  <c r="H1058" i="1"/>
  <c r="H1064" i="1"/>
  <c r="H1072" i="1"/>
  <c r="H1078" i="1"/>
  <c r="H1111" i="1"/>
  <c r="H1112" i="1"/>
  <c r="H1120" i="1"/>
  <c r="H1122" i="1"/>
  <c r="H1129" i="1"/>
  <c r="H1130" i="1"/>
  <c r="H1141" i="1"/>
  <c r="H1152" i="1"/>
  <c r="H1159" i="1"/>
  <c r="H1164" i="1"/>
  <c r="H1172" i="1"/>
  <c r="H1176" i="1"/>
  <c r="H1190" i="1"/>
  <c r="H1197" i="1"/>
  <c r="H1208" i="1"/>
  <c r="H1213" i="1"/>
  <c r="H1230" i="1"/>
  <c r="H1255" i="1"/>
  <c r="H1257" i="1"/>
  <c r="H1278" i="1"/>
  <c r="H1297" i="1"/>
  <c r="H1332" i="1"/>
  <c r="H1337" i="1"/>
  <c r="H1350" i="1"/>
  <c r="H1351" i="1"/>
  <c r="H1369" i="1"/>
  <c r="H1370" i="1"/>
  <c r="H1397" i="1"/>
  <c r="H1412" i="1"/>
  <c r="H1419" i="1"/>
  <c r="H1437" i="1"/>
  <c r="H1463" i="1"/>
  <c r="H1459" i="1"/>
  <c r="H1470" i="1"/>
  <c r="H1494" i="1"/>
  <c r="H1502" i="1"/>
  <c r="H1529" i="1"/>
  <c r="H1544" i="1"/>
  <c r="H1558" i="1"/>
  <c r="H1568" i="1"/>
  <c r="H1581" i="1"/>
  <c r="H1602" i="1"/>
  <c r="H1608" i="1"/>
  <c r="H1622" i="1"/>
  <c r="H1625" i="1"/>
  <c r="H1627" i="1"/>
  <c r="H1628" i="1"/>
  <c r="H1654" i="1"/>
  <c r="H1657" i="1"/>
  <c r="H1664" i="1"/>
  <c r="H1675" i="1"/>
  <c r="H1709" i="1"/>
  <c r="H1710" i="1"/>
  <c r="H1711" i="1"/>
  <c r="H1721" i="1"/>
  <c r="H1745" i="1"/>
  <c r="H1760" i="1"/>
  <c r="H1762" i="1"/>
  <c r="H1804" i="1"/>
  <c r="H1805" i="1"/>
  <c r="H1808" i="1"/>
  <c r="H1809" i="1"/>
  <c r="H1810" i="1"/>
  <c r="H1813" i="1"/>
  <c r="H1819" i="1"/>
  <c r="H1823" i="1"/>
  <c r="H1851" i="1"/>
  <c r="H1867" i="1"/>
  <c r="H1870" i="1"/>
  <c r="H1871" i="1"/>
  <c r="H1875" i="1"/>
  <c r="H1891" i="1"/>
  <c r="H1900" i="1"/>
  <c r="H1909" i="1"/>
  <c r="I58" i="1"/>
  <c r="I66" i="1"/>
  <c r="I74" i="1"/>
  <c r="I94" i="1"/>
  <c r="I117" i="1"/>
  <c r="I139" i="1"/>
  <c r="I164" i="1"/>
  <c r="I179" i="1"/>
  <c r="I187" i="1"/>
  <c r="I195" i="1"/>
  <c r="I202" i="1"/>
  <c r="I238" i="1"/>
  <c r="I261" i="1"/>
  <c r="I272" i="1"/>
  <c r="I273" i="1"/>
  <c r="I275" i="1"/>
  <c r="I279" i="1"/>
  <c r="I282" i="1"/>
  <c r="I289" i="1"/>
  <c r="I296" i="1"/>
  <c r="I299" i="1"/>
  <c r="I308" i="1"/>
  <c r="I326" i="1"/>
  <c r="I348" i="1"/>
  <c r="I360" i="1"/>
  <c r="I364" i="1"/>
  <c r="I399" i="1"/>
  <c r="I439" i="1"/>
  <c r="I459" i="1"/>
  <c r="I463" i="1"/>
  <c r="I473" i="1"/>
  <c r="I488" i="1"/>
  <c r="I491" i="1"/>
  <c r="I493" i="1"/>
  <c r="I509" i="1"/>
  <c r="I523" i="1"/>
  <c r="I529" i="1"/>
  <c r="I533" i="1"/>
  <c r="I542" i="1"/>
  <c r="I553" i="1"/>
  <c r="I580" i="1"/>
  <c r="I605" i="1"/>
  <c r="I611" i="1"/>
  <c r="I612" i="1"/>
  <c r="I619" i="1"/>
  <c r="I637" i="1"/>
  <c r="I650" i="1"/>
  <c r="I652" i="1"/>
  <c r="I673" i="1"/>
  <c r="I676" i="1"/>
  <c r="I691" i="1"/>
  <c r="I696" i="1"/>
  <c r="I714" i="1"/>
  <c r="I719" i="1"/>
  <c r="I728" i="1"/>
  <c r="I744" i="1"/>
  <c r="I759" i="1"/>
  <c r="I768" i="1"/>
  <c r="I795" i="1"/>
  <c r="I802" i="1"/>
  <c r="I805" i="1"/>
  <c r="I809" i="1"/>
  <c r="I818" i="1"/>
  <c r="I826" i="1"/>
  <c r="I845" i="1"/>
  <c r="I851" i="1"/>
  <c r="I860" i="1"/>
  <c r="I865" i="1"/>
  <c r="I906" i="1"/>
  <c r="I911" i="1"/>
  <c r="I916" i="1"/>
  <c r="I948" i="1"/>
  <c r="I988" i="1"/>
  <c r="I1023" i="1"/>
  <c r="I1027" i="1"/>
  <c r="I1047" i="1"/>
  <c r="I1055" i="1"/>
  <c r="I1058" i="1"/>
  <c r="I1064" i="1"/>
  <c r="I1072" i="1"/>
  <c r="I1078" i="1"/>
  <c r="I1111" i="1"/>
  <c r="I1112" i="1"/>
  <c r="I1120" i="1"/>
  <c r="I1122" i="1"/>
  <c r="I1129" i="1"/>
  <c r="I1130" i="1"/>
  <c r="I1141" i="1"/>
  <c r="I1152" i="1"/>
  <c r="I1159" i="1"/>
  <c r="I1164" i="1"/>
  <c r="I1172" i="1"/>
  <c r="I1176" i="1"/>
  <c r="I1190" i="1"/>
  <c r="I1197" i="1"/>
  <c r="I1208" i="1"/>
  <c r="I1213" i="1"/>
  <c r="I1230" i="1"/>
  <c r="I1255" i="1"/>
  <c r="I1257" i="1"/>
  <c r="I1278" i="1"/>
  <c r="I1297" i="1"/>
  <c r="I1332" i="1"/>
  <c r="I1337" i="1"/>
  <c r="I1350" i="1"/>
  <c r="I1351" i="1"/>
  <c r="I1369" i="1"/>
  <c r="I1370" i="1"/>
  <c r="I1397" i="1"/>
  <c r="I1412" i="1"/>
  <c r="I1419" i="1"/>
  <c r="I1437" i="1"/>
  <c r="I1463" i="1"/>
  <c r="I1459" i="1"/>
  <c r="I1470" i="1"/>
  <c r="I1494" i="1"/>
  <c r="I1502" i="1"/>
  <c r="I1529" i="1"/>
  <c r="I1544" i="1"/>
  <c r="I1558" i="1"/>
  <c r="I1568" i="1"/>
  <c r="I1581" i="1"/>
  <c r="I1602" i="1"/>
  <c r="I1608" i="1"/>
  <c r="I1622" i="1"/>
  <c r="I1625" i="1"/>
  <c r="I1627" i="1"/>
  <c r="I1628" i="1"/>
  <c r="I1654" i="1"/>
  <c r="I1657" i="1"/>
  <c r="I1664" i="1"/>
  <c r="I1675" i="1"/>
  <c r="I1709" i="1"/>
  <c r="I1710" i="1"/>
  <c r="I1711" i="1"/>
  <c r="I1721" i="1"/>
  <c r="I1745" i="1"/>
  <c r="I1760" i="1"/>
  <c r="I1762" i="1"/>
  <c r="I1804" i="1"/>
  <c r="I1805" i="1"/>
  <c r="I1808" i="1"/>
  <c r="I1809" i="1"/>
  <c r="I1810" i="1"/>
  <c r="I1813" i="1"/>
  <c r="I1819" i="1"/>
  <c r="I1823" i="1"/>
  <c r="I1851" i="1"/>
  <c r="I1867" i="1"/>
  <c r="I1870" i="1"/>
  <c r="I1871" i="1"/>
  <c r="I1875" i="1"/>
  <c r="I1891" i="1"/>
  <c r="I1900" i="1"/>
  <c r="I1909" i="1"/>
  <c r="J58" i="1"/>
  <c r="J66" i="1"/>
  <c r="J74" i="1"/>
  <c r="J94" i="1"/>
  <c r="J117" i="1"/>
  <c r="J139" i="1"/>
  <c r="J164" i="1"/>
  <c r="J179" i="1"/>
  <c r="J187" i="1"/>
  <c r="J195" i="1"/>
  <c r="J202" i="1"/>
  <c r="J238" i="1"/>
  <c r="J261" i="1"/>
  <c r="J272" i="1"/>
  <c r="J273" i="1"/>
  <c r="J275" i="1"/>
  <c r="J279" i="1"/>
  <c r="J282" i="1"/>
  <c r="J289" i="1"/>
  <c r="J296" i="1"/>
  <c r="J299" i="1"/>
  <c r="J308" i="1"/>
  <c r="J326" i="1"/>
  <c r="J348" i="1"/>
  <c r="J360" i="1"/>
  <c r="J364" i="1"/>
  <c r="J399" i="1"/>
  <c r="J439" i="1"/>
  <c r="J459" i="1"/>
  <c r="J463" i="1"/>
  <c r="J473" i="1"/>
  <c r="J488" i="1"/>
  <c r="J491" i="1"/>
  <c r="J493" i="1"/>
  <c r="J509" i="1"/>
  <c r="J523" i="1"/>
  <c r="J529" i="1"/>
  <c r="J533" i="1"/>
  <c r="J542" i="1"/>
  <c r="J553" i="1"/>
  <c r="J580" i="1"/>
  <c r="J605" i="1"/>
  <c r="J611" i="1"/>
  <c r="J612" i="1"/>
  <c r="J619" i="1"/>
  <c r="J637" i="1"/>
  <c r="J650" i="1"/>
  <c r="J652" i="1"/>
  <c r="J673" i="1"/>
  <c r="J676" i="1"/>
  <c r="J691" i="1"/>
  <c r="J696" i="1"/>
  <c r="J714" i="1"/>
  <c r="J719" i="1"/>
  <c r="J728" i="1"/>
  <c r="J744" i="1"/>
  <c r="J759" i="1"/>
  <c r="J768" i="1"/>
  <c r="J795" i="1"/>
  <c r="J802" i="1"/>
  <c r="J805" i="1"/>
  <c r="J809" i="1"/>
  <c r="J818" i="1"/>
  <c r="J826" i="1"/>
  <c r="J845" i="1"/>
  <c r="J851" i="1"/>
  <c r="J860" i="1"/>
  <c r="J865" i="1"/>
  <c r="J906" i="1"/>
  <c r="J911" i="1"/>
  <c r="J916" i="1"/>
  <c r="J948" i="1"/>
  <c r="J988" i="1"/>
  <c r="J1023" i="1"/>
  <c r="J1027" i="1"/>
  <c r="J1047" i="1"/>
  <c r="J1055" i="1"/>
  <c r="J1058" i="1"/>
  <c r="J1064" i="1"/>
  <c r="J1072" i="1"/>
  <c r="J1078" i="1"/>
  <c r="J1111" i="1"/>
  <c r="J1112" i="1"/>
  <c r="J1120" i="1"/>
  <c r="J1122" i="1"/>
  <c r="J1129" i="1"/>
  <c r="J1130" i="1"/>
  <c r="J1141" i="1"/>
  <c r="J1152" i="1"/>
  <c r="J1159" i="1"/>
  <c r="J1164" i="1"/>
  <c r="J1172" i="1"/>
  <c r="J1176" i="1"/>
  <c r="J1190" i="1"/>
  <c r="J1197" i="1"/>
  <c r="J1208" i="1"/>
  <c r="J1213" i="1"/>
  <c r="J1230" i="1"/>
  <c r="J1255" i="1"/>
  <c r="J1257" i="1"/>
  <c r="J1278" i="1"/>
  <c r="J1297" i="1"/>
  <c r="J1332" i="1"/>
  <c r="J1337" i="1"/>
  <c r="J1350" i="1"/>
  <c r="J1351" i="1"/>
  <c r="J1369" i="1"/>
  <c r="J1370" i="1"/>
  <c r="J1397" i="1"/>
  <c r="J1412" i="1"/>
  <c r="J1419" i="1"/>
  <c r="J1437" i="1"/>
  <c r="J1463" i="1"/>
  <c r="J1459" i="1"/>
  <c r="J1470" i="1"/>
  <c r="J1494" i="1"/>
  <c r="J1502" i="1"/>
  <c r="J1529" i="1"/>
  <c r="J1544" i="1"/>
  <c r="J1558" i="1"/>
  <c r="J1568" i="1"/>
  <c r="J1581" i="1"/>
  <c r="J1602" i="1"/>
  <c r="J1608" i="1"/>
  <c r="J1622" i="1"/>
  <c r="J1625" i="1"/>
  <c r="J1627" i="1"/>
  <c r="J1628" i="1"/>
  <c r="J1654" i="1"/>
  <c r="J1657" i="1"/>
  <c r="J1664" i="1"/>
  <c r="J1675" i="1"/>
  <c r="J1709" i="1"/>
  <c r="J1710" i="1"/>
  <c r="J1711" i="1"/>
  <c r="J1721" i="1"/>
  <c r="J1745" i="1"/>
  <c r="J1760" i="1"/>
  <c r="J1762" i="1"/>
  <c r="J1804" i="1"/>
  <c r="J1805" i="1"/>
  <c r="J1808" i="1"/>
  <c r="J1809" i="1"/>
  <c r="J1810" i="1"/>
  <c r="J1813" i="1"/>
  <c r="J1819" i="1"/>
  <c r="J1823" i="1"/>
  <c r="J1851" i="1"/>
  <c r="J1867" i="1"/>
  <c r="J1870" i="1"/>
  <c r="J1871" i="1"/>
  <c r="J1875" i="1"/>
  <c r="J1891" i="1"/>
  <c r="J1900" i="1"/>
  <c r="J1909" i="1"/>
  <c r="I1932" i="1"/>
  <c r="H1932" i="1"/>
  <c r="J1932" i="1"/>
  <c r="G1932" i="1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80" i="1"/>
  <c r="J181" i="1"/>
  <c r="J182" i="1"/>
  <c r="J183" i="1"/>
  <c r="J184" i="1"/>
  <c r="J185" i="1"/>
  <c r="J186" i="1"/>
  <c r="J188" i="1"/>
  <c r="J189" i="1"/>
  <c r="J190" i="1"/>
  <c r="J191" i="1"/>
  <c r="J192" i="1"/>
  <c r="J193" i="1"/>
  <c r="J194" i="1"/>
  <c r="J196" i="1"/>
  <c r="J197" i="1"/>
  <c r="J198" i="1"/>
  <c r="J199" i="1"/>
  <c r="J200" i="1"/>
  <c r="J201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2" i="1"/>
  <c r="J263" i="1"/>
  <c r="J264" i="1"/>
  <c r="J265" i="1"/>
  <c r="J266" i="1"/>
  <c r="J267" i="1"/>
  <c r="J268" i="1"/>
  <c r="J269" i="1"/>
  <c r="J270" i="1"/>
  <c r="J271" i="1"/>
  <c r="J274" i="1"/>
  <c r="J276" i="1"/>
  <c r="J277" i="1"/>
  <c r="J278" i="1"/>
  <c r="J280" i="1"/>
  <c r="J281" i="1"/>
  <c r="J283" i="1"/>
  <c r="J284" i="1"/>
  <c r="J285" i="1"/>
  <c r="J286" i="1"/>
  <c r="J287" i="1"/>
  <c r="J288" i="1"/>
  <c r="J290" i="1"/>
  <c r="J291" i="1"/>
  <c r="J292" i="1"/>
  <c r="J293" i="1"/>
  <c r="J294" i="1"/>
  <c r="J295" i="1"/>
  <c r="J297" i="1"/>
  <c r="J298" i="1"/>
  <c r="J300" i="1"/>
  <c r="J301" i="1"/>
  <c r="J302" i="1"/>
  <c r="J303" i="1"/>
  <c r="J304" i="1"/>
  <c r="J305" i="1"/>
  <c r="J306" i="1"/>
  <c r="J307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9" i="1"/>
  <c r="J350" i="1"/>
  <c r="J351" i="1"/>
  <c r="J352" i="1"/>
  <c r="J353" i="1"/>
  <c r="J354" i="1"/>
  <c r="J355" i="1"/>
  <c r="J356" i="1"/>
  <c r="J357" i="1"/>
  <c r="J358" i="1"/>
  <c r="J359" i="1"/>
  <c r="J361" i="1"/>
  <c r="J362" i="1"/>
  <c r="J363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40" i="1"/>
  <c r="J441" i="1"/>
  <c r="J442" i="1"/>
  <c r="J443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60" i="1"/>
  <c r="J461" i="1"/>
  <c r="J462" i="1"/>
  <c r="J464" i="1"/>
  <c r="J465" i="1"/>
  <c r="J466" i="1"/>
  <c r="J467" i="1"/>
  <c r="J468" i="1"/>
  <c r="J469" i="1"/>
  <c r="J470" i="1"/>
  <c r="J471" i="1"/>
  <c r="J472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9" i="1"/>
  <c r="J490" i="1"/>
  <c r="J492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10" i="1"/>
  <c r="J511" i="1"/>
  <c r="J512" i="1"/>
  <c r="J513" i="1"/>
  <c r="J514" i="1"/>
  <c r="J516" i="1"/>
  <c r="J517" i="1"/>
  <c r="J518" i="1"/>
  <c r="J519" i="1"/>
  <c r="J520" i="1"/>
  <c r="J521" i="1"/>
  <c r="J522" i="1"/>
  <c r="J524" i="1"/>
  <c r="J525" i="1"/>
  <c r="J526" i="1"/>
  <c r="J527" i="1"/>
  <c r="J528" i="1"/>
  <c r="J530" i="1"/>
  <c r="J531" i="1"/>
  <c r="J532" i="1"/>
  <c r="J534" i="1"/>
  <c r="J535" i="1"/>
  <c r="J536" i="1"/>
  <c r="J537" i="1"/>
  <c r="J538" i="1"/>
  <c r="J539" i="1"/>
  <c r="J540" i="1"/>
  <c r="J541" i="1"/>
  <c r="J543" i="1"/>
  <c r="J544" i="1"/>
  <c r="J545" i="1"/>
  <c r="J546" i="1"/>
  <c r="J547" i="1"/>
  <c r="J548" i="1"/>
  <c r="J549" i="1"/>
  <c r="J550" i="1"/>
  <c r="J551" i="1"/>
  <c r="J552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6" i="1"/>
  <c r="J607" i="1"/>
  <c r="J608" i="1"/>
  <c r="J609" i="1"/>
  <c r="J610" i="1"/>
  <c r="J613" i="1"/>
  <c r="J614" i="1"/>
  <c r="J615" i="1"/>
  <c r="J616" i="1"/>
  <c r="J617" i="1"/>
  <c r="J618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1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4" i="1"/>
  <c r="J675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2" i="1"/>
  <c r="J693" i="1"/>
  <c r="J694" i="1"/>
  <c r="J695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5" i="1"/>
  <c r="J716" i="1"/>
  <c r="J717" i="1"/>
  <c r="J718" i="1"/>
  <c r="J720" i="1"/>
  <c r="J721" i="1"/>
  <c r="J722" i="1"/>
  <c r="J723" i="1"/>
  <c r="J724" i="1"/>
  <c r="J725" i="1"/>
  <c r="J726" i="1"/>
  <c r="J727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60" i="1"/>
  <c r="J761" i="1"/>
  <c r="J762" i="1"/>
  <c r="J763" i="1"/>
  <c r="J764" i="1"/>
  <c r="J765" i="1"/>
  <c r="J766" i="1"/>
  <c r="J767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3" i="1"/>
  <c r="J804" i="1"/>
  <c r="J806" i="1"/>
  <c r="J807" i="1"/>
  <c r="J808" i="1"/>
  <c r="J810" i="1"/>
  <c r="J811" i="1"/>
  <c r="J812" i="1"/>
  <c r="J813" i="1"/>
  <c r="J814" i="1"/>
  <c r="J815" i="1"/>
  <c r="J816" i="1"/>
  <c r="J817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2" i="1"/>
  <c r="J853" i="1"/>
  <c r="J854" i="1"/>
  <c r="J855" i="1"/>
  <c r="J856" i="1"/>
  <c r="J857" i="1"/>
  <c r="J858" i="1"/>
  <c r="J859" i="1"/>
  <c r="J861" i="1"/>
  <c r="J862" i="1"/>
  <c r="J863" i="1"/>
  <c r="J864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7" i="1"/>
  <c r="J908" i="1"/>
  <c r="J909" i="1"/>
  <c r="J910" i="1"/>
  <c r="J912" i="1"/>
  <c r="J913" i="1"/>
  <c r="J914" i="1"/>
  <c r="J915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4" i="1"/>
  <c r="J1025" i="1"/>
  <c r="J1026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8" i="1"/>
  <c r="J1049" i="1"/>
  <c r="J1050" i="1"/>
  <c r="J1051" i="1"/>
  <c r="J1052" i="1"/>
  <c r="J1053" i="1"/>
  <c r="J1054" i="1"/>
  <c r="J1056" i="1"/>
  <c r="J1057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3" i="1"/>
  <c r="J1074" i="1"/>
  <c r="J1075" i="1"/>
  <c r="J1076" i="1"/>
  <c r="J1077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3" i="1"/>
  <c r="J1114" i="1"/>
  <c r="J1115" i="1"/>
  <c r="J1116" i="1"/>
  <c r="J1117" i="1"/>
  <c r="J1118" i="1"/>
  <c r="J1119" i="1"/>
  <c r="J1121" i="1"/>
  <c r="J1123" i="1"/>
  <c r="J1124" i="1"/>
  <c r="J1125" i="1"/>
  <c r="J1126" i="1"/>
  <c r="J1127" i="1"/>
  <c r="J1128" i="1"/>
  <c r="J1131" i="1"/>
  <c r="J1132" i="1"/>
  <c r="J1133" i="1"/>
  <c r="J1134" i="1"/>
  <c r="J1135" i="1"/>
  <c r="J1136" i="1"/>
  <c r="J1137" i="1"/>
  <c r="J1138" i="1"/>
  <c r="J1139" i="1"/>
  <c r="J1140" i="1"/>
  <c r="J1142" i="1"/>
  <c r="J1143" i="1"/>
  <c r="J1144" i="1"/>
  <c r="J1145" i="1"/>
  <c r="J1146" i="1"/>
  <c r="J1147" i="1"/>
  <c r="J1148" i="1"/>
  <c r="J1149" i="1"/>
  <c r="J1150" i="1"/>
  <c r="J1151" i="1"/>
  <c r="J1153" i="1"/>
  <c r="J1154" i="1"/>
  <c r="J1155" i="1"/>
  <c r="J1156" i="1"/>
  <c r="J1157" i="1"/>
  <c r="J1158" i="1"/>
  <c r="J1160" i="1"/>
  <c r="J1161" i="1"/>
  <c r="J1162" i="1"/>
  <c r="J1163" i="1"/>
  <c r="J1165" i="1"/>
  <c r="J1166" i="1"/>
  <c r="J1167" i="1"/>
  <c r="J1168" i="1"/>
  <c r="J1169" i="1"/>
  <c r="J1170" i="1"/>
  <c r="J1171" i="1"/>
  <c r="J1173" i="1"/>
  <c r="J1174" i="1"/>
  <c r="J1175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1" i="1"/>
  <c r="J1192" i="1"/>
  <c r="J1193" i="1"/>
  <c r="J1194" i="1"/>
  <c r="J1195" i="1"/>
  <c r="J1196" i="1"/>
  <c r="J1198" i="1"/>
  <c r="J1199" i="1"/>
  <c r="J1200" i="1"/>
  <c r="J1201" i="1"/>
  <c r="J1202" i="1"/>
  <c r="J1203" i="1"/>
  <c r="J1204" i="1"/>
  <c r="J1205" i="1"/>
  <c r="J1206" i="1"/>
  <c r="J1207" i="1"/>
  <c r="J1209" i="1"/>
  <c r="J1210" i="1"/>
  <c r="J1211" i="1"/>
  <c r="J1212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6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3" i="1"/>
  <c r="J1334" i="1"/>
  <c r="J1335" i="1"/>
  <c r="J1336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3" i="1"/>
  <c r="J1414" i="1"/>
  <c r="J1415" i="1"/>
  <c r="J1416" i="1"/>
  <c r="J1417" i="1"/>
  <c r="J1418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60" i="1"/>
  <c r="J1461" i="1"/>
  <c r="J1462" i="1"/>
  <c r="J1464" i="1"/>
  <c r="J1465" i="1"/>
  <c r="J1466" i="1"/>
  <c r="J1467" i="1"/>
  <c r="J1468" i="1"/>
  <c r="J1469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5" i="1"/>
  <c r="J1496" i="1"/>
  <c r="J1497" i="1"/>
  <c r="J1498" i="1"/>
  <c r="J1499" i="1"/>
  <c r="J1500" i="1"/>
  <c r="J1501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9" i="1"/>
  <c r="J1560" i="1"/>
  <c r="J1561" i="1"/>
  <c r="J1562" i="1"/>
  <c r="J1563" i="1"/>
  <c r="J1564" i="1"/>
  <c r="J1565" i="1"/>
  <c r="J1566" i="1"/>
  <c r="J1567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3" i="1"/>
  <c r="J1604" i="1"/>
  <c r="J1605" i="1"/>
  <c r="J1606" i="1"/>
  <c r="J1607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3" i="1"/>
  <c r="J1624" i="1"/>
  <c r="J1626" i="1"/>
  <c r="J1629" i="1"/>
  <c r="J1630" i="1"/>
  <c r="J1631" i="1"/>
  <c r="J1632" i="1"/>
  <c r="J1633" i="1"/>
  <c r="J1634" i="1"/>
  <c r="J1635" i="1"/>
  <c r="J1636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5" i="1"/>
  <c r="J1656" i="1"/>
  <c r="J1658" i="1"/>
  <c r="J1659" i="1"/>
  <c r="J1660" i="1"/>
  <c r="J1661" i="1"/>
  <c r="J1662" i="1"/>
  <c r="J1663" i="1"/>
  <c r="J1665" i="1"/>
  <c r="J1666" i="1"/>
  <c r="J1667" i="1"/>
  <c r="J1668" i="1"/>
  <c r="J1669" i="1"/>
  <c r="J1670" i="1"/>
  <c r="J1671" i="1"/>
  <c r="J1672" i="1"/>
  <c r="J1673" i="1"/>
  <c r="J1674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2" i="1"/>
  <c r="J1703" i="1"/>
  <c r="J1704" i="1"/>
  <c r="J1705" i="1"/>
  <c r="J1706" i="1"/>
  <c r="J1707" i="1"/>
  <c r="J1708" i="1"/>
  <c r="J1712" i="1"/>
  <c r="J1713" i="1"/>
  <c r="J1714" i="1"/>
  <c r="J1715" i="1"/>
  <c r="J1716" i="1"/>
  <c r="J1717" i="1"/>
  <c r="J1718" i="1"/>
  <c r="J1719" i="1"/>
  <c r="J1720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1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6" i="1"/>
  <c r="J1807" i="1"/>
  <c r="J1811" i="1"/>
  <c r="J1812" i="1"/>
  <c r="J1814" i="1"/>
  <c r="J1815" i="1"/>
  <c r="J1816" i="1"/>
  <c r="J1817" i="1"/>
  <c r="J1818" i="1"/>
  <c r="J1820" i="1"/>
  <c r="J1821" i="1"/>
  <c r="J1822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8" i="1"/>
  <c r="J1869" i="1"/>
  <c r="J1872" i="1"/>
  <c r="J1873" i="1"/>
  <c r="J1874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2" i="1"/>
  <c r="J1893" i="1"/>
  <c r="J1894" i="1"/>
  <c r="J1895" i="1"/>
  <c r="J1896" i="1"/>
  <c r="J1897" i="1"/>
  <c r="J1898" i="1"/>
  <c r="J1901" i="1"/>
  <c r="J1902" i="1"/>
  <c r="J1903" i="1"/>
  <c r="J1904" i="1"/>
  <c r="J1905" i="1"/>
  <c r="J1906" i="1"/>
  <c r="J1907" i="1"/>
  <c r="J1908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80" i="1"/>
  <c r="I181" i="1"/>
  <c r="I182" i="1"/>
  <c r="I183" i="1"/>
  <c r="I184" i="1"/>
  <c r="I185" i="1"/>
  <c r="I186" i="1"/>
  <c r="I188" i="1"/>
  <c r="I189" i="1"/>
  <c r="I190" i="1"/>
  <c r="I191" i="1"/>
  <c r="I192" i="1"/>
  <c r="I193" i="1"/>
  <c r="I194" i="1"/>
  <c r="I196" i="1"/>
  <c r="I197" i="1"/>
  <c r="I198" i="1"/>
  <c r="I199" i="1"/>
  <c r="I200" i="1"/>
  <c r="I201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2" i="1"/>
  <c r="I263" i="1"/>
  <c r="I264" i="1"/>
  <c r="I265" i="1"/>
  <c r="I266" i="1"/>
  <c r="I267" i="1"/>
  <c r="I268" i="1"/>
  <c r="I269" i="1"/>
  <c r="I270" i="1"/>
  <c r="I271" i="1"/>
  <c r="I274" i="1"/>
  <c r="I276" i="1"/>
  <c r="I277" i="1"/>
  <c r="I278" i="1"/>
  <c r="I280" i="1"/>
  <c r="I281" i="1"/>
  <c r="I283" i="1"/>
  <c r="I284" i="1"/>
  <c r="I285" i="1"/>
  <c r="I286" i="1"/>
  <c r="I287" i="1"/>
  <c r="I288" i="1"/>
  <c r="I290" i="1"/>
  <c r="I291" i="1"/>
  <c r="I292" i="1"/>
  <c r="I293" i="1"/>
  <c r="I294" i="1"/>
  <c r="I295" i="1"/>
  <c r="I297" i="1"/>
  <c r="I298" i="1"/>
  <c r="I300" i="1"/>
  <c r="I301" i="1"/>
  <c r="I302" i="1"/>
  <c r="I303" i="1"/>
  <c r="I304" i="1"/>
  <c r="I305" i="1"/>
  <c r="I306" i="1"/>
  <c r="I307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9" i="1"/>
  <c r="I350" i="1"/>
  <c r="I351" i="1"/>
  <c r="I352" i="1"/>
  <c r="I353" i="1"/>
  <c r="I354" i="1"/>
  <c r="I355" i="1"/>
  <c r="I356" i="1"/>
  <c r="I357" i="1"/>
  <c r="I358" i="1"/>
  <c r="I359" i="1"/>
  <c r="I361" i="1"/>
  <c r="I362" i="1"/>
  <c r="I363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40" i="1"/>
  <c r="I441" i="1"/>
  <c r="I442" i="1"/>
  <c r="I443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60" i="1"/>
  <c r="I461" i="1"/>
  <c r="I462" i="1"/>
  <c r="I464" i="1"/>
  <c r="I465" i="1"/>
  <c r="I466" i="1"/>
  <c r="I467" i="1"/>
  <c r="I468" i="1"/>
  <c r="I469" i="1"/>
  <c r="I470" i="1"/>
  <c r="I471" i="1"/>
  <c r="I472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9" i="1"/>
  <c r="I490" i="1"/>
  <c r="I492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10" i="1"/>
  <c r="I511" i="1"/>
  <c r="I512" i="1"/>
  <c r="I513" i="1"/>
  <c r="I514" i="1"/>
  <c r="I516" i="1"/>
  <c r="I517" i="1"/>
  <c r="I518" i="1"/>
  <c r="I519" i="1"/>
  <c r="I520" i="1"/>
  <c r="I521" i="1"/>
  <c r="I522" i="1"/>
  <c r="I524" i="1"/>
  <c r="I525" i="1"/>
  <c r="I526" i="1"/>
  <c r="I527" i="1"/>
  <c r="I528" i="1"/>
  <c r="I530" i="1"/>
  <c r="I531" i="1"/>
  <c r="I532" i="1"/>
  <c r="I534" i="1"/>
  <c r="I535" i="1"/>
  <c r="I536" i="1"/>
  <c r="I537" i="1"/>
  <c r="I538" i="1"/>
  <c r="I539" i="1"/>
  <c r="I540" i="1"/>
  <c r="I541" i="1"/>
  <c r="I543" i="1"/>
  <c r="I544" i="1"/>
  <c r="I545" i="1"/>
  <c r="I546" i="1"/>
  <c r="I547" i="1"/>
  <c r="I548" i="1"/>
  <c r="I549" i="1"/>
  <c r="I550" i="1"/>
  <c r="I551" i="1"/>
  <c r="I552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6" i="1"/>
  <c r="I607" i="1"/>
  <c r="I608" i="1"/>
  <c r="I609" i="1"/>
  <c r="I610" i="1"/>
  <c r="I613" i="1"/>
  <c r="I614" i="1"/>
  <c r="I615" i="1"/>
  <c r="I616" i="1"/>
  <c r="I617" i="1"/>
  <c r="I618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1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4" i="1"/>
  <c r="I675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2" i="1"/>
  <c r="I693" i="1"/>
  <c r="I694" i="1"/>
  <c r="I695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5" i="1"/>
  <c r="I716" i="1"/>
  <c r="I717" i="1"/>
  <c r="I718" i="1"/>
  <c r="I720" i="1"/>
  <c r="I721" i="1"/>
  <c r="I722" i="1"/>
  <c r="I723" i="1"/>
  <c r="I724" i="1"/>
  <c r="I725" i="1"/>
  <c r="I726" i="1"/>
  <c r="I727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60" i="1"/>
  <c r="I761" i="1"/>
  <c r="I762" i="1"/>
  <c r="I763" i="1"/>
  <c r="I764" i="1"/>
  <c r="I765" i="1"/>
  <c r="I766" i="1"/>
  <c r="I767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6" i="1"/>
  <c r="I797" i="1"/>
  <c r="I798" i="1"/>
  <c r="I799" i="1"/>
  <c r="I800" i="1"/>
  <c r="I801" i="1"/>
  <c r="I803" i="1"/>
  <c r="I804" i="1"/>
  <c r="I806" i="1"/>
  <c r="I807" i="1"/>
  <c r="I808" i="1"/>
  <c r="I810" i="1"/>
  <c r="I811" i="1"/>
  <c r="I812" i="1"/>
  <c r="I813" i="1"/>
  <c r="I814" i="1"/>
  <c r="I815" i="1"/>
  <c r="I816" i="1"/>
  <c r="I817" i="1"/>
  <c r="I819" i="1"/>
  <c r="I820" i="1"/>
  <c r="I821" i="1"/>
  <c r="I822" i="1"/>
  <c r="I823" i="1"/>
  <c r="I824" i="1"/>
  <c r="I825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6" i="1"/>
  <c r="I847" i="1"/>
  <c r="I848" i="1"/>
  <c r="I849" i="1"/>
  <c r="I850" i="1"/>
  <c r="I852" i="1"/>
  <c r="I853" i="1"/>
  <c r="I854" i="1"/>
  <c r="I855" i="1"/>
  <c r="I856" i="1"/>
  <c r="I857" i="1"/>
  <c r="I858" i="1"/>
  <c r="I859" i="1"/>
  <c r="I861" i="1"/>
  <c r="I862" i="1"/>
  <c r="I863" i="1"/>
  <c r="I864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7" i="1"/>
  <c r="I908" i="1"/>
  <c r="I909" i="1"/>
  <c r="I910" i="1"/>
  <c r="I912" i="1"/>
  <c r="I913" i="1"/>
  <c r="I914" i="1"/>
  <c r="I915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4" i="1"/>
  <c r="I1025" i="1"/>
  <c r="I1026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8" i="1"/>
  <c r="I1049" i="1"/>
  <c r="I1050" i="1"/>
  <c r="I1051" i="1"/>
  <c r="I1052" i="1"/>
  <c r="I1053" i="1"/>
  <c r="I1054" i="1"/>
  <c r="I1056" i="1"/>
  <c r="I1057" i="1"/>
  <c r="I1059" i="1"/>
  <c r="I1060" i="1"/>
  <c r="I1061" i="1"/>
  <c r="I1062" i="1"/>
  <c r="I1063" i="1"/>
  <c r="I1065" i="1"/>
  <c r="I1066" i="1"/>
  <c r="I1067" i="1"/>
  <c r="I1068" i="1"/>
  <c r="I1069" i="1"/>
  <c r="I1070" i="1"/>
  <c r="I1071" i="1"/>
  <c r="I1073" i="1"/>
  <c r="I1074" i="1"/>
  <c r="I1075" i="1"/>
  <c r="I1076" i="1"/>
  <c r="I1077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3" i="1"/>
  <c r="I1114" i="1"/>
  <c r="I1115" i="1"/>
  <c r="I1116" i="1"/>
  <c r="I1117" i="1"/>
  <c r="I1118" i="1"/>
  <c r="I1119" i="1"/>
  <c r="I1121" i="1"/>
  <c r="I1123" i="1"/>
  <c r="I1124" i="1"/>
  <c r="I1125" i="1"/>
  <c r="I1126" i="1"/>
  <c r="I1127" i="1"/>
  <c r="I1128" i="1"/>
  <c r="I1131" i="1"/>
  <c r="I1132" i="1"/>
  <c r="I1133" i="1"/>
  <c r="I1134" i="1"/>
  <c r="I1135" i="1"/>
  <c r="I1136" i="1"/>
  <c r="I1137" i="1"/>
  <c r="I1138" i="1"/>
  <c r="I1139" i="1"/>
  <c r="I1140" i="1"/>
  <c r="I1142" i="1"/>
  <c r="I1143" i="1"/>
  <c r="I1144" i="1"/>
  <c r="I1145" i="1"/>
  <c r="I1146" i="1"/>
  <c r="I1147" i="1"/>
  <c r="I1148" i="1"/>
  <c r="I1149" i="1"/>
  <c r="I1150" i="1"/>
  <c r="I1151" i="1"/>
  <c r="I1153" i="1"/>
  <c r="I1154" i="1"/>
  <c r="I1155" i="1"/>
  <c r="I1156" i="1"/>
  <c r="I1157" i="1"/>
  <c r="I1158" i="1"/>
  <c r="I1160" i="1"/>
  <c r="I1161" i="1"/>
  <c r="I1162" i="1"/>
  <c r="I1163" i="1"/>
  <c r="I1165" i="1"/>
  <c r="I1166" i="1"/>
  <c r="I1167" i="1"/>
  <c r="I1168" i="1"/>
  <c r="I1169" i="1"/>
  <c r="I1170" i="1"/>
  <c r="I1171" i="1"/>
  <c r="I1173" i="1"/>
  <c r="I1174" i="1"/>
  <c r="I1175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1" i="1"/>
  <c r="I1192" i="1"/>
  <c r="I1193" i="1"/>
  <c r="I1194" i="1"/>
  <c r="I1195" i="1"/>
  <c r="I1196" i="1"/>
  <c r="I1198" i="1"/>
  <c r="I1199" i="1"/>
  <c r="I1200" i="1"/>
  <c r="I1201" i="1"/>
  <c r="I1202" i="1"/>
  <c r="I1203" i="1"/>
  <c r="I1204" i="1"/>
  <c r="I1205" i="1"/>
  <c r="I1206" i="1"/>
  <c r="I1207" i="1"/>
  <c r="I1209" i="1"/>
  <c r="I1210" i="1"/>
  <c r="I1211" i="1"/>
  <c r="I1212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6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3" i="1"/>
  <c r="I1334" i="1"/>
  <c r="I1335" i="1"/>
  <c r="I1336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3" i="1"/>
  <c r="I1414" i="1"/>
  <c r="I1415" i="1"/>
  <c r="I1416" i="1"/>
  <c r="I1417" i="1"/>
  <c r="I1418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60" i="1"/>
  <c r="I1461" i="1"/>
  <c r="I1462" i="1"/>
  <c r="I1464" i="1"/>
  <c r="I1465" i="1"/>
  <c r="I1466" i="1"/>
  <c r="I1467" i="1"/>
  <c r="I1468" i="1"/>
  <c r="I1469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5" i="1"/>
  <c r="I1496" i="1"/>
  <c r="I1497" i="1"/>
  <c r="I1498" i="1"/>
  <c r="I1499" i="1"/>
  <c r="I1500" i="1"/>
  <c r="I1501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9" i="1"/>
  <c r="I1560" i="1"/>
  <c r="I1561" i="1"/>
  <c r="I1562" i="1"/>
  <c r="I1563" i="1"/>
  <c r="I1564" i="1"/>
  <c r="I1565" i="1"/>
  <c r="I1566" i="1"/>
  <c r="I1567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3" i="1"/>
  <c r="I1604" i="1"/>
  <c r="I1605" i="1"/>
  <c r="I1606" i="1"/>
  <c r="I1607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3" i="1"/>
  <c r="I1624" i="1"/>
  <c r="I1626" i="1"/>
  <c r="I1629" i="1"/>
  <c r="I1630" i="1"/>
  <c r="I1631" i="1"/>
  <c r="I1632" i="1"/>
  <c r="I1633" i="1"/>
  <c r="I1634" i="1"/>
  <c r="I1635" i="1"/>
  <c r="I1636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5" i="1"/>
  <c r="I1656" i="1"/>
  <c r="I1658" i="1"/>
  <c r="I1659" i="1"/>
  <c r="I1660" i="1"/>
  <c r="I1661" i="1"/>
  <c r="I1662" i="1"/>
  <c r="I1663" i="1"/>
  <c r="I1665" i="1"/>
  <c r="I1666" i="1"/>
  <c r="I1667" i="1"/>
  <c r="I1668" i="1"/>
  <c r="I1669" i="1"/>
  <c r="I1670" i="1"/>
  <c r="I1671" i="1"/>
  <c r="I1672" i="1"/>
  <c r="I1673" i="1"/>
  <c r="I1674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2" i="1"/>
  <c r="I1703" i="1"/>
  <c r="I1704" i="1"/>
  <c r="I1705" i="1"/>
  <c r="I1706" i="1"/>
  <c r="I1707" i="1"/>
  <c r="I1708" i="1"/>
  <c r="I1712" i="1"/>
  <c r="I1713" i="1"/>
  <c r="I1714" i="1"/>
  <c r="I1715" i="1"/>
  <c r="I1716" i="1"/>
  <c r="I1717" i="1"/>
  <c r="I1718" i="1"/>
  <c r="I1719" i="1"/>
  <c r="I1720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1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6" i="1"/>
  <c r="I1807" i="1"/>
  <c r="I1811" i="1"/>
  <c r="I1812" i="1"/>
  <c r="I1814" i="1"/>
  <c r="I1815" i="1"/>
  <c r="I1816" i="1"/>
  <c r="I1817" i="1"/>
  <c r="I1818" i="1"/>
  <c r="I1820" i="1"/>
  <c r="I1821" i="1"/>
  <c r="I1822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8" i="1"/>
  <c r="I1869" i="1"/>
  <c r="I1872" i="1"/>
  <c r="I1873" i="1"/>
  <c r="I1874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2" i="1"/>
  <c r="I1893" i="1"/>
  <c r="I1894" i="1"/>
  <c r="I1895" i="1"/>
  <c r="I1896" i="1"/>
  <c r="I1897" i="1"/>
  <c r="I1898" i="1"/>
  <c r="I1901" i="1"/>
  <c r="I1902" i="1"/>
  <c r="I1903" i="1"/>
  <c r="I1904" i="1"/>
  <c r="I1905" i="1"/>
  <c r="I1906" i="1"/>
  <c r="I1907" i="1"/>
  <c r="I1908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0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2" i="1"/>
  <c r="H263" i="1"/>
  <c r="H264" i="1"/>
  <c r="H265" i="1"/>
  <c r="H266" i="1"/>
  <c r="H267" i="1"/>
  <c r="H268" i="1"/>
  <c r="H269" i="1"/>
  <c r="H270" i="1"/>
  <c r="H271" i="1"/>
  <c r="H274" i="1"/>
  <c r="H276" i="1"/>
  <c r="H277" i="1"/>
  <c r="H278" i="1"/>
  <c r="H280" i="1"/>
  <c r="H281" i="1"/>
  <c r="H283" i="1"/>
  <c r="H284" i="1"/>
  <c r="H285" i="1"/>
  <c r="H286" i="1"/>
  <c r="H287" i="1"/>
  <c r="H288" i="1"/>
  <c r="H290" i="1"/>
  <c r="H291" i="1"/>
  <c r="H292" i="1"/>
  <c r="H293" i="1"/>
  <c r="H294" i="1"/>
  <c r="H295" i="1"/>
  <c r="H297" i="1"/>
  <c r="H298" i="1"/>
  <c r="H300" i="1"/>
  <c r="H301" i="1"/>
  <c r="H302" i="1"/>
  <c r="H303" i="1"/>
  <c r="H304" i="1"/>
  <c r="H305" i="1"/>
  <c r="H306" i="1"/>
  <c r="H307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9" i="1"/>
  <c r="H350" i="1"/>
  <c r="H351" i="1"/>
  <c r="H352" i="1"/>
  <c r="H353" i="1"/>
  <c r="H354" i="1"/>
  <c r="H355" i="1"/>
  <c r="H356" i="1"/>
  <c r="H357" i="1"/>
  <c r="H358" i="1"/>
  <c r="H359" i="1"/>
  <c r="H361" i="1"/>
  <c r="H362" i="1"/>
  <c r="H363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4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60" i="1"/>
  <c r="H461" i="1"/>
  <c r="H462" i="1"/>
  <c r="H464" i="1"/>
  <c r="H465" i="1"/>
  <c r="H466" i="1"/>
  <c r="H467" i="1"/>
  <c r="H468" i="1"/>
  <c r="H469" i="1"/>
  <c r="H470" i="1"/>
  <c r="H471" i="1"/>
  <c r="H472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9" i="1"/>
  <c r="H490" i="1"/>
  <c r="H492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10" i="1"/>
  <c r="H511" i="1"/>
  <c r="H512" i="1"/>
  <c r="H513" i="1"/>
  <c r="H514" i="1"/>
  <c r="H516" i="1"/>
  <c r="H517" i="1"/>
  <c r="H518" i="1"/>
  <c r="H519" i="1"/>
  <c r="H520" i="1"/>
  <c r="H521" i="1"/>
  <c r="H522" i="1"/>
  <c r="H524" i="1"/>
  <c r="H525" i="1"/>
  <c r="H526" i="1"/>
  <c r="H527" i="1"/>
  <c r="H528" i="1"/>
  <c r="H530" i="1"/>
  <c r="H531" i="1"/>
  <c r="H532" i="1"/>
  <c r="H534" i="1"/>
  <c r="H535" i="1"/>
  <c r="H536" i="1"/>
  <c r="H537" i="1"/>
  <c r="H538" i="1"/>
  <c r="H539" i="1"/>
  <c r="H540" i="1"/>
  <c r="H541" i="1"/>
  <c r="H543" i="1"/>
  <c r="H544" i="1"/>
  <c r="H545" i="1"/>
  <c r="H546" i="1"/>
  <c r="H547" i="1"/>
  <c r="H548" i="1"/>
  <c r="H549" i="1"/>
  <c r="H550" i="1"/>
  <c r="H551" i="1"/>
  <c r="H552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6" i="1"/>
  <c r="H607" i="1"/>
  <c r="H608" i="1"/>
  <c r="H609" i="1"/>
  <c r="H610" i="1"/>
  <c r="H613" i="1"/>
  <c r="H614" i="1"/>
  <c r="H615" i="1"/>
  <c r="H616" i="1"/>
  <c r="H617" i="1"/>
  <c r="H618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1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4" i="1"/>
  <c r="H675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2" i="1"/>
  <c r="H693" i="1"/>
  <c r="H694" i="1"/>
  <c r="H695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5" i="1"/>
  <c r="H716" i="1"/>
  <c r="H717" i="1"/>
  <c r="H718" i="1"/>
  <c r="H720" i="1"/>
  <c r="H721" i="1"/>
  <c r="H722" i="1"/>
  <c r="H723" i="1"/>
  <c r="H724" i="1"/>
  <c r="H725" i="1"/>
  <c r="H726" i="1"/>
  <c r="H727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60" i="1"/>
  <c r="H761" i="1"/>
  <c r="H762" i="1"/>
  <c r="H763" i="1"/>
  <c r="H764" i="1"/>
  <c r="H765" i="1"/>
  <c r="H766" i="1"/>
  <c r="H767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6" i="1"/>
  <c r="H797" i="1"/>
  <c r="H798" i="1"/>
  <c r="H799" i="1"/>
  <c r="H800" i="1"/>
  <c r="H801" i="1"/>
  <c r="H803" i="1"/>
  <c r="H804" i="1"/>
  <c r="H806" i="1"/>
  <c r="H807" i="1"/>
  <c r="H808" i="1"/>
  <c r="H810" i="1"/>
  <c r="H811" i="1"/>
  <c r="H812" i="1"/>
  <c r="H813" i="1"/>
  <c r="H814" i="1"/>
  <c r="H815" i="1"/>
  <c r="H816" i="1"/>
  <c r="H817" i="1"/>
  <c r="H819" i="1"/>
  <c r="H820" i="1"/>
  <c r="H821" i="1"/>
  <c r="H822" i="1"/>
  <c r="H823" i="1"/>
  <c r="H824" i="1"/>
  <c r="H825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6" i="1"/>
  <c r="H847" i="1"/>
  <c r="H848" i="1"/>
  <c r="H849" i="1"/>
  <c r="H850" i="1"/>
  <c r="H852" i="1"/>
  <c r="H853" i="1"/>
  <c r="H854" i="1"/>
  <c r="H855" i="1"/>
  <c r="H856" i="1"/>
  <c r="H857" i="1"/>
  <c r="H858" i="1"/>
  <c r="H859" i="1"/>
  <c r="H861" i="1"/>
  <c r="H862" i="1"/>
  <c r="H863" i="1"/>
  <c r="H864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7" i="1"/>
  <c r="H908" i="1"/>
  <c r="H909" i="1"/>
  <c r="H910" i="1"/>
  <c r="H912" i="1"/>
  <c r="H913" i="1"/>
  <c r="H914" i="1"/>
  <c r="H915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4" i="1"/>
  <c r="H1025" i="1"/>
  <c r="H1026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8" i="1"/>
  <c r="H1049" i="1"/>
  <c r="H1050" i="1"/>
  <c r="H1051" i="1"/>
  <c r="H1052" i="1"/>
  <c r="H1053" i="1"/>
  <c r="H1054" i="1"/>
  <c r="H1056" i="1"/>
  <c r="H1057" i="1"/>
  <c r="H1059" i="1"/>
  <c r="H1060" i="1"/>
  <c r="H1061" i="1"/>
  <c r="H1062" i="1"/>
  <c r="H1063" i="1"/>
  <c r="H1065" i="1"/>
  <c r="H1066" i="1"/>
  <c r="H1067" i="1"/>
  <c r="H1068" i="1"/>
  <c r="H1069" i="1"/>
  <c r="H1070" i="1"/>
  <c r="H1071" i="1"/>
  <c r="H1073" i="1"/>
  <c r="H1074" i="1"/>
  <c r="H1075" i="1"/>
  <c r="H1076" i="1"/>
  <c r="H1077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3" i="1"/>
  <c r="H1114" i="1"/>
  <c r="H1115" i="1"/>
  <c r="H1116" i="1"/>
  <c r="H1117" i="1"/>
  <c r="H1118" i="1"/>
  <c r="H1119" i="1"/>
  <c r="H1121" i="1"/>
  <c r="H1123" i="1"/>
  <c r="H1124" i="1"/>
  <c r="H1125" i="1"/>
  <c r="H1126" i="1"/>
  <c r="H1127" i="1"/>
  <c r="H1128" i="1"/>
  <c r="H1131" i="1"/>
  <c r="H1132" i="1"/>
  <c r="H1133" i="1"/>
  <c r="H1134" i="1"/>
  <c r="H1135" i="1"/>
  <c r="H1136" i="1"/>
  <c r="H1137" i="1"/>
  <c r="H1138" i="1"/>
  <c r="H1139" i="1"/>
  <c r="H1140" i="1"/>
  <c r="H1142" i="1"/>
  <c r="H1143" i="1"/>
  <c r="H1144" i="1"/>
  <c r="H1145" i="1"/>
  <c r="H1146" i="1"/>
  <c r="H1147" i="1"/>
  <c r="H1148" i="1"/>
  <c r="H1149" i="1"/>
  <c r="H1150" i="1"/>
  <c r="H1151" i="1"/>
  <c r="H1153" i="1"/>
  <c r="H1154" i="1"/>
  <c r="H1155" i="1"/>
  <c r="H1156" i="1"/>
  <c r="H1157" i="1"/>
  <c r="H1158" i="1"/>
  <c r="H1160" i="1"/>
  <c r="H1161" i="1"/>
  <c r="H1162" i="1"/>
  <c r="H1163" i="1"/>
  <c r="H1165" i="1"/>
  <c r="H1166" i="1"/>
  <c r="H1167" i="1"/>
  <c r="H1168" i="1"/>
  <c r="H1169" i="1"/>
  <c r="H1170" i="1"/>
  <c r="H1171" i="1"/>
  <c r="H1173" i="1"/>
  <c r="H1174" i="1"/>
  <c r="H1175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1" i="1"/>
  <c r="H1192" i="1"/>
  <c r="H1193" i="1"/>
  <c r="H1194" i="1"/>
  <c r="H1195" i="1"/>
  <c r="H1196" i="1"/>
  <c r="H1198" i="1"/>
  <c r="H1199" i="1"/>
  <c r="H1200" i="1"/>
  <c r="H1201" i="1"/>
  <c r="H1202" i="1"/>
  <c r="H1203" i="1"/>
  <c r="H1204" i="1"/>
  <c r="H1205" i="1"/>
  <c r="H1206" i="1"/>
  <c r="H1207" i="1"/>
  <c r="H1209" i="1"/>
  <c r="H1210" i="1"/>
  <c r="H1211" i="1"/>
  <c r="H1212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6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3" i="1"/>
  <c r="H1334" i="1"/>
  <c r="H1335" i="1"/>
  <c r="H1336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3" i="1"/>
  <c r="H1414" i="1"/>
  <c r="H1415" i="1"/>
  <c r="H1416" i="1"/>
  <c r="H1417" i="1"/>
  <c r="H1418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60" i="1"/>
  <c r="H1461" i="1"/>
  <c r="H1462" i="1"/>
  <c r="H1464" i="1"/>
  <c r="H1465" i="1"/>
  <c r="H1466" i="1"/>
  <c r="H1467" i="1"/>
  <c r="H1468" i="1"/>
  <c r="H1469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5" i="1"/>
  <c r="H1496" i="1"/>
  <c r="H1497" i="1"/>
  <c r="H1498" i="1"/>
  <c r="H1499" i="1"/>
  <c r="H1500" i="1"/>
  <c r="H1501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9" i="1"/>
  <c r="H1560" i="1"/>
  <c r="H1561" i="1"/>
  <c r="H1562" i="1"/>
  <c r="H1563" i="1"/>
  <c r="H1564" i="1"/>
  <c r="H1565" i="1"/>
  <c r="H1566" i="1"/>
  <c r="H1567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4" i="1"/>
  <c r="H1605" i="1"/>
  <c r="H1606" i="1"/>
  <c r="H1607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3" i="1"/>
  <c r="H1624" i="1"/>
  <c r="H1626" i="1"/>
  <c r="H1629" i="1"/>
  <c r="H1630" i="1"/>
  <c r="H1631" i="1"/>
  <c r="H1632" i="1"/>
  <c r="H1633" i="1"/>
  <c r="H1634" i="1"/>
  <c r="H1635" i="1"/>
  <c r="H1636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5" i="1"/>
  <c r="H1656" i="1"/>
  <c r="H1658" i="1"/>
  <c r="H1659" i="1"/>
  <c r="H1660" i="1"/>
  <c r="H1661" i="1"/>
  <c r="H1662" i="1"/>
  <c r="H1663" i="1"/>
  <c r="H1665" i="1"/>
  <c r="H1666" i="1"/>
  <c r="H1667" i="1"/>
  <c r="H1668" i="1"/>
  <c r="H1669" i="1"/>
  <c r="H1670" i="1"/>
  <c r="H1671" i="1"/>
  <c r="H1672" i="1"/>
  <c r="H1673" i="1"/>
  <c r="H1674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2" i="1"/>
  <c r="H1703" i="1"/>
  <c r="H1704" i="1"/>
  <c r="H1705" i="1"/>
  <c r="H1706" i="1"/>
  <c r="H1707" i="1"/>
  <c r="H1708" i="1"/>
  <c r="H1712" i="1"/>
  <c r="H1713" i="1"/>
  <c r="H1714" i="1"/>
  <c r="H1715" i="1"/>
  <c r="H1716" i="1"/>
  <c r="H1717" i="1"/>
  <c r="H1718" i="1"/>
  <c r="H1719" i="1"/>
  <c r="H1720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1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6" i="1"/>
  <c r="H1807" i="1"/>
  <c r="H1811" i="1"/>
  <c r="H1812" i="1"/>
  <c r="H1814" i="1"/>
  <c r="H1815" i="1"/>
  <c r="H1816" i="1"/>
  <c r="H1817" i="1"/>
  <c r="H1818" i="1"/>
  <c r="H1820" i="1"/>
  <c r="H1821" i="1"/>
  <c r="H1822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8" i="1"/>
  <c r="H1869" i="1"/>
  <c r="H1872" i="1"/>
  <c r="H1873" i="1"/>
  <c r="H1874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2" i="1"/>
  <c r="H1893" i="1"/>
  <c r="H1894" i="1"/>
  <c r="H1895" i="1"/>
  <c r="H1896" i="1"/>
  <c r="H1897" i="1"/>
  <c r="H1898" i="1"/>
  <c r="H1901" i="1"/>
  <c r="H1902" i="1"/>
  <c r="H1903" i="1"/>
  <c r="H1904" i="1"/>
  <c r="H1905" i="1"/>
  <c r="H1906" i="1"/>
  <c r="H1907" i="1"/>
  <c r="H1908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4" i="1"/>
  <c r="G276" i="1"/>
  <c r="G277" i="1"/>
  <c r="G278" i="1"/>
  <c r="G280" i="1"/>
  <c r="G281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7" i="1"/>
  <c r="G298" i="1"/>
  <c r="G300" i="1"/>
  <c r="G301" i="1"/>
  <c r="G302" i="1"/>
  <c r="G303" i="1"/>
  <c r="G304" i="1"/>
  <c r="G305" i="1"/>
  <c r="G306" i="1"/>
  <c r="G307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1" i="1"/>
  <c r="G362" i="1"/>
  <c r="G363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60" i="1"/>
  <c r="G461" i="1"/>
  <c r="G462" i="1"/>
  <c r="G464" i="1"/>
  <c r="G465" i="1"/>
  <c r="G466" i="1"/>
  <c r="G467" i="1"/>
  <c r="G468" i="1"/>
  <c r="G469" i="1"/>
  <c r="G470" i="1"/>
  <c r="G471" i="1"/>
  <c r="G472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0" i="1"/>
  <c r="G492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10" i="1"/>
  <c r="G511" i="1"/>
  <c r="G512" i="1"/>
  <c r="G513" i="1"/>
  <c r="G514" i="1"/>
  <c r="G516" i="1"/>
  <c r="G517" i="1"/>
  <c r="G518" i="1"/>
  <c r="G519" i="1"/>
  <c r="G520" i="1"/>
  <c r="G521" i="1"/>
  <c r="G522" i="1"/>
  <c r="G524" i="1"/>
  <c r="G525" i="1"/>
  <c r="G526" i="1"/>
  <c r="G527" i="1"/>
  <c r="G528" i="1"/>
  <c r="G530" i="1"/>
  <c r="G531" i="1"/>
  <c r="G532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3" i="1"/>
  <c r="G614" i="1"/>
  <c r="G615" i="1"/>
  <c r="G616" i="1"/>
  <c r="G617" i="1"/>
  <c r="G618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4" i="1"/>
  <c r="G675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2" i="1"/>
  <c r="G693" i="1"/>
  <c r="G694" i="1"/>
  <c r="G695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5" i="1"/>
  <c r="G716" i="1"/>
  <c r="G717" i="1"/>
  <c r="G718" i="1"/>
  <c r="G720" i="1"/>
  <c r="G721" i="1"/>
  <c r="G722" i="1"/>
  <c r="G723" i="1"/>
  <c r="G724" i="1"/>
  <c r="G725" i="1"/>
  <c r="G726" i="1"/>
  <c r="G727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60" i="1"/>
  <c r="G761" i="1"/>
  <c r="G762" i="1"/>
  <c r="G763" i="1"/>
  <c r="G764" i="1"/>
  <c r="G765" i="1"/>
  <c r="G766" i="1"/>
  <c r="G767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6" i="1"/>
  <c r="G797" i="1"/>
  <c r="G798" i="1"/>
  <c r="G799" i="1"/>
  <c r="G800" i="1"/>
  <c r="G801" i="1"/>
  <c r="G803" i="1"/>
  <c r="G804" i="1"/>
  <c r="G806" i="1"/>
  <c r="G807" i="1"/>
  <c r="G808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6" i="1"/>
  <c r="G847" i="1"/>
  <c r="G848" i="1"/>
  <c r="G849" i="1"/>
  <c r="G850" i="1"/>
  <c r="G852" i="1"/>
  <c r="G853" i="1"/>
  <c r="G854" i="1"/>
  <c r="G855" i="1"/>
  <c r="G856" i="1"/>
  <c r="G857" i="1"/>
  <c r="G858" i="1"/>
  <c r="G859" i="1"/>
  <c r="G861" i="1"/>
  <c r="G862" i="1"/>
  <c r="G863" i="1"/>
  <c r="G864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7" i="1"/>
  <c r="G908" i="1"/>
  <c r="G909" i="1"/>
  <c r="G910" i="1"/>
  <c r="G912" i="1"/>
  <c r="G913" i="1"/>
  <c r="G914" i="1"/>
  <c r="G915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4" i="1"/>
  <c r="G1025" i="1"/>
  <c r="G1026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8" i="1"/>
  <c r="G1049" i="1"/>
  <c r="G1050" i="1"/>
  <c r="G1051" i="1"/>
  <c r="G1052" i="1"/>
  <c r="G1053" i="1"/>
  <c r="G1054" i="1"/>
  <c r="G1056" i="1"/>
  <c r="G1057" i="1"/>
  <c r="G1059" i="1"/>
  <c r="G1060" i="1"/>
  <c r="G1061" i="1"/>
  <c r="G1062" i="1"/>
  <c r="G1063" i="1"/>
  <c r="G1065" i="1"/>
  <c r="G1066" i="1"/>
  <c r="G1067" i="1"/>
  <c r="G1068" i="1"/>
  <c r="G1069" i="1"/>
  <c r="G1070" i="1"/>
  <c r="G1071" i="1"/>
  <c r="G1073" i="1"/>
  <c r="G1074" i="1"/>
  <c r="G1075" i="1"/>
  <c r="G1076" i="1"/>
  <c r="G1077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3" i="1"/>
  <c r="G1114" i="1"/>
  <c r="G1115" i="1"/>
  <c r="G1116" i="1"/>
  <c r="G1117" i="1"/>
  <c r="G1118" i="1"/>
  <c r="G1119" i="1"/>
  <c r="G1121" i="1"/>
  <c r="G1123" i="1"/>
  <c r="G1124" i="1"/>
  <c r="G1125" i="1"/>
  <c r="G1126" i="1"/>
  <c r="G1127" i="1"/>
  <c r="G1128" i="1"/>
  <c r="G1131" i="1"/>
  <c r="G1132" i="1"/>
  <c r="G1133" i="1"/>
  <c r="G1134" i="1"/>
  <c r="G1135" i="1"/>
  <c r="G1136" i="1"/>
  <c r="G1137" i="1"/>
  <c r="G1138" i="1"/>
  <c r="G1139" i="1"/>
  <c r="G1140" i="1"/>
  <c r="G1142" i="1"/>
  <c r="G1143" i="1"/>
  <c r="G1144" i="1"/>
  <c r="G1145" i="1"/>
  <c r="G1146" i="1"/>
  <c r="G1147" i="1"/>
  <c r="G1148" i="1"/>
  <c r="G1149" i="1"/>
  <c r="G1150" i="1"/>
  <c r="G1151" i="1"/>
  <c r="G1153" i="1"/>
  <c r="G1154" i="1"/>
  <c r="G1155" i="1"/>
  <c r="G1156" i="1"/>
  <c r="G1157" i="1"/>
  <c r="G1158" i="1"/>
  <c r="G1160" i="1"/>
  <c r="G1161" i="1"/>
  <c r="G1162" i="1"/>
  <c r="G1163" i="1"/>
  <c r="G1165" i="1"/>
  <c r="G1166" i="1"/>
  <c r="G1167" i="1"/>
  <c r="G1168" i="1"/>
  <c r="G1169" i="1"/>
  <c r="G1170" i="1"/>
  <c r="G1171" i="1"/>
  <c r="G1173" i="1"/>
  <c r="G1174" i="1"/>
  <c r="G1175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1" i="1"/>
  <c r="G1192" i="1"/>
  <c r="G1193" i="1"/>
  <c r="G1194" i="1"/>
  <c r="G1195" i="1"/>
  <c r="G1196" i="1"/>
  <c r="G1198" i="1"/>
  <c r="G1199" i="1"/>
  <c r="G1200" i="1"/>
  <c r="G1201" i="1"/>
  <c r="G1202" i="1"/>
  <c r="G1203" i="1"/>
  <c r="G1204" i="1"/>
  <c r="G1205" i="1"/>
  <c r="G1206" i="1"/>
  <c r="G1207" i="1"/>
  <c r="G1209" i="1"/>
  <c r="G1210" i="1"/>
  <c r="G1211" i="1"/>
  <c r="G1212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6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3" i="1"/>
  <c r="G1334" i="1"/>
  <c r="G1335" i="1"/>
  <c r="G1336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3" i="1"/>
  <c r="G1414" i="1"/>
  <c r="G1415" i="1"/>
  <c r="G1416" i="1"/>
  <c r="G1417" i="1"/>
  <c r="G1418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60" i="1"/>
  <c r="G1461" i="1"/>
  <c r="G1462" i="1"/>
  <c r="G1464" i="1"/>
  <c r="G1465" i="1"/>
  <c r="G1466" i="1"/>
  <c r="G1467" i="1"/>
  <c r="G1468" i="1"/>
  <c r="G1469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5" i="1"/>
  <c r="G1496" i="1"/>
  <c r="G1497" i="1"/>
  <c r="G1498" i="1"/>
  <c r="G1499" i="1"/>
  <c r="G1500" i="1"/>
  <c r="G1501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9" i="1"/>
  <c r="G1560" i="1"/>
  <c r="G1561" i="1"/>
  <c r="G1562" i="1"/>
  <c r="G1563" i="1"/>
  <c r="G1564" i="1"/>
  <c r="G1565" i="1"/>
  <c r="G1566" i="1"/>
  <c r="G1567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3" i="1"/>
  <c r="G1604" i="1"/>
  <c r="G1605" i="1"/>
  <c r="G1606" i="1"/>
  <c r="G1607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3" i="1"/>
  <c r="G1624" i="1"/>
  <c r="G1626" i="1"/>
  <c r="G1629" i="1"/>
  <c r="G1630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5" i="1"/>
  <c r="G1656" i="1"/>
  <c r="G1658" i="1"/>
  <c r="G1659" i="1"/>
  <c r="G1660" i="1"/>
  <c r="G1661" i="1"/>
  <c r="G1662" i="1"/>
  <c r="G1663" i="1"/>
  <c r="G1665" i="1"/>
  <c r="G1666" i="1"/>
  <c r="G1667" i="1"/>
  <c r="G1668" i="1"/>
  <c r="G1669" i="1"/>
  <c r="G1670" i="1"/>
  <c r="G1671" i="1"/>
  <c r="G1672" i="1"/>
  <c r="G1673" i="1"/>
  <c r="G1674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2" i="1"/>
  <c r="G1703" i="1"/>
  <c r="G1704" i="1"/>
  <c r="G1705" i="1"/>
  <c r="G1706" i="1"/>
  <c r="G1707" i="1"/>
  <c r="G1708" i="1"/>
  <c r="G1712" i="1"/>
  <c r="G1713" i="1"/>
  <c r="G1714" i="1"/>
  <c r="G1715" i="1"/>
  <c r="G1716" i="1"/>
  <c r="G1717" i="1"/>
  <c r="G1718" i="1"/>
  <c r="G1719" i="1"/>
  <c r="G1720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1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6" i="1"/>
  <c r="G1807" i="1"/>
  <c r="G1811" i="1"/>
  <c r="G1812" i="1"/>
  <c r="G1814" i="1"/>
  <c r="G1815" i="1"/>
  <c r="G1816" i="1"/>
  <c r="G1817" i="1"/>
  <c r="G1818" i="1"/>
  <c r="G1820" i="1"/>
  <c r="G1821" i="1"/>
  <c r="G1822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8" i="1"/>
  <c r="G1869" i="1"/>
  <c r="G1872" i="1"/>
  <c r="G1873" i="1"/>
  <c r="G1874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2" i="1"/>
  <c r="G1893" i="1"/>
  <c r="G1894" i="1"/>
  <c r="G1895" i="1"/>
  <c r="G1896" i="1"/>
  <c r="G1897" i="1"/>
  <c r="G1898" i="1"/>
  <c r="G1901" i="1"/>
  <c r="G1902" i="1"/>
  <c r="G1903" i="1"/>
  <c r="G1904" i="1"/>
  <c r="G1905" i="1"/>
  <c r="G1906" i="1"/>
  <c r="G1907" i="1"/>
  <c r="G1908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3" i="1"/>
  <c r="G4" i="1"/>
  <c r="G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<sst xmlns="http://schemas.openxmlformats.org/spreadsheetml/2006/main" count="8878" uniqueCount="1965">
  <si>
    <t>taxa</t>
  </si>
  <si>
    <t>type</t>
  </si>
  <si>
    <t>typeSimple</t>
  </si>
  <si>
    <t>meanA</t>
  </si>
  <si>
    <t>meanB</t>
  </si>
  <si>
    <t>meanC</t>
  </si>
  <si>
    <t>A</t>
  </si>
  <si>
    <t>B</t>
  </si>
  <si>
    <t>sigAB</t>
  </si>
  <si>
    <t>sigBC</t>
  </si>
  <si>
    <t>sigAC</t>
  </si>
  <si>
    <t>bloom</t>
  </si>
  <si>
    <t>boundaries</t>
  </si>
  <si>
    <t>boundariestwo</t>
  </si>
  <si>
    <t>DQ223087.1.1346</t>
  </si>
  <si>
    <t>freshRestricted</t>
  </si>
  <si>
    <t>No</t>
  </si>
  <si>
    <t>JN868751.1.1517</t>
  </si>
  <si>
    <t>FR683681.1.1425</t>
  </si>
  <si>
    <t>noclass</t>
  </si>
  <si>
    <t>EU234319.1.1490</t>
  </si>
  <si>
    <t>AACY023218372.73.1482</t>
  </si>
  <si>
    <t>brackishBloom</t>
  </si>
  <si>
    <t>brackishRestricted</t>
  </si>
  <si>
    <t>brackish</t>
  </si>
  <si>
    <t>KF109460.1.1308</t>
  </si>
  <si>
    <t>JQ196811.1.1367</t>
  </si>
  <si>
    <t>brackishPeakHiToler</t>
  </si>
  <si>
    <t>FR667292.1.1358</t>
  </si>
  <si>
    <t>brackishPeakLoToler</t>
  </si>
  <si>
    <t>KX172187.1.1456</t>
  </si>
  <si>
    <t>FPLK01002130.1.1482</t>
  </si>
  <si>
    <t>FR685735.1.1425</t>
  </si>
  <si>
    <t>JQ198322.1.1352</t>
  </si>
  <si>
    <t>marineRestricted</t>
  </si>
  <si>
    <t>GQ348124.1.1373</t>
  </si>
  <si>
    <t>LN880488.1.1390</t>
  </si>
  <si>
    <t>JN656918.1.1481</t>
  </si>
  <si>
    <t>EU703379.1.1395</t>
  </si>
  <si>
    <t>EU800286.1.1266</t>
  </si>
  <si>
    <t>AF321038.1.1379</t>
  </si>
  <si>
    <t>FR686228.1.1491</t>
  </si>
  <si>
    <t>L33975.1.1485</t>
  </si>
  <si>
    <t>GQ346742.1.1325</t>
  </si>
  <si>
    <t>GQ346828.1.1324</t>
  </si>
  <si>
    <t>AJ867924.1.1466</t>
  </si>
  <si>
    <t>brackishPeak</t>
  </si>
  <si>
    <t>JQ197367.1.1350</t>
  </si>
  <si>
    <t>JN656792.1.1496</t>
  </si>
  <si>
    <t>KP231754.1.1496</t>
  </si>
  <si>
    <t>JN656846.1.1491</t>
  </si>
  <si>
    <t>AF268237.1.1413</t>
  </si>
  <si>
    <t>marineBloom</t>
  </si>
  <si>
    <t>marine</t>
  </si>
  <si>
    <t>JF715441.1.1227</t>
  </si>
  <si>
    <t>AY294222.1.1443</t>
  </si>
  <si>
    <t>AF505733.1.1456</t>
  </si>
  <si>
    <t>KX933262.1.1301</t>
  </si>
  <si>
    <t>FQ658811.1.1350</t>
  </si>
  <si>
    <t>freshPeak</t>
  </si>
  <si>
    <t>JX657088.1.1203</t>
  </si>
  <si>
    <t>JQ198369.1.1369</t>
  </si>
  <si>
    <t>FJ901058.1.1302</t>
  </si>
  <si>
    <t>KP687188.1.1450</t>
  </si>
  <si>
    <t>KX427591.1.1450</t>
  </si>
  <si>
    <t>GQ348131.1.1395</t>
  </si>
  <si>
    <t>EU703370.1.1470</t>
  </si>
  <si>
    <t>FUWD013231544.2516.3765</t>
  </si>
  <si>
    <t>GU305706.1.1485</t>
  </si>
  <si>
    <t>AB758592.1.1393</t>
  </si>
  <si>
    <t>AB722217.1.1361</t>
  </si>
  <si>
    <t>GQ347704.1.1365</t>
  </si>
  <si>
    <t>JX657128.1.1225</t>
  </si>
  <si>
    <t>HM128717.1.1432</t>
  </si>
  <si>
    <t>FR686085.1.1425</t>
  </si>
  <si>
    <t>HG917444.1.1444</t>
  </si>
  <si>
    <t>EU799645.1.1274</t>
  </si>
  <si>
    <t>FJ612187.1.1434</t>
  </si>
  <si>
    <t>KX936639.1.1481</t>
  </si>
  <si>
    <t>KF945040.1.1221</t>
  </si>
  <si>
    <t>EU799803.1.1257</t>
  </si>
  <si>
    <t>EF111171.1.1285</t>
  </si>
  <si>
    <t>GU061061.1.1383</t>
  </si>
  <si>
    <t>JQ197763.1.1356</t>
  </si>
  <si>
    <t>FPLL01006059.11.1477</t>
  </si>
  <si>
    <t>KM588220.1.1386</t>
  </si>
  <si>
    <t>KP686955.1.1439</t>
  </si>
  <si>
    <t>KP687157.1.1459</t>
  </si>
  <si>
    <t>KF193946.1.1232</t>
  </si>
  <si>
    <t>AJ580007.1.1455</t>
  </si>
  <si>
    <t>AY697904.1.1426</t>
  </si>
  <si>
    <t>AY212628.1.1495</t>
  </si>
  <si>
    <t>KF697416.1.1227</t>
  </si>
  <si>
    <t>GQ348063.1.1325</t>
  </si>
  <si>
    <t>JX537817.1.1330</t>
  </si>
  <si>
    <t>JF927227.1.1418</t>
  </si>
  <si>
    <t>KX934319.1.1390</t>
  </si>
  <si>
    <t>KC872482.1.1377</t>
  </si>
  <si>
    <t>FR684318.1.1425</t>
  </si>
  <si>
    <t>GU061472.1.1445</t>
  </si>
  <si>
    <t>FJ612324.1.1503</t>
  </si>
  <si>
    <t>EU801358.1.1484</t>
  </si>
  <si>
    <t>GU127175.1.1203</t>
  </si>
  <si>
    <t>AY584571.1.1434</t>
  </si>
  <si>
    <t>AM710380.1.1458</t>
  </si>
  <si>
    <t>AB753928.1.1447</t>
  </si>
  <si>
    <t>FR684009.1.1495</t>
  </si>
  <si>
    <t>JQ941821.1.1402</t>
  </si>
  <si>
    <t>HM269138.1.1359</t>
  </si>
  <si>
    <t>JF927249.1.1418</t>
  </si>
  <si>
    <t>JN625554.1.1336</t>
  </si>
  <si>
    <t>HQ242172.1.1448</t>
  </si>
  <si>
    <t>JNSL01000092.13637.15084</t>
  </si>
  <si>
    <t>GU451666.1.1227</t>
  </si>
  <si>
    <t>AB753995.1.1455</t>
  </si>
  <si>
    <t>DQ915603.1.1308</t>
  </si>
  <si>
    <t>AY697914.1.1488</t>
  </si>
  <si>
    <t>JN177631.1.1426</t>
  </si>
  <si>
    <t>EU809290.1.1335</t>
  </si>
  <si>
    <t>LN890295.1.1403</t>
  </si>
  <si>
    <t>AB754122.1.1435</t>
  </si>
  <si>
    <t>JN626673.1.1352</t>
  </si>
  <si>
    <t>EU799696.1.1242</t>
  </si>
  <si>
    <t>JX950066.1.1327</t>
  </si>
  <si>
    <t>KJ750941.1.1200</t>
  </si>
  <si>
    <t>JF429365.1.1494</t>
  </si>
  <si>
    <t>KF411654.1.1358</t>
  </si>
  <si>
    <t>EU799682.1.1253</t>
  </si>
  <si>
    <t>KU382362.1.1358</t>
  </si>
  <si>
    <t>FR684367.1.1473</t>
  </si>
  <si>
    <t>AACY020551516.3485.4953</t>
  </si>
  <si>
    <t>KX933064.1.1388</t>
  </si>
  <si>
    <t>KU983725.1.1491</t>
  </si>
  <si>
    <t>JF275029.1.1213</t>
  </si>
  <si>
    <t>AM279184.8.1488</t>
  </si>
  <si>
    <t>AACY020014137.1.1240</t>
  </si>
  <si>
    <t>FJ502252.1.1499</t>
  </si>
  <si>
    <t>KM046924.1.1266</t>
  </si>
  <si>
    <t>AB476256.1.1446</t>
  </si>
  <si>
    <t>JF429374.1.1453</t>
  </si>
  <si>
    <t>GU235578.1.1293</t>
  </si>
  <si>
    <t>EF451697.1.1314</t>
  </si>
  <si>
    <t>JX657092.1.1206</t>
  </si>
  <si>
    <t>FPLK01001050.1.1419</t>
  </si>
  <si>
    <t>GQ348507.1.1380</t>
  </si>
  <si>
    <t>GU234844.1.1355</t>
  </si>
  <si>
    <t>KX172492.1.1471</t>
  </si>
  <si>
    <t>KP686962.1.1457</t>
  </si>
  <si>
    <t>KP686730.1.1458</t>
  </si>
  <si>
    <t>HM856383.1.1434</t>
  </si>
  <si>
    <t>AB753964.1.1456</t>
  </si>
  <si>
    <t>KT308602.1.1442</t>
  </si>
  <si>
    <t>GU472705.1.1441</t>
  </si>
  <si>
    <t>EF111131.1.1204</t>
  </si>
  <si>
    <t>FR685470.1.1435</t>
  </si>
  <si>
    <t>GU451398.1.1226</t>
  </si>
  <si>
    <t>FR685018.1.1493</t>
  </si>
  <si>
    <t>EU707296.1.1491</t>
  </si>
  <si>
    <t>KF071036.1.1352</t>
  </si>
  <si>
    <t>KF464479.1.1204</t>
  </si>
  <si>
    <t>JQ515012.1.1495</t>
  </si>
  <si>
    <t>EU800287.1.1500</t>
  </si>
  <si>
    <t>FUWD013203132.1920.3311</t>
  </si>
  <si>
    <t>JX865385.1.1293</t>
  </si>
  <si>
    <t>KT375314.1.1203</t>
  </si>
  <si>
    <t>KX241550.1.1225</t>
  </si>
  <si>
    <t>FPLS01021285.2.1319</t>
  </si>
  <si>
    <t>KF786833.1.1402</t>
  </si>
  <si>
    <t>GU235205.1.1368</t>
  </si>
  <si>
    <t>GEUY01001889.3.1218</t>
  </si>
  <si>
    <t>HM129384.1.1451</t>
  </si>
  <si>
    <t>invbrackish</t>
  </si>
  <si>
    <t>KT750855.1.1200</t>
  </si>
  <si>
    <t>HQ672169.1.1454</t>
  </si>
  <si>
    <t>DQ316362.1.1500</t>
  </si>
  <si>
    <t>AB008514.1.1214</t>
  </si>
  <si>
    <t>AB486661.1.1332</t>
  </si>
  <si>
    <t>EU800370.1.1452</t>
  </si>
  <si>
    <t>GQ349836.1.1368</t>
  </si>
  <si>
    <t>KX934628.1.1396</t>
  </si>
  <si>
    <t>KJ475527.1.1389</t>
  </si>
  <si>
    <t>HM591397.1.1506</t>
  </si>
  <si>
    <t>KX077912.1.1457</t>
  </si>
  <si>
    <t>HQ671996.1.1459</t>
  </si>
  <si>
    <t>JN976303.1.1386</t>
  </si>
  <si>
    <t>JQ196892.1.1372</t>
  </si>
  <si>
    <t>HQ860750.1.1423</t>
  </si>
  <si>
    <t>FPLS01043149.1.1284</t>
  </si>
  <si>
    <t>AACY020469740.331.1809</t>
  </si>
  <si>
    <t>KF697537.1.1227</t>
  </si>
  <si>
    <t>GU234805.1.1291</t>
  </si>
  <si>
    <t>CP011265.1904854.1906419</t>
  </si>
  <si>
    <t>EU803505.1.1504</t>
  </si>
  <si>
    <t>HM128623.1.1440</t>
  </si>
  <si>
    <t>HM129538.1.1438</t>
  </si>
  <si>
    <t>AY510199.1.1245</t>
  </si>
  <si>
    <t>GQ348530.1.1373</t>
  </si>
  <si>
    <t>HE998800.1.1383</t>
  </si>
  <si>
    <t>EU592391.1.1393</t>
  </si>
  <si>
    <t>KY114788.1.1348</t>
  </si>
  <si>
    <t>AY165580.1.1358</t>
  </si>
  <si>
    <t>AF493663.1.1229</t>
  </si>
  <si>
    <t>JF917188.1.1444</t>
  </si>
  <si>
    <t>JQ195677.1.1357</t>
  </si>
  <si>
    <t>AB274765.1.1234</t>
  </si>
  <si>
    <t>JN232906.1.1487</t>
  </si>
  <si>
    <t>AB754060.1.1457</t>
  </si>
  <si>
    <t>EU799525.1.1204</t>
  </si>
  <si>
    <t>EU803760.1.1383</t>
  </si>
  <si>
    <t>HE574384.1.1412</t>
  </si>
  <si>
    <t>LN570879.1.1393</t>
  </si>
  <si>
    <t>AJ697701.1.1474</t>
  </si>
  <si>
    <t>HM022774.1.1261</t>
  </si>
  <si>
    <t>FR684115.1.1435</t>
  </si>
  <si>
    <t>AB058250.1.1257</t>
  </si>
  <si>
    <t>HM446087.1.1415</t>
  </si>
  <si>
    <t>KM108776.1.1481</t>
  </si>
  <si>
    <t>FR683693.1.1425</t>
  </si>
  <si>
    <t>FJ469394.1.1206</t>
  </si>
  <si>
    <t>LCZK01000010.266332.267857</t>
  </si>
  <si>
    <t>JQ753213.1.1479</t>
  </si>
  <si>
    <t>EU801155.1.1489</t>
  </si>
  <si>
    <t>HQ203817.1.1493</t>
  </si>
  <si>
    <t>DQ071088.1.1417</t>
  </si>
  <si>
    <t>DQ501327.1.1474</t>
  </si>
  <si>
    <t>HM446115.1.1446</t>
  </si>
  <si>
    <t>FR685923.1.1487</t>
  </si>
  <si>
    <t>FJ615138.1.1272</t>
  </si>
  <si>
    <t>KM520690.1.1304</t>
  </si>
  <si>
    <t>FJ612391.1.1490</t>
  </si>
  <si>
    <t>KM520722.1.1302</t>
  </si>
  <si>
    <t>JX984079.1.1224</t>
  </si>
  <si>
    <t>FR683180.1.1425</t>
  </si>
  <si>
    <t>KX426914.1.1298</t>
  </si>
  <si>
    <t>JX015853.1.1492</t>
  </si>
  <si>
    <t>KJ808094.1.1477</t>
  </si>
  <si>
    <t>FR683472.1.1425</t>
  </si>
  <si>
    <t>JQ579735.1.1484</t>
  </si>
  <si>
    <t>JX525285.1.1381</t>
  </si>
  <si>
    <t>JF451314.1.1426</t>
  </si>
  <si>
    <t>GU644365.1.1393</t>
  </si>
  <si>
    <t>HQ242538.1.1238</t>
  </si>
  <si>
    <t>EF573871.1.1482</t>
  </si>
  <si>
    <t>EU801319.1.1473</t>
  </si>
  <si>
    <t>FR667321.1.1367</t>
  </si>
  <si>
    <t>KX172183.1.1458</t>
  </si>
  <si>
    <t>FJ825967.1.1444</t>
  </si>
  <si>
    <t>JX657129.1.1206</t>
  </si>
  <si>
    <t>GU127177.1.1205</t>
  </si>
  <si>
    <t>FPLS01050470.1.1333</t>
  </si>
  <si>
    <t>FPLS01057613.17.1278</t>
  </si>
  <si>
    <t>EU800214.1.1494</t>
  </si>
  <si>
    <t>AY752128.1.1414</t>
  </si>
  <si>
    <t>GQ130146.1.1330</t>
  </si>
  <si>
    <t>DQ395454.1.1483</t>
  </si>
  <si>
    <t>KF799380.1.1487</t>
  </si>
  <si>
    <t>EU800473.1.1470</t>
  </si>
  <si>
    <t>JQ328011.1.1516</t>
  </si>
  <si>
    <t>JX017207.1.1444</t>
  </si>
  <si>
    <t>KC358634.1.1261</t>
  </si>
  <si>
    <t>AZHS01000013.11871.13367</t>
  </si>
  <si>
    <t>AJ575703.1.1488</t>
  </si>
  <si>
    <t>AF493651.1.1271</t>
  </si>
  <si>
    <t>FPLS01043844.2.1420</t>
  </si>
  <si>
    <t>AJ575726.1.1450</t>
  </si>
  <si>
    <t>EU799511.1.1271</t>
  </si>
  <si>
    <t>HE583139.1.1382</t>
  </si>
  <si>
    <t>FR685003.1.1435</t>
  </si>
  <si>
    <t>FR685417.1.1497</t>
  </si>
  <si>
    <t>EU259805.1.1428</t>
  </si>
  <si>
    <t>FPLP01007043.15.1497</t>
  </si>
  <si>
    <t>HM270540.1.1342</t>
  </si>
  <si>
    <t>EU801113.1.1479</t>
  </si>
  <si>
    <t>EF659441.1.1421</t>
  </si>
  <si>
    <t>EU800879.1.1488</t>
  </si>
  <si>
    <t>EU848560.1.1217</t>
  </si>
  <si>
    <t>FPLS01023178.16.1553</t>
  </si>
  <si>
    <t>AY274868.1.1507</t>
  </si>
  <si>
    <t>KY077148.1.1319</t>
  </si>
  <si>
    <t>FJ826012.1.1300</t>
  </si>
  <si>
    <t>FPLL01004206.13.1512</t>
  </si>
  <si>
    <t>DQ316371.1.1498</t>
  </si>
  <si>
    <t>FJ588867.1.1255</t>
  </si>
  <si>
    <t>FQ659562.1.1344</t>
  </si>
  <si>
    <t>AMWB02136182.12234.13777</t>
  </si>
  <si>
    <t>JF769553.1.1537</t>
  </si>
  <si>
    <t>FPLK01001222.1.1318</t>
  </si>
  <si>
    <t>KC247328.1.1416</t>
  </si>
  <si>
    <t>AB753967.1.1492</t>
  </si>
  <si>
    <t>KP686846.1.1461</t>
  </si>
  <si>
    <t>FR683196.1.1498</t>
  </si>
  <si>
    <t>GQ348141.1.1375</t>
  </si>
  <si>
    <t>JQ712557.1.1200</t>
  </si>
  <si>
    <t>EU800220.1.1238</t>
  </si>
  <si>
    <t>JF228066.1.1356</t>
  </si>
  <si>
    <t>freshBloom</t>
  </si>
  <si>
    <t>fresh</t>
  </si>
  <si>
    <t>EF580974.1.1452</t>
  </si>
  <si>
    <t>JN433556.1.1208</t>
  </si>
  <si>
    <t>FR684408.1.1425</t>
  </si>
  <si>
    <t>EU801835.1.1498</t>
  </si>
  <si>
    <t>EU800188.1.1480</t>
  </si>
  <si>
    <t>JF927245.1.1203</t>
  </si>
  <si>
    <t>KM035956.1.1424</t>
  </si>
  <si>
    <t>EU802532.1.1252</t>
  </si>
  <si>
    <t>JN038860.1.1509</t>
  </si>
  <si>
    <t>DQ316835.1.1226</t>
  </si>
  <si>
    <t>FR686016.1.1425</t>
  </si>
  <si>
    <t>HM446123.1.1439</t>
  </si>
  <si>
    <t>DQ814096.1.1200</t>
  </si>
  <si>
    <t>FR684133.1.1425</t>
  </si>
  <si>
    <t>JQ196568.1.1368</t>
  </si>
  <si>
    <t>FR684640.1.1425</t>
  </si>
  <si>
    <t>EU803879.1.1508</t>
  </si>
  <si>
    <t>ABVW01000001.40582.42013</t>
  </si>
  <si>
    <t>JX170286.1.1380</t>
  </si>
  <si>
    <t>EU799282.1.1221</t>
  </si>
  <si>
    <t>FJ849086.1.1446</t>
  </si>
  <si>
    <t>GU235272.1.1316</t>
  </si>
  <si>
    <t>EU799369.1.1274</t>
  </si>
  <si>
    <t>KC253275.1.1456</t>
  </si>
  <si>
    <t>EU800750.1.1484</t>
  </si>
  <si>
    <t>HM856511.1.1441</t>
  </si>
  <si>
    <t>JN717183.1.1329</t>
  </si>
  <si>
    <t>KF193945.1.1232</t>
  </si>
  <si>
    <t>GQ340225.1.1343</t>
  </si>
  <si>
    <t>LICP01000479.1.1260</t>
  </si>
  <si>
    <t>AY697901.1.1458</t>
  </si>
  <si>
    <t>JN975971.1.1410</t>
  </si>
  <si>
    <t>GU230385.1.1498</t>
  </si>
  <si>
    <t>FR683957.1.1436</t>
  </si>
  <si>
    <t>HQ827934.1.1495</t>
  </si>
  <si>
    <t>AY145544.1.1369</t>
  </si>
  <si>
    <t>JF927228.1.1475</t>
  </si>
  <si>
    <t>FN668191.1.1477</t>
  </si>
  <si>
    <t>HQ405619.1.1483</t>
  </si>
  <si>
    <t>FN824864.1.1296</t>
  </si>
  <si>
    <t>EU117665.1.1508</t>
  </si>
  <si>
    <t>EU801028.1.1495</t>
  </si>
  <si>
    <t>FR684291.1.1425</t>
  </si>
  <si>
    <t>GQ340127.1.1348</t>
  </si>
  <si>
    <t>GQ347875.1.1375</t>
  </si>
  <si>
    <t>JQ199787.1.1355</t>
  </si>
  <si>
    <t>JN591850.1.1436</t>
  </si>
  <si>
    <t>DQ463210.1.1346</t>
  </si>
  <si>
    <t>HQ114104.1.1463</t>
  </si>
  <si>
    <t>KC899248.1.1329</t>
  </si>
  <si>
    <t>AM490765.1.1453</t>
  </si>
  <si>
    <t>FPLK01000077.9.1472</t>
  </si>
  <si>
    <t>JN656835.1.1443</t>
  </si>
  <si>
    <t>FJ745189.1.1318</t>
  </si>
  <si>
    <t>HQ203837.1.1427</t>
  </si>
  <si>
    <t>HE574391.1.1342</t>
  </si>
  <si>
    <t>AB599787.1.1392</t>
  </si>
  <si>
    <t>AB754003.1.1453</t>
  </si>
  <si>
    <t>GU451405.1.1215</t>
  </si>
  <si>
    <t>AB991239.1.1449</t>
  </si>
  <si>
    <t>KC527667.1.1227</t>
  </si>
  <si>
    <t>HQ530841.1.1509</t>
  </si>
  <si>
    <t>EU801280.1.1371</t>
  </si>
  <si>
    <t>DQ228415.1.1473</t>
  </si>
  <si>
    <t>KJ590583.1.1416</t>
  </si>
  <si>
    <t>KX058883.1.1497</t>
  </si>
  <si>
    <t>HM591373.1.1498</t>
  </si>
  <si>
    <t>EF108218.1.1449</t>
  </si>
  <si>
    <t>HQ671992.1.1463</t>
  </si>
  <si>
    <t>KP687093.1.1466</t>
  </si>
  <si>
    <t>JQ199718.1.1297</t>
  </si>
  <si>
    <t>AY386336.1.1352</t>
  </si>
  <si>
    <t>JN035168.1.1231</t>
  </si>
  <si>
    <t>KF787009.1.1385</t>
  </si>
  <si>
    <t>JX948487.1.1485</t>
  </si>
  <si>
    <t>EU803318.1.1206</t>
  </si>
  <si>
    <t>MWAB01000216.623.2112</t>
  </si>
  <si>
    <t>FPLK01001380.1.1425</t>
  </si>
  <si>
    <t>FR684779.1.1494</t>
  </si>
  <si>
    <t>FJ612248.1.1473</t>
  </si>
  <si>
    <t>JF129082.1.1356</t>
  </si>
  <si>
    <t>KY963440.1.1285</t>
  </si>
  <si>
    <t>GQ347939.1.1396</t>
  </si>
  <si>
    <t>KC253350.1.1487</t>
  </si>
  <si>
    <t>FR686054.1.1414</t>
  </si>
  <si>
    <t>FJ381980.1.1282</t>
  </si>
  <si>
    <t>FJ744926.1.1329</t>
  </si>
  <si>
    <t>EU800216.1.1437</t>
  </si>
  <si>
    <t>FPLP01012153.21.1267</t>
  </si>
  <si>
    <t>JN868993.1.1545</t>
  </si>
  <si>
    <t>FR684903.1.1495</t>
  </si>
  <si>
    <t>AM116751.1.1279</t>
  </si>
  <si>
    <t>KC195793.1.1321</t>
  </si>
  <si>
    <t>JF697520.1.1490</t>
  </si>
  <si>
    <t>JF115363.1.1284</t>
  </si>
  <si>
    <t>GU305745.1.1479</t>
  </si>
  <si>
    <t>JQ269281.1.1499</t>
  </si>
  <si>
    <t>JN656916.1.1473</t>
  </si>
  <si>
    <t>JN625593.1.1395</t>
  </si>
  <si>
    <t>FJ612432.1.1374</t>
  </si>
  <si>
    <t>DQ071072.1.1443</t>
  </si>
  <si>
    <t>FJ745219.1.1374</t>
  </si>
  <si>
    <t>HM263358.1.1354</t>
  </si>
  <si>
    <t>KC189761.1.1510</t>
  </si>
  <si>
    <t>JX016313.1.1478</t>
  </si>
  <si>
    <t>FPLS01046586.1.1232</t>
  </si>
  <si>
    <t>CU926645.1.1341</t>
  </si>
  <si>
    <t>HE574396.1.1299</t>
  </si>
  <si>
    <t>FPLM01002573.2.1260</t>
  </si>
  <si>
    <t>FR685371.1.1425</t>
  </si>
  <si>
    <t>GU235591.1.1326</t>
  </si>
  <si>
    <t>FJ628206.1.1508</t>
  </si>
  <si>
    <t>AB639116.1.1275</t>
  </si>
  <si>
    <t>JX576008.1.1503</t>
  </si>
  <si>
    <t>GQ921957.1.1337</t>
  </si>
  <si>
    <t>JX537843.1.1279</t>
  </si>
  <si>
    <t>KU839730.1.1397</t>
  </si>
  <si>
    <t>JN656910.1.1478</t>
  </si>
  <si>
    <t>FPLK01001342.16.1520</t>
  </si>
  <si>
    <t>KC306458.1.1203</t>
  </si>
  <si>
    <t>AB753900.1.1451</t>
  </si>
  <si>
    <t>HM856442.1.1457</t>
  </si>
  <si>
    <t>EU799151.1.1482</t>
  </si>
  <si>
    <t>AY386335.1.1352</t>
  </si>
  <si>
    <t>GQ347854.1.1357</t>
  </si>
  <si>
    <t>KP686932.1.1457</t>
  </si>
  <si>
    <t>EU801027.1.1285</t>
  </si>
  <si>
    <t>JN626828.1.1304</t>
  </si>
  <si>
    <t>EF111058.1.1284</t>
  </si>
  <si>
    <t>FR686309.1.1421</t>
  </si>
  <si>
    <t>FR683386.1.1426</t>
  </si>
  <si>
    <t>KP687207.1.1452</t>
  </si>
  <si>
    <t>JN626662.1.1352</t>
  </si>
  <si>
    <t>JF176760.1.1337</t>
  </si>
  <si>
    <t>EU804036.1.1455</t>
  </si>
  <si>
    <t>DQ810321.1.1263</t>
  </si>
  <si>
    <t>AB278122.1.1459</t>
  </si>
  <si>
    <t>EU801167.1.1479</t>
  </si>
  <si>
    <t>AY527410.1.1443</t>
  </si>
  <si>
    <t>HM263029.1.1346</t>
  </si>
  <si>
    <t>GQ340188.1.1381</t>
  </si>
  <si>
    <t>HM278326.1.1359</t>
  </si>
  <si>
    <t>EU703315.1.1396</t>
  </si>
  <si>
    <t>HQ111147.1.1488</t>
  </si>
  <si>
    <t>JQ199433.1.1315</t>
  </si>
  <si>
    <t>HE574393.1.1371</t>
  </si>
  <si>
    <t>GU472672.1.1435</t>
  </si>
  <si>
    <t>ABSR01004128.3718.5055</t>
  </si>
  <si>
    <t>AJ290009.1.1510</t>
  </si>
  <si>
    <t>AY947991.1.1457</t>
  </si>
  <si>
    <t>EU799813.1.1466</t>
  </si>
  <si>
    <t>HM128912.1.1435</t>
  </si>
  <si>
    <t>FJ826188.1.1475</t>
  </si>
  <si>
    <t>KX937138.1.1446</t>
  </si>
  <si>
    <t>FPLK01001667.14.1508</t>
  </si>
  <si>
    <t>JX525016.1.1438</t>
  </si>
  <si>
    <t>HM129853.1.1444</t>
  </si>
  <si>
    <t>KM187089.1.1270</t>
  </si>
  <si>
    <t>JN656844.1.1514</t>
  </si>
  <si>
    <t>KX934099.1.1377</t>
  </si>
  <si>
    <t>EU800687.1.1237</t>
  </si>
  <si>
    <t>JX525246.1.1435</t>
  </si>
  <si>
    <t>DQ450172.1.1491</t>
  </si>
  <si>
    <t>AY584579.1.1412</t>
  </si>
  <si>
    <t>EU801561.1.1501</t>
  </si>
  <si>
    <t>HQ673142.1.1517</t>
  </si>
  <si>
    <t>JN626701.1.1385</t>
  </si>
  <si>
    <t>JX016879.1.1482</t>
  </si>
  <si>
    <t>JN976643.1.1473</t>
  </si>
  <si>
    <t>EU801478.1.1426</t>
  </si>
  <si>
    <t>EU801594.1.1490</t>
  </si>
  <si>
    <t>FPLP01003301.1.1332</t>
  </si>
  <si>
    <t>AB274745.1.1234</t>
  </si>
  <si>
    <t>GU584422.1.1396</t>
  </si>
  <si>
    <t>FLLY01000037.3262.4620</t>
  </si>
  <si>
    <t>AB500096.1.1506</t>
  </si>
  <si>
    <t>HQ588399.1.1317</t>
  </si>
  <si>
    <t>FN668055.1.1412</t>
  </si>
  <si>
    <t>KF023502.1.1381</t>
  </si>
  <si>
    <t>AB722259.1.1355</t>
  </si>
  <si>
    <t>FR683985.1.1474</t>
  </si>
  <si>
    <t>FJ820427.1.1483</t>
  </si>
  <si>
    <t>EU244098.1.1475</t>
  </si>
  <si>
    <t>KR424451.1.1438</t>
  </si>
  <si>
    <t>FJ827890.1.1486</t>
  </si>
  <si>
    <t>FJ612124.1.1494</t>
  </si>
  <si>
    <t>EF520601.1.1411</t>
  </si>
  <si>
    <t>GQ349687.1.1365</t>
  </si>
  <si>
    <t>EU801857.1.1271</t>
  </si>
  <si>
    <t>HM856403.1.1408</t>
  </si>
  <si>
    <t>KP686803.1.1451</t>
  </si>
  <si>
    <t>FPLS01006706.13.1302</t>
  </si>
  <si>
    <t>EU804496.1.1251</t>
  </si>
  <si>
    <t>LN681289.1.1213</t>
  </si>
  <si>
    <t>JX530620.1.1378</t>
  </si>
  <si>
    <t>DQ009101.1.2103</t>
  </si>
  <si>
    <t>JX015952.1.1492</t>
  </si>
  <si>
    <t>HM856562.1.1435</t>
  </si>
  <si>
    <t>FJ901017.1.1319</t>
  </si>
  <si>
    <t>EU801055.1.1492</t>
  </si>
  <si>
    <t>JX517243.1.1323</t>
  </si>
  <si>
    <t>JN869215.1.1528</t>
  </si>
  <si>
    <t>JQ408076.1.1359</t>
  </si>
  <si>
    <t>KP686680.1.1442</t>
  </si>
  <si>
    <t>EU803828.1.1406</t>
  </si>
  <si>
    <t>JF344105.1.1489</t>
  </si>
  <si>
    <t>KX933549.1.1388</t>
  </si>
  <si>
    <t>FPLS01039133.16.1423</t>
  </si>
  <si>
    <t>GU472712.1.1450</t>
  </si>
  <si>
    <t>KX933608.1.1391</t>
  </si>
  <si>
    <t>KF146347.1.1434</t>
  </si>
  <si>
    <t>EU801426.1.1491</t>
  </si>
  <si>
    <t>EF111092.1.1264</t>
  </si>
  <si>
    <t>EU800799.1.1416</t>
  </si>
  <si>
    <t>JYMV01023468.1.1219</t>
  </si>
  <si>
    <t>KM187531.1.1395</t>
  </si>
  <si>
    <t>JQ195648.1.1363</t>
  </si>
  <si>
    <t>ACYY01000039.266.1725</t>
  </si>
  <si>
    <t>KX934353.1.1343</t>
  </si>
  <si>
    <t>FPLK01000721.1.1391</t>
  </si>
  <si>
    <t>KC429891.1.1276</t>
  </si>
  <si>
    <t>KF799281.1.1385</t>
  </si>
  <si>
    <t>KX937163.1.1446</t>
  </si>
  <si>
    <t>GQ350683.1.1381</t>
  </si>
  <si>
    <t>KP686683.1.1435</t>
  </si>
  <si>
    <t>JQ941848.1.1420</t>
  </si>
  <si>
    <t>EU801062.1.1474</t>
  </si>
  <si>
    <t>GQ348574.1.1390</t>
  </si>
  <si>
    <t>FR684684.1.1492</t>
  </si>
  <si>
    <t>JN656723.1.1490</t>
  </si>
  <si>
    <t>JN986157.1.1449</t>
  </si>
  <si>
    <t>FR684466.1.1424</t>
  </si>
  <si>
    <t>DQ906737.1.1271</t>
  </si>
  <si>
    <t>JX016231.1.1433</t>
  </si>
  <si>
    <t>JX221800.1.1499</t>
  </si>
  <si>
    <t>AACY023219725.1.1213</t>
  </si>
  <si>
    <t>FR684927.1.1436</t>
  </si>
  <si>
    <t>FM886878.1.1209</t>
  </si>
  <si>
    <t>DQ450189.1.1495</t>
  </si>
  <si>
    <t>GQ347034.1.1384</t>
  </si>
  <si>
    <t>HM856394.1.1444</t>
  </si>
  <si>
    <t>KM362898.1.1366</t>
  </si>
  <si>
    <t>KR088676.1.1453</t>
  </si>
  <si>
    <t>FR685285.1.1421</t>
  </si>
  <si>
    <t>GQ848398.1.912</t>
  </si>
  <si>
    <t>GU235815.1.1366</t>
  </si>
  <si>
    <t>KF499997.1.1331</t>
  </si>
  <si>
    <t>DQ906767.1.1311</t>
  </si>
  <si>
    <t>EU800922.1.1497</t>
  </si>
  <si>
    <t>KF697570.1.1227</t>
  </si>
  <si>
    <t>FR685406.1.1502</t>
  </si>
  <si>
    <t>EF572726.1.1488</t>
  </si>
  <si>
    <t>JN626726.1.1336</t>
  </si>
  <si>
    <t>EF016484.1.1484</t>
  </si>
  <si>
    <t>EU703387.1.1470</t>
  </si>
  <si>
    <t>KF097133.1.1303</t>
  </si>
  <si>
    <t>EU800250.1.1499</t>
  </si>
  <si>
    <t>JQ195388.1.1354</t>
  </si>
  <si>
    <t>KP896647.1.1359</t>
  </si>
  <si>
    <t>KX934566.1.1320</t>
  </si>
  <si>
    <t>HQ242477.1.1339</t>
  </si>
  <si>
    <t>HQ216340.1.1235</t>
  </si>
  <si>
    <t>FR684137.1.1495</t>
  </si>
  <si>
    <t>AB722253.1.1356</t>
  </si>
  <si>
    <t>FJ535289.1.1362</t>
  </si>
  <si>
    <t>JN671975.1.1291</t>
  </si>
  <si>
    <t>FR685978.1.1425</t>
  </si>
  <si>
    <t>HM776988.1.1384</t>
  </si>
  <si>
    <t>JX527236.1.1431</t>
  </si>
  <si>
    <t>JQ062667.1.1511</t>
  </si>
  <si>
    <t>FJ612237.1.1499</t>
  </si>
  <si>
    <t>HQ225128.1.1429</t>
  </si>
  <si>
    <t>FPLS01045475.17.1405</t>
  </si>
  <si>
    <t>KF596556.1.1479</t>
  </si>
  <si>
    <t>HM357635.1.1406</t>
  </si>
  <si>
    <t>GU127275.1.1232</t>
  </si>
  <si>
    <t>KX817994.1.1489</t>
  </si>
  <si>
    <t>GQ349522.1.1361</t>
  </si>
  <si>
    <t>EU800889.1.1485</t>
  </si>
  <si>
    <t>JQ195188.1.1282</t>
  </si>
  <si>
    <t>FPLK01002081.11.1455</t>
  </si>
  <si>
    <t>AY794167.1.1507</t>
  </si>
  <si>
    <t>AB291227.1.1492</t>
  </si>
  <si>
    <t>APON01000042.130541.131744</t>
  </si>
  <si>
    <t>DQ009316.1.2169</t>
  </si>
  <si>
    <t>KF650409.1.1480</t>
  </si>
  <si>
    <t>AB560535.1.1243</t>
  </si>
  <si>
    <t>GQ346745.1.1379</t>
  </si>
  <si>
    <t>FPLK01000064.17.1523</t>
  </si>
  <si>
    <t>AY794092.1.1526</t>
  </si>
  <si>
    <t>JN656852.1.1481</t>
  </si>
  <si>
    <t>GQ349806.1.1366</t>
  </si>
  <si>
    <t>KX935873.1.1433</t>
  </si>
  <si>
    <t>FR684915.1.1425</t>
  </si>
  <si>
    <t>FR684212.1.1424</t>
  </si>
  <si>
    <t>GU183615.1.1396</t>
  </si>
  <si>
    <t>HE574392.1.1305</t>
  </si>
  <si>
    <t>JX483750.1.1326</t>
  </si>
  <si>
    <t>FR684580.1.1423</t>
  </si>
  <si>
    <t>AF316731.1.1520</t>
  </si>
  <si>
    <t>AB557546.1.1345</t>
  </si>
  <si>
    <t>JQ198792.1.1360</t>
  </si>
  <si>
    <t>DQ648910.1.1511</t>
  </si>
  <si>
    <t>FR683808.1.1425</t>
  </si>
  <si>
    <t>AF414577.1.1396</t>
  </si>
  <si>
    <t>EU799310.1.1266</t>
  </si>
  <si>
    <t>JN591806.1.1456</t>
  </si>
  <si>
    <t>GU305718.1.1477</t>
  </si>
  <si>
    <t>AM279161.8.1482</t>
  </si>
  <si>
    <t>FJ916095.1.1513</t>
  </si>
  <si>
    <t>HQ242317.1.1488</t>
  </si>
  <si>
    <t>AM945542.1.1274</t>
  </si>
  <si>
    <t>KX935646.1.1450</t>
  </si>
  <si>
    <t>FR686302.1.1422</t>
  </si>
  <si>
    <t>GU208424.1.1468</t>
  </si>
  <si>
    <t>KC872414.1.1311</t>
  </si>
  <si>
    <t>HQ672802.1.1497</t>
  </si>
  <si>
    <t>CEWP01024762.162.1594</t>
  </si>
  <si>
    <t>AY945300.1.1360</t>
  </si>
  <si>
    <t>JX489868.1.1497</t>
  </si>
  <si>
    <t>KT185189.1.1448</t>
  </si>
  <si>
    <t>FJ382017.1.1387</t>
  </si>
  <si>
    <t>KP687152.1.1426</t>
  </si>
  <si>
    <t>KP896349.1.1399</t>
  </si>
  <si>
    <t>JN626613.1.1352</t>
  </si>
  <si>
    <t>AB261015.1.1303</t>
  </si>
  <si>
    <t>GQ347167.1.1333</t>
  </si>
  <si>
    <t>JQ196393.1.1286</t>
  </si>
  <si>
    <t>EU801147.1.1480</t>
  </si>
  <si>
    <t>FN668197.1.1487</t>
  </si>
  <si>
    <t>D89929.1.1490</t>
  </si>
  <si>
    <t>KX935635.1.1446</t>
  </si>
  <si>
    <t>JN590477.1.1307</t>
  </si>
  <si>
    <t>EU800368.1.1235</t>
  </si>
  <si>
    <t>FJ826206.1.1474</t>
  </si>
  <si>
    <t>FPLS01038502.17.1246</t>
  </si>
  <si>
    <t>CU919363.1.1340</t>
  </si>
  <si>
    <t>HM856564.1.1425</t>
  </si>
  <si>
    <t>JQ072424.1.1416</t>
  </si>
  <si>
    <t>AJ519664.1.1304</t>
  </si>
  <si>
    <t>AB599835.1.1370</t>
  </si>
  <si>
    <t>KP101281.1.1443</t>
  </si>
  <si>
    <t>JX448574.1.1296</t>
  </si>
  <si>
    <t>FR686102.1.1425</t>
  </si>
  <si>
    <t>JN656869.1.1488</t>
  </si>
  <si>
    <t>KC001994.1.1315</t>
  </si>
  <si>
    <t>HQ671967.1.1514</t>
  </si>
  <si>
    <t>CU919885.1.1282</t>
  </si>
  <si>
    <t>JX016016.1.1509</t>
  </si>
  <si>
    <t>JN018457.1.1392</t>
  </si>
  <si>
    <t>JN622004.1.1329</t>
  </si>
  <si>
    <t>AACY023865524.1.1222</t>
  </si>
  <si>
    <t>HQ671796.1.1476</t>
  </si>
  <si>
    <t>FJ502260.1.1488</t>
  </si>
  <si>
    <t>HQ330620.1.1201</t>
  </si>
  <si>
    <t>KT880286.1.1483</t>
  </si>
  <si>
    <t>AB476215.1.1407</t>
  </si>
  <si>
    <t>GU234988.1.1399</t>
  </si>
  <si>
    <t>AACY020465657.920.2196</t>
  </si>
  <si>
    <t>JX015912.1.1478</t>
  </si>
  <si>
    <t>JN656823.1.1488</t>
  </si>
  <si>
    <t>FR685554.1.1425</t>
  </si>
  <si>
    <t>EU078536.1.1203</t>
  </si>
  <si>
    <t>GQ347899.1.1377</t>
  </si>
  <si>
    <t>DQ520159.1.1482</t>
  </si>
  <si>
    <t>FPLS01056555.2.1206</t>
  </si>
  <si>
    <t>EF659432.1.1442</t>
  </si>
  <si>
    <t>KJ877472.1.1355</t>
  </si>
  <si>
    <t>GU235285.1.1293</t>
  </si>
  <si>
    <t>JQ081300.1.1205</t>
  </si>
  <si>
    <t>GU451674.1.1246</t>
  </si>
  <si>
    <t>JN119084.1.1479</t>
  </si>
  <si>
    <t>FJ382072.1.1204</t>
  </si>
  <si>
    <t>FPLK01002537.2.1547</t>
  </si>
  <si>
    <t>HE998784.1.1442</t>
  </si>
  <si>
    <t>JQ222082.1.913</t>
  </si>
  <si>
    <t>JQ197513.1.1305</t>
  </si>
  <si>
    <t>BX294722.1.1279</t>
  </si>
  <si>
    <t>JF200806.1.1304</t>
  </si>
  <si>
    <t>AF316773.1.1549</t>
  </si>
  <si>
    <t>EU617885.1.1519</t>
  </si>
  <si>
    <t>KX935924.1.1435</t>
  </si>
  <si>
    <t>GU235594.1.1301</t>
  </si>
  <si>
    <t>FN668332.1.1481</t>
  </si>
  <si>
    <t>AF172987.1.1355</t>
  </si>
  <si>
    <t>AJ278783.1.1380</t>
  </si>
  <si>
    <t>JN976278.1.1388</t>
  </si>
  <si>
    <t>KP686913.1.1436</t>
  </si>
  <si>
    <t>EU795166.21825.23224</t>
  </si>
  <si>
    <t>JX448584.1.1295</t>
  </si>
  <si>
    <t>JQ845783.1.1326</t>
  </si>
  <si>
    <t>AACY020497081.1472.2797</t>
  </si>
  <si>
    <t>HM856402.1.1449</t>
  </si>
  <si>
    <t>EU799890.1.1354</t>
  </si>
  <si>
    <t>KX177503.1.1415</t>
  </si>
  <si>
    <t>FJ827887.1.1486</t>
  </si>
  <si>
    <t>KF097293.1.1304</t>
  </si>
  <si>
    <t>FPLS01024281.12.1526</t>
  </si>
  <si>
    <t>JQ906022.1.1398</t>
  </si>
  <si>
    <t>JQ316616.1.1397</t>
  </si>
  <si>
    <t>KF188830.1.1249</t>
  </si>
  <si>
    <t>KX504360.1.1489</t>
  </si>
  <si>
    <t>EU050814.1.1416</t>
  </si>
  <si>
    <t>JN986378.1.1438</t>
  </si>
  <si>
    <t>HM057812.1.1468</t>
  </si>
  <si>
    <t>JF927239.1.1428</t>
  </si>
  <si>
    <t>FR684711.1.1501</t>
  </si>
  <si>
    <t>HM263385.1.1352</t>
  </si>
  <si>
    <t>LT547828.1.1289</t>
  </si>
  <si>
    <t>EU799011.1.1398</t>
  </si>
  <si>
    <t>GU325690.1.1205</t>
  </si>
  <si>
    <t>JX222019.1.1499</t>
  </si>
  <si>
    <t>JN983644.1.1524</t>
  </si>
  <si>
    <t>AB126356.1.1200</t>
  </si>
  <si>
    <t>KF268912.1.1411</t>
  </si>
  <si>
    <t>FR685040.1.1426</t>
  </si>
  <si>
    <t>FJ202933.1.1477</t>
  </si>
  <si>
    <t>FN668093.1.1523</t>
  </si>
  <si>
    <t>AF216952.1.1406</t>
  </si>
  <si>
    <t>KU533800.1.1324</t>
  </si>
  <si>
    <t>LC114104.1.1219</t>
  </si>
  <si>
    <t>DQ395511.1.1537</t>
  </si>
  <si>
    <t>KC002920.1.1201</t>
  </si>
  <si>
    <t>GQ340128.1.1376</t>
  </si>
  <si>
    <t>AB722196.1.1355</t>
  </si>
  <si>
    <t>EU703247.1.1351</t>
  </si>
  <si>
    <t>HQ687878.1.1274</t>
  </si>
  <si>
    <t>DQ234245.1.1495</t>
  </si>
  <si>
    <t>JF927251.1.1487</t>
  </si>
  <si>
    <t>KC001602.1.1315</t>
  </si>
  <si>
    <t>EU803751.1.1249</t>
  </si>
  <si>
    <t>EU804035.1.1456</t>
  </si>
  <si>
    <t>JX391468.1.1501</t>
  </si>
  <si>
    <t>DQ447783.1.1226</t>
  </si>
  <si>
    <t>JN717170.1.1495</t>
  </si>
  <si>
    <t>JX097001.1.1450</t>
  </si>
  <si>
    <t>HM269112.1.1342</t>
  </si>
  <si>
    <t>AB154311.1.1446</t>
  </si>
  <si>
    <t>GU235486.1.1376</t>
  </si>
  <si>
    <t>KY190604.1.1454</t>
  </si>
  <si>
    <t>EU188447.1.1393</t>
  </si>
  <si>
    <t>AB529679.1.1438</t>
  </si>
  <si>
    <t>KM823749.1.1521</t>
  </si>
  <si>
    <t>KX936547.1.1490</t>
  </si>
  <si>
    <t>EF111159.1.1281</t>
  </si>
  <si>
    <t>JF203509.1.1359</t>
  </si>
  <si>
    <t>KX230513.1.1368</t>
  </si>
  <si>
    <t>HQ179036.1.1370</t>
  </si>
  <si>
    <t>EU799451.1.1430</t>
  </si>
  <si>
    <t>GQ396823.1.1454</t>
  </si>
  <si>
    <t>HQ242488.1.1335</t>
  </si>
  <si>
    <t>JN868989.1.1540</t>
  </si>
  <si>
    <t>JX537879.1.1365</t>
  </si>
  <si>
    <t>EU265978.1.1292</t>
  </si>
  <si>
    <t>AF316730.1.1563</t>
  </si>
  <si>
    <t>AY792240.1.1529</t>
  </si>
  <si>
    <t>KC253295.1.1483</t>
  </si>
  <si>
    <t>FR683209.1.1498</t>
  </si>
  <si>
    <t>JX527523.1.1382</t>
  </si>
  <si>
    <t>KJ817615.1.1499</t>
  </si>
  <si>
    <t>KT958520.1.1206</t>
  </si>
  <si>
    <t>EU801299.1.1271</t>
  </si>
  <si>
    <t>HQ828016.1.1478</t>
  </si>
  <si>
    <t>KX163355.1.1223</t>
  </si>
  <si>
    <t>FR684243.1.1425</t>
  </si>
  <si>
    <t>EU801674.1.1424</t>
  </si>
  <si>
    <t>DQ486490.1.1220</t>
  </si>
  <si>
    <t>KT767827.1.1409</t>
  </si>
  <si>
    <t>JN381068.1.1428</t>
  </si>
  <si>
    <t>FR683172.1.1425</t>
  </si>
  <si>
    <t>DQ071096.1.1449</t>
  </si>
  <si>
    <t>KX937137.1.1446</t>
  </si>
  <si>
    <t>FR685027.1.1485</t>
  </si>
  <si>
    <t>FR684277.1.1423</t>
  </si>
  <si>
    <t>AY172835.1.1226</t>
  </si>
  <si>
    <t>LN870927.1.1398</t>
  </si>
  <si>
    <t>KX504640.1.1492</t>
  </si>
  <si>
    <t>EU799288.1.1492</t>
  </si>
  <si>
    <t>AB294324.1.1456</t>
  </si>
  <si>
    <t>FR683281.1.1435</t>
  </si>
  <si>
    <t>HQ011601.1.1208</t>
  </si>
  <si>
    <t>JQ327983.1.1343</t>
  </si>
  <si>
    <t>JN625587.1.1375</t>
  </si>
  <si>
    <t>JQ197254.1.1361</t>
  </si>
  <si>
    <t>KC001672.1.1315</t>
  </si>
  <si>
    <t>FR683253.1.1425</t>
  </si>
  <si>
    <t>GU451392.1.1231</t>
  </si>
  <si>
    <t>EU800618.1.1493</t>
  </si>
  <si>
    <t>KJ630907.1.1363</t>
  </si>
  <si>
    <t>KC872696.1.1332</t>
  </si>
  <si>
    <t>AACY023264466.1.1273</t>
  </si>
  <si>
    <t>HF968545.1.1412</t>
  </si>
  <si>
    <t>JN656751.1.1501</t>
  </si>
  <si>
    <t>GQ349588.1.1364</t>
  </si>
  <si>
    <t>GU941063.1.1403</t>
  </si>
  <si>
    <t>FLOH01000574.37660.39166</t>
  </si>
  <si>
    <t>HM268970.1.1367</t>
  </si>
  <si>
    <t>EU803681.1.1273</t>
  </si>
  <si>
    <t>HM856434.1.1437</t>
  </si>
  <si>
    <t>KC899241.1.1282</t>
  </si>
  <si>
    <t>AY697879.1.1421</t>
  </si>
  <si>
    <t>KT273906.1.1434</t>
  </si>
  <si>
    <t>FR684899.1.1445</t>
  </si>
  <si>
    <t>HM129644.1.1455</t>
  </si>
  <si>
    <t>EU802032.1.1395</t>
  </si>
  <si>
    <t>JN591824.1.1505</t>
  </si>
  <si>
    <t>EU804004.1.1257</t>
  </si>
  <si>
    <t>KF384203.1.1275</t>
  </si>
  <si>
    <t>HQ163261.1.1369</t>
  </si>
  <si>
    <t>FN668192.1.1485</t>
  </si>
  <si>
    <t>AM990761.1.1270</t>
  </si>
  <si>
    <t>EU780140.1.1266</t>
  </si>
  <si>
    <t>EU703338.1.1342</t>
  </si>
  <si>
    <t>JQ030885.1.1360</t>
  </si>
  <si>
    <t>LN999519.1.1478</t>
  </si>
  <si>
    <t>FPLK01002038.20.1528</t>
  </si>
  <si>
    <t>GQ340146.1.1393</t>
  </si>
  <si>
    <t>FPLS01054824.9.1468</t>
  </si>
  <si>
    <t>HE574343.1.1333</t>
  </si>
  <si>
    <t>AM991264.1.1461</t>
  </si>
  <si>
    <t>KU839709.1.1407</t>
  </si>
  <si>
    <t>KX933554.1.1388</t>
  </si>
  <si>
    <t>HE574355.1.1365</t>
  </si>
  <si>
    <t>EF018451.1.1407</t>
  </si>
  <si>
    <t>JX015642.1.1502</t>
  </si>
  <si>
    <t>JX436426.1.1219</t>
  </si>
  <si>
    <t>GQ347820.1.1372</t>
  </si>
  <si>
    <t>LT576206.1.1281</t>
  </si>
  <si>
    <t>JN119220.1.1484</t>
  </si>
  <si>
    <t>EU801158.1.1268</t>
  </si>
  <si>
    <t>EU800511.1.1261</t>
  </si>
  <si>
    <t>EU808346.1.1316</t>
  </si>
  <si>
    <t>KC872835.1.1340</t>
  </si>
  <si>
    <t>JX170254.1.1399</t>
  </si>
  <si>
    <t>LICG01000002.110609.111922</t>
  </si>
  <si>
    <t>AM116750.1.1276</t>
  </si>
  <si>
    <t>FPLS01041348.15.1254</t>
  </si>
  <si>
    <t>JF715340.1.904</t>
  </si>
  <si>
    <t>HM856552.1.1435</t>
  </si>
  <si>
    <t>JQ198667.1.1283</t>
  </si>
  <si>
    <t>FPLP01007329.17.1523</t>
  </si>
  <si>
    <t>FN824874.1.1253</t>
  </si>
  <si>
    <t>FJ717242.1.1535</t>
  </si>
  <si>
    <t>JN656867.1.1490</t>
  </si>
  <si>
    <t>JQ818204.1.1232</t>
  </si>
  <si>
    <t>DQ640009.1.1329</t>
  </si>
  <si>
    <t>AY219713.1.1529</t>
  </si>
  <si>
    <t>EU799118.1.1491</t>
  </si>
  <si>
    <t>JQ712058.1.1483</t>
  </si>
  <si>
    <t>JQ845765.1.1300</t>
  </si>
  <si>
    <t>JN090811.1.1342</t>
  </si>
  <si>
    <t>HM856503.1.1407</t>
  </si>
  <si>
    <t>FR684622.1.1425</t>
  </si>
  <si>
    <t>HM591473.1.1493</t>
  </si>
  <si>
    <t>HQ114181.1.1456</t>
  </si>
  <si>
    <t>KF799122.1.1518</t>
  </si>
  <si>
    <t>EF573431.1.1439</t>
  </si>
  <si>
    <t>JX222588.1.1237</t>
  </si>
  <si>
    <t>AB753887.1.1440</t>
  </si>
  <si>
    <t>KF766877.1.1396</t>
  </si>
  <si>
    <t>EU801144.1.1494</t>
  </si>
  <si>
    <t>FJ979834.1.1366</t>
  </si>
  <si>
    <t>EU802044.1.1501</t>
  </si>
  <si>
    <t>GQ349681.1.1298</t>
  </si>
  <si>
    <t>KJ702647.1.1236</t>
  </si>
  <si>
    <t>GQ348242.1.1388</t>
  </si>
  <si>
    <t>FR684758.1.1445</t>
  </si>
  <si>
    <t>EU799137.1.1340</t>
  </si>
  <si>
    <t>FJ436732.1.1375</t>
  </si>
  <si>
    <t>GU247463.1.1238</t>
  </si>
  <si>
    <t>EU801870.1.1475</t>
  </si>
  <si>
    <t>GQ021627.1.1350</t>
  </si>
  <si>
    <t>DQ336968.1.1445</t>
  </si>
  <si>
    <t>FPLK01002765.17.1517</t>
  </si>
  <si>
    <t>DQ351753.1.1492</t>
  </si>
  <si>
    <t>HQ242587.1.1485</t>
  </si>
  <si>
    <t>FR685719.1.1494</t>
  </si>
  <si>
    <t>FR685295.1.1420</t>
  </si>
  <si>
    <t>HQ674443.1.1456</t>
  </si>
  <si>
    <t>KX936171.1.1435</t>
  </si>
  <si>
    <t>AB754136.1.1435</t>
  </si>
  <si>
    <t>AB426563.1.1414</t>
  </si>
  <si>
    <t>AM279204.8.1480</t>
  </si>
  <si>
    <t>JN207970.1.1389</t>
  </si>
  <si>
    <t>HE574376.1.1402</t>
  </si>
  <si>
    <t>FPLK01000584.1.1329</t>
  </si>
  <si>
    <t>FJ849170.1.1461</t>
  </si>
  <si>
    <t>AJ575532.1.1471</t>
  </si>
  <si>
    <t>JQ946000.1.1215</t>
  </si>
  <si>
    <t>EU799375.1.1388</t>
  </si>
  <si>
    <t>EU375653.1.1400</t>
  </si>
  <si>
    <t>DQ501312.1.1487</t>
  </si>
  <si>
    <t>FJ946527.1.1290</t>
  </si>
  <si>
    <t>AAUX01000001.569453.570996</t>
  </si>
  <si>
    <t>JN625710.1.1348</t>
  </si>
  <si>
    <t>JX854404.1.1235</t>
  </si>
  <si>
    <t>FJ382083.1.1293</t>
  </si>
  <si>
    <t>HQ891651.1.1387</t>
  </si>
  <si>
    <t>EU799386.1.1375</t>
  </si>
  <si>
    <t>FQ658568.1.1343</t>
  </si>
  <si>
    <t>JF958134.1.1363</t>
  </si>
  <si>
    <t>DQ071098.1.1416</t>
  </si>
  <si>
    <t>JX949348.1.1328</t>
  </si>
  <si>
    <t>KP030832.1.1382</t>
  </si>
  <si>
    <t>JN591795.1.1426</t>
  </si>
  <si>
    <t>AB274770.1.1222</t>
  </si>
  <si>
    <t>AB008850.1.1315</t>
  </si>
  <si>
    <t>FPLK01001472.1.1295</t>
  </si>
  <si>
    <t>KC358292.1.1328</t>
  </si>
  <si>
    <t>EF421434.1.1451</t>
  </si>
  <si>
    <t>FM958452.1.1424</t>
  </si>
  <si>
    <t>KX934437.1.1374</t>
  </si>
  <si>
    <t>FR684699.1.1499</t>
  </si>
  <si>
    <t>JQ198771.1.1354</t>
  </si>
  <si>
    <t>JQ618815.1.1314</t>
  </si>
  <si>
    <t>KX936887.1.1510</t>
  </si>
  <si>
    <t>AY386337.1.1350</t>
  </si>
  <si>
    <t>FR683642.1.1425</t>
  </si>
  <si>
    <t>JN626501.1.1356</t>
  </si>
  <si>
    <t>KX505859.1.1414</t>
  </si>
  <si>
    <t>JN233247.1.1441</t>
  </si>
  <si>
    <t>EU157998.1.1324</t>
  </si>
  <si>
    <t>DQ295241.14749.16228</t>
  </si>
  <si>
    <t>EU803606.1.1491</t>
  </si>
  <si>
    <t>AY212653.1.1496</t>
  </si>
  <si>
    <t>FR683118.1.1469</t>
  </si>
  <si>
    <t>JQ197133.1.1364</t>
  </si>
  <si>
    <t>HM129183.1.1444</t>
  </si>
  <si>
    <t>JN367066.1.1389</t>
  </si>
  <si>
    <t>FR684259.1.1426</t>
  </si>
  <si>
    <t>KX933102.1.1396</t>
  </si>
  <si>
    <t>AF534432.1.1451</t>
  </si>
  <si>
    <t>AY212586.1.1204</t>
  </si>
  <si>
    <t>AB308367.1.1415</t>
  </si>
  <si>
    <t>FPLS01019125.1.1300</t>
  </si>
  <si>
    <t>EU801339.1.1474</t>
  </si>
  <si>
    <t>EU801015.1.1479</t>
  </si>
  <si>
    <t>JX016481.1.1433</t>
  </si>
  <si>
    <t>HQ242047.1.1364</t>
  </si>
  <si>
    <t>JQ906015.1.1366</t>
  </si>
  <si>
    <t>AM747310.1.1242</t>
  </si>
  <si>
    <t>HQ242533.1.1497</t>
  </si>
  <si>
    <t>JX537896.1.1279</t>
  </si>
  <si>
    <t>AB753890.1.1451</t>
  </si>
  <si>
    <t>HF968499.1.1413</t>
  </si>
  <si>
    <t>KX935665.1.1425</t>
  </si>
  <si>
    <t>JX537801.1.1283</t>
  </si>
  <si>
    <t>JFJP01037309.2349.3850</t>
  </si>
  <si>
    <t>AY664094.1.1203</t>
  </si>
  <si>
    <t>EU005795.1.1387</t>
  </si>
  <si>
    <t>KP765737.1.1433</t>
  </si>
  <si>
    <t>EU800526.1.1506</t>
  </si>
  <si>
    <t>GQ340070.1.1344</t>
  </si>
  <si>
    <t>FUFK010856846.1.1312</t>
  </si>
  <si>
    <t>KU578797.1.1382</t>
  </si>
  <si>
    <t>FR686126.1.1425</t>
  </si>
  <si>
    <t>JQ794632.1.1352</t>
  </si>
  <si>
    <t>FJ612153.1.1507</t>
  </si>
  <si>
    <t>FJ382086.1.1223</t>
  </si>
  <si>
    <t>DQ316376.1.1480</t>
  </si>
  <si>
    <t>FR683734.1.1425</t>
  </si>
  <si>
    <t>JN656931.1.1460</t>
  </si>
  <si>
    <t>HM022753.1.1297</t>
  </si>
  <si>
    <t>EU800665.1.1495</t>
  </si>
  <si>
    <t>JQ221442.1.914</t>
  </si>
  <si>
    <t>JX391668.1.1479</t>
  </si>
  <si>
    <t>EU801092.1.1289</t>
  </si>
  <si>
    <t>AY948068.1.1449</t>
  </si>
  <si>
    <t>HQ671842.1.1493</t>
  </si>
  <si>
    <t>FPLS01061677.1.1233</t>
  </si>
  <si>
    <t>FPLS01004869.9.1513</t>
  </si>
  <si>
    <t>FR685933.1.1500</t>
  </si>
  <si>
    <t>HQ216285.1.1245</t>
  </si>
  <si>
    <t>AY792311.1.1527</t>
  </si>
  <si>
    <t>KF697525.1.1227</t>
  </si>
  <si>
    <t>EU799705.1.1457</t>
  </si>
  <si>
    <t>FJ820412.1.1425</t>
  </si>
  <si>
    <t>GQ348086.1.1375</t>
  </si>
  <si>
    <t>AJ867930.1.1483</t>
  </si>
  <si>
    <t>FPLP01011899.2.1451</t>
  </si>
  <si>
    <t>HQ163188.1.1360</t>
  </si>
  <si>
    <t>HQ242364.1.1269</t>
  </si>
  <si>
    <t>AJ431699.1.1366</t>
  </si>
  <si>
    <t>HM856495.1.1447</t>
  </si>
  <si>
    <t>JQ197103.1.1361</t>
  </si>
  <si>
    <t>HQ242521.1.1486</t>
  </si>
  <si>
    <t>KX784516.1.1279</t>
  </si>
  <si>
    <t>FR683307.1.1422</t>
  </si>
  <si>
    <t>EU236320.1.1370</t>
  </si>
  <si>
    <t>FQ658557.1.1361</t>
  </si>
  <si>
    <t>AM930456.1.1451</t>
  </si>
  <si>
    <t>KR110068.1.1495</t>
  </si>
  <si>
    <t>GQ340110.1.1425</t>
  </si>
  <si>
    <t>FR685956.1.1476</t>
  </si>
  <si>
    <t>X74715.1.1352</t>
  </si>
  <si>
    <t>JQ198443.1.1297</t>
  </si>
  <si>
    <t>AB006761.1.1461</t>
  </si>
  <si>
    <t>KT880428.1.1482</t>
  </si>
  <si>
    <t>KP410318.1.1478</t>
  </si>
  <si>
    <t>GQ340251.1.1351</t>
  </si>
  <si>
    <t>KC002636.1.1322</t>
  </si>
  <si>
    <t>AF468357.1.1361</t>
  </si>
  <si>
    <t>AY212592.1.1290</t>
  </si>
  <si>
    <t>KC437147.1.1270</t>
  </si>
  <si>
    <t>AB930766.1.1445</t>
  </si>
  <si>
    <t>GU127207.1.1249</t>
  </si>
  <si>
    <t>FJ497485.1.1471</t>
  </si>
  <si>
    <t>EU236363.1.1302</t>
  </si>
  <si>
    <t>FPLK01001766.1.1365</t>
  </si>
  <si>
    <t>EU431694.1.1476</t>
  </si>
  <si>
    <t>FPLS01005995.1.1292</t>
  </si>
  <si>
    <t>JF429163.1.1476</t>
  </si>
  <si>
    <t>AY947908.1.1448</t>
  </si>
  <si>
    <t>FJ015004.1.1211</t>
  </si>
  <si>
    <t>KF766784.1.1461</t>
  </si>
  <si>
    <t>HQ225112.1.1474</t>
  </si>
  <si>
    <t>JQ361158.1.1211</t>
  </si>
  <si>
    <t>KC899249.1.1306</t>
  </si>
  <si>
    <t>AB753901.1.1462</t>
  </si>
  <si>
    <t>GQ349274.1.1352</t>
  </si>
  <si>
    <t>HG931730.1.1307</t>
  </si>
  <si>
    <t>FR683221.1.1426</t>
  </si>
  <si>
    <t>AF204246.1.1460</t>
  </si>
  <si>
    <t>EF520450.1.1448</t>
  </si>
  <si>
    <t>JF215191.1.1355</t>
  </si>
  <si>
    <t>FPLL01003414.11.1527</t>
  </si>
  <si>
    <t>FJ612273.1.1432</t>
  </si>
  <si>
    <t>HM141869.1.1478</t>
  </si>
  <si>
    <t>FPLP01002767.7.1466</t>
  </si>
  <si>
    <t>AACY020457088.603.1829</t>
  </si>
  <si>
    <t>FR683838.1.1425</t>
  </si>
  <si>
    <t>JN869223.1.1523</t>
  </si>
  <si>
    <t>KM520732.1.1303</t>
  </si>
  <si>
    <t>AY902680.1.1346</t>
  </si>
  <si>
    <t>JN177643.1.1426</t>
  </si>
  <si>
    <t>HM591447.1.1492</t>
  </si>
  <si>
    <t>HQ225120.1.1413</t>
  </si>
  <si>
    <t>FJ825980.1.1475</t>
  </si>
  <si>
    <t>EF471665.1.1421</t>
  </si>
  <si>
    <t>FJ425214.1.1414</t>
  </si>
  <si>
    <t>FJ854720.1.1301</t>
  </si>
  <si>
    <t>HM140649.1.1403</t>
  </si>
  <si>
    <t>HE574372.1.1373</t>
  </si>
  <si>
    <t>FPLK01003051.10.1507</t>
  </si>
  <si>
    <t>JQ223289.1.1337</t>
  </si>
  <si>
    <t>DQ071074.1.1386</t>
  </si>
  <si>
    <t>HQ671936.1.1446</t>
  </si>
  <si>
    <t>KX935295.1.1455</t>
  </si>
  <si>
    <t>KR110063.1.1528</t>
  </si>
  <si>
    <t>HQ163193.1.1317</t>
  </si>
  <si>
    <t>AF534428.1.1453</t>
  </si>
  <si>
    <t>JX537871.1.1359</t>
  </si>
  <si>
    <t>AB753960.1.1444</t>
  </si>
  <si>
    <t>FN668262.1.1467</t>
  </si>
  <si>
    <t>EU799844.1.1286</t>
  </si>
  <si>
    <t>EU800298.1.1249</t>
  </si>
  <si>
    <t>HQ897925.1.1406</t>
  </si>
  <si>
    <t>AF361200.1.1474</t>
  </si>
  <si>
    <t>FR685364.1.1488</t>
  </si>
  <si>
    <t>HE576379.1.1447</t>
  </si>
  <si>
    <t>HQ242444.1.1341</t>
  </si>
  <si>
    <t>GQ349479.1.1326</t>
  </si>
  <si>
    <t>AJ240921.1.1501</t>
  </si>
  <si>
    <t>FJ802321.1.1209</t>
  </si>
  <si>
    <t>AB045925.1.1354</t>
  </si>
  <si>
    <t>KX932912.1.1384</t>
  </si>
  <si>
    <t>HQ166728.1.1351</t>
  </si>
  <si>
    <t>FR684413.1.1500</t>
  </si>
  <si>
    <t>JQ941830.1.1344</t>
  </si>
  <si>
    <t>AY212606.1.1524</t>
  </si>
  <si>
    <t>LIAR01000023.9798.11354</t>
  </si>
  <si>
    <t>JF176501.1.1305</t>
  </si>
  <si>
    <t>EF644810.1.1281</t>
  </si>
  <si>
    <t>AB847982.1.1393</t>
  </si>
  <si>
    <t>GU235197.1.1372</t>
  </si>
  <si>
    <t>JQ945994.1.1399</t>
  </si>
  <si>
    <t>GQ340302.1.1370</t>
  </si>
  <si>
    <t>FR684077.1.1425</t>
  </si>
  <si>
    <t>EF111099.1.1270</t>
  </si>
  <si>
    <t>EU707305.1.1491</t>
  </si>
  <si>
    <t>AY697886.1.1426</t>
  </si>
  <si>
    <t>GQ340124.1.1388</t>
  </si>
  <si>
    <t>JN626514.1.1358</t>
  </si>
  <si>
    <t>EU800793.1.1504</t>
  </si>
  <si>
    <t>DQ316373.1.1526</t>
  </si>
  <si>
    <t>KF360052.1.1353</t>
  </si>
  <si>
    <t>KX933023.1.1417</t>
  </si>
  <si>
    <t>AY212579.1.1233</t>
  </si>
  <si>
    <t>JN869030.1.1506</t>
  </si>
  <si>
    <t>JX879016.1.1460</t>
  </si>
  <si>
    <t>AY386334.1.1350</t>
  </si>
  <si>
    <t>KX934784.1.1342</t>
  </si>
  <si>
    <t>HQ860610.1.1329</t>
  </si>
  <si>
    <t>HF680312.3422080.3423618</t>
  </si>
  <si>
    <t>JX016819.1.1441</t>
  </si>
  <si>
    <t>FPLP01011915.1.1222</t>
  </si>
  <si>
    <t>GU208439.1.1421</t>
  </si>
  <si>
    <t>FJ612299.1.1484</t>
  </si>
  <si>
    <t>HM128588.1.1439</t>
  </si>
  <si>
    <t>JQ670733.1.1474</t>
  </si>
  <si>
    <t>HE574920.1.1267</t>
  </si>
  <si>
    <t>JN626671.1.1356</t>
  </si>
  <si>
    <t>KF596515.1.1440</t>
  </si>
  <si>
    <t>GU061071.1.1383</t>
  </si>
  <si>
    <t>KF766879.1.1445</t>
  </si>
  <si>
    <t>FR684252.1.1425</t>
  </si>
  <si>
    <t>FR684688.1.1487</t>
  </si>
  <si>
    <t>EU104166.1.1477</t>
  </si>
  <si>
    <t>GU234854.1.1362</t>
  </si>
  <si>
    <t>HM129804.1.1452</t>
  </si>
  <si>
    <t>GU235495.1.1319</t>
  </si>
  <si>
    <t>FPLS01040078.1.1283</t>
  </si>
  <si>
    <t>JF275039.1.1212</t>
  </si>
  <si>
    <t>GQ350613.1.1366</t>
  </si>
  <si>
    <t>EU431772.1.1470</t>
  </si>
  <si>
    <t>FJ628208.1.1486</t>
  </si>
  <si>
    <t>EU800019.1.1427</t>
  </si>
  <si>
    <t>KF799057.1.1289</t>
  </si>
  <si>
    <t>EU268095.1.1423</t>
  </si>
  <si>
    <t>HM128772.1.1453</t>
  </si>
  <si>
    <t>AY752098.1.1391</t>
  </si>
  <si>
    <t>EU801359.1.1495</t>
  </si>
  <si>
    <t>AB753924.1.1433</t>
  </si>
  <si>
    <t>FJ916091.1.1520</t>
  </si>
  <si>
    <t>JF417815.1.1519</t>
  </si>
  <si>
    <t>HM856414.1.1443</t>
  </si>
  <si>
    <t>FR684131.1.1425</t>
  </si>
  <si>
    <t>JQ661190.1.1399</t>
  </si>
  <si>
    <t>KX934344.1.1383</t>
  </si>
  <si>
    <t>HQ324871.1.1504</t>
  </si>
  <si>
    <t>GQ396895.1.1455</t>
  </si>
  <si>
    <t>GQ390231.1.1439</t>
  </si>
  <si>
    <t>GU235207.1.1377</t>
  </si>
  <si>
    <t>HQ664692.1.1350</t>
  </si>
  <si>
    <t>KJ616367.1.1263</t>
  </si>
  <si>
    <t>JX524907.1.1370</t>
  </si>
  <si>
    <t>FJ826059.1.1477</t>
  </si>
  <si>
    <t>EF422179.1.1241</t>
  </si>
  <si>
    <t>FJ612182.1.1498</t>
  </si>
  <si>
    <t>FJ902261.1.1398</t>
  </si>
  <si>
    <t>HM856544.1.1451</t>
  </si>
  <si>
    <t>AM746475.1.1368</t>
  </si>
  <si>
    <t>HQ119903.1.1498</t>
  </si>
  <si>
    <t>EU801043.1.1493</t>
  </si>
  <si>
    <t>HQ242191.1.1503</t>
  </si>
  <si>
    <t>JF181236.1.1360</t>
  </si>
  <si>
    <t>JN166128.1.1437</t>
  </si>
  <si>
    <t>FJ457258.1.1239</t>
  </si>
  <si>
    <t>JX529556.1.1376</t>
  </si>
  <si>
    <t>KX935662.1.1427</t>
  </si>
  <si>
    <t>AB267722.1.1467</t>
  </si>
  <si>
    <t>GQ349980.1.1395</t>
  </si>
  <si>
    <t>KJ752776.1.1445</t>
  </si>
  <si>
    <t>JQ687101.1.1438</t>
  </si>
  <si>
    <t>JQ196251.1.1376</t>
  </si>
  <si>
    <t>FN668149.1.1477</t>
  </si>
  <si>
    <t>JQ994349.1.1473</t>
  </si>
  <si>
    <t>JX530399.1.1424</t>
  </si>
  <si>
    <t>JN626474.1.1359</t>
  </si>
  <si>
    <t>KX932918.1.1392</t>
  </si>
  <si>
    <t>AB806800.1.1448</t>
  </si>
  <si>
    <t>AJ582807.1.1201</t>
  </si>
  <si>
    <t>FJ946571.1.1290</t>
  </si>
  <si>
    <t>GQ441325.1.1482</t>
  </si>
  <si>
    <t>GU940685.1.1378</t>
  </si>
  <si>
    <t>EU801584.1.1413</t>
  </si>
  <si>
    <t>HQ673954.1.1436</t>
  </si>
  <si>
    <t>JQ200056.1.1306</t>
  </si>
  <si>
    <t>AB274743.1.1234</t>
  </si>
  <si>
    <t>AB467280.1.1502</t>
  </si>
  <si>
    <t>KM203548.1.1200</t>
  </si>
  <si>
    <t>FR683797.1.1422</t>
  </si>
  <si>
    <t>FJ905626.1.1408</t>
  </si>
  <si>
    <t>GU305829.1.1490</t>
  </si>
  <si>
    <t>JX287811.1.1373</t>
  </si>
  <si>
    <t>EU799083.1.1494</t>
  </si>
  <si>
    <t>FPLK01001139.11.1520</t>
  </si>
  <si>
    <t>AJ224989.1.1477</t>
  </si>
  <si>
    <t>AB753977.1.1405</t>
  </si>
  <si>
    <t>EU799093.1.1219</t>
  </si>
  <si>
    <t>HQ401024.1.1444</t>
  </si>
  <si>
    <t>EU365479.1.1497</t>
  </si>
  <si>
    <t>LT717411.1.1391</t>
  </si>
  <si>
    <t>JQ196066.1.1371</t>
  </si>
  <si>
    <t>JN674640.1.1376</t>
  </si>
  <si>
    <t>AB974159.1.1435</t>
  </si>
  <si>
    <t>KF182320.1.1263</t>
  </si>
  <si>
    <t>FR685259.1.1424</t>
  </si>
  <si>
    <t>EU801557.1.1271</t>
  </si>
  <si>
    <t>FJ825988.1.1496</t>
  </si>
  <si>
    <t>HM186036.1.1356</t>
  </si>
  <si>
    <t>JN656787.1.1478</t>
  </si>
  <si>
    <t>EF016463.1.1426</t>
  </si>
  <si>
    <t>KX933070.1.1392</t>
  </si>
  <si>
    <t>FN824919.1.1295</t>
  </si>
  <si>
    <t>EF659445.1.1376</t>
  </si>
  <si>
    <t>JX525483.1.1413</t>
  </si>
  <si>
    <t>KX936441.1.1501</t>
  </si>
  <si>
    <t>FPLL01002746.16.1552</t>
  </si>
  <si>
    <t>FPLS01035930.12.1276</t>
  </si>
  <si>
    <t>GQ346739.1.1304</t>
  </si>
  <si>
    <t>AY697921.1.1442</t>
  </si>
  <si>
    <t>JF312923.1.1252</t>
  </si>
  <si>
    <t>HE796561.1.905</t>
  </si>
  <si>
    <t>JX193435.1.1530</t>
  </si>
  <si>
    <t>EU725593.1.1491</t>
  </si>
  <si>
    <t>EU236306.1.1305</t>
  </si>
  <si>
    <t>HQ703795.1.1456</t>
  </si>
  <si>
    <t>GU356331.1.1390</t>
  </si>
  <si>
    <t>FPLK01002102.1.1348</t>
  </si>
  <si>
    <t>LN681301.1.1218</t>
  </si>
  <si>
    <t>JN986427.1.1449</t>
  </si>
  <si>
    <t>KF268733.1.1328</t>
  </si>
  <si>
    <t>JX526863.1.1433</t>
  </si>
  <si>
    <t>JN656754.1.1483</t>
  </si>
  <si>
    <t>AJ575701.1.1473</t>
  </si>
  <si>
    <t>FJ240419.1.1203</t>
  </si>
  <si>
    <t>AB121782.1.1340</t>
  </si>
  <si>
    <t>JQ195364.1.1352</t>
  </si>
  <si>
    <t>JN656775.1.1496</t>
  </si>
  <si>
    <t>EU803734.1.1389</t>
  </si>
  <si>
    <t>FN668198.1.1485</t>
  </si>
  <si>
    <t>EU394576.1.1498</t>
  </si>
  <si>
    <t>GQ347069.1.1360</t>
  </si>
  <si>
    <t>AY752124.1.1378</t>
  </si>
  <si>
    <t>JN547472.1.1432</t>
  </si>
  <si>
    <t>JF429247.1.1497</t>
  </si>
  <si>
    <t>JN233110.1.1439</t>
  </si>
  <si>
    <t>GQ264106.1.1468</t>
  </si>
  <si>
    <t>HG315010.1.1393</t>
  </si>
  <si>
    <t>HQ203948.1.1505</t>
  </si>
  <si>
    <t>JN656772.1.1483</t>
  </si>
  <si>
    <t>AY509377.1.1407</t>
  </si>
  <si>
    <t>JQ941849.1.1379</t>
  </si>
  <si>
    <t>KJ814515.1.1335</t>
  </si>
  <si>
    <t>AB753919.1.1455</t>
  </si>
  <si>
    <t>GQ350431.1.1378</t>
  </si>
  <si>
    <t>HM268996.1.1359</t>
  </si>
  <si>
    <t>KY190390.1.1477</t>
  </si>
  <si>
    <t>KM410873.1.1281</t>
  </si>
  <si>
    <t>FPLP01008051.3.1466</t>
  </si>
  <si>
    <t>AY212575.1.1517</t>
  </si>
  <si>
    <t>EU801634.1.1501</t>
  </si>
  <si>
    <t>AJ401108.1.1372</t>
  </si>
  <si>
    <t>JQ867303.1.1405</t>
  </si>
  <si>
    <t>HM057654.1.1488</t>
  </si>
  <si>
    <t>LN870899.1.1370</t>
  </si>
  <si>
    <t>EU800535.1.1483</t>
  </si>
  <si>
    <t>JN626820.1.1334</t>
  </si>
  <si>
    <t>EU799808.1.1421</t>
  </si>
  <si>
    <t>AY752114.1.1417</t>
  </si>
  <si>
    <t>FN668164.1.1486</t>
  </si>
  <si>
    <t>HM129188.1.1438</t>
  </si>
  <si>
    <t>Z18533.1.1354</t>
  </si>
  <si>
    <t>EU800247.1.1478</t>
  </si>
  <si>
    <t>KP686616.1.1457</t>
  </si>
  <si>
    <t>GU235095.1.1363</t>
  </si>
  <si>
    <t>FJ155052.1.1447</t>
  </si>
  <si>
    <t>EU801159.1.1495</t>
  </si>
  <si>
    <t>AACY023705044.289.1515</t>
  </si>
  <si>
    <t>HQ163220.1.1325</t>
  </si>
  <si>
    <t>KF268907.1.1424</t>
  </si>
  <si>
    <t>EU803264.1.1258</t>
  </si>
  <si>
    <t>DQ396291.1.1396</t>
  </si>
  <si>
    <t>DQ395420.1.1477</t>
  </si>
  <si>
    <t>KX933657.1.1354</t>
  </si>
  <si>
    <t>EU799311.1.1450</t>
  </si>
  <si>
    <t>JQ194861.1.1316</t>
  </si>
  <si>
    <t>LN866607.1.1201</t>
  </si>
  <si>
    <t>FR667514.1.1371</t>
  </si>
  <si>
    <t>JX854147.1.1280</t>
  </si>
  <si>
    <t>AF418956.1.1483</t>
  </si>
  <si>
    <t>FR683265.1.1270</t>
  </si>
  <si>
    <t>JQ181930.1.914</t>
  </si>
  <si>
    <t>FR684272.1.1425</t>
  </si>
  <si>
    <t>JQ196526.1.1306</t>
  </si>
  <si>
    <t>EU703392.1.1420</t>
  </si>
  <si>
    <t>AY697910.1.1425</t>
  </si>
  <si>
    <t>HM778382.1.1226</t>
  </si>
  <si>
    <t>JN656876.1.1485</t>
  </si>
  <si>
    <t>KX172833.1.1444</t>
  </si>
  <si>
    <t>FR685576.1.1423</t>
  </si>
  <si>
    <t>KP994482.1.1382</t>
  </si>
  <si>
    <t>JQ199026.1.1355</t>
  </si>
  <si>
    <t>FJ981509.1.913</t>
  </si>
  <si>
    <t>EF520405.1.1446</t>
  </si>
  <si>
    <t>HO382837.113.1331</t>
  </si>
  <si>
    <t>AM157302.1.1240</t>
  </si>
  <si>
    <t>KX784533.1.1213</t>
  </si>
  <si>
    <t>AM295256.1.1418</t>
  </si>
  <si>
    <t>JN656853.1.1481</t>
  </si>
  <si>
    <t>EU265945.1.1499</t>
  </si>
  <si>
    <t>FR683959.1.1422</t>
  </si>
  <si>
    <t>JN626784.1.1354</t>
  </si>
  <si>
    <t>JN869232.1.1526</t>
  </si>
  <si>
    <t>AB682298.1.1466</t>
  </si>
  <si>
    <t>KC471174.1.1369</t>
  </si>
  <si>
    <t>JX435727.1.1276</t>
  </si>
  <si>
    <t>FJ612170.1.1409</t>
  </si>
  <si>
    <t>EU930871.1.1412</t>
  </si>
  <si>
    <t>HM856482.1.1436</t>
  </si>
  <si>
    <t>JN717179.1.1437</t>
  </si>
  <si>
    <t>JN626692.1.1336</t>
  </si>
  <si>
    <t>EU800923.1.1268</t>
  </si>
  <si>
    <t>EU802024.1.1500</t>
  </si>
  <si>
    <t>FJ827871.1.1494</t>
  </si>
  <si>
    <t>EU800885.1.1470</t>
  </si>
  <si>
    <t>JN869000.1.1525</t>
  </si>
  <si>
    <t>HM265014.1.1308</t>
  </si>
  <si>
    <t>EU703217.1.1396</t>
  </si>
  <si>
    <t>EU005761.1.1385</t>
  </si>
  <si>
    <t>JQ194830.1.1358</t>
  </si>
  <si>
    <t>EU801730.1.1432</t>
  </si>
  <si>
    <t>KF749314.1.1360</t>
  </si>
  <si>
    <t>HG423259.1.1290</t>
  </si>
  <si>
    <t>HM856500.1.1441</t>
  </si>
  <si>
    <t>KC432552.1.1344</t>
  </si>
  <si>
    <t>EU703435.1.1485</t>
  </si>
  <si>
    <t>HE574385.1.1337</t>
  </si>
  <si>
    <t>AZIG01000938.3.1258</t>
  </si>
  <si>
    <t>KX172424.1.1442</t>
  </si>
  <si>
    <t>HM856568.1.1440</t>
  </si>
  <si>
    <t>AJ294335.1.1297</t>
  </si>
  <si>
    <t>GQ358826.1.1486</t>
  </si>
  <si>
    <t>FN668174.1.1485</t>
  </si>
  <si>
    <t>KP687130.1.1495</t>
  </si>
  <si>
    <t>JN868973.1.1510</t>
  </si>
  <si>
    <t>JX016735.1.1432</t>
  </si>
  <si>
    <t>DQ372851.1.1483</t>
  </si>
  <si>
    <t>KF624527.1.1309</t>
  </si>
  <si>
    <t>HM140666.1.1477</t>
  </si>
  <si>
    <t>AQZL01000003.2328.3634</t>
  </si>
  <si>
    <t>AJ240920.1.1503</t>
  </si>
  <si>
    <t>AB930558.1.1451</t>
  </si>
  <si>
    <t>AY250093.1.1455</t>
  </si>
  <si>
    <t>AB930502.1.1446</t>
  </si>
  <si>
    <t>EU801173.1.1500</t>
  </si>
  <si>
    <t>KP686953.1.1446</t>
  </si>
  <si>
    <t>HM590831.1.1337</t>
  </si>
  <si>
    <t>FR686298.1.1484</t>
  </si>
  <si>
    <t>AY947931.1.1449</t>
  </si>
  <si>
    <t>AB722261.1.1341</t>
  </si>
  <si>
    <t>JN656901.1.1521</t>
  </si>
  <si>
    <t>JX525298.1.1417</t>
  </si>
  <si>
    <t>FPLK01001453.18.1454</t>
  </si>
  <si>
    <t>KX935771.1.1454</t>
  </si>
  <si>
    <t>EU799140.1.1267</t>
  </si>
  <si>
    <t>AY211668.1.1263</t>
  </si>
  <si>
    <t>KX936209.1.1435</t>
  </si>
  <si>
    <t>EU803961.1.1489</t>
  </si>
  <si>
    <t>CP007490.515220.516621</t>
  </si>
  <si>
    <t>FJ826123.1.1489</t>
  </si>
  <si>
    <t>JF828751.1.1499</t>
  </si>
  <si>
    <t>HE574380.1.1378</t>
  </si>
  <si>
    <t>KJ590538.1.1425</t>
  </si>
  <si>
    <t>GQ346966.1.1335</t>
  </si>
  <si>
    <t>HM856486.1.1435</t>
  </si>
  <si>
    <t>AB661594.1.1407</t>
  </si>
  <si>
    <t>AY752119.1.1395</t>
  </si>
  <si>
    <t>GU235687.1.1314</t>
  </si>
  <si>
    <t>FJ382054.1.1201</t>
  </si>
  <si>
    <t>HM921137.1.1336</t>
  </si>
  <si>
    <t>FPLS01024879.2.1285</t>
  </si>
  <si>
    <t>FJ612142.1.1474</t>
  </si>
  <si>
    <t>KX504603.1.1490</t>
  </si>
  <si>
    <t>JQ199501.1.1381</t>
  </si>
  <si>
    <t>KU839698.1.1459</t>
  </si>
  <si>
    <t>EU800657.1.1249</t>
  </si>
  <si>
    <t>GQ347908.1.1371</t>
  </si>
  <si>
    <t>AF493652.1.1245</t>
  </si>
  <si>
    <t>JN626890.1.1342</t>
  </si>
  <si>
    <t>KF624160.1.1316</t>
  </si>
  <si>
    <t>AY697907.1.1305</t>
  </si>
  <si>
    <t>LN881305.1.1340</t>
  </si>
  <si>
    <t>FJ382059.1.1209</t>
  </si>
  <si>
    <t>AY193168.1.1312</t>
  </si>
  <si>
    <t>AM710363.1.1458</t>
  </si>
  <si>
    <t>FJ825947.1.1482</t>
  </si>
  <si>
    <t>KU196824.1.1354</t>
  </si>
  <si>
    <t>JN038750.1.1493</t>
  </si>
  <si>
    <t>JX657043.1.1256</t>
  </si>
  <si>
    <t>ATGK01000004.341755.342958</t>
  </si>
  <si>
    <t>FQ658746.1.1361</t>
  </si>
  <si>
    <t>GU321357.1.1366</t>
  </si>
  <si>
    <t>HM129449.1.1456</t>
  </si>
  <si>
    <t>GU119483.1.1457</t>
  </si>
  <si>
    <t>HQ163255.1.1374</t>
  </si>
  <si>
    <t>JX657099.1.1257</t>
  </si>
  <si>
    <t>HM237100.1.1276</t>
  </si>
  <si>
    <t>KF254767.1.1445</t>
  </si>
  <si>
    <t>EU801013.1.1479</t>
  </si>
  <si>
    <t>EU803809.1.1257</t>
  </si>
  <si>
    <t>LN870755.1.1397</t>
  </si>
  <si>
    <t>FJ154999.1.1502</t>
  </si>
  <si>
    <t>HQ242256.1.1435</t>
  </si>
  <si>
    <t>FPLS01051283.7.1224</t>
  </si>
  <si>
    <t>JQ196717.1.1311</t>
  </si>
  <si>
    <t>FN668259.1.1474</t>
  </si>
  <si>
    <t>FR683211.1.1423</t>
  </si>
  <si>
    <t>FPLK01000234.8.1471</t>
  </si>
  <si>
    <t>JX436444.1.1255</t>
  </si>
  <si>
    <t>DQ501310.1.1485</t>
  </si>
  <si>
    <t>AB630591.1.1440</t>
  </si>
  <si>
    <t>EU486899.1.911</t>
  </si>
  <si>
    <t>JN976438.1.1407</t>
  </si>
  <si>
    <t>HM127333.1.1463</t>
  </si>
  <si>
    <t>JX016885.1.1476</t>
  </si>
  <si>
    <t>HM032014.1.1319</t>
  </si>
  <si>
    <t>FN668100.1.1489</t>
  </si>
  <si>
    <t>FPLP01002640.14.1509</t>
  </si>
  <si>
    <t>KJ615255.1.1335</t>
  </si>
  <si>
    <t>JX505415.1.1410</t>
  </si>
  <si>
    <t>AY315172.1.1394</t>
  </si>
  <si>
    <t>AM849426.1.1487</t>
  </si>
  <si>
    <t>HM129857.1.1443</t>
  </si>
  <si>
    <t>AY752100.1.1425</t>
  </si>
  <si>
    <t>LC124547.1.1463</t>
  </si>
  <si>
    <t>HQ692002.1.1320</t>
  </si>
  <si>
    <t>KU839726.1.1482</t>
  </si>
  <si>
    <t>KJ808118.1.1488</t>
  </si>
  <si>
    <t>AY386332.1.1367</t>
  </si>
  <si>
    <t>JN626736.1.1342</t>
  </si>
  <si>
    <t>HM591456.1.1493</t>
  </si>
  <si>
    <t>EU703414.1.1491</t>
  </si>
  <si>
    <t>KX756553.1.1360</t>
  </si>
  <si>
    <t>KP687170.1.1443</t>
  </si>
  <si>
    <t>JQ941843.1.1364</t>
  </si>
  <si>
    <t>GU061304.1.1459</t>
  </si>
  <si>
    <t>EU809291.1.1310</t>
  </si>
  <si>
    <t>AJ289162.1.1486</t>
  </si>
  <si>
    <t>KX922678.1.1467</t>
  </si>
  <si>
    <t>JN625583.1.1326</t>
  </si>
  <si>
    <t>KP687112.1.1445</t>
  </si>
  <si>
    <t>KU578695.1.1396</t>
  </si>
  <si>
    <t>JN626729.1.1353</t>
  </si>
  <si>
    <t>JQ675372.1.1300</t>
  </si>
  <si>
    <t>HQ242551.1.1485</t>
  </si>
  <si>
    <t>JQ195940.1.1350</t>
  </si>
  <si>
    <t>JQ195453.1.1363</t>
  </si>
  <si>
    <t>FR683448.1.1425</t>
  </si>
  <si>
    <t>JX015707.1.1476</t>
  </si>
  <si>
    <t>JQ215453.1.1283</t>
  </si>
  <si>
    <t>AJ565421.1.1455</t>
  </si>
  <si>
    <t>HM856400.1.1454</t>
  </si>
  <si>
    <t>HM313065.1.1354</t>
  </si>
  <si>
    <t>CP007501.32246.33660</t>
  </si>
  <si>
    <t>FPLL01002108.11.1524</t>
  </si>
  <si>
    <t>FR684957.1.1425</t>
  </si>
  <si>
    <t>HE648208.1.1516</t>
  </si>
  <si>
    <t>AY584575.1.1208</t>
  </si>
  <si>
    <t>EU799983.1.1222</t>
  </si>
  <si>
    <t>FM200890.1.1413</t>
  </si>
  <si>
    <t>GQ348655.1.1381</t>
  </si>
  <si>
    <t>GQ350651.1.1353</t>
  </si>
  <si>
    <t>EU799241.1.1242</t>
  </si>
  <si>
    <t>KF082476.1.1349</t>
  </si>
  <si>
    <t>JN626511.1.1354</t>
  </si>
  <si>
    <t>KX935672.1.1425</t>
  </si>
  <si>
    <t>KT000261.1.1400</t>
  </si>
  <si>
    <t>EU802021.1.1480</t>
  </si>
  <si>
    <t>KP687050.1.1447</t>
  </si>
  <si>
    <t>FN668181.1.1494</t>
  </si>
  <si>
    <t>FJ849072.1.1455</t>
  </si>
  <si>
    <t>JX530068.1.1375</t>
  </si>
  <si>
    <t>JN003052.1.1286</t>
  </si>
  <si>
    <t>GU300770.1.1377</t>
  </si>
  <si>
    <t>JX950042.1.1350</t>
  </si>
  <si>
    <t>FJ820471.1.1489</t>
  </si>
  <si>
    <t>JF728927.1.1278</t>
  </si>
  <si>
    <t>KT828543.1.1200</t>
  </si>
  <si>
    <t>LN774632.1.1219</t>
  </si>
  <si>
    <t>JQ197300.1.1353</t>
  </si>
  <si>
    <t>DQ463725.1.1475</t>
  </si>
  <si>
    <t>EU801047.1.1503</t>
  </si>
  <si>
    <t>EU799252.1.1446</t>
  </si>
  <si>
    <t>AY736247.1.1240</t>
  </si>
  <si>
    <t>HM856522.1.1435</t>
  </si>
  <si>
    <t>JN591819.1.1495</t>
  </si>
  <si>
    <t>EU799259.1.1418</t>
  </si>
  <si>
    <t>HQ532777.1.1513</t>
  </si>
  <si>
    <t>EU801578.1.1501</t>
  </si>
  <si>
    <t>EU005823.1.1423</t>
  </si>
  <si>
    <t>CVRG01041904.1.1229</t>
  </si>
  <si>
    <t>JQ197952.1.1352</t>
  </si>
  <si>
    <t>HQ532802.1.1513</t>
  </si>
  <si>
    <t>JX015542.1.1433</t>
  </si>
  <si>
    <t>FR684070.1.1425</t>
  </si>
  <si>
    <t>FR684429.1.1425</t>
  </si>
  <si>
    <t>HM128460.1.1462</t>
  </si>
  <si>
    <t>KP686898.1.1413</t>
  </si>
  <si>
    <t>HM319056.1.1352</t>
  </si>
  <si>
    <t>AY752115.1.1425</t>
  </si>
  <si>
    <t>FPLS01050758.17.1525</t>
  </si>
  <si>
    <t>AACY020457639.1.1321</t>
  </si>
  <si>
    <t>KJ577082.1.1345</t>
  </si>
  <si>
    <t>JN656722.1.1473</t>
  </si>
  <si>
    <t>HE574344.1.1313</t>
  </si>
  <si>
    <t>JF697460.1.1484</t>
  </si>
  <si>
    <t>FPLP01006514.2.1337</t>
  </si>
  <si>
    <t>FJ825870.1.1488</t>
  </si>
  <si>
    <t>KC874088.1.1354</t>
  </si>
  <si>
    <t>JN119110.1.1253</t>
  </si>
  <si>
    <t>HM129005.1.1444</t>
  </si>
  <si>
    <t>HM856393.1.1454</t>
  </si>
  <si>
    <t>EU544714.1.1387</t>
  </si>
  <si>
    <t>FJ981265.1.900</t>
  </si>
  <si>
    <t>KP896338.1.1327</t>
  </si>
  <si>
    <t>EU486939.1.912</t>
  </si>
  <si>
    <t>L10945.1.1401</t>
  </si>
  <si>
    <t>KC899227.1.1356</t>
  </si>
  <si>
    <t>GU949541.1.1432</t>
  </si>
  <si>
    <t>KF799293.1.1450</t>
  </si>
  <si>
    <t>AM411930.1.1316</t>
  </si>
  <si>
    <t>HQ166763.1.1355</t>
  </si>
  <si>
    <t>JN207175.1.1267</t>
  </si>
  <si>
    <t>KX933109.1.1389</t>
  </si>
  <si>
    <t>LZFX01000041.1.1272</t>
  </si>
  <si>
    <t>FR685602.1.1426</t>
  </si>
  <si>
    <t>EF516927.1.1405</t>
  </si>
  <si>
    <t>JQ515464.1.1441</t>
  </si>
  <si>
    <t>EU800642.1.1476</t>
  </si>
  <si>
    <t>JX097005.1.1433</t>
  </si>
  <si>
    <t>KF799300.1.1447</t>
  </si>
  <si>
    <t>GU234874.1.1371</t>
  </si>
  <si>
    <t>FR683275.1.1503</t>
  </si>
  <si>
    <t>GU235111.1.1369</t>
  </si>
  <si>
    <t>KC161908.1.1217</t>
  </si>
  <si>
    <t>KF384235.1.1233</t>
  </si>
  <si>
    <t>HM856384.1.1422</t>
  </si>
  <si>
    <t>JQ711701.1.1265</t>
  </si>
  <si>
    <t>EU801392.1.1501</t>
  </si>
  <si>
    <t>JX529921.1.1377</t>
  </si>
  <si>
    <t>DQ521495.1.1451</t>
  </si>
  <si>
    <t>JX657123.1.1212</t>
  </si>
  <si>
    <t>GQ472939.1.1228</t>
  </si>
  <si>
    <t>HQ703826.1.1411</t>
  </si>
  <si>
    <t>HM129252.1.1436</t>
  </si>
  <si>
    <t>AF498717.1.1397</t>
  </si>
  <si>
    <t>JQ199082.1.1345</t>
  </si>
  <si>
    <t>DQ017936.1.1486</t>
  </si>
  <si>
    <t>KU578781.1.1394</t>
  </si>
  <si>
    <t>JN656847.1.1521</t>
  </si>
  <si>
    <t>JQ195801.1.1357</t>
  </si>
  <si>
    <t>LN909521.1.1344</t>
  </si>
  <si>
    <t>JQ800122.1.1256</t>
  </si>
  <si>
    <t>AB504952.1.1460</t>
  </si>
  <si>
    <t>FR685383.1.1426</t>
  </si>
  <si>
    <t>EU801450.1.1486</t>
  </si>
  <si>
    <t>HM003639.1.1386</t>
  </si>
  <si>
    <t>FPLL01000561.18.1526</t>
  </si>
  <si>
    <t>AB607291.1.1331</t>
  </si>
  <si>
    <t>AY792239.1.1503</t>
  </si>
  <si>
    <t>HE574371.1.1322</t>
  </si>
  <si>
    <t>EU801308.1.1489</t>
  </si>
  <si>
    <t>U70712.1.1470</t>
  </si>
  <si>
    <t>AB753961.1.1451</t>
  </si>
  <si>
    <t>KC886756.1.1485</t>
  </si>
  <si>
    <t>AACY020083696.1.1236</t>
  </si>
  <si>
    <t>GQ347248.1.1321</t>
  </si>
  <si>
    <t>JX949383.1.1355</t>
  </si>
  <si>
    <t>HE574348.1.1420</t>
  </si>
  <si>
    <t>EF520412.1.1385</t>
  </si>
  <si>
    <t>EU800009.1.1227</t>
  </si>
  <si>
    <t>EU800299.1.1501</t>
  </si>
  <si>
    <t>KX504957.1.1500</t>
  </si>
  <si>
    <t>AM114277.1.1424</t>
  </si>
  <si>
    <t>KX935670.1.1425</t>
  </si>
  <si>
    <t>JQ195295.1.1352</t>
  </si>
  <si>
    <t>AB376634.1.1396</t>
  </si>
  <si>
    <t>FJ826125.1.1478</t>
  </si>
  <si>
    <t>FR686160.1.1425</t>
  </si>
  <si>
    <t>GQ349596.1.1296</t>
  </si>
  <si>
    <t>JF429295.1.1478</t>
  </si>
  <si>
    <t>AY050607.1.1501</t>
  </si>
  <si>
    <t>DQ351763.1.1478</t>
  </si>
  <si>
    <t>KX936881.1.1484</t>
  </si>
  <si>
    <t>HG937596.1.1296</t>
  </si>
  <si>
    <t>HE574368.1.1248</t>
  </si>
  <si>
    <t>FPLS01033844.14.1213</t>
  </si>
  <si>
    <t>FJ382618.1.1346</t>
  </si>
  <si>
    <t>GQ349699.1.1369</t>
  </si>
  <si>
    <t>EU800504.1.1478</t>
  </si>
  <si>
    <t>KM878229.1.1276</t>
  </si>
  <si>
    <t>JF449940.1.1393</t>
  </si>
  <si>
    <t>JN625682.1.1376</t>
  </si>
  <si>
    <t>AB661559.1.1414</t>
  </si>
  <si>
    <t>FN824913.1.1200</t>
  </si>
  <si>
    <t>JQ032129.1.1202</t>
  </si>
  <si>
    <t>FPLS01018013.1.1240</t>
  </si>
  <si>
    <t>JQ196809.1.1352</t>
  </si>
  <si>
    <t>JQ946015.1.1200</t>
  </si>
  <si>
    <t>EU803219.1.1277</t>
  </si>
  <si>
    <t>FLMP01002787.48.1549</t>
  </si>
  <si>
    <t>HF968434.1.1253</t>
  </si>
  <si>
    <t>JX222250.1.1499</t>
  </si>
  <si>
    <t>EU801558.1.1275</t>
  </si>
  <si>
    <t>AY752089.1.1363</t>
  </si>
  <si>
    <t>FPLK01000689.12.1499</t>
  </si>
  <si>
    <t>FPLS01042241.1.1353</t>
  </si>
  <si>
    <t>AY945924.1.1497</t>
  </si>
  <si>
    <t>HF968544.1.1408</t>
  </si>
  <si>
    <t>HQ178858.1.1451</t>
  </si>
  <si>
    <t>GQ340104.1.1392</t>
  </si>
  <si>
    <t>FPLK01002704.35.1542</t>
  </si>
  <si>
    <t>FQ659602.2.1312</t>
  </si>
  <si>
    <t>KC775406.1.1213</t>
  </si>
  <si>
    <t>FJ825803.1.1420</t>
  </si>
  <si>
    <t>FJ546379.1.1201</t>
  </si>
  <si>
    <t>FN824873.1.1268</t>
  </si>
  <si>
    <t>EU801146.1.1499</t>
  </si>
  <si>
    <t>HM129349.1.1451</t>
  </si>
  <si>
    <t>JN656748.1.1486</t>
  </si>
  <si>
    <t>EU799154.1.1396</t>
  </si>
  <si>
    <t>FPLS01034934.2.1228</t>
  </si>
  <si>
    <t>EU800631.1.1461</t>
  </si>
  <si>
    <t>DQ316358.1.1315</t>
  </si>
  <si>
    <t>JN869224.1.1554</t>
  </si>
  <si>
    <t>KP997220.1.1252</t>
  </si>
  <si>
    <t>FR684832.1.1425</t>
  </si>
  <si>
    <t>JQ977413.1.1427</t>
  </si>
  <si>
    <t>KU199719.1.1401</t>
  </si>
  <si>
    <t>AF098490.1.1255</t>
  </si>
  <si>
    <t>GQ350583.1.1373</t>
  </si>
  <si>
    <t>KF088522.1.1284</t>
  </si>
  <si>
    <t>ubiquitous</t>
  </si>
  <si>
    <t>HM129291.1.1444</t>
  </si>
  <si>
    <t>FR683818.1.1425</t>
  </si>
  <si>
    <t>EU799303.1.1243</t>
  </si>
  <si>
    <t>KF766633.1.1466</t>
  </si>
  <si>
    <t>HQ597045.1.1505</t>
  </si>
  <si>
    <t>KF799148.1.1484</t>
  </si>
  <si>
    <t>HM127644.1.1444</t>
  </si>
  <si>
    <t>EU800304.1.1238</t>
  </si>
  <si>
    <t>JX015843.1.1433</t>
  </si>
  <si>
    <t>FR684226.1.1423</t>
  </si>
  <si>
    <t>JN626727.1.1334</t>
  </si>
  <si>
    <t>FQ032814.11137.12652</t>
  </si>
  <si>
    <t>JN591867.1.1477</t>
  </si>
  <si>
    <t>HM341084.1.1343</t>
  </si>
  <si>
    <t>JQ222102.1.911</t>
  </si>
  <si>
    <t>JN868990.1.1501</t>
  </si>
  <si>
    <t>EU104024.1.1446</t>
  </si>
  <si>
    <t>JQ799987.1.1213</t>
  </si>
  <si>
    <t>AB610885.1.1478</t>
  </si>
  <si>
    <t>KP687045.1.1446</t>
  </si>
  <si>
    <t>EU703400.1.1390</t>
  </si>
  <si>
    <t>KC247342.1.1435</t>
  </si>
  <si>
    <t>FPLK01000328.11.1477</t>
  </si>
  <si>
    <t>AACY023437746.223.1646</t>
  </si>
  <si>
    <t>JQ919512.1.1329</t>
  </si>
  <si>
    <t>JQ197928.1.1353</t>
  </si>
  <si>
    <t>JN656774.1.1447</t>
  </si>
  <si>
    <t>AB930824.1.1437</t>
  </si>
  <si>
    <t>AF534430.1.1436</t>
  </si>
  <si>
    <t>AY863078.1.1343</t>
  </si>
  <si>
    <t>HE576783.1.1394</t>
  </si>
  <si>
    <t>EU803334.1.1400</t>
  </si>
  <si>
    <t>JQ186386.1.1354</t>
  </si>
  <si>
    <t>JQ198127.1.1339</t>
  </si>
  <si>
    <t>FR667372.1.1404</t>
  </si>
  <si>
    <t>EU800649.1.1260</t>
  </si>
  <si>
    <t>KX933406.1.1290</t>
  </si>
  <si>
    <t>GU572367.1.1500</t>
  </si>
  <si>
    <t>FPLK01001146.12.1521</t>
  </si>
  <si>
    <t>EU801199.1.1501</t>
  </si>
  <si>
    <t>HM274274.1.1354</t>
  </si>
  <si>
    <t>HE574351.1.1347</t>
  </si>
  <si>
    <t>HM057636.1.1518</t>
  </si>
  <si>
    <t>FJ612196.1.1473</t>
  </si>
  <si>
    <t>FPLK01000638.1.1337</t>
  </si>
  <si>
    <t>KU839702.1.1343</t>
  </si>
  <si>
    <t>AM279194.8.1485</t>
  </si>
  <si>
    <t>HM640395.1.1269</t>
  </si>
  <si>
    <t>FPLK01002140.196.1539</t>
  </si>
  <si>
    <t>JX530519.1.1435</t>
  </si>
  <si>
    <t>JQ906008.1.1363</t>
  </si>
  <si>
    <t>JN656804.1.1488</t>
  </si>
  <si>
    <t>FR683367.1.1427</t>
  </si>
  <si>
    <t>FJ820409.1.1488</t>
  </si>
  <si>
    <t>GU235068.1.1367</t>
  </si>
  <si>
    <t>KC899212.1.1347</t>
  </si>
  <si>
    <t>AB286420.1.1403</t>
  </si>
  <si>
    <t>EU592508.1.1204</t>
  </si>
  <si>
    <t>AB974022.1.1375</t>
  </si>
  <si>
    <t>KP686748.1.1452</t>
  </si>
  <si>
    <t>HQ178727.1.1445</t>
  </si>
  <si>
    <t>GQ347972.1.1323</t>
  </si>
  <si>
    <t>EU801005.1.1496</t>
  </si>
  <si>
    <t>EU800586.1.1465</t>
  </si>
  <si>
    <t>GU644366.1.1403</t>
  </si>
  <si>
    <t>FJ825920.1.1430</t>
  </si>
  <si>
    <t>EU803301.1.1478</t>
  </si>
  <si>
    <t>KF799687.1.1503</t>
  </si>
  <si>
    <t>CU466861.2.1358</t>
  </si>
  <si>
    <t>FPLK01002046.11.1395</t>
  </si>
  <si>
    <t>KP686780.1.1455</t>
  </si>
  <si>
    <t>KC001796.1.1315</t>
  </si>
  <si>
    <t>LN681287.1.1261</t>
  </si>
  <si>
    <t>KF851135.1.1498</t>
  </si>
  <si>
    <t>AACY020025522.1002.2471</t>
  </si>
  <si>
    <t>HE574386.1.1337</t>
  </si>
  <si>
    <t>JF681493.1.1241</t>
  </si>
  <si>
    <t>AF316775.1.1495</t>
  </si>
  <si>
    <t>KP686590.1.1444</t>
  </si>
  <si>
    <t>FR684802.1.1425</t>
  </si>
  <si>
    <t>AB754008.1.1461</t>
  </si>
  <si>
    <t>GQ348229.1.1322</t>
  </si>
  <si>
    <t>AY697924.1.1420</t>
  </si>
  <si>
    <t>KP770077.1.1543</t>
  </si>
  <si>
    <t>JN976402.1.1400</t>
  </si>
  <si>
    <t>EU800186.1.1306</t>
  </si>
  <si>
    <t>KP410320.1.1497</t>
  </si>
  <si>
    <t>KP686877.1.1447</t>
  </si>
  <si>
    <t>HM016165.1.1354</t>
  </si>
  <si>
    <t>KC527311.1.1224</t>
  </si>
  <si>
    <t>JN626516.1.1334</t>
  </si>
  <si>
    <t>FPLS01051304.15.1294</t>
  </si>
  <si>
    <t>KC886758.1.1473</t>
  </si>
  <si>
    <t>AB179689.1.1428</t>
  </si>
  <si>
    <t>FPLK01002459.43.1533</t>
  </si>
  <si>
    <t>EU801715.1.1271</t>
  </si>
  <si>
    <t>GQ347754.1.1311</t>
  </si>
  <si>
    <t>HM856537.1.1451</t>
  </si>
  <si>
    <t>HQ672873.1.1436</t>
  </si>
  <si>
    <t>DQ009204.1.1975</t>
  </si>
  <si>
    <t>EU703239.1.1397</t>
  </si>
  <si>
    <t>KF766760.1.1487</t>
  </si>
  <si>
    <t>FM886864.1.1219</t>
  </si>
  <si>
    <t>FR684826.1.1425</t>
  </si>
  <si>
    <t>KC886785.1.1417</t>
  </si>
  <si>
    <t>FJ615124.1.1272</t>
  </si>
  <si>
    <t>AY165563.1.1341</t>
  </si>
  <si>
    <t>KC683059.1.1532</t>
  </si>
  <si>
    <t>KX935935.1.1435</t>
  </si>
  <si>
    <t>EU800985.1.1477</t>
  </si>
  <si>
    <t>FJ425213.1.1434</t>
  </si>
  <si>
    <t>FR683862.1.1425</t>
  </si>
  <si>
    <t>EU801243.1.1477</t>
  </si>
  <si>
    <t>JQ196841.1.1357</t>
  </si>
  <si>
    <t>HQ242398.1.1290</t>
  </si>
  <si>
    <t>AM162576.1.1380</t>
  </si>
  <si>
    <t>FJ800545.1.1488</t>
  </si>
  <si>
    <t>JN591797.1.1426</t>
  </si>
  <si>
    <t>HQ179051.1.1217</t>
  </si>
  <si>
    <t>AB211233.1.1283</t>
  </si>
  <si>
    <t>JQ328004.1.1480</t>
  </si>
  <si>
    <t>GQ348825.1.1295</t>
  </si>
  <si>
    <t>KC250891.1.1313</t>
  </si>
  <si>
    <t>AB974146.1.1475</t>
  </si>
  <si>
    <t>EU802222.1.1267</t>
  </si>
  <si>
    <t>JN626712.1.1334</t>
  </si>
  <si>
    <t>EU801458.1.1504</t>
  </si>
  <si>
    <t>FN665731.1.1446</t>
  </si>
  <si>
    <t>EU530593.1.1452</t>
  </si>
  <si>
    <t>KP686596.1.1455</t>
  </si>
  <si>
    <t>AF009975.1.1483</t>
  </si>
  <si>
    <t>KC527620.1.1275</t>
  </si>
  <si>
    <t>HQ661210.1.1432</t>
  </si>
  <si>
    <t>FN691909.1.1456</t>
  </si>
  <si>
    <t>JN869039.1.1519</t>
  </si>
  <si>
    <t>AM279192.8.1416</t>
  </si>
  <si>
    <t>FR685416.1.1398</t>
  </si>
  <si>
    <t>HQ242595.1.1484</t>
  </si>
  <si>
    <t>HQ178712.1.1440</t>
  </si>
  <si>
    <t>FPLP01008914.1.1473</t>
  </si>
  <si>
    <t>EU801918.1.1492</t>
  </si>
  <si>
    <t>EU544746.1.1481</t>
  </si>
  <si>
    <t>JX015685.1.1503</t>
  </si>
  <si>
    <t>KP860622.1.1367</t>
  </si>
  <si>
    <t>HM745136.1.1397</t>
  </si>
  <si>
    <t>AB754056.1.1452</t>
  </si>
  <si>
    <t>KP762298.1.1213</t>
  </si>
  <si>
    <t>FR684237.1.1425</t>
  </si>
  <si>
    <t>JX016104.1.1480</t>
  </si>
  <si>
    <t>AACY023318740.240.1489</t>
  </si>
  <si>
    <t>FQ659697.1.1305</t>
  </si>
  <si>
    <t>FR686002.1.1492</t>
  </si>
  <si>
    <t>JQ196389.1.1364</t>
  </si>
  <si>
    <t>JQ919590.1.1378</t>
  </si>
  <si>
    <t>EU800073.1.1271</t>
  </si>
  <si>
    <t>HF968549.1.1412</t>
  </si>
  <si>
    <t>KP663390.1.1458</t>
  </si>
  <si>
    <t>EF468717.1.1487</t>
  </si>
  <si>
    <t>FJ015032.1.1290</t>
  </si>
  <si>
    <t>AY212615.1.1528</t>
  </si>
  <si>
    <t>JQ731914.1.1397</t>
  </si>
  <si>
    <t>EU799523.1.1247</t>
  </si>
  <si>
    <t>DQ068943.1.1266</t>
  </si>
  <si>
    <t>KC000592.1.1312</t>
  </si>
  <si>
    <t>HQ178919.1.1478</t>
  </si>
  <si>
    <t>HG800043.1.1254</t>
  </si>
  <si>
    <t>HE574370.1.1366</t>
  </si>
  <si>
    <t>AY697868.1.1486</t>
  </si>
  <si>
    <t>EU804003.1.1505</t>
  </si>
  <si>
    <t>FR686288.1.1486</t>
  </si>
  <si>
    <t>JX525724.1.1377</t>
  </si>
  <si>
    <t>KC002639.1.1323</t>
  </si>
  <si>
    <t>GU451672.1.1244</t>
  </si>
  <si>
    <t>JF703321.1.1441</t>
  </si>
  <si>
    <t>FLMP01004438.2803.4058</t>
  </si>
  <si>
    <t>LMYF01009029.3575.5082</t>
  </si>
  <si>
    <t>JF429373.1.1502</t>
  </si>
  <si>
    <t>EU803976.1.1247</t>
  </si>
  <si>
    <t>AB753885.1.1465</t>
  </si>
  <si>
    <t>JF747969.1.1479</t>
  </si>
  <si>
    <t>FJ825937.1.1478</t>
  </si>
  <si>
    <t>AF289167.1.1474</t>
  </si>
  <si>
    <t>JF681778.1.1213</t>
  </si>
  <si>
    <t>AF353242.1.1493</t>
  </si>
  <si>
    <t>KX934346.1.1393</t>
  </si>
  <si>
    <t>EU799693.1.1204</t>
  </si>
  <si>
    <t>AY792295.1.1515</t>
  </si>
  <si>
    <t>KU243200.1.1309</t>
  </si>
  <si>
    <t>EU803194.1.1496</t>
  </si>
  <si>
    <t>JQ801057.1.1504</t>
  </si>
  <si>
    <t>HM856412.1.1437</t>
  </si>
  <si>
    <t>GQ347824.1.1349</t>
  </si>
  <si>
    <t>JX524928.1.1361</t>
  </si>
  <si>
    <t>JX879743.1.1365</t>
  </si>
  <si>
    <t>LN681523.1.1399</t>
  </si>
  <si>
    <t>HQ178921.1.1457</t>
  </si>
  <si>
    <t>KF146344.1.1439</t>
  </si>
  <si>
    <t>FPLK01002482.10.1542</t>
  </si>
  <si>
    <t>EF110621.1.1395</t>
  </si>
  <si>
    <t>EF667896.1.1460</t>
  </si>
  <si>
    <t>HM856527.1.1437</t>
  </si>
  <si>
    <t>FR685897.1.1423</t>
  </si>
  <si>
    <t>GU108561.1.1375</t>
  </si>
  <si>
    <t>AB661571.1.1460</t>
  </si>
  <si>
    <t>GQ348771.1.1345</t>
  </si>
  <si>
    <t>FJ800523.1.1472</t>
  </si>
  <si>
    <t>FR684725.1.1469</t>
  </si>
  <si>
    <t>HE574373.1.1890</t>
  </si>
  <si>
    <t>AY697894.1.1499</t>
  </si>
  <si>
    <t>JQ941814.1.1352</t>
  </si>
  <si>
    <t>JQ196911.1.1318</t>
  </si>
  <si>
    <t>FPLS01044078.1.1220</t>
  </si>
  <si>
    <t>FR683950.1.1435</t>
  </si>
  <si>
    <t>HQ242207.1.1446</t>
  </si>
  <si>
    <t>JF178604.1.1379</t>
  </si>
  <si>
    <t>AB274766.1.1234</t>
  </si>
  <si>
    <t>AF534433.1.1451</t>
  </si>
  <si>
    <t>HM270581.1.1351</t>
  </si>
  <si>
    <t>JX527319.1.1427</t>
  </si>
  <si>
    <t>EF572860.1.1277</t>
  </si>
  <si>
    <t>AY794142.1.1465</t>
  </si>
  <si>
    <t>KC001552.1.1314</t>
  </si>
  <si>
    <t>JX017047.1.1498</t>
  </si>
  <si>
    <t>EU799864.1.1460</t>
  </si>
  <si>
    <t>AY948359.1.1341</t>
  </si>
  <si>
    <t>JN941872.1.1446</t>
  </si>
  <si>
    <t>FJ457145.1.1230</t>
  </si>
  <si>
    <t>FJ638601.1.1396</t>
  </si>
  <si>
    <t>GU061026.1.1303</t>
  </si>
  <si>
    <t>DQ787722.1.1519</t>
  </si>
  <si>
    <t>AB753921.1.1456</t>
  </si>
  <si>
    <t>EF187352.1.1306</t>
  </si>
  <si>
    <t>LN681312.1.1204</t>
  </si>
  <si>
    <t>JQ198746.1.1358</t>
  </si>
  <si>
    <t>JQ712066.1.1496</t>
  </si>
  <si>
    <t>EU802174.1.1498</t>
  </si>
  <si>
    <t>EF572108.1.1488</t>
  </si>
  <si>
    <t>JN035169.1.1231</t>
  </si>
  <si>
    <t>KP686580.1.1444</t>
  </si>
  <si>
    <t>EU799162.1.1379</t>
  </si>
  <si>
    <t>EU801771.1.1304</t>
  </si>
  <si>
    <t>JN656850.1.1498</t>
  </si>
  <si>
    <t>AJ867932.1.1490</t>
  </si>
  <si>
    <t>JF275012.1.1216</t>
  </si>
  <si>
    <t>EU799087.1.1203</t>
  </si>
  <si>
    <t>AB557545.1.1334</t>
  </si>
  <si>
    <t>JX011319.1.1234</t>
  </si>
  <si>
    <t>FR683295.1.1495</t>
  </si>
  <si>
    <t>KC189758.1.1491</t>
  </si>
  <si>
    <t>FN668268.1.1474</t>
  </si>
  <si>
    <t>FN824868.1.1255</t>
  </si>
  <si>
    <t>FR684342.1.1425</t>
  </si>
  <si>
    <t>GQ500792.1.1445</t>
  </si>
  <si>
    <t>KF512527.1.1487</t>
  </si>
  <si>
    <t>KJ715886.1.1301</t>
  </si>
  <si>
    <t>JQ692102.1.1337</t>
  </si>
  <si>
    <t>HM591369.1.1496</t>
  </si>
  <si>
    <t>EU802406.1.1257</t>
  </si>
  <si>
    <t>HM129147.1.1428</t>
  </si>
  <si>
    <t>L10937.1.1297</t>
  </si>
  <si>
    <t>KC873872.1.1349</t>
  </si>
  <si>
    <t>HM289749.1.1364</t>
  </si>
  <si>
    <t>EF653575.1.1340</t>
  </si>
  <si>
    <t>FQ658685.1.1379</t>
  </si>
  <si>
    <t>JN656862.1.1496</t>
  </si>
  <si>
    <t>KJ411743.1.1390</t>
  </si>
  <si>
    <t>AB974121.1.1375</t>
  </si>
  <si>
    <t>FR683874.1.1425</t>
  </si>
  <si>
    <t>FLMP01027059.1.1405</t>
  </si>
  <si>
    <t>JQ579883.1.1482</t>
  </si>
  <si>
    <t>KF023498.1.1319</t>
  </si>
  <si>
    <t>JX448586.1.1321</t>
  </si>
  <si>
    <t>GU305831.1.1494</t>
  </si>
  <si>
    <t>AF053734.1.1466</t>
  </si>
  <si>
    <t>DQ018792.1.1291</t>
  </si>
  <si>
    <t>JQ225306.1.1339</t>
  </si>
  <si>
    <t>FJ745095.1.1293</t>
  </si>
  <si>
    <t>JN391731.1.1489</t>
  </si>
  <si>
    <t>FR684249.1.1425</t>
  </si>
  <si>
    <t>LN870813.1.1388</t>
  </si>
  <si>
    <t>JX527430.1.1421</t>
  </si>
  <si>
    <t>HE574389.1.1312</t>
  </si>
  <si>
    <t>AACY023921011.1.1216</t>
  </si>
  <si>
    <t>HM591320.1.1496</t>
  </si>
  <si>
    <t>FJ744808.1.1314</t>
  </si>
  <si>
    <t>FQ658855.1.1343</t>
  </si>
  <si>
    <t>FR684443.1.1425</t>
  </si>
  <si>
    <t>KY190636.1.1446</t>
  </si>
  <si>
    <t>KJ094246.1.1326</t>
  </si>
  <si>
    <t>CP011489.1111925.1113447</t>
  </si>
  <si>
    <t>KP686751.1.1491</t>
  </si>
  <si>
    <t>LK392764.1.1365</t>
  </si>
  <si>
    <t>DQ450182.1.1483</t>
  </si>
  <si>
    <t>KC899245.1.1329</t>
  </si>
  <si>
    <t>KP686762.1.1451</t>
  </si>
  <si>
    <t>HE583043.1.1220</t>
  </si>
  <si>
    <t>KT851777.1.1261</t>
  </si>
  <si>
    <t>AB753963.1.1449</t>
  </si>
  <si>
    <t>EF516716.1.1457</t>
  </si>
  <si>
    <t>KF596527.1.1488</t>
  </si>
  <si>
    <t>JX657134.1.1217</t>
  </si>
  <si>
    <t>AY133074.1.1424</t>
  </si>
  <si>
    <t>HQ860581.1.1449</t>
  </si>
  <si>
    <t>KF650388.1.1466</t>
  </si>
  <si>
    <t>KF650378.1.1473</t>
  </si>
  <si>
    <t>KP686964.1.1448</t>
  </si>
  <si>
    <t>FJ719067.1.1403</t>
  </si>
  <si>
    <t>EU803553.1.1229</t>
  </si>
  <si>
    <t>AY429717.1.1393</t>
  </si>
  <si>
    <t>AB369167.1.1480</t>
  </si>
  <si>
    <t>KX932531.1.1308</t>
  </si>
  <si>
    <t>JQ181944.1.901</t>
  </si>
  <si>
    <t>JN018842.1.1398</t>
  </si>
  <si>
    <t>FPLK01002883.15.1443</t>
  </si>
  <si>
    <t>EU804225.1.1312</t>
  </si>
  <si>
    <t>JN626831.1.1352</t>
  </si>
  <si>
    <t>EU802062.1.1252</t>
  </si>
  <si>
    <t>AB753965.1.1486</t>
  </si>
  <si>
    <t>FR685299.1.1425</t>
  </si>
  <si>
    <t>GQ347737.1.1378</t>
  </si>
  <si>
    <t>KX936575.1.1486</t>
  </si>
  <si>
    <t>EU050769.1.1397</t>
  </si>
  <si>
    <t>KJ207210.1.1344</t>
  </si>
  <si>
    <t>JF429259.1.1492</t>
  </si>
  <si>
    <t>FJ869032.1.1235</t>
  </si>
  <si>
    <t>FPLK01002872.10.1454</t>
  </si>
  <si>
    <t>FPLK01002794.8.1555</t>
  </si>
  <si>
    <t>FJ745018.1.1366</t>
  </si>
  <si>
    <t>AM071371.1.1214</t>
  </si>
  <si>
    <t>HM270306.1.1352</t>
  </si>
  <si>
    <t>EU801761.1.1495</t>
  </si>
  <si>
    <t>KR076432.1.1216</t>
  </si>
  <si>
    <t>freshRestricted/ ubuiq</t>
  </si>
  <si>
    <t>noclass/brack</t>
  </si>
  <si>
    <t>marineRestricted/brack</t>
  </si>
  <si>
    <t>manual_pred_type</t>
  </si>
  <si>
    <t>SameFresh</t>
  </si>
  <si>
    <t>SameMarine</t>
  </si>
  <si>
    <t>SameBrack</t>
  </si>
  <si>
    <t>Samenoclass</t>
  </si>
  <si>
    <t>#Correct</t>
  </si>
  <si>
    <t>Correct%</t>
  </si>
  <si>
    <t>manual_pred_type_650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</si>
</sst>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27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5"/>
  <sheetViews>
    <sheetView tabSelected="1" topLeftCell="D1916" workbookViewId="0">
      <selection activeCell="H1937" sqref="H1937"/>
    </sheetView>
  </sheetViews>
  <sheetFormatPr baseColWidth="10" defaultRowHeight="15" x14ac:dyDescent="0"/>
  <cols>
    <col min="1" max="1" width="27.33203125" bestFit="1" customWidth="1"/>
    <col min="11" max="11" width="18" bestFit="1" customWidth="1"/>
    <col min="12" max="12" width="16.1640625" bestFit="1" customWidth="1"/>
    <col min="13" max="18" width="12.1640625" bestFit="1" customWidth="1"/>
  </cols>
  <sheetData>
    <row r="1" spans="1:23">
      <c r="A1" t="s">
        <v>0</v>
      </c>
      <c r="B1" t="s">
        <v>1957</v>
      </c>
      <c r="C1" t="s">
        <v>1964</v>
      </c>
      <c r="G1" s="2" t="s">
        <v>1958</v>
      </c>
      <c r="H1" s="2" t="s">
        <v>1959</v>
      </c>
      <c r="I1" s="2" t="s">
        <v>1960</v>
      </c>
      <c r="J1" s="2" t="s">
        <v>1961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</row>
    <row r="2" spans="1:23">
      <c r="A2" t="s">
        <v>135</v>
      </c>
      <c r="G2" t="str">
        <f>IF(NOT(ISBLANK($B2)),IF($L2="freshRestricted", IF($B2="freshRestricted","FRESH",$B2),""),"")</f>
        <v/>
      </c>
      <c r="H2" t="str">
        <f>IF(NOT(ISBLANK($B2)),IF($L2="marineRestricted", IF($B2="marineRestricted","MARINE",$B2),""),"")</f>
        <v/>
      </c>
      <c r="I2" t="str">
        <f>IF(NOT(ISBLANK($B2)),IF($L2="brackishRestricted", IF($B2="brackishRestricted","BRACK",$B2),""),"")</f>
        <v/>
      </c>
      <c r="J2" t="str">
        <f>IF(NOT(ISBLANK($B2)),IF($L2="noclass", IF($B2="noclass","NOCLASS",$B2),""),"")</f>
        <v/>
      </c>
      <c r="K2" t="s">
        <v>34</v>
      </c>
      <c r="L2" t="s">
        <v>34</v>
      </c>
      <c r="M2" s="1">
        <v>9.5155193642599994E-5</v>
      </c>
      <c r="N2">
        <v>1.54083739846E-3</v>
      </c>
      <c r="O2">
        <v>7.4312172297700001E-4</v>
      </c>
      <c r="P2">
        <v>24.5</v>
      </c>
      <c r="Q2">
        <v>27</v>
      </c>
      <c r="R2">
        <v>2.4265609337200001E-3</v>
      </c>
      <c r="S2">
        <v>0.30671529761799998</v>
      </c>
      <c r="T2">
        <v>1.1853286277E-2</v>
      </c>
      <c r="U2" t="s">
        <v>16</v>
      </c>
      <c r="V2">
        <v>24.5</v>
      </c>
    </row>
    <row r="3" spans="1:23">
      <c r="A3" t="s">
        <v>1696</v>
      </c>
      <c r="B3" t="s">
        <v>23</v>
      </c>
      <c r="C3" t="s">
        <v>23</v>
      </c>
      <c r="G3" t="str">
        <f t="shared" ref="G3:G66" si="0">IF(NOT(ISBLANK($B3)),IF($L3="freshRestricted", IF($B3="freshRestricted","FRESH",$B3),""),"")</f>
        <v/>
      </c>
      <c r="H3" t="str">
        <f t="shared" ref="H3:H66" si="1">IF(NOT(ISBLANK($B3)),IF($L3="marineRestricted", IF($B3="marineRestricted","MARINE",$B3),""),"")</f>
        <v/>
      </c>
      <c r="I3" t="str">
        <f t="shared" ref="I3:I66" si="2">IF(NOT(ISBLANK($B3)),IF($L3="brackishRestricted", IF($B3="brackishRestricted","BRACK",$B3),""),"")</f>
        <v>BRACK</v>
      </c>
      <c r="J3" t="str">
        <f t="shared" ref="J3:J66" si="3">IF(NOT(ISBLANK($B3)),IF($L3="noclass", IF($B3="noclass","NOCLASS",$B3),""),"")</f>
        <v/>
      </c>
      <c r="K3" t="s">
        <v>22</v>
      </c>
      <c r="L3" t="s">
        <v>23</v>
      </c>
      <c r="M3">
        <v>0</v>
      </c>
      <c r="N3" s="1">
        <v>9.2706838252300001E-5</v>
      </c>
      <c r="O3" s="1">
        <v>1.0056294064200001E-5</v>
      </c>
      <c r="P3">
        <v>11</v>
      </c>
      <c r="Q3">
        <v>15</v>
      </c>
      <c r="R3">
        <v>4.2952927765E-4</v>
      </c>
      <c r="S3">
        <v>2.6271964326599999E-2</v>
      </c>
      <c r="T3">
        <v>2.88162065324E-2</v>
      </c>
      <c r="U3" t="s">
        <v>24</v>
      </c>
      <c r="V3">
        <v>11</v>
      </c>
      <c r="W3">
        <v>15</v>
      </c>
    </row>
    <row r="4" spans="1:23">
      <c r="A4" t="s">
        <v>1554</v>
      </c>
      <c r="B4" t="s">
        <v>23</v>
      </c>
      <c r="C4" t="s">
        <v>23</v>
      </c>
      <c r="G4" t="str">
        <f t="shared" si="0"/>
        <v/>
      </c>
      <c r="H4" t="str">
        <f t="shared" si="1"/>
        <v/>
      </c>
      <c r="I4" t="str">
        <f t="shared" si="2"/>
        <v>BRACK</v>
      </c>
      <c r="J4" t="str">
        <f t="shared" si="3"/>
        <v/>
      </c>
      <c r="K4" t="s">
        <v>23</v>
      </c>
      <c r="L4" t="s">
        <v>23</v>
      </c>
      <c r="M4">
        <v>2.3029406222999999E-4</v>
      </c>
      <c r="N4">
        <v>4.5362689313799996E-3</v>
      </c>
      <c r="O4">
        <v>5.4584765692599995E-4</v>
      </c>
      <c r="P4">
        <v>11</v>
      </c>
      <c r="Q4">
        <v>18</v>
      </c>
      <c r="R4" s="1">
        <v>2.3050370501199999E-6</v>
      </c>
      <c r="S4">
        <v>2.90210965786E-4</v>
      </c>
      <c r="T4">
        <v>2.75086863009E-2</v>
      </c>
      <c r="U4" t="s">
        <v>16</v>
      </c>
      <c r="V4">
        <v>11</v>
      </c>
      <c r="W4">
        <v>18</v>
      </c>
    </row>
    <row r="5" spans="1:23">
      <c r="A5" t="s">
        <v>1026</v>
      </c>
      <c r="G5" t="str">
        <f t="shared" si="0"/>
        <v/>
      </c>
      <c r="H5" t="str">
        <f t="shared" si="1"/>
        <v/>
      </c>
      <c r="I5" t="str">
        <f t="shared" si="2"/>
        <v/>
      </c>
      <c r="J5" t="str">
        <f t="shared" si="3"/>
        <v/>
      </c>
      <c r="K5" t="s">
        <v>22</v>
      </c>
      <c r="L5" t="s">
        <v>23</v>
      </c>
      <c r="M5" s="1">
        <v>5.4561775242799997E-5</v>
      </c>
      <c r="N5">
        <v>1.1805340700400001E-3</v>
      </c>
      <c r="O5">
        <v>2.3401311638100001E-4</v>
      </c>
      <c r="P5">
        <v>18.8</v>
      </c>
      <c r="Q5">
        <v>21.6</v>
      </c>
      <c r="R5">
        <v>2.7098090346799998E-3</v>
      </c>
      <c r="S5">
        <v>9.5989820062800005E-2</v>
      </c>
      <c r="T5">
        <v>4.7329127354600001E-2</v>
      </c>
      <c r="U5" t="s">
        <v>24</v>
      </c>
      <c r="V5">
        <v>18.8</v>
      </c>
      <c r="W5">
        <v>21.6</v>
      </c>
    </row>
    <row r="6" spans="1:23">
      <c r="A6" t="s">
        <v>1490</v>
      </c>
      <c r="G6" t="str">
        <f t="shared" si="0"/>
        <v/>
      </c>
      <c r="H6" t="str">
        <f t="shared" si="1"/>
        <v/>
      </c>
      <c r="I6" t="str">
        <f t="shared" si="2"/>
        <v/>
      </c>
      <c r="J6" t="str">
        <f t="shared" si="3"/>
        <v/>
      </c>
      <c r="K6" t="s">
        <v>19</v>
      </c>
      <c r="L6" t="s">
        <v>19</v>
      </c>
      <c r="M6">
        <v>1.9152658887999999E-4</v>
      </c>
      <c r="N6">
        <v>1.87792893241E-3</v>
      </c>
      <c r="O6">
        <v>4.42148722313E-4</v>
      </c>
      <c r="P6">
        <v>24</v>
      </c>
      <c r="Q6">
        <v>26</v>
      </c>
      <c r="R6">
        <v>7.5674167948799995E-4</v>
      </c>
      <c r="S6">
        <v>6.2765135131699998E-2</v>
      </c>
      <c r="T6">
        <v>4.6843988771099999E-2</v>
      </c>
      <c r="U6" t="s">
        <v>16</v>
      </c>
    </row>
    <row r="7" spans="1:23">
      <c r="A7" t="s">
        <v>655</v>
      </c>
      <c r="B7" t="s">
        <v>34</v>
      </c>
      <c r="C7" t="s">
        <v>34</v>
      </c>
      <c r="G7" t="str">
        <f t="shared" si="0"/>
        <v/>
      </c>
      <c r="H7" t="str">
        <f t="shared" si="1"/>
        <v>MARINE</v>
      </c>
      <c r="I7" t="str">
        <f t="shared" si="2"/>
        <v/>
      </c>
      <c r="J7" t="str">
        <f t="shared" si="3"/>
        <v/>
      </c>
      <c r="K7" t="s">
        <v>34</v>
      </c>
      <c r="L7" t="s">
        <v>34</v>
      </c>
      <c r="M7">
        <v>0</v>
      </c>
      <c r="N7">
        <v>1.6020953326600001E-4</v>
      </c>
      <c r="O7" s="1">
        <v>4.4689085017500003E-5</v>
      </c>
      <c r="P7">
        <v>8.8000000000000007</v>
      </c>
      <c r="Q7">
        <v>11.6</v>
      </c>
      <c r="R7">
        <v>2.75989204037E-4</v>
      </c>
      <c r="S7">
        <v>0.111150245848</v>
      </c>
      <c r="T7">
        <v>1.0700483587799999E-3</v>
      </c>
      <c r="U7" t="s">
        <v>16</v>
      </c>
      <c r="V7">
        <v>8.8000000000000007</v>
      </c>
    </row>
    <row r="8" spans="1:23">
      <c r="A8" t="s">
        <v>188</v>
      </c>
      <c r="B8" t="s">
        <v>15</v>
      </c>
      <c r="C8" t="s">
        <v>15</v>
      </c>
      <c r="G8" t="str">
        <f t="shared" si="0"/>
        <v>FRESH</v>
      </c>
      <c r="H8" t="str">
        <f t="shared" si="1"/>
        <v/>
      </c>
      <c r="I8" t="str">
        <f t="shared" si="2"/>
        <v/>
      </c>
      <c r="J8" t="str">
        <f t="shared" si="3"/>
        <v/>
      </c>
      <c r="K8" t="s">
        <v>15</v>
      </c>
      <c r="L8" t="s">
        <v>15</v>
      </c>
      <c r="M8">
        <v>2.14513389409E-4</v>
      </c>
      <c r="N8">
        <v>1.05954922339E-4</v>
      </c>
      <c r="O8" s="1">
        <v>3.87258006774E-6</v>
      </c>
      <c r="P8">
        <v>4.5</v>
      </c>
      <c r="Q8">
        <v>10</v>
      </c>
      <c r="R8">
        <v>0.26573290214</v>
      </c>
      <c r="S8">
        <v>3.25233816908E-3</v>
      </c>
      <c r="T8" s="1">
        <v>1.6198863629499999E-5</v>
      </c>
      <c r="U8" t="s">
        <v>16</v>
      </c>
      <c r="V8">
        <v>7.16545160098</v>
      </c>
    </row>
    <row r="9" spans="1:23">
      <c r="A9" t="s">
        <v>688</v>
      </c>
      <c r="G9" t="str">
        <f t="shared" si="0"/>
        <v/>
      </c>
      <c r="H9" t="str">
        <f t="shared" si="1"/>
        <v/>
      </c>
      <c r="I9" t="str">
        <f t="shared" si="2"/>
        <v/>
      </c>
      <c r="J9" t="str">
        <f t="shared" si="3"/>
        <v/>
      </c>
      <c r="K9" t="s">
        <v>27</v>
      </c>
      <c r="L9" t="s">
        <v>23</v>
      </c>
      <c r="M9">
        <v>1.9869210450500002E-3</v>
      </c>
      <c r="N9">
        <v>2.7613390855499999E-2</v>
      </c>
      <c r="O9">
        <v>7.2425154569500001E-3</v>
      </c>
      <c r="P9">
        <v>16</v>
      </c>
      <c r="Q9">
        <v>21.5</v>
      </c>
      <c r="R9" s="1">
        <v>6.6737401429400002E-6</v>
      </c>
      <c r="S9">
        <v>5.2416913439000002E-3</v>
      </c>
      <c r="T9" s="1">
        <v>2.0251859756999999E-5</v>
      </c>
      <c r="U9" t="s">
        <v>16</v>
      </c>
      <c r="V9">
        <v>16</v>
      </c>
      <c r="W9">
        <v>21.5</v>
      </c>
    </row>
    <row r="10" spans="1:23">
      <c r="A10" t="s">
        <v>130</v>
      </c>
      <c r="B10" t="s">
        <v>23</v>
      </c>
      <c r="C10" t="s">
        <v>23</v>
      </c>
      <c r="G10" t="str">
        <f t="shared" si="0"/>
        <v/>
      </c>
      <c r="H10" t="str">
        <f t="shared" si="1"/>
        <v/>
      </c>
      <c r="I10" t="str">
        <f t="shared" si="2"/>
        <v>BRACK</v>
      </c>
      <c r="J10" t="str">
        <f t="shared" si="3"/>
        <v/>
      </c>
      <c r="K10" t="s">
        <v>22</v>
      </c>
      <c r="L10" t="s">
        <v>23</v>
      </c>
      <c r="M10" s="1">
        <v>1.9732558620700001E-5</v>
      </c>
      <c r="N10">
        <v>8.0815740784399999E-4</v>
      </c>
      <c r="O10" s="1">
        <v>2.9175858279799998E-5</v>
      </c>
      <c r="P10">
        <v>18.8</v>
      </c>
      <c r="Q10">
        <v>21.6</v>
      </c>
      <c r="R10">
        <v>3.4278825883499999E-3</v>
      </c>
      <c r="S10">
        <v>4.6784487768499999E-2</v>
      </c>
      <c r="T10">
        <v>0.22202640671099999</v>
      </c>
      <c r="U10" t="s">
        <v>24</v>
      </c>
      <c r="V10">
        <v>18.8</v>
      </c>
      <c r="W10">
        <v>21.6</v>
      </c>
    </row>
    <row r="11" spans="1:23">
      <c r="A11" t="s">
        <v>21</v>
      </c>
      <c r="B11" t="s">
        <v>23</v>
      </c>
      <c r="C11" t="s">
        <v>23</v>
      </c>
      <c r="G11" t="str">
        <f t="shared" si="0"/>
        <v/>
      </c>
      <c r="H11" t="str">
        <f t="shared" si="1"/>
        <v/>
      </c>
      <c r="I11" t="str">
        <f t="shared" si="2"/>
        <v>BRACK</v>
      </c>
      <c r="J11" t="str">
        <f t="shared" si="3"/>
        <v/>
      </c>
      <c r="K11" t="s">
        <v>22</v>
      </c>
      <c r="L11" t="s">
        <v>23</v>
      </c>
      <c r="M11" s="1">
        <v>9.4657472063799995E-5</v>
      </c>
      <c r="N11">
        <v>3.79544133905E-3</v>
      </c>
      <c r="O11">
        <v>6.0546694563500003E-4</v>
      </c>
      <c r="P11">
        <v>18.8</v>
      </c>
      <c r="Q11">
        <v>21.6</v>
      </c>
      <c r="R11">
        <v>2.1013143193799998E-2</v>
      </c>
      <c r="S11">
        <v>0.10083397145799999</v>
      </c>
      <c r="T11">
        <v>0.25663489815399998</v>
      </c>
      <c r="U11" t="s">
        <v>24</v>
      </c>
      <c r="V11">
        <v>18.8</v>
      </c>
      <c r="W11">
        <v>21.6</v>
      </c>
    </row>
    <row r="12" spans="1:23">
      <c r="A12" t="s">
        <v>532</v>
      </c>
      <c r="B12" t="s">
        <v>23</v>
      </c>
      <c r="C12" t="s">
        <v>23</v>
      </c>
      <c r="G12" t="str">
        <f t="shared" si="0"/>
        <v/>
      </c>
      <c r="H12" t="str">
        <f t="shared" si="1"/>
        <v/>
      </c>
      <c r="I12" t="str">
        <f t="shared" si="2"/>
        <v>BRACK</v>
      </c>
      <c r="J12" t="str">
        <f t="shared" si="3"/>
        <v/>
      </c>
      <c r="K12" t="s">
        <v>22</v>
      </c>
      <c r="L12" t="s">
        <v>23</v>
      </c>
      <c r="M12" s="1">
        <v>1.6036052261999999E-5</v>
      </c>
      <c r="N12">
        <v>4.1504578347200001E-4</v>
      </c>
      <c r="O12" s="1">
        <v>4.1813460835499997E-5</v>
      </c>
      <c r="P12">
        <v>18.8</v>
      </c>
      <c r="Q12">
        <v>21.6</v>
      </c>
      <c r="R12">
        <v>1.3489559697300001E-2</v>
      </c>
      <c r="S12">
        <v>7.9090554259700005E-2</v>
      </c>
      <c r="T12">
        <v>0.203152039304</v>
      </c>
      <c r="U12" t="s">
        <v>24</v>
      </c>
      <c r="V12">
        <v>18.8</v>
      </c>
      <c r="W12">
        <v>21.6</v>
      </c>
    </row>
    <row r="13" spans="1:23">
      <c r="A13" t="s">
        <v>787</v>
      </c>
      <c r="G13" t="str">
        <f t="shared" si="0"/>
        <v/>
      </c>
      <c r="H13" t="str">
        <f t="shared" si="1"/>
        <v/>
      </c>
      <c r="I13" t="str">
        <f t="shared" si="2"/>
        <v/>
      </c>
      <c r="J13" t="str">
        <f t="shared" si="3"/>
        <v/>
      </c>
      <c r="K13" t="s">
        <v>19</v>
      </c>
      <c r="L13" t="s">
        <v>19</v>
      </c>
      <c r="M13">
        <v>2.7165763553400001E-3</v>
      </c>
      <c r="N13">
        <v>2.8858772106100002E-2</v>
      </c>
      <c r="O13">
        <v>5.4094384127999998E-3</v>
      </c>
      <c r="P13">
        <v>19</v>
      </c>
      <c r="Q13">
        <v>25</v>
      </c>
      <c r="R13" s="1">
        <v>2.3005329530099999E-5</v>
      </c>
      <c r="S13">
        <v>6.1824844790700002E-2</v>
      </c>
      <c r="T13">
        <v>7.31562059453E-3</v>
      </c>
      <c r="U13" t="s">
        <v>16</v>
      </c>
    </row>
    <row r="14" spans="1:23">
      <c r="A14" t="s">
        <v>1771</v>
      </c>
      <c r="G14" t="str">
        <f t="shared" si="0"/>
        <v/>
      </c>
      <c r="H14" t="str">
        <f t="shared" si="1"/>
        <v/>
      </c>
      <c r="I14" t="str">
        <f t="shared" si="2"/>
        <v/>
      </c>
      <c r="J14" t="str">
        <f t="shared" si="3"/>
        <v/>
      </c>
      <c r="K14" t="s">
        <v>46</v>
      </c>
      <c r="L14" t="s">
        <v>23</v>
      </c>
      <c r="M14">
        <v>1.11654225114E-3</v>
      </c>
      <c r="N14">
        <v>2.4549802551299999E-3</v>
      </c>
      <c r="O14">
        <v>3.5749599838799998E-4</v>
      </c>
      <c r="P14">
        <v>3</v>
      </c>
      <c r="Q14">
        <v>10</v>
      </c>
      <c r="R14">
        <v>3.04095390873E-3</v>
      </c>
      <c r="S14" s="1">
        <v>1.9696776155699999E-5</v>
      </c>
      <c r="T14">
        <v>3.3382144663699998E-3</v>
      </c>
      <c r="U14" t="s">
        <v>16</v>
      </c>
      <c r="V14">
        <v>3</v>
      </c>
      <c r="W14">
        <v>10</v>
      </c>
    </row>
    <row r="15" spans="1:23">
      <c r="A15" t="s">
        <v>1645</v>
      </c>
      <c r="B15" t="s">
        <v>15</v>
      </c>
      <c r="C15" t="s">
        <v>15</v>
      </c>
      <c r="G15" t="str">
        <f t="shared" si="0"/>
        <v/>
      </c>
      <c r="H15" t="str">
        <f t="shared" si="1"/>
        <v/>
      </c>
      <c r="I15" t="str">
        <f t="shared" si="2"/>
        <v>freshRestricted</v>
      </c>
      <c r="J15" t="str">
        <f t="shared" si="3"/>
        <v/>
      </c>
      <c r="K15" t="s">
        <v>29</v>
      </c>
      <c r="L15" t="s">
        <v>23</v>
      </c>
      <c r="M15">
        <v>1.09285472998E-4</v>
      </c>
      <c r="N15">
        <v>2.2682808462199999E-4</v>
      </c>
      <c r="O15" s="1">
        <v>2.3830224048300001E-5</v>
      </c>
      <c r="P15">
        <v>1.5</v>
      </c>
      <c r="Q15">
        <v>10</v>
      </c>
      <c r="R15">
        <v>1.46394856635E-2</v>
      </c>
      <c r="S15" s="1">
        <v>4.4054160900400002E-6</v>
      </c>
      <c r="T15">
        <v>6.1400397022000003E-3</v>
      </c>
      <c r="U15" t="s">
        <v>16</v>
      </c>
      <c r="V15">
        <v>1.5</v>
      </c>
      <c r="W15">
        <v>10</v>
      </c>
    </row>
    <row r="16" spans="1:23">
      <c r="A16" t="s">
        <v>1256</v>
      </c>
      <c r="G16" t="str">
        <f t="shared" si="0"/>
        <v/>
      </c>
      <c r="H16" t="str">
        <f t="shared" si="1"/>
        <v/>
      </c>
      <c r="I16" t="str">
        <f t="shared" si="2"/>
        <v/>
      </c>
      <c r="J16" t="str">
        <f t="shared" si="3"/>
        <v/>
      </c>
      <c r="K16" t="s">
        <v>27</v>
      </c>
      <c r="L16" t="s">
        <v>23</v>
      </c>
      <c r="M16" s="1">
        <v>6.8974685924600004E-5</v>
      </c>
      <c r="N16">
        <v>6.9421325922099997E-4</v>
      </c>
      <c r="O16">
        <v>2.2297536961099999E-4</v>
      </c>
      <c r="P16">
        <v>16</v>
      </c>
      <c r="Q16">
        <v>21.5</v>
      </c>
      <c r="R16" s="1">
        <v>2.2824518937699998E-5</v>
      </c>
      <c r="S16">
        <v>6.1156796661600002E-3</v>
      </c>
      <c r="T16">
        <v>1.6400075415499999E-3</v>
      </c>
      <c r="U16" t="s">
        <v>16</v>
      </c>
      <c r="V16">
        <v>16</v>
      </c>
      <c r="W16">
        <v>21.5</v>
      </c>
    </row>
    <row r="17" spans="1:23">
      <c r="A17" t="s">
        <v>648</v>
      </c>
      <c r="G17" t="str">
        <f t="shared" si="0"/>
        <v/>
      </c>
      <c r="H17" t="str">
        <f t="shared" si="1"/>
        <v/>
      </c>
      <c r="I17" t="str">
        <f t="shared" si="2"/>
        <v/>
      </c>
      <c r="J17" t="str">
        <f t="shared" si="3"/>
        <v/>
      </c>
      <c r="K17" t="s">
        <v>22</v>
      </c>
      <c r="L17" t="s">
        <v>23</v>
      </c>
      <c r="M17">
        <v>2.1140500149399999E-3</v>
      </c>
      <c r="N17">
        <v>2.5790136869700001E-2</v>
      </c>
      <c r="O17">
        <v>4.6294496060699996E-3</v>
      </c>
      <c r="P17">
        <v>18.8</v>
      </c>
      <c r="Q17">
        <v>21.6</v>
      </c>
      <c r="R17">
        <v>8.6548883194299993E-3</v>
      </c>
      <c r="S17">
        <v>0.183345165585</v>
      </c>
      <c r="T17">
        <v>2.50931057403E-3</v>
      </c>
      <c r="U17" t="s">
        <v>24</v>
      </c>
      <c r="V17">
        <v>18.8</v>
      </c>
      <c r="W17">
        <v>21.6</v>
      </c>
    </row>
    <row r="18" spans="1:23">
      <c r="A18" t="s">
        <v>1904</v>
      </c>
      <c r="G18" t="str">
        <f t="shared" si="0"/>
        <v/>
      </c>
      <c r="H18" t="str">
        <f t="shared" si="1"/>
        <v/>
      </c>
      <c r="I18" t="str">
        <f t="shared" si="2"/>
        <v/>
      </c>
      <c r="J18" t="str">
        <f t="shared" si="3"/>
        <v/>
      </c>
      <c r="K18" t="s">
        <v>34</v>
      </c>
      <c r="L18" t="s">
        <v>34</v>
      </c>
      <c r="M18">
        <v>0</v>
      </c>
      <c r="N18">
        <v>3.61954923934E-4</v>
      </c>
      <c r="O18">
        <v>2.3518327237200001E-4</v>
      </c>
      <c r="P18">
        <v>22</v>
      </c>
      <c r="Q18">
        <v>25</v>
      </c>
      <c r="R18">
        <v>1.99904640873E-4</v>
      </c>
      <c r="S18">
        <v>0.29688389908099999</v>
      </c>
      <c r="T18">
        <v>7.1397882081199997E-3</v>
      </c>
      <c r="U18" t="s">
        <v>16</v>
      </c>
      <c r="V18">
        <v>22</v>
      </c>
    </row>
    <row r="19" spans="1:23">
      <c r="A19" t="s">
        <v>890</v>
      </c>
      <c r="G19" t="str">
        <f t="shared" si="0"/>
        <v/>
      </c>
      <c r="H19" t="str">
        <f t="shared" si="1"/>
        <v/>
      </c>
      <c r="I19" t="str">
        <f t="shared" si="2"/>
        <v/>
      </c>
      <c r="J19" t="str">
        <f t="shared" si="3"/>
        <v/>
      </c>
      <c r="K19" t="s">
        <v>34</v>
      </c>
      <c r="L19" t="s">
        <v>34</v>
      </c>
      <c r="M19" s="1">
        <v>5.8232635465400001E-5</v>
      </c>
      <c r="N19">
        <v>4.0884263777700002E-3</v>
      </c>
      <c r="O19">
        <v>1.8193068739800001E-3</v>
      </c>
      <c r="P19">
        <v>11</v>
      </c>
      <c r="Q19">
        <v>21.5</v>
      </c>
      <c r="R19" s="1">
        <v>1.7798066108300001E-8</v>
      </c>
      <c r="S19">
        <v>5.52897003752E-2</v>
      </c>
      <c r="T19" s="1">
        <v>6.3551830527800003E-7</v>
      </c>
      <c r="U19" t="s">
        <v>16</v>
      </c>
      <c r="V19">
        <v>11</v>
      </c>
    </row>
    <row r="20" spans="1:23">
      <c r="A20" t="s">
        <v>993</v>
      </c>
      <c r="G20" t="str">
        <f t="shared" si="0"/>
        <v/>
      </c>
      <c r="H20" t="str">
        <f t="shared" si="1"/>
        <v/>
      </c>
      <c r="I20" t="str">
        <f t="shared" si="2"/>
        <v/>
      </c>
      <c r="J20" t="str">
        <f t="shared" si="3"/>
        <v/>
      </c>
      <c r="K20" t="s">
        <v>19</v>
      </c>
      <c r="L20" t="s">
        <v>19</v>
      </c>
      <c r="M20" s="1">
        <v>6.69168522048E-6</v>
      </c>
      <c r="N20">
        <v>1.02943168035E-4</v>
      </c>
      <c r="O20">
        <v>0</v>
      </c>
      <c r="P20">
        <v>22</v>
      </c>
      <c r="Q20">
        <v>25</v>
      </c>
      <c r="R20">
        <v>1.1900854997899999E-2</v>
      </c>
      <c r="S20">
        <v>8.6477458994199993E-2</v>
      </c>
      <c r="T20">
        <v>0.29840381915399999</v>
      </c>
      <c r="U20" t="s">
        <v>16</v>
      </c>
    </row>
    <row r="21" spans="1:23">
      <c r="A21" t="s">
        <v>175</v>
      </c>
      <c r="G21" t="str">
        <f t="shared" si="0"/>
        <v/>
      </c>
      <c r="H21" t="str">
        <f t="shared" si="1"/>
        <v/>
      </c>
      <c r="I21" t="str">
        <f t="shared" si="2"/>
        <v/>
      </c>
      <c r="J21" t="str">
        <f t="shared" si="3"/>
        <v/>
      </c>
      <c r="K21" t="s">
        <v>19</v>
      </c>
      <c r="L21" t="s">
        <v>19</v>
      </c>
      <c r="M21" s="1">
        <v>2.0077398793500001E-5</v>
      </c>
      <c r="N21" s="1">
        <v>4.1997726439000003E-5</v>
      </c>
      <c r="O21" s="1">
        <v>9.9720900938300001E-6</v>
      </c>
      <c r="P21">
        <v>1.5</v>
      </c>
      <c r="Q21">
        <v>8</v>
      </c>
      <c r="R21">
        <v>0.116422451508</v>
      </c>
      <c r="S21">
        <v>1.04737752524E-2</v>
      </c>
      <c r="T21">
        <v>0.28180178117100002</v>
      </c>
      <c r="U21" t="s">
        <v>16</v>
      </c>
    </row>
    <row r="22" spans="1:23">
      <c r="A22" t="s">
        <v>903</v>
      </c>
      <c r="B22" t="s">
        <v>23</v>
      </c>
      <c r="C22" t="s">
        <v>23</v>
      </c>
      <c r="G22" t="str">
        <f t="shared" si="0"/>
        <v/>
      </c>
      <c r="H22" t="str">
        <f t="shared" si="1"/>
        <v/>
      </c>
      <c r="I22" t="str">
        <f t="shared" si="2"/>
        <v>BRACK</v>
      </c>
      <c r="J22" t="str">
        <f t="shared" si="3"/>
        <v/>
      </c>
      <c r="K22" t="s">
        <v>22</v>
      </c>
      <c r="L22" t="s">
        <v>23</v>
      </c>
      <c r="M22" s="1">
        <v>1.7445348645700001E-5</v>
      </c>
      <c r="N22">
        <v>1.93505649333E-3</v>
      </c>
      <c r="O22">
        <v>2.698001198E-4</v>
      </c>
      <c r="P22">
        <v>8.8000000000000007</v>
      </c>
      <c r="Q22">
        <v>11.6</v>
      </c>
      <c r="R22">
        <v>3.0375660263899998E-3</v>
      </c>
      <c r="S22">
        <v>0.11664293547</v>
      </c>
      <c r="T22">
        <v>2.1124630401900001E-2</v>
      </c>
      <c r="U22" t="s">
        <v>24</v>
      </c>
      <c r="V22">
        <v>8.8000000000000007</v>
      </c>
      <c r="W22">
        <v>11.6</v>
      </c>
    </row>
    <row r="23" spans="1:23">
      <c r="A23" t="s">
        <v>1061</v>
      </c>
      <c r="B23" t="s">
        <v>15</v>
      </c>
      <c r="C23" t="s">
        <v>15</v>
      </c>
      <c r="G23" t="str">
        <f t="shared" si="0"/>
        <v>FRESH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">
        <v>15</v>
      </c>
      <c r="L23" t="s">
        <v>15</v>
      </c>
      <c r="M23">
        <v>1.93305897633E-4</v>
      </c>
      <c r="N23" s="1">
        <v>3.0107699311599999E-5</v>
      </c>
      <c r="O23">
        <v>0</v>
      </c>
      <c r="P23">
        <v>1.5</v>
      </c>
      <c r="Q23">
        <v>11.5</v>
      </c>
      <c r="R23">
        <v>0.19527732540600001</v>
      </c>
      <c r="S23">
        <v>1.32379942276E-3</v>
      </c>
      <c r="T23">
        <v>3.29384544735E-4</v>
      </c>
      <c r="U23" t="s">
        <v>16</v>
      </c>
      <c r="V23">
        <v>3.0575158171700001</v>
      </c>
    </row>
    <row r="24" spans="1:23">
      <c r="A24" t="s">
        <v>214</v>
      </c>
      <c r="D24" s="2"/>
      <c r="G24" t="str">
        <f t="shared" si="0"/>
        <v/>
      </c>
      <c r="H24" t="str">
        <f t="shared" si="1"/>
        <v/>
      </c>
      <c r="I24" t="str">
        <f t="shared" si="2"/>
        <v/>
      </c>
      <c r="J24" t="str">
        <f t="shared" si="3"/>
        <v/>
      </c>
      <c r="K24" t="s">
        <v>34</v>
      </c>
      <c r="L24" t="s">
        <v>34</v>
      </c>
      <c r="M24">
        <v>0</v>
      </c>
      <c r="N24">
        <v>4.90162332237E-4</v>
      </c>
      <c r="O24">
        <v>1.0316061562399999E-3</v>
      </c>
      <c r="P24">
        <v>11</v>
      </c>
      <c r="Q24">
        <v>21.5</v>
      </c>
      <c r="R24">
        <v>9.6518146795099996E-4</v>
      </c>
      <c r="S24">
        <v>0.402604762422</v>
      </c>
      <c r="T24">
        <v>7.2918756056499997E-4</v>
      </c>
      <c r="U24" t="s">
        <v>16</v>
      </c>
      <c r="V24">
        <v>16.510979279899999</v>
      </c>
    </row>
    <row r="25" spans="1:23">
      <c r="A25" t="s">
        <v>1214</v>
      </c>
      <c r="D25" s="2"/>
      <c r="G25" t="str">
        <f t="shared" si="0"/>
        <v/>
      </c>
      <c r="H25" t="str">
        <f t="shared" si="1"/>
        <v/>
      </c>
      <c r="I25" t="str">
        <f t="shared" si="2"/>
        <v/>
      </c>
      <c r="J25" t="str">
        <f t="shared" si="3"/>
        <v/>
      </c>
      <c r="K25" t="s">
        <v>19</v>
      </c>
      <c r="L25" t="s">
        <v>19</v>
      </c>
      <c r="M25">
        <v>0</v>
      </c>
      <c r="N25">
        <v>2.0112236088199999E-4</v>
      </c>
      <c r="O25" s="1">
        <v>9.4409337611099996E-6</v>
      </c>
      <c r="P25">
        <v>12.5</v>
      </c>
      <c r="Q25">
        <v>15</v>
      </c>
      <c r="R25">
        <v>3.5614604494299998E-2</v>
      </c>
      <c r="S25">
        <v>0.37630537859899998</v>
      </c>
      <c r="T25">
        <v>5.6725943680699997E-2</v>
      </c>
      <c r="U25" t="s">
        <v>16</v>
      </c>
    </row>
    <row r="26" spans="1:23">
      <c r="A26" t="s">
        <v>710</v>
      </c>
      <c r="D26" s="2"/>
      <c r="G26" t="str">
        <f t="shared" si="0"/>
        <v/>
      </c>
      <c r="H26" t="str">
        <f t="shared" si="1"/>
        <v/>
      </c>
      <c r="I26" t="str">
        <f t="shared" si="2"/>
        <v/>
      </c>
      <c r="J26" t="str">
        <f t="shared" si="3"/>
        <v/>
      </c>
      <c r="K26" t="s">
        <v>19</v>
      </c>
      <c r="L26" t="s">
        <v>19</v>
      </c>
      <c r="M26">
        <v>1.3482412570199999E-4</v>
      </c>
      <c r="N26">
        <v>3.8541249453199998E-3</v>
      </c>
      <c r="O26">
        <v>1.55159038014E-4</v>
      </c>
      <c r="P26">
        <v>24.5</v>
      </c>
      <c r="Q26">
        <v>27</v>
      </c>
      <c r="R26">
        <v>8.5053624270699998E-2</v>
      </c>
      <c r="S26">
        <v>0.166974712287</v>
      </c>
      <c r="T26">
        <v>0.44244736835100001</v>
      </c>
      <c r="U26" t="s">
        <v>16</v>
      </c>
    </row>
    <row r="27" spans="1:23">
      <c r="A27" t="s">
        <v>734</v>
      </c>
      <c r="D27" s="2"/>
      <c r="G27" t="str">
        <f t="shared" si="0"/>
        <v/>
      </c>
      <c r="H27" t="str">
        <f t="shared" si="1"/>
        <v/>
      </c>
      <c r="I27" t="str">
        <f t="shared" si="2"/>
        <v/>
      </c>
      <c r="J27" t="str">
        <f t="shared" si="3"/>
        <v/>
      </c>
      <c r="K27" t="s">
        <v>19</v>
      </c>
      <c r="L27" t="s">
        <v>19</v>
      </c>
      <c r="M27" s="1">
        <v>6.3723979642099998E-5</v>
      </c>
      <c r="N27">
        <v>1.49308105541E-4</v>
      </c>
      <c r="O27" s="1">
        <v>5.2227899764199999E-6</v>
      </c>
      <c r="P27">
        <v>9</v>
      </c>
      <c r="Q27">
        <v>13.5</v>
      </c>
      <c r="R27">
        <v>0.10316822771299999</v>
      </c>
      <c r="S27">
        <v>3.81585956911E-3</v>
      </c>
      <c r="T27">
        <v>5.4460188893100003E-2</v>
      </c>
      <c r="U27" t="s">
        <v>16</v>
      </c>
    </row>
    <row r="28" spans="1:23">
      <c r="A28" t="s">
        <v>1715</v>
      </c>
      <c r="D28" s="2"/>
      <c r="G28" t="str">
        <f t="shared" si="0"/>
        <v/>
      </c>
      <c r="H28" t="str">
        <f t="shared" si="1"/>
        <v/>
      </c>
      <c r="I28" t="str">
        <f t="shared" si="2"/>
        <v/>
      </c>
      <c r="J28" t="str">
        <f t="shared" si="3"/>
        <v/>
      </c>
      <c r="K28" t="s">
        <v>295</v>
      </c>
      <c r="L28" t="s">
        <v>15</v>
      </c>
      <c r="M28">
        <v>1.5060772687400001E-3</v>
      </c>
      <c r="N28">
        <v>1.0935086144200001E-3</v>
      </c>
      <c r="O28">
        <v>1.9622187901599999E-4</v>
      </c>
      <c r="P28">
        <v>1.5</v>
      </c>
      <c r="Q28">
        <v>13.5</v>
      </c>
      <c r="R28">
        <v>0.213644448982</v>
      </c>
      <c r="S28" s="1">
        <v>3.8019654179E-6</v>
      </c>
      <c r="T28">
        <v>5.8423950060500003E-2</v>
      </c>
      <c r="U28" t="s">
        <v>296</v>
      </c>
      <c r="V28">
        <v>9.7203279150800004</v>
      </c>
    </row>
    <row r="29" spans="1:23">
      <c r="A29" t="s">
        <v>1741</v>
      </c>
      <c r="D29" s="2"/>
      <c r="G29" t="str">
        <f t="shared" si="0"/>
        <v/>
      </c>
      <c r="H29" t="str">
        <f t="shared" si="1"/>
        <v/>
      </c>
      <c r="I29" t="str">
        <f t="shared" si="2"/>
        <v/>
      </c>
      <c r="J29" t="str">
        <f t="shared" si="3"/>
        <v/>
      </c>
      <c r="K29" t="s">
        <v>15</v>
      </c>
      <c r="L29" t="s">
        <v>15</v>
      </c>
      <c r="M29" s="1">
        <v>9.0669141969899997E-5</v>
      </c>
      <c r="N29">
        <v>1.5213342655800001E-4</v>
      </c>
      <c r="O29" s="1">
        <v>4.1918856276499996E-6</v>
      </c>
      <c r="P29">
        <v>1.3333333333299999</v>
      </c>
      <c r="Q29">
        <v>3.6666666666699999</v>
      </c>
      <c r="R29">
        <v>0.23866984322000001</v>
      </c>
      <c r="S29" s="1">
        <v>7.48304554485E-5</v>
      </c>
      <c r="T29" s="1">
        <v>6.9055986751699998E-5</v>
      </c>
      <c r="U29" t="s">
        <v>16</v>
      </c>
      <c r="V29">
        <v>3.6666666666699999</v>
      </c>
    </row>
    <row r="30" spans="1:23">
      <c r="A30" t="s">
        <v>622</v>
      </c>
      <c r="D30" s="2"/>
      <c r="G30" t="str">
        <f t="shared" si="0"/>
        <v/>
      </c>
      <c r="H30" t="str">
        <f t="shared" si="1"/>
        <v/>
      </c>
      <c r="I30" t="str">
        <f t="shared" si="2"/>
        <v/>
      </c>
      <c r="J30" t="str">
        <f t="shared" si="3"/>
        <v/>
      </c>
      <c r="K30" t="s">
        <v>19</v>
      </c>
      <c r="L30" t="s">
        <v>19</v>
      </c>
      <c r="M30">
        <v>8.7299167879699999E-4</v>
      </c>
      <c r="N30">
        <v>1.2561986005200001E-2</v>
      </c>
      <c r="O30">
        <v>2.86717068674E-3</v>
      </c>
      <c r="P30">
        <v>16</v>
      </c>
      <c r="Q30">
        <v>20</v>
      </c>
      <c r="R30">
        <v>6.6155832286499995E-4</v>
      </c>
      <c r="S30">
        <v>5.1495833226499997E-2</v>
      </c>
      <c r="T30">
        <v>1.69336610429E-3</v>
      </c>
      <c r="U30" t="s">
        <v>16</v>
      </c>
    </row>
    <row r="31" spans="1:23">
      <c r="A31" t="s">
        <v>1147</v>
      </c>
      <c r="B31" t="s">
        <v>15</v>
      </c>
      <c r="C31" t="s">
        <v>15</v>
      </c>
      <c r="G31" t="str">
        <f t="shared" si="0"/>
        <v/>
      </c>
      <c r="H31" t="str">
        <f t="shared" si="1"/>
        <v/>
      </c>
      <c r="I31" t="str">
        <f t="shared" si="2"/>
        <v>freshRestricted</v>
      </c>
      <c r="J31" t="str">
        <f t="shared" si="3"/>
        <v/>
      </c>
      <c r="K31" t="s">
        <v>23</v>
      </c>
      <c r="L31" t="s">
        <v>23</v>
      </c>
      <c r="M31" s="1">
        <v>4.12102211998E-5</v>
      </c>
      <c r="N31">
        <v>2.2140739846999999E-4</v>
      </c>
      <c r="O31" s="1">
        <v>2.9181076108499999E-5</v>
      </c>
      <c r="P31">
        <v>4.5</v>
      </c>
      <c r="Q31">
        <v>10</v>
      </c>
      <c r="R31">
        <v>1.38112879304E-2</v>
      </c>
      <c r="S31">
        <v>3.49373042421E-3</v>
      </c>
      <c r="T31">
        <v>0.408357768073</v>
      </c>
      <c r="U31" t="s">
        <v>16</v>
      </c>
      <c r="V31">
        <v>4.5</v>
      </c>
      <c r="W31">
        <v>10</v>
      </c>
    </row>
    <row r="32" spans="1:23">
      <c r="A32" t="s">
        <v>1165</v>
      </c>
      <c r="G32" t="str">
        <f t="shared" si="0"/>
        <v/>
      </c>
      <c r="H32" t="str">
        <f t="shared" si="1"/>
        <v/>
      </c>
      <c r="I32" t="str">
        <f t="shared" si="2"/>
        <v/>
      </c>
      <c r="J32" t="str">
        <f t="shared" si="3"/>
        <v/>
      </c>
      <c r="K32" t="s">
        <v>19</v>
      </c>
      <c r="L32" t="s">
        <v>19</v>
      </c>
      <c r="M32" s="1">
        <v>5.8488543486100003E-5</v>
      </c>
      <c r="N32">
        <v>5.2523033036500002E-4</v>
      </c>
      <c r="O32" s="1">
        <v>1.18559468583E-5</v>
      </c>
      <c r="P32">
        <v>19</v>
      </c>
      <c r="Q32">
        <v>23.5</v>
      </c>
      <c r="R32">
        <v>0.21163870744499999</v>
      </c>
      <c r="S32">
        <v>0.303452713609</v>
      </c>
      <c r="T32">
        <v>0.5</v>
      </c>
      <c r="U32" t="s">
        <v>16</v>
      </c>
    </row>
    <row r="33" spans="1:23">
      <c r="A33" t="s">
        <v>469</v>
      </c>
      <c r="B33" t="s">
        <v>23</v>
      </c>
      <c r="C33" t="s">
        <v>23</v>
      </c>
      <c r="G33" t="str">
        <f t="shared" si="0"/>
        <v/>
      </c>
      <c r="H33" t="str">
        <f t="shared" si="1"/>
        <v/>
      </c>
      <c r="I33" t="str">
        <f t="shared" si="2"/>
        <v>BRACK</v>
      </c>
      <c r="J33" t="str">
        <f t="shared" si="3"/>
        <v/>
      </c>
      <c r="K33" t="s">
        <v>23</v>
      </c>
      <c r="L33" t="s">
        <v>23</v>
      </c>
      <c r="M33" s="1">
        <v>1.95495904687E-6</v>
      </c>
      <c r="N33">
        <v>1.6077706829600001E-3</v>
      </c>
      <c r="O33" s="1">
        <v>3.6500680508299999E-5</v>
      </c>
      <c r="P33">
        <v>11</v>
      </c>
      <c r="Q33">
        <v>20</v>
      </c>
      <c r="R33" s="1">
        <v>1.4625880126599999E-6</v>
      </c>
      <c r="S33">
        <v>2.95845540028E-4</v>
      </c>
      <c r="T33">
        <v>0.127387791719</v>
      </c>
      <c r="U33" t="s">
        <v>16</v>
      </c>
      <c r="V33">
        <v>11</v>
      </c>
      <c r="W33">
        <v>20</v>
      </c>
    </row>
    <row r="34" spans="1:23">
      <c r="A34" t="s">
        <v>204</v>
      </c>
      <c r="G34" t="str">
        <f t="shared" si="0"/>
        <v/>
      </c>
      <c r="H34" t="str">
        <f t="shared" si="1"/>
        <v/>
      </c>
      <c r="I34" t="str">
        <f t="shared" si="2"/>
        <v/>
      </c>
      <c r="J34" t="str">
        <f t="shared" si="3"/>
        <v/>
      </c>
      <c r="K34" t="s">
        <v>19</v>
      </c>
      <c r="L34" t="s">
        <v>19</v>
      </c>
      <c r="M34">
        <v>0</v>
      </c>
      <c r="N34" s="1">
        <v>7.1559482005699999E-5</v>
      </c>
      <c r="O34" s="1">
        <v>3.0925629971299999E-5</v>
      </c>
      <c r="P34">
        <v>9</v>
      </c>
      <c r="Q34">
        <v>15</v>
      </c>
      <c r="R34">
        <v>6.4811895649599998E-3</v>
      </c>
      <c r="S34">
        <v>0.12704690574999999</v>
      </c>
      <c r="T34">
        <v>7.1828551121999998E-2</v>
      </c>
      <c r="U34" t="s">
        <v>16</v>
      </c>
    </row>
    <row r="35" spans="1:23">
      <c r="A35" t="s">
        <v>1837</v>
      </c>
      <c r="G35" t="str">
        <f t="shared" si="0"/>
        <v/>
      </c>
      <c r="H35" t="str">
        <f t="shared" si="1"/>
        <v/>
      </c>
      <c r="I35" t="str">
        <f t="shared" si="2"/>
        <v/>
      </c>
      <c r="J35" t="str">
        <f t="shared" si="3"/>
        <v/>
      </c>
      <c r="K35" t="s">
        <v>22</v>
      </c>
      <c r="L35" t="s">
        <v>23</v>
      </c>
      <c r="M35">
        <v>0</v>
      </c>
      <c r="N35">
        <v>5.4629513640800005E-4</v>
      </c>
      <c r="O35" s="1">
        <v>5.6795472457800002E-5</v>
      </c>
      <c r="P35">
        <v>9</v>
      </c>
      <c r="Q35">
        <v>13.5</v>
      </c>
      <c r="R35">
        <v>1.0091120298000001E-3</v>
      </c>
      <c r="S35">
        <v>0.12978757937300001</v>
      </c>
      <c r="T35">
        <v>5.6142019427600004E-3</v>
      </c>
      <c r="U35" t="s">
        <v>24</v>
      </c>
      <c r="V35">
        <v>9</v>
      </c>
      <c r="W35">
        <v>13.5</v>
      </c>
    </row>
    <row r="36" spans="1:23">
      <c r="A36" t="s">
        <v>902</v>
      </c>
      <c r="G36" t="str">
        <f t="shared" si="0"/>
        <v/>
      </c>
      <c r="H36" t="str">
        <f t="shared" si="1"/>
        <v/>
      </c>
      <c r="I36" t="str">
        <f t="shared" si="2"/>
        <v/>
      </c>
      <c r="J36" t="str">
        <f t="shared" si="3"/>
        <v/>
      </c>
      <c r="K36" t="s">
        <v>34</v>
      </c>
      <c r="L36" t="s">
        <v>34</v>
      </c>
      <c r="M36">
        <v>1.9005913945799999E-4</v>
      </c>
      <c r="N36">
        <v>2.6531018084600001E-3</v>
      </c>
      <c r="O36">
        <v>4.2442437443800003E-3</v>
      </c>
      <c r="P36">
        <v>22</v>
      </c>
      <c r="Q36">
        <v>27</v>
      </c>
      <c r="R36">
        <v>2.3477520852E-2</v>
      </c>
      <c r="S36">
        <v>0.24767635112799999</v>
      </c>
      <c r="T36">
        <v>3.73800518217E-3</v>
      </c>
      <c r="U36" t="s">
        <v>16</v>
      </c>
      <c r="V36">
        <v>23.962345195099999</v>
      </c>
    </row>
    <row r="37" spans="1:23">
      <c r="A37" t="s">
        <v>433</v>
      </c>
      <c r="G37" t="str">
        <f t="shared" si="0"/>
        <v/>
      </c>
      <c r="H37" t="str">
        <f t="shared" si="1"/>
        <v/>
      </c>
      <c r="I37" t="str">
        <f t="shared" si="2"/>
        <v/>
      </c>
      <c r="J37" t="str">
        <f t="shared" si="3"/>
        <v/>
      </c>
      <c r="K37" t="s">
        <v>15</v>
      </c>
      <c r="L37" t="s">
        <v>15</v>
      </c>
      <c r="M37" s="1">
        <v>4.4804789445299998E-5</v>
      </c>
      <c r="N37" s="1">
        <v>7.8402681423199997E-5</v>
      </c>
      <c r="O37" s="1">
        <v>3.2737939343100002E-6</v>
      </c>
      <c r="P37">
        <v>3</v>
      </c>
      <c r="Q37">
        <v>10</v>
      </c>
      <c r="R37">
        <v>8.2925228907300003E-2</v>
      </c>
      <c r="S37" s="1">
        <v>5.4125713192400003E-6</v>
      </c>
      <c r="T37">
        <v>5.7986244503300003E-3</v>
      </c>
      <c r="U37" t="s">
        <v>16</v>
      </c>
      <c r="V37">
        <v>10</v>
      </c>
    </row>
    <row r="38" spans="1:23">
      <c r="A38" t="s">
        <v>1678</v>
      </c>
      <c r="B38" t="s">
        <v>15</v>
      </c>
      <c r="C38" t="s">
        <v>15</v>
      </c>
      <c r="G38" t="str">
        <f t="shared" si="0"/>
        <v>FRESH</v>
      </c>
      <c r="H38" t="str">
        <f t="shared" si="1"/>
        <v/>
      </c>
      <c r="I38" t="str">
        <f t="shared" si="2"/>
        <v/>
      </c>
      <c r="J38" t="str">
        <f t="shared" si="3"/>
        <v/>
      </c>
      <c r="K38" t="s">
        <v>15</v>
      </c>
      <c r="L38" t="s">
        <v>15</v>
      </c>
      <c r="M38">
        <v>3.2774202599300002E-4</v>
      </c>
      <c r="N38">
        <v>0</v>
      </c>
      <c r="O38">
        <v>0</v>
      </c>
      <c r="P38">
        <v>1.48979591837</v>
      </c>
      <c r="Q38">
        <v>15.244897959199999</v>
      </c>
      <c r="R38">
        <v>1.6367302187999999E-3</v>
      </c>
      <c r="S38">
        <v>1</v>
      </c>
      <c r="T38">
        <v>1.6367302187999999E-3</v>
      </c>
      <c r="U38" t="s">
        <v>16</v>
      </c>
      <c r="V38">
        <v>1.48979591837</v>
      </c>
    </row>
    <row r="39" spans="1:23">
      <c r="A39" t="s">
        <v>579</v>
      </c>
      <c r="B39" t="s">
        <v>23</v>
      </c>
      <c r="C39" t="s">
        <v>23</v>
      </c>
      <c r="G39" t="str">
        <f t="shared" si="0"/>
        <v/>
      </c>
      <c r="H39" t="str">
        <f t="shared" si="1"/>
        <v/>
      </c>
      <c r="I39" t="str">
        <f t="shared" si="2"/>
        <v>BRACK</v>
      </c>
      <c r="J39" t="str">
        <f t="shared" si="3"/>
        <v/>
      </c>
      <c r="K39" t="s">
        <v>22</v>
      </c>
      <c r="L39" t="s">
        <v>23</v>
      </c>
      <c r="M39" s="1">
        <v>3.6054411191000002E-5</v>
      </c>
      <c r="N39">
        <v>4.3903331454399997E-4</v>
      </c>
      <c r="O39">
        <v>1.079418008E-4</v>
      </c>
      <c r="P39">
        <v>11</v>
      </c>
      <c r="Q39">
        <v>15</v>
      </c>
      <c r="R39">
        <v>1.6465487028799999E-3</v>
      </c>
      <c r="S39">
        <v>4.16861808401E-2</v>
      </c>
      <c r="T39">
        <v>7.1307148998999995E-2</v>
      </c>
      <c r="U39" t="s">
        <v>24</v>
      </c>
      <c r="V39">
        <v>11</v>
      </c>
      <c r="W39">
        <v>15</v>
      </c>
    </row>
    <row r="40" spans="1:23">
      <c r="A40" t="s">
        <v>775</v>
      </c>
      <c r="G40" t="str">
        <f t="shared" si="0"/>
        <v/>
      </c>
      <c r="H40" t="str">
        <f t="shared" si="1"/>
        <v/>
      </c>
      <c r="I40" t="str">
        <f t="shared" si="2"/>
        <v/>
      </c>
      <c r="J40" t="str">
        <f t="shared" si="3"/>
        <v/>
      </c>
      <c r="K40" t="s">
        <v>15</v>
      </c>
      <c r="L40" t="s">
        <v>15</v>
      </c>
      <c r="M40">
        <v>3.5230116198500003E-4</v>
      </c>
      <c r="N40">
        <v>5.5295244821699997E-4</v>
      </c>
      <c r="O40">
        <v>1.0174574494099999E-4</v>
      </c>
      <c r="P40">
        <v>3</v>
      </c>
      <c r="Q40">
        <v>13.5</v>
      </c>
      <c r="R40">
        <v>5.7464518979900001E-2</v>
      </c>
      <c r="S40" s="1">
        <v>3.8588635822700002E-5</v>
      </c>
      <c r="T40">
        <v>1.3117613089E-3</v>
      </c>
      <c r="U40" t="s">
        <v>16</v>
      </c>
      <c r="V40">
        <v>13.5</v>
      </c>
    </row>
    <row r="41" spans="1:23">
      <c r="A41" t="s">
        <v>930</v>
      </c>
      <c r="G41" t="str">
        <f t="shared" si="0"/>
        <v/>
      </c>
      <c r="H41" t="str">
        <f t="shared" si="1"/>
        <v/>
      </c>
      <c r="I41" t="str">
        <f t="shared" si="2"/>
        <v/>
      </c>
      <c r="J41" t="str">
        <f t="shared" si="3"/>
        <v/>
      </c>
      <c r="K41" t="s">
        <v>15</v>
      </c>
      <c r="L41" t="s">
        <v>15</v>
      </c>
      <c r="M41" s="1">
        <v>7.0069649264600006E-5</v>
      </c>
      <c r="N41" s="1">
        <v>4.01629192287E-5</v>
      </c>
      <c r="O41" s="1">
        <v>3.4422933935499998E-6</v>
      </c>
      <c r="P41">
        <v>6.5</v>
      </c>
      <c r="Q41">
        <v>10</v>
      </c>
      <c r="R41">
        <v>0.366260772101</v>
      </c>
      <c r="S41">
        <v>1.3845986906000001E-3</v>
      </c>
      <c r="T41" s="1">
        <v>3.6347625970400002E-5</v>
      </c>
      <c r="U41" t="s">
        <v>16</v>
      </c>
      <c r="V41">
        <v>8.4289702966999993</v>
      </c>
    </row>
    <row r="42" spans="1:23">
      <c r="A42" t="s">
        <v>1931</v>
      </c>
      <c r="B42" t="s">
        <v>15</v>
      </c>
      <c r="C42" t="s">
        <v>15</v>
      </c>
      <c r="G42" t="str">
        <f t="shared" si="0"/>
        <v/>
      </c>
      <c r="H42" t="str">
        <f t="shared" si="1"/>
        <v/>
      </c>
      <c r="I42" t="str">
        <f t="shared" si="2"/>
        <v/>
      </c>
      <c r="J42" t="str">
        <f t="shared" si="3"/>
        <v>freshRestricted</v>
      </c>
      <c r="K42" t="s">
        <v>19</v>
      </c>
      <c r="L42" t="s">
        <v>19</v>
      </c>
      <c r="M42">
        <v>3.59946855419E-4</v>
      </c>
      <c r="N42">
        <v>0</v>
      </c>
      <c r="O42">
        <v>0</v>
      </c>
      <c r="P42">
        <v>1.48979591837</v>
      </c>
      <c r="Q42">
        <v>15.244897959199999</v>
      </c>
      <c r="R42">
        <v>1.3913357860400001E-2</v>
      </c>
      <c r="S42">
        <v>1</v>
      </c>
      <c r="T42">
        <v>1.3913357860400001E-2</v>
      </c>
      <c r="U42" t="s">
        <v>16</v>
      </c>
    </row>
    <row r="43" spans="1:23">
      <c r="A43" t="s">
        <v>1565</v>
      </c>
      <c r="G43" t="str">
        <f t="shared" si="0"/>
        <v/>
      </c>
      <c r="H43" t="str">
        <f t="shared" si="1"/>
        <v/>
      </c>
      <c r="I43" t="str">
        <f t="shared" si="2"/>
        <v/>
      </c>
      <c r="J43" t="str">
        <f t="shared" si="3"/>
        <v/>
      </c>
      <c r="K43" t="s">
        <v>15</v>
      </c>
      <c r="L43" t="s">
        <v>15</v>
      </c>
      <c r="M43" s="1">
        <v>7.5770285439799999E-5</v>
      </c>
      <c r="N43">
        <v>1.6239083707800001E-4</v>
      </c>
      <c r="O43" s="1">
        <v>1.6814017514500001E-5</v>
      </c>
      <c r="P43">
        <v>3</v>
      </c>
      <c r="Q43">
        <v>8</v>
      </c>
      <c r="R43">
        <v>3.6413221067199998E-2</v>
      </c>
      <c r="S43" s="1">
        <v>8.6936480838000007E-6</v>
      </c>
      <c r="T43">
        <v>4.7453907923699998E-3</v>
      </c>
      <c r="U43" t="s">
        <v>16</v>
      </c>
      <c r="V43">
        <v>8</v>
      </c>
    </row>
    <row r="44" spans="1:23">
      <c r="A44" t="s">
        <v>878</v>
      </c>
      <c r="G44" t="str">
        <f t="shared" si="0"/>
        <v/>
      </c>
      <c r="H44" t="str">
        <f t="shared" si="1"/>
        <v/>
      </c>
      <c r="I44" t="str">
        <f t="shared" si="2"/>
        <v/>
      </c>
      <c r="J44" t="str">
        <f t="shared" si="3"/>
        <v/>
      </c>
      <c r="K44" t="s">
        <v>15</v>
      </c>
      <c r="L44" t="s">
        <v>15</v>
      </c>
      <c r="M44">
        <v>9.0312933090300005E-3</v>
      </c>
      <c r="N44">
        <v>4.6194097912400003E-3</v>
      </c>
      <c r="O44">
        <v>7.98111806326E-4</v>
      </c>
      <c r="P44">
        <v>1.5</v>
      </c>
      <c r="Q44">
        <v>10</v>
      </c>
      <c r="R44">
        <v>0.22774008697000001</v>
      </c>
      <c r="S44" s="1">
        <v>9.6420879574900007E-6</v>
      </c>
      <c r="T44" s="1">
        <v>2.3121632256699999E-5</v>
      </c>
      <c r="U44" t="s">
        <v>16</v>
      </c>
      <c r="V44">
        <v>5.44513747342</v>
      </c>
    </row>
    <row r="45" spans="1:23">
      <c r="A45" t="s">
        <v>1166</v>
      </c>
      <c r="G45" t="str">
        <f t="shared" si="0"/>
        <v/>
      </c>
      <c r="H45" t="str">
        <f t="shared" si="1"/>
        <v/>
      </c>
      <c r="I45" t="str">
        <f t="shared" si="2"/>
        <v/>
      </c>
      <c r="J45" t="str">
        <f t="shared" si="3"/>
        <v/>
      </c>
      <c r="K45" t="s">
        <v>23</v>
      </c>
      <c r="L45" t="s">
        <v>23</v>
      </c>
      <c r="M45" s="1">
        <v>9.2472201810799993E-6</v>
      </c>
      <c r="N45">
        <v>4.2537686681500004E-3</v>
      </c>
      <c r="O45">
        <v>4.3418989448899999E-4</v>
      </c>
      <c r="P45">
        <v>11</v>
      </c>
      <c r="Q45">
        <v>16</v>
      </c>
      <c r="R45" s="1">
        <v>1.3239241616E-6</v>
      </c>
      <c r="S45">
        <v>2.40799491146E-3</v>
      </c>
      <c r="T45">
        <v>7.0140131404099995E-4</v>
      </c>
      <c r="U45" t="s">
        <v>16</v>
      </c>
      <c r="V45">
        <v>11</v>
      </c>
      <c r="W45">
        <v>16</v>
      </c>
    </row>
    <row r="46" spans="1:23">
      <c r="A46" t="s">
        <v>653</v>
      </c>
      <c r="B46" t="s">
        <v>23</v>
      </c>
      <c r="C46" t="s">
        <v>23</v>
      </c>
      <c r="G46" t="str">
        <f t="shared" si="0"/>
        <v/>
      </c>
      <c r="H46" t="str">
        <f t="shared" si="1"/>
        <v/>
      </c>
      <c r="I46" t="str">
        <f t="shared" si="2"/>
        <v>BRACK</v>
      </c>
      <c r="J46" t="str">
        <f t="shared" si="3"/>
        <v/>
      </c>
      <c r="K46" t="s">
        <v>22</v>
      </c>
      <c r="L46" t="s">
        <v>23</v>
      </c>
      <c r="M46">
        <v>0</v>
      </c>
      <c r="N46">
        <v>1.9537223967399999E-4</v>
      </c>
      <c r="O46" s="1">
        <v>1.7735417888100001E-5</v>
      </c>
      <c r="P46">
        <v>12.5</v>
      </c>
      <c r="Q46">
        <v>18</v>
      </c>
      <c r="R46">
        <v>8.2774348774200003E-4</v>
      </c>
      <c r="S46">
        <v>5.4205706409500003E-2</v>
      </c>
      <c r="T46">
        <v>3.9931666440900002E-2</v>
      </c>
      <c r="U46" t="s">
        <v>24</v>
      </c>
      <c r="V46">
        <v>12.5</v>
      </c>
      <c r="W46">
        <v>18</v>
      </c>
    </row>
    <row r="47" spans="1:23">
      <c r="A47" t="s">
        <v>138</v>
      </c>
      <c r="G47" t="str">
        <f t="shared" si="0"/>
        <v/>
      </c>
      <c r="H47" t="str">
        <f t="shared" si="1"/>
        <v/>
      </c>
      <c r="I47" t="str">
        <f t="shared" si="2"/>
        <v/>
      </c>
      <c r="J47" t="str">
        <f t="shared" si="3"/>
        <v/>
      </c>
      <c r="K47" t="s">
        <v>19</v>
      </c>
      <c r="L47" t="s">
        <v>19</v>
      </c>
      <c r="M47" s="1">
        <v>1.31851393108E-5</v>
      </c>
      <c r="N47">
        <v>1.0966279836800001E-3</v>
      </c>
      <c r="O47">
        <v>1.3343773542199999E-4</v>
      </c>
      <c r="P47">
        <v>21</v>
      </c>
      <c r="Q47">
        <v>25</v>
      </c>
      <c r="R47">
        <v>5.82445167997E-3</v>
      </c>
      <c r="S47">
        <v>0.47397588296100002</v>
      </c>
      <c r="T47">
        <v>3.7389137054400002E-3</v>
      </c>
      <c r="U47" t="s">
        <v>16</v>
      </c>
    </row>
    <row r="48" spans="1:23">
      <c r="A48" t="s">
        <v>176</v>
      </c>
      <c r="G48" t="str">
        <f t="shared" si="0"/>
        <v/>
      </c>
      <c r="H48" t="str">
        <f t="shared" si="1"/>
        <v/>
      </c>
      <c r="I48" t="str">
        <f t="shared" si="2"/>
        <v/>
      </c>
      <c r="J48" t="str">
        <f t="shared" si="3"/>
        <v/>
      </c>
      <c r="K48" t="s">
        <v>15</v>
      </c>
      <c r="L48" t="s">
        <v>15</v>
      </c>
      <c r="M48">
        <v>2.0104936364700001E-4</v>
      </c>
      <c r="N48">
        <v>0</v>
      </c>
      <c r="O48">
        <v>0</v>
      </c>
      <c r="P48">
        <v>1.48979591837</v>
      </c>
      <c r="Q48">
        <v>15.244897959199999</v>
      </c>
      <c r="R48">
        <v>4.8461324334900004E-3</v>
      </c>
      <c r="S48">
        <v>1</v>
      </c>
      <c r="T48">
        <v>4.8461324334900004E-3</v>
      </c>
      <c r="U48" t="s">
        <v>16</v>
      </c>
      <c r="V48">
        <v>1.48979591837</v>
      </c>
    </row>
    <row r="49" spans="1:23">
      <c r="A49" t="s">
        <v>472</v>
      </c>
      <c r="G49" t="str">
        <f t="shared" si="0"/>
        <v/>
      </c>
      <c r="H49" t="str">
        <f t="shared" si="1"/>
        <v/>
      </c>
      <c r="I49" t="str">
        <f t="shared" si="2"/>
        <v/>
      </c>
      <c r="J49" t="str">
        <f t="shared" si="3"/>
        <v/>
      </c>
      <c r="K49" t="s">
        <v>23</v>
      </c>
      <c r="L49" t="s">
        <v>23</v>
      </c>
      <c r="M49" s="1">
        <v>8.5333180175500002E-6</v>
      </c>
      <c r="N49">
        <v>4.9215375381900001E-4</v>
      </c>
      <c r="O49" s="1">
        <v>6.5500755268899999E-5</v>
      </c>
      <c r="P49">
        <v>9</v>
      </c>
      <c r="Q49">
        <v>13.5</v>
      </c>
      <c r="R49">
        <v>2.8705816240199998E-3</v>
      </c>
      <c r="S49">
        <v>2.49087618622E-2</v>
      </c>
      <c r="T49">
        <v>0.15451960180900001</v>
      </c>
      <c r="U49" t="s">
        <v>16</v>
      </c>
      <c r="V49">
        <v>9</v>
      </c>
      <c r="W49">
        <v>13.5</v>
      </c>
    </row>
    <row r="50" spans="1:23">
      <c r="A50" t="s">
        <v>1542</v>
      </c>
      <c r="G50" t="str">
        <f t="shared" si="0"/>
        <v/>
      </c>
      <c r="H50" t="str">
        <f t="shared" si="1"/>
        <v/>
      </c>
      <c r="I50" t="str">
        <f t="shared" si="2"/>
        <v/>
      </c>
      <c r="J50" t="str">
        <f t="shared" si="3"/>
        <v/>
      </c>
      <c r="K50" t="s">
        <v>29</v>
      </c>
      <c r="L50" t="s">
        <v>23</v>
      </c>
      <c r="M50">
        <v>2.46806231219E-3</v>
      </c>
      <c r="N50">
        <v>8.1157344392599993E-3</v>
      </c>
      <c r="O50">
        <v>9.7843685540199995E-4</v>
      </c>
      <c r="P50">
        <v>3</v>
      </c>
      <c r="Q50">
        <v>10</v>
      </c>
      <c r="R50">
        <v>2.3597927926899999E-2</v>
      </c>
      <c r="S50" s="1">
        <v>7.3438924671600001E-5</v>
      </c>
      <c r="T50">
        <v>2.67096018637E-2</v>
      </c>
      <c r="U50" t="s">
        <v>16</v>
      </c>
      <c r="V50">
        <v>3</v>
      </c>
      <c r="W50">
        <v>10</v>
      </c>
    </row>
    <row r="51" spans="1:23">
      <c r="A51" t="s">
        <v>738</v>
      </c>
      <c r="B51" t="s">
        <v>15</v>
      </c>
      <c r="C51" t="s">
        <v>15</v>
      </c>
      <c r="G51" t="str">
        <f t="shared" si="0"/>
        <v>FRESH</v>
      </c>
      <c r="H51" t="str">
        <f t="shared" si="1"/>
        <v/>
      </c>
      <c r="I51" t="str">
        <f t="shared" si="2"/>
        <v/>
      </c>
      <c r="J51" t="str">
        <f t="shared" si="3"/>
        <v/>
      </c>
      <c r="K51" t="s">
        <v>15</v>
      </c>
      <c r="L51" t="s">
        <v>15</v>
      </c>
      <c r="M51">
        <v>9.6958431130400005E-4</v>
      </c>
      <c r="N51">
        <v>0</v>
      </c>
      <c r="O51">
        <v>0</v>
      </c>
      <c r="P51">
        <v>1.48979591837</v>
      </c>
      <c r="Q51">
        <v>15.244897959199999</v>
      </c>
      <c r="R51">
        <v>1.6367302187999999E-3</v>
      </c>
      <c r="S51">
        <v>1</v>
      </c>
      <c r="T51">
        <v>1.6367302187999999E-3</v>
      </c>
      <c r="U51" t="s">
        <v>16</v>
      </c>
      <c r="V51">
        <v>1.48979591837</v>
      </c>
    </row>
    <row r="52" spans="1:23">
      <c r="A52" t="s">
        <v>1867</v>
      </c>
      <c r="G52" t="str">
        <f t="shared" si="0"/>
        <v/>
      </c>
      <c r="H52" t="str">
        <f t="shared" si="1"/>
        <v/>
      </c>
      <c r="I52" t="str">
        <f t="shared" si="2"/>
        <v/>
      </c>
      <c r="J52" t="str">
        <f t="shared" si="3"/>
        <v/>
      </c>
      <c r="K52" t="s">
        <v>34</v>
      </c>
      <c r="L52" t="s">
        <v>34</v>
      </c>
      <c r="M52">
        <v>0</v>
      </c>
      <c r="N52" s="1">
        <v>5.1851971026700001E-5</v>
      </c>
      <c r="O52">
        <v>4.3942638600099997E-3</v>
      </c>
      <c r="P52">
        <v>12.5</v>
      </c>
      <c r="Q52">
        <v>27</v>
      </c>
      <c r="R52">
        <v>6.8903991765199998E-2</v>
      </c>
      <c r="S52">
        <v>1.35106789915E-3</v>
      </c>
      <c r="T52" s="1">
        <v>1.4756962971999999E-5</v>
      </c>
      <c r="U52" t="s">
        <v>16</v>
      </c>
      <c r="V52">
        <v>26.828901130199998</v>
      </c>
    </row>
    <row r="53" spans="1:23">
      <c r="A53" t="s">
        <v>597</v>
      </c>
      <c r="B53" t="s">
        <v>34</v>
      </c>
      <c r="C53" t="s">
        <v>34</v>
      </c>
      <c r="G53" t="str">
        <f t="shared" si="0"/>
        <v/>
      </c>
      <c r="H53" t="str">
        <f t="shared" si="1"/>
        <v/>
      </c>
      <c r="I53" t="str">
        <f t="shared" si="2"/>
        <v/>
      </c>
      <c r="J53" t="str">
        <f t="shared" si="3"/>
        <v>marineRestricted</v>
      </c>
      <c r="K53" t="s">
        <v>19</v>
      </c>
      <c r="L53" t="s">
        <v>19</v>
      </c>
      <c r="M53" s="1">
        <v>5.2824108923300004E-6</v>
      </c>
      <c r="N53">
        <v>2.2658807386900001E-4</v>
      </c>
      <c r="O53" s="1">
        <v>6.0232212895499998E-5</v>
      </c>
      <c r="P53">
        <v>23</v>
      </c>
      <c r="Q53">
        <v>25</v>
      </c>
      <c r="R53">
        <v>1.15752590243E-3</v>
      </c>
      <c r="S53">
        <v>0.33134141060400002</v>
      </c>
      <c r="T53">
        <v>3.26477897969E-3</v>
      </c>
      <c r="U53" t="s">
        <v>16</v>
      </c>
    </row>
    <row r="54" spans="1:23">
      <c r="A54" t="s">
        <v>583</v>
      </c>
      <c r="B54" t="s">
        <v>15</v>
      </c>
      <c r="C54" t="s">
        <v>15</v>
      </c>
      <c r="G54" t="str">
        <f t="shared" si="0"/>
        <v>FRESH</v>
      </c>
      <c r="H54" t="str">
        <f t="shared" si="1"/>
        <v/>
      </c>
      <c r="I54" t="str">
        <f t="shared" si="2"/>
        <v/>
      </c>
      <c r="J54" t="str">
        <f t="shared" si="3"/>
        <v/>
      </c>
      <c r="K54" t="s">
        <v>15</v>
      </c>
      <c r="L54" t="s">
        <v>15</v>
      </c>
      <c r="M54">
        <v>2.05811991176E-4</v>
      </c>
      <c r="N54">
        <v>1.1558488207899999E-4</v>
      </c>
      <c r="O54" s="1">
        <v>2.0234625736400002E-5</v>
      </c>
      <c r="P54">
        <v>3</v>
      </c>
      <c r="Q54">
        <v>13.5</v>
      </c>
      <c r="R54">
        <v>0.26208872480200002</v>
      </c>
      <c r="S54">
        <v>1.42128849645E-3</v>
      </c>
      <c r="T54" s="1">
        <v>8.9888819080999997E-5</v>
      </c>
      <c r="U54" t="s">
        <v>16</v>
      </c>
      <c r="V54">
        <v>8.3949342864599998</v>
      </c>
    </row>
    <row r="55" spans="1:23">
      <c r="A55" t="s">
        <v>353</v>
      </c>
      <c r="G55" t="str">
        <f t="shared" si="0"/>
        <v/>
      </c>
      <c r="H55" t="str">
        <f t="shared" si="1"/>
        <v/>
      </c>
      <c r="I55" t="str">
        <f t="shared" si="2"/>
        <v/>
      </c>
      <c r="J55" t="str">
        <f t="shared" si="3"/>
        <v/>
      </c>
      <c r="K55" t="s">
        <v>15</v>
      </c>
      <c r="L55" t="s">
        <v>15</v>
      </c>
      <c r="M55">
        <v>9.4927474764699999E-3</v>
      </c>
      <c r="N55">
        <v>1.0261686045300001E-3</v>
      </c>
      <c r="O55">
        <v>1.7090682151199999E-4</v>
      </c>
      <c r="P55">
        <v>1.3333333333299999</v>
      </c>
      <c r="Q55">
        <v>3.6666666666699999</v>
      </c>
      <c r="R55">
        <v>0.156613448328</v>
      </c>
      <c r="S55">
        <v>2.80837348942E-3</v>
      </c>
      <c r="T55" s="1">
        <v>9.7152095522600007E-6</v>
      </c>
      <c r="U55" t="s">
        <v>16</v>
      </c>
      <c r="V55">
        <v>1.5474123871300001</v>
      </c>
    </row>
    <row r="56" spans="1:23">
      <c r="A56" t="s">
        <v>637</v>
      </c>
      <c r="B56" t="s">
        <v>1954</v>
      </c>
      <c r="C56" t="s">
        <v>1954</v>
      </c>
      <c r="G56" t="str">
        <f t="shared" si="0"/>
        <v>freshRestricted/ ubuiq</v>
      </c>
      <c r="H56" t="str">
        <f t="shared" si="1"/>
        <v/>
      </c>
      <c r="I56" t="str">
        <f t="shared" si="2"/>
        <v/>
      </c>
      <c r="J56" t="str">
        <f t="shared" si="3"/>
        <v/>
      </c>
      <c r="K56" t="s">
        <v>15</v>
      </c>
      <c r="L56" t="s">
        <v>15</v>
      </c>
      <c r="M56">
        <v>7.6497161719599996E-4</v>
      </c>
      <c r="N56">
        <v>9.5139922337699996E-4</v>
      </c>
      <c r="O56">
        <v>1.4136563098699999E-4</v>
      </c>
      <c r="P56">
        <v>6.5</v>
      </c>
      <c r="Q56">
        <v>10</v>
      </c>
      <c r="R56">
        <v>0.106418502565</v>
      </c>
      <c r="S56">
        <v>3.49957240837E-4</v>
      </c>
      <c r="T56" s="1">
        <v>1.3166515954699999E-5</v>
      </c>
      <c r="U56" t="s">
        <v>16</v>
      </c>
      <c r="V56">
        <v>10</v>
      </c>
    </row>
    <row r="57" spans="1:23">
      <c r="A57" t="s">
        <v>1547</v>
      </c>
      <c r="G57" t="str">
        <f t="shared" si="0"/>
        <v/>
      </c>
      <c r="H57" t="str">
        <f t="shared" si="1"/>
        <v/>
      </c>
      <c r="I57" t="str">
        <f t="shared" si="2"/>
        <v/>
      </c>
      <c r="J57" t="str">
        <f t="shared" si="3"/>
        <v/>
      </c>
      <c r="K57" t="s">
        <v>22</v>
      </c>
      <c r="L57" t="s">
        <v>23</v>
      </c>
      <c r="M57" s="1">
        <v>5.4837128245400001E-6</v>
      </c>
      <c r="N57" s="1">
        <v>5.8756950809799998E-5</v>
      </c>
      <c r="O57" s="1">
        <v>7.6398479734700003E-6</v>
      </c>
      <c r="P57">
        <v>3</v>
      </c>
      <c r="Q57">
        <v>10</v>
      </c>
      <c r="R57">
        <v>4.7807650085500003E-2</v>
      </c>
      <c r="S57">
        <v>3.2769827302400002E-2</v>
      </c>
      <c r="T57">
        <v>0.45247038386900001</v>
      </c>
      <c r="U57" t="s">
        <v>24</v>
      </c>
      <c r="V57">
        <v>3</v>
      </c>
      <c r="W57">
        <v>10</v>
      </c>
    </row>
    <row r="58" spans="1:23">
      <c r="A58" t="s">
        <v>1640</v>
      </c>
      <c r="C58" t="s">
        <v>23</v>
      </c>
      <c r="G58" t="str">
        <f t="shared" si="0"/>
        <v/>
      </c>
      <c r="H58" t="str">
        <f t="shared" si="1"/>
        <v/>
      </c>
      <c r="I58" t="str">
        <f t="shared" si="2"/>
        <v/>
      </c>
      <c r="J58" t="str">
        <f t="shared" si="3"/>
        <v/>
      </c>
      <c r="K58" t="s">
        <v>22</v>
      </c>
      <c r="L58" t="s">
        <v>23</v>
      </c>
      <c r="M58">
        <v>1.01659794253E-4</v>
      </c>
      <c r="N58">
        <v>3.3075021707400002E-3</v>
      </c>
      <c r="O58">
        <v>1.7302209358299999E-4</v>
      </c>
      <c r="P58">
        <v>12.5</v>
      </c>
      <c r="Q58">
        <v>15</v>
      </c>
      <c r="R58">
        <v>2.5919299729599998E-2</v>
      </c>
      <c r="S58">
        <v>0.183298289502</v>
      </c>
      <c r="T58">
        <v>0.10635037165199999</v>
      </c>
      <c r="U58" t="s">
        <v>24</v>
      </c>
      <c r="V58">
        <v>12.5</v>
      </c>
      <c r="W58">
        <v>15</v>
      </c>
    </row>
    <row r="59" spans="1:23">
      <c r="A59" t="s">
        <v>1399</v>
      </c>
      <c r="G59" t="str">
        <f t="shared" si="0"/>
        <v/>
      </c>
      <c r="H59" t="str">
        <f t="shared" si="1"/>
        <v/>
      </c>
      <c r="I59" t="str">
        <f t="shared" si="2"/>
        <v/>
      </c>
      <c r="J59" t="str">
        <f t="shared" si="3"/>
        <v/>
      </c>
      <c r="K59" t="s">
        <v>19</v>
      </c>
      <c r="L59" t="s">
        <v>19</v>
      </c>
      <c r="M59">
        <v>4.7343236015800002E-4</v>
      </c>
      <c r="N59" s="1">
        <v>6.9851301507200004E-5</v>
      </c>
      <c r="O59" s="1">
        <v>6.9318689016499998E-6</v>
      </c>
      <c r="P59">
        <v>1.3333333333299999</v>
      </c>
      <c r="Q59">
        <v>3.6666666666699999</v>
      </c>
      <c r="R59">
        <v>0.48297562651699999</v>
      </c>
      <c r="S59">
        <v>4.2029208518900001E-3</v>
      </c>
      <c r="T59">
        <v>4.8821970614000001E-3</v>
      </c>
      <c r="U59" t="s">
        <v>16</v>
      </c>
    </row>
    <row r="60" spans="1:23">
      <c r="A60" t="s">
        <v>409</v>
      </c>
      <c r="B60" t="s">
        <v>15</v>
      </c>
      <c r="C60" t="s">
        <v>15</v>
      </c>
      <c r="G60" t="str">
        <f t="shared" si="0"/>
        <v>FRESH</v>
      </c>
      <c r="H60" t="str">
        <f t="shared" si="1"/>
        <v/>
      </c>
      <c r="I60" t="str">
        <f t="shared" si="2"/>
        <v/>
      </c>
      <c r="J60" t="str">
        <f t="shared" si="3"/>
        <v/>
      </c>
      <c r="K60" t="s">
        <v>15</v>
      </c>
      <c r="L60" t="s">
        <v>15</v>
      </c>
      <c r="M60">
        <v>9.5305370825899999E-4</v>
      </c>
      <c r="N60">
        <v>2.0145128736000001E-4</v>
      </c>
      <c r="O60" s="1">
        <v>1.2734980273000001E-5</v>
      </c>
      <c r="P60">
        <v>1.5</v>
      </c>
      <c r="Q60">
        <v>10</v>
      </c>
      <c r="R60">
        <v>0.42832539078300003</v>
      </c>
      <c r="S60" s="1">
        <v>3.5695230556300001E-7</v>
      </c>
      <c r="T60" s="1">
        <v>5.9622405091999997E-7</v>
      </c>
      <c r="U60" t="s">
        <v>16</v>
      </c>
      <c r="V60">
        <v>3.20589882186</v>
      </c>
    </row>
    <row r="61" spans="1:23">
      <c r="A61" t="s">
        <v>1582</v>
      </c>
      <c r="G61" t="str">
        <f t="shared" si="0"/>
        <v/>
      </c>
      <c r="H61" t="str">
        <f t="shared" si="1"/>
        <v/>
      </c>
      <c r="I61" t="str">
        <f t="shared" si="2"/>
        <v/>
      </c>
      <c r="J61" t="str">
        <f t="shared" si="3"/>
        <v/>
      </c>
      <c r="K61" t="s">
        <v>15</v>
      </c>
      <c r="L61" t="s">
        <v>15</v>
      </c>
      <c r="M61" s="1">
        <v>5.5431816138599998E-5</v>
      </c>
      <c r="N61" s="1">
        <v>2.3602997580700001E-5</v>
      </c>
      <c r="O61">
        <v>0</v>
      </c>
      <c r="P61">
        <v>1.3333333333299999</v>
      </c>
      <c r="Q61">
        <v>3.6666666666699999</v>
      </c>
      <c r="R61">
        <v>0.15335777160700001</v>
      </c>
      <c r="S61">
        <v>1.2645419892600001E-2</v>
      </c>
      <c r="T61" s="1">
        <v>1.5363078788000001E-5</v>
      </c>
      <c r="U61" t="s">
        <v>16</v>
      </c>
      <c r="V61">
        <v>2.3268721501699998</v>
      </c>
    </row>
    <row r="62" spans="1:23">
      <c r="A62" t="s">
        <v>1825</v>
      </c>
      <c r="B62" t="s">
        <v>15</v>
      </c>
      <c r="C62" t="s">
        <v>15</v>
      </c>
      <c r="G62" t="str">
        <f t="shared" si="0"/>
        <v/>
      </c>
      <c r="H62" t="str">
        <f t="shared" si="1"/>
        <v/>
      </c>
      <c r="I62" t="str">
        <f t="shared" si="2"/>
        <v/>
      </c>
      <c r="J62" t="str">
        <f t="shared" si="3"/>
        <v>freshRestricted</v>
      </c>
      <c r="K62" t="s">
        <v>171</v>
      </c>
      <c r="L62" t="s">
        <v>19</v>
      </c>
      <c r="M62" s="1">
        <v>3.74858741043E-5</v>
      </c>
      <c r="N62">
        <v>0</v>
      </c>
      <c r="O62" s="1">
        <v>1.6523008289000001E-5</v>
      </c>
      <c r="P62">
        <v>11</v>
      </c>
      <c r="Q62">
        <v>27</v>
      </c>
      <c r="R62">
        <v>4.9910585427000002E-4</v>
      </c>
      <c r="S62">
        <v>1.2619539009199999E-2</v>
      </c>
      <c r="T62">
        <v>0.248523722118</v>
      </c>
      <c r="U62" t="s">
        <v>16</v>
      </c>
      <c r="V62">
        <v>11</v>
      </c>
      <c r="W62">
        <v>27</v>
      </c>
    </row>
    <row r="63" spans="1:23">
      <c r="A63" t="s">
        <v>1354</v>
      </c>
      <c r="G63" t="str">
        <f t="shared" si="0"/>
        <v/>
      </c>
      <c r="H63" t="str">
        <f t="shared" si="1"/>
        <v/>
      </c>
      <c r="I63" t="str">
        <f t="shared" si="2"/>
        <v/>
      </c>
      <c r="J63" t="str">
        <f t="shared" si="3"/>
        <v/>
      </c>
      <c r="K63" t="s">
        <v>15</v>
      </c>
      <c r="L63" t="s">
        <v>15</v>
      </c>
      <c r="M63">
        <v>3.7693293664500002E-4</v>
      </c>
      <c r="N63" s="1">
        <v>7.1163650083899997E-5</v>
      </c>
      <c r="O63" s="1">
        <v>8.8663185731800001E-6</v>
      </c>
      <c r="P63">
        <v>1.3333333333299999</v>
      </c>
      <c r="Q63">
        <v>3.6666666666699999</v>
      </c>
      <c r="R63">
        <v>0.163100443431</v>
      </c>
      <c r="S63">
        <v>2.48709435847E-2</v>
      </c>
      <c r="T63">
        <v>3.1584252483700002E-4</v>
      </c>
      <c r="U63" t="s">
        <v>16</v>
      </c>
      <c r="V63">
        <v>1.72826303642</v>
      </c>
    </row>
    <row r="64" spans="1:23">
      <c r="A64" t="s">
        <v>1292</v>
      </c>
      <c r="G64" t="str">
        <f t="shared" si="0"/>
        <v/>
      </c>
      <c r="H64" t="str">
        <f t="shared" si="1"/>
        <v/>
      </c>
      <c r="I64" t="str">
        <f t="shared" si="2"/>
        <v/>
      </c>
      <c r="J64" t="str">
        <f t="shared" si="3"/>
        <v/>
      </c>
      <c r="K64" t="s">
        <v>19</v>
      </c>
      <c r="L64" t="s">
        <v>19</v>
      </c>
      <c r="M64" s="1">
        <v>1.54505886128E-5</v>
      </c>
      <c r="N64">
        <v>4.4611812017699998E-3</v>
      </c>
      <c r="O64">
        <v>1.2293980236999999E-3</v>
      </c>
      <c r="P64">
        <v>22</v>
      </c>
      <c r="Q64">
        <v>25</v>
      </c>
      <c r="R64">
        <v>2.8093333302499999E-2</v>
      </c>
      <c r="S64">
        <v>0.46810883473199999</v>
      </c>
      <c r="T64">
        <v>4.0020095079300003E-2</v>
      </c>
      <c r="U64" t="s">
        <v>16</v>
      </c>
    </row>
    <row r="65" spans="1:23">
      <c r="A65" t="s">
        <v>721</v>
      </c>
      <c r="G65" t="str">
        <f t="shared" si="0"/>
        <v/>
      </c>
      <c r="H65" t="str">
        <f t="shared" si="1"/>
        <v/>
      </c>
      <c r="I65" t="str">
        <f t="shared" si="2"/>
        <v/>
      </c>
      <c r="J65" t="str">
        <f t="shared" si="3"/>
        <v/>
      </c>
      <c r="K65" t="s">
        <v>15</v>
      </c>
      <c r="L65" t="s">
        <v>15</v>
      </c>
      <c r="M65" s="1">
        <v>3.87454097798E-5</v>
      </c>
      <c r="N65">
        <v>1.07743187049E-4</v>
      </c>
      <c r="O65" s="1">
        <v>2.3070696524099999E-6</v>
      </c>
      <c r="P65">
        <v>1.5</v>
      </c>
      <c r="Q65">
        <v>5.5</v>
      </c>
      <c r="R65">
        <v>0.10038835377700001</v>
      </c>
      <c r="S65" s="1">
        <v>6.2197826561800003E-5</v>
      </c>
      <c r="T65">
        <v>1.37511189118E-2</v>
      </c>
      <c r="U65" t="s">
        <v>16</v>
      </c>
      <c r="V65">
        <v>5.5</v>
      </c>
    </row>
    <row r="66" spans="1:23">
      <c r="A66" t="s">
        <v>70</v>
      </c>
      <c r="C66" t="s">
        <v>23</v>
      </c>
      <c r="G66" t="str">
        <f t="shared" si="0"/>
        <v/>
      </c>
      <c r="H66" t="str">
        <f t="shared" si="1"/>
        <v/>
      </c>
      <c r="I66" t="str">
        <f t="shared" si="2"/>
        <v/>
      </c>
      <c r="J66" t="str">
        <f t="shared" si="3"/>
        <v/>
      </c>
      <c r="K66" t="s">
        <v>29</v>
      </c>
      <c r="L66" t="s">
        <v>23</v>
      </c>
      <c r="M66" s="1">
        <v>4.37117522884E-5</v>
      </c>
      <c r="N66">
        <v>2.2084924792E-4</v>
      </c>
      <c r="O66" s="1">
        <v>1.9592298803199998E-5</v>
      </c>
      <c r="P66">
        <v>3</v>
      </c>
      <c r="Q66">
        <v>10</v>
      </c>
      <c r="R66">
        <v>1.8444115539000001E-3</v>
      </c>
      <c r="S66" s="1">
        <v>3.0258123395400001E-5</v>
      </c>
      <c r="T66">
        <v>4.5524882475E-2</v>
      </c>
      <c r="U66" t="s">
        <v>16</v>
      </c>
      <c r="V66">
        <v>3</v>
      </c>
      <c r="W66">
        <v>10</v>
      </c>
    </row>
    <row r="67" spans="1:23">
      <c r="A67" t="s">
        <v>560</v>
      </c>
      <c r="G67" t="str">
        <f t="shared" ref="G67:G130" si="4">IF(NOT(ISBLANK($B67)),IF($L67="freshRestricted", IF($B67="freshRestricted","FRESH",$B67),""),"")</f>
        <v/>
      </c>
      <c r="H67" t="str">
        <f t="shared" ref="H67:H130" si="5">IF(NOT(ISBLANK($B67)),IF($L67="marineRestricted", IF($B67="marineRestricted","MARINE",$B67),""),"")</f>
        <v/>
      </c>
      <c r="I67" t="str">
        <f t="shared" ref="I67:I130" si="6">IF(NOT(ISBLANK($B67)),IF($L67="brackishRestricted", IF($B67="brackishRestricted","BRACK",$B67),""),"")</f>
        <v/>
      </c>
      <c r="J67" t="str">
        <f t="shared" ref="J67:J130" si="7">IF(NOT(ISBLANK($B67)),IF($L67="noclass", IF($B67="noclass","NOCLASS",$B67),""),"")</f>
        <v/>
      </c>
      <c r="K67" t="s">
        <v>19</v>
      </c>
      <c r="L67" t="s">
        <v>19</v>
      </c>
      <c r="M67">
        <v>1.83323816222E-4</v>
      </c>
      <c r="N67">
        <v>0</v>
      </c>
      <c r="O67">
        <v>0</v>
      </c>
      <c r="P67">
        <v>1.48979591837</v>
      </c>
      <c r="Q67">
        <v>15.244897959199999</v>
      </c>
      <c r="R67">
        <v>1.6367302187999999E-3</v>
      </c>
      <c r="S67">
        <v>1</v>
      </c>
      <c r="T67">
        <v>1.6367302187999999E-3</v>
      </c>
      <c r="U67" t="s">
        <v>16</v>
      </c>
    </row>
    <row r="68" spans="1:23">
      <c r="A68" t="s">
        <v>476</v>
      </c>
      <c r="G68" t="str">
        <f t="shared" si="4"/>
        <v/>
      </c>
      <c r="H68" t="str">
        <f t="shared" si="5"/>
        <v/>
      </c>
      <c r="I68" t="str">
        <f t="shared" si="6"/>
        <v/>
      </c>
      <c r="J68" t="str">
        <f t="shared" si="7"/>
        <v/>
      </c>
      <c r="K68" t="s">
        <v>19</v>
      </c>
      <c r="L68" t="s">
        <v>19</v>
      </c>
      <c r="M68" s="1">
        <v>2.90528070959E-5</v>
      </c>
      <c r="N68">
        <v>4.5773775702800002E-4</v>
      </c>
      <c r="O68" s="1">
        <v>4.6091636950300002E-5</v>
      </c>
      <c r="P68">
        <v>1.5</v>
      </c>
      <c r="Q68">
        <v>5.5</v>
      </c>
      <c r="R68">
        <v>0.12913971399900001</v>
      </c>
      <c r="S68">
        <v>6.8194415668700006E-2</v>
      </c>
      <c r="T68">
        <v>0.39197890397399998</v>
      </c>
      <c r="U68" t="s">
        <v>16</v>
      </c>
    </row>
    <row r="69" spans="1:23">
      <c r="A69" t="s">
        <v>1338</v>
      </c>
      <c r="G69" t="str">
        <f t="shared" si="4"/>
        <v/>
      </c>
      <c r="H69" t="str">
        <f t="shared" si="5"/>
        <v/>
      </c>
      <c r="I69" t="str">
        <f t="shared" si="6"/>
        <v/>
      </c>
      <c r="J69" t="str">
        <f t="shared" si="7"/>
        <v/>
      </c>
      <c r="K69" t="s">
        <v>15</v>
      </c>
      <c r="L69" t="s">
        <v>15</v>
      </c>
      <c r="M69">
        <v>2.1204621078499999E-4</v>
      </c>
      <c r="N69">
        <v>2.6265173901300002E-4</v>
      </c>
      <c r="O69" s="1">
        <v>2.2897850801200001E-5</v>
      </c>
      <c r="P69">
        <v>1.5</v>
      </c>
      <c r="Q69">
        <v>10</v>
      </c>
      <c r="R69">
        <v>0.15559864021399999</v>
      </c>
      <c r="S69" s="1">
        <v>3.0991000755200002E-7</v>
      </c>
      <c r="T69">
        <v>6.1721320641800002E-4</v>
      </c>
      <c r="U69" t="s">
        <v>16</v>
      </c>
      <c r="V69">
        <v>10</v>
      </c>
    </row>
    <row r="70" spans="1:23">
      <c r="A70" t="s">
        <v>1800</v>
      </c>
      <c r="G70" t="str">
        <f t="shared" si="4"/>
        <v/>
      </c>
      <c r="H70" t="str">
        <f t="shared" si="5"/>
        <v/>
      </c>
      <c r="I70" t="str">
        <f t="shared" si="6"/>
        <v/>
      </c>
      <c r="J70" t="str">
        <f t="shared" si="7"/>
        <v/>
      </c>
      <c r="K70" t="s">
        <v>46</v>
      </c>
      <c r="L70" t="s">
        <v>23</v>
      </c>
      <c r="M70">
        <v>9.9674582574399992E-4</v>
      </c>
      <c r="N70">
        <v>2.1152401448599999E-3</v>
      </c>
      <c r="O70">
        <v>3.1956088780900002E-4</v>
      </c>
      <c r="P70">
        <v>1.5</v>
      </c>
      <c r="Q70">
        <v>10</v>
      </c>
      <c r="R70">
        <v>2.3244708679000001E-3</v>
      </c>
      <c r="S70" s="1">
        <v>6.27051355338E-6</v>
      </c>
      <c r="T70">
        <v>2.0495497148900001E-2</v>
      </c>
      <c r="U70" t="s">
        <v>16</v>
      </c>
      <c r="V70">
        <v>1.5</v>
      </c>
      <c r="W70">
        <v>10</v>
      </c>
    </row>
    <row r="71" spans="1:23">
      <c r="A71" t="s">
        <v>855</v>
      </c>
      <c r="B71" t="s">
        <v>15</v>
      </c>
      <c r="C71" t="s">
        <v>15</v>
      </c>
      <c r="G71" t="str">
        <f t="shared" si="4"/>
        <v/>
      </c>
      <c r="H71" t="str">
        <f t="shared" si="5"/>
        <v/>
      </c>
      <c r="I71" t="str">
        <f t="shared" si="6"/>
        <v>freshRestricted</v>
      </c>
      <c r="J71" t="str">
        <f t="shared" si="7"/>
        <v/>
      </c>
      <c r="K71" t="s">
        <v>29</v>
      </c>
      <c r="L71" t="s">
        <v>23</v>
      </c>
      <c r="M71">
        <v>1.9059234430800001E-4</v>
      </c>
      <c r="N71">
        <v>3.4961514793999999E-4</v>
      </c>
      <c r="O71" s="1">
        <v>2.9404337744400002E-5</v>
      </c>
      <c r="P71">
        <v>3</v>
      </c>
      <c r="Q71">
        <v>10</v>
      </c>
      <c r="R71">
        <v>1.5927661386600001E-2</v>
      </c>
      <c r="S71" s="1">
        <v>9.1449674990999995E-7</v>
      </c>
      <c r="T71" s="1">
        <v>8.5217736751300007E-6</v>
      </c>
      <c r="U71" t="s">
        <v>16</v>
      </c>
      <c r="V71">
        <v>3</v>
      </c>
      <c r="W71">
        <v>10</v>
      </c>
    </row>
    <row r="72" spans="1:23">
      <c r="A72" t="s">
        <v>940</v>
      </c>
      <c r="B72" t="s">
        <v>23</v>
      </c>
      <c r="C72" t="s">
        <v>23</v>
      </c>
      <c r="G72" t="str">
        <f t="shared" si="4"/>
        <v/>
      </c>
      <c r="H72" t="str">
        <f t="shared" si="5"/>
        <v/>
      </c>
      <c r="I72" t="str">
        <f t="shared" si="6"/>
        <v>BRACK</v>
      </c>
      <c r="J72" t="str">
        <f t="shared" si="7"/>
        <v/>
      </c>
      <c r="K72" t="s">
        <v>29</v>
      </c>
      <c r="L72" t="s">
        <v>23</v>
      </c>
      <c r="M72" s="1">
        <v>5.6405459756599998E-5</v>
      </c>
      <c r="N72">
        <v>1.8387039802899999E-4</v>
      </c>
      <c r="O72" s="1">
        <v>1.55620961088E-5</v>
      </c>
      <c r="P72">
        <v>3</v>
      </c>
      <c r="Q72">
        <v>8</v>
      </c>
      <c r="R72">
        <v>5.52075734701E-3</v>
      </c>
      <c r="S72" s="1">
        <v>8.6727077652400001E-6</v>
      </c>
      <c r="T72">
        <v>7.5166972163200002E-3</v>
      </c>
      <c r="U72" t="s">
        <v>16</v>
      </c>
      <c r="V72">
        <v>3</v>
      </c>
      <c r="W72">
        <v>8</v>
      </c>
    </row>
    <row r="73" spans="1:23">
      <c r="A73" t="s">
        <v>417</v>
      </c>
      <c r="G73" t="str">
        <f t="shared" si="4"/>
        <v/>
      </c>
      <c r="H73" t="str">
        <f t="shared" si="5"/>
        <v/>
      </c>
      <c r="I73" t="str">
        <f t="shared" si="6"/>
        <v/>
      </c>
      <c r="J73" t="str">
        <f t="shared" si="7"/>
        <v/>
      </c>
      <c r="K73" t="s">
        <v>15</v>
      </c>
      <c r="L73" t="s">
        <v>15</v>
      </c>
      <c r="M73">
        <v>8.7767806527000003E-4</v>
      </c>
      <c r="N73">
        <v>4.4058116367799998E-4</v>
      </c>
      <c r="O73" s="1">
        <v>8.39583574724E-5</v>
      </c>
      <c r="P73">
        <v>4.5</v>
      </c>
      <c r="Q73">
        <v>10</v>
      </c>
      <c r="R73">
        <v>0.47381156492600002</v>
      </c>
      <c r="S73">
        <v>7.41238924249E-4</v>
      </c>
      <c r="T73">
        <v>1.1409455193500001E-4</v>
      </c>
      <c r="U73" t="s">
        <v>16</v>
      </c>
      <c r="V73">
        <v>6.9711814698100003</v>
      </c>
    </row>
    <row r="74" spans="1:23">
      <c r="A74" t="s">
        <v>1015</v>
      </c>
      <c r="C74" t="s">
        <v>15</v>
      </c>
      <c r="G74" t="str">
        <f t="shared" si="4"/>
        <v/>
      </c>
      <c r="H74" t="str">
        <f t="shared" si="5"/>
        <v/>
      </c>
      <c r="I74" t="str">
        <f t="shared" si="6"/>
        <v/>
      </c>
      <c r="J74" t="str">
        <f t="shared" si="7"/>
        <v/>
      </c>
      <c r="K74" t="s">
        <v>295</v>
      </c>
      <c r="L74" t="s">
        <v>15</v>
      </c>
      <c r="M74">
        <v>8.8809311937500003E-3</v>
      </c>
      <c r="N74">
        <v>6.2825107333500003E-3</v>
      </c>
      <c r="O74">
        <v>1.9845052423299999E-3</v>
      </c>
      <c r="P74">
        <v>1.5</v>
      </c>
      <c r="Q74">
        <v>13.5</v>
      </c>
      <c r="R74">
        <v>0.291876327411</v>
      </c>
      <c r="S74">
        <v>4.6484884838000001E-4</v>
      </c>
      <c r="T74">
        <v>9.8912140125999998E-2</v>
      </c>
      <c r="U74" t="s">
        <v>296</v>
      </c>
      <c r="V74">
        <v>8.9786659431399993</v>
      </c>
    </row>
    <row r="75" spans="1:23">
      <c r="A75" t="s">
        <v>1232</v>
      </c>
      <c r="G75" t="str">
        <f t="shared" si="4"/>
        <v/>
      </c>
      <c r="H75" t="str">
        <f t="shared" si="5"/>
        <v/>
      </c>
      <c r="I75" t="str">
        <f t="shared" si="6"/>
        <v/>
      </c>
      <c r="J75" t="str">
        <f t="shared" si="7"/>
        <v/>
      </c>
      <c r="K75" t="s">
        <v>15</v>
      </c>
      <c r="L75" t="s">
        <v>15</v>
      </c>
      <c r="M75">
        <v>4.9166364273800001E-4</v>
      </c>
      <c r="N75">
        <v>1.6956310480300001E-4</v>
      </c>
      <c r="O75" s="1">
        <v>2.96037231845E-5</v>
      </c>
      <c r="P75">
        <v>1.5</v>
      </c>
      <c r="Q75">
        <v>16</v>
      </c>
      <c r="R75">
        <v>0.30592826425500003</v>
      </c>
      <c r="S75">
        <v>1.2440515429000001E-3</v>
      </c>
      <c r="T75">
        <v>4.0367516040800003E-3</v>
      </c>
      <c r="U75" t="s">
        <v>16</v>
      </c>
      <c r="V75">
        <v>5.8920949374399996</v>
      </c>
    </row>
    <row r="76" spans="1:23">
      <c r="A76" t="s">
        <v>1852</v>
      </c>
      <c r="G76" t="str">
        <f t="shared" si="4"/>
        <v/>
      </c>
      <c r="H76" t="str">
        <f t="shared" si="5"/>
        <v/>
      </c>
      <c r="I76" t="str">
        <f t="shared" si="6"/>
        <v/>
      </c>
      <c r="J76" t="str">
        <f t="shared" si="7"/>
        <v/>
      </c>
      <c r="K76" t="s">
        <v>19</v>
      </c>
      <c r="L76" t="s">
        <v>19</v>
      </c>
      <c r="M76" s="1">
        <v>1.19574315437E-5</v>
      </c>
      <c r="N76">
        <v>1.6146887763500001E-3</v>
      </c>
      <c r="O76" s="1">
        <v>1.04827523514E-5</v>
      </c>
      <c r="P76">
        <v>1.3333333333299999</v>
      </c>
      <c r="Q76">
        <v>3.6666666666699999</v>
      </c>
      <c r="R76">
        <v>8.8873448180200001E-2</v>
      </c>
      <c r="S76">
        <v>7.7046351601100002E-2</v>
      </c>
      <c r="T76">
        <v>0.38731820466200001</v>
      </c>
      <c r="U76" t="s">
        <v>16</v>
      </c>
    </row>
    <row r="77" spans="1:23">
      <c r="A77" t="s">
        <v>1119</v>
      </c>
      <c r="G77" t="str">
        <f t="shared" si="4"/>
        <v/>
      </c>
      <c r="H77" t="str">
        <f t="shared" si="5"/>
        <v/>
      </c>
      <c r="I77" t="str">
        <f t="shared" si="6"/>
        <v/>
      </c>
      <c r="J77" t="str">
        <f t="shared" si="7"/>
        <v/>
      </c>
      <c r="K77" t="s">
        <v>15</v>
      </c>
      <c r="L77" t="s">
        <v>15</v>
      </c>
      <c r="M77">
        <v>2.6778627249099998E-4</v>
      </c>
      <c r="N77">
        <v>1.20312410991E-4</v>
      </c>
      <c r="O77" s="1">
        <v>2.23749070581E-5</v>
      </c>
      <c r="P77">
        <v>1.5</v>
      </c>
      <c r="Q77">
        <v>10</v>
      </c>
      <c r="R77">
        <v>0.15841037661999999</v>
      </c>
      <c r="S77">
        <v>3.9798296064699999E-3</v>
      </c>
      <c r="T77" s="1">
        <v>9.87312490213E-5</v>
      </c>
      <c r="U77" t="s">
        <v>16</v>
      </c>
      <c r="V77">
        <v>4.89213622794</v>
      </c>
    </row>
    <row r="78" spans="1:23">
      <c r="A78" t="s">
        <v>105</v>
      </c>
      <c r="G78" t="str">
        <f t="shared" si="4"/>
        <v/>
      </c>
      <c r="H78" t="str">
        <f t="shared" si="5"/>
        <v/>
      </c>
      <c r="I78" t="str">
        <f t="shared" si="6"/>
        <v/>
      </c>
      <c r="J78" t="str">
        <f t="shared" si="7"/>
        <v/>
      </c>
      <c r="K78" t="s">
        <v>15</v>
      </c>
      <c r="L78" t="s">
        <v>15</v>
      </c>
      <c r="M78">
        <v>3.8379555430399998E-4</v>
      </c>
      <c r="N78">
        <v>5.8469972940700002E-4</v>
      </c>
      <c r="O78" s="1">
        <v>6.4036161627199995E-5</v>
      </c>
      <c r="P78">
        <v>3</v>
      </c>
      <c r="Q78">
        <v>10</v>
      </c>
      <c r="R78">
        <v>6.36235306094E-2</v>
      </c>
      <c r="S78" s="1">
        <v>2.24774942588E-6</v>
      </c>
      <c r="T78">
        <v>2.36097148332E-4</v>
      </c>
      <c r="U78" t="s">
        <v>16</v>
      </c>
      <c r="V78">
        <v>10</v>
      </c>
    </row>
    <row r="79" spans="1:23">
      <c r="A79" t="s">
        <v>1049</v>
      </c>
      <c r="B79" t="s">
        <v>15</v>
      </c>
      <c r="C79" t="s">
        <v>15</v>
      </c>
      <c r="G79" t="str">
        <f t="shared" si="4"/>
        <v/>
      </c>
      <c r="H79" t="str">
        <f t="shared" si="5"/>
        <v/>
      </c>
      <c r="I79" t="str">
        <f t="shared" si="6"/>
        <v>freshRestricted</v>
      </c>
      <c r="J79" t="str">
        <f t="shared" si="7"/>
        <v/>
      </c>
      <c r="K79" t="s">
        <v>29</v>
      </c>
      <c r="L79" t="s">
        <v>23</v>
      </c>
      <c r="M79">
        <v>1.2862821480999999E-4</v>
      </c>
      <c r="N79">
        <v>3.7319932263300002E-4</v>
      </c>
      <c r="O79" s="1">
        <v>2.73195004605E-5</v>
      </c>
      <c r="P79">
        <v>3</v>
      </c>
      <c r="Q79">
        <v>10</v>
      </c>
      <c r="R79">
        <v>1.1178083934999999E-2</v>
      </c>
      <c r="S79" s="1">
        <v>6.4382504638E-6</v>
      </c>
      <c r="T79">
        <v>1.3504514000800001E-3</v>
      </c>
      <c r="U79" t="s">
        <v>16</v>
      </c>
      <c r="V79">
        <v>3</v>
      </c>
      <c r="W79">
        <v>10</v>
      </c>
    </row>
    <row r="80" spans="1:23">
      <c r="A80" t="s">
        <v>1552</v>
      </c>
      <c r="G80" t="str">
        <f t="shared" si="4"/>
        <v/>
      </c>
      <c r="H80" t="str">
        <f t="shared" si="5"/>
        <v/>
      </c>
      <c r="I80" t="str">
        <f t="shared" si="6"/>
        <v/>
      </c>
      <c r="J80" t="str">
        <f t="shared" si="7"/>
        <v/>
      </c>
      <c r="K80" t="s">
        <v>29</v>
      </c>
      <c r="L80" t="s">
        <v>23</v>
      </c>
      <c r="M80">
        <v>1.24048418466E-4</v>
      </c>
      <c r="N80">
        <v>2.8837537011299998E-4</v>
      </c>
      <c r="O80" s="1">
        <v>2.93051284575E-5</v>
      </c>
      <c r="P80">
        <v>1.5</v>
      </c>
      <c r="Q80">
        <v>10</v>
      </c>
      <c r="R80">
        <v>1.90088591886E-2</v>
      </c>
      <c r="S80" s="1">
        <v>2.8389882833500002E-6</v>
      </c>
      <c r="T80">
        <v>5.1466260411999996E-3</v>
      </c>
      <c r="U80" t="s">
        <v>16</v>
      </c>
      <c r="V80">
        <v>1.5</v>
      </c>
      <c r="W80">
        <v>10</v>
      </c>
    </row>
    <row r="81" spans="1:23">
      <c r="A81" t="s">
        <v>1919</v>
      </c>
      <c r="B81" t="s">
        <v>15</v>
      </c>
      <c r="C81" t="s">
        <v>15</v>
      </c>
      <c r="G81" t="str">
        <f t="shared" si="4"/>
        <v>FRESH</v>
      </c>
      <c r="H81" t="str">
        <f t="shared" si="5"/>
        <v/>
      </c>
      <c r="I81" t="str">
        <f t="shared" si="6"/>
        <v/>
      </c>
      <c r="J81" t="str">
        <f t="shared" si="7"/>
        <v/>
      </c>
      <c r="K81" t="s">
        <v>15</v>
      </c>
      <c r="L81" t="s">
        <v>15</v>
      </c>
      <c r="M81">
        <v>1.65549946805E-3</v>
      </c>
      <c r="N81">
        <v>2.2618018532000001E-3</v>
      </c>
      <c r="O81">
        <v>2.4406357338000001E-4</v>
      </c>
      <c r="P81">
        <v>1.5</v>
      </c>
      <c r="Q81">
        <v>10</v>
      </c>
      <c r="R81">
        <v>9.8861676580000002E-2</v>
      </c>
      <c r="S81" s="1">
        <v>2.8780058235899998E-6</v>
      </c>
      <c r="T81">
        <v>4.85842983705E-4</v>
      </c>
      <c r="U81" t="s">
        <v>16</v>
      </c>
      <c r="V81">
        <v>10</v>
      </c>
    </row>
    <row r="82" spans="1:23">
      <c r="A82" t="s">
        <v>150</v>
      </c>
      <c r="G82" t="str">
        <f t="shared" si="4"/>
        <v/>
      </c>
      <c r="H82" t="str">
        <f t="shared" si="5"/>
        <v/>
      </c>
      <c r="I82" t="str">
        <f t="shared" si="6"/>
        <v/>
      </c>
      <c r="J82" t="str">
        <f t="shared" si="7"/>
        <v/>
      </c>
      <c r="K82" t="s">
        <v>15</v>
      </c>
      <c r="L82" t="s">
        <v>15</v>
      </c>
      <c r="M82">
        <v>1.0931654123999999E-3</v>
      </c>
      <c r="N82">
        <v>2.0365223677200001E-3</v>
      </c>
      <c r="O82">
        <v>1.25626125146E-4</v>
      </c>
      <c r="P82">
        <v>3</v>
      </c>
      <c r="Q82">
        <v>8</v>
      </c>
      <c r="R82">
        <v>4.2073044301999998E-2</v>
      </c>
      <c r="S82" s="1">
        <v>2.7825838764700001E-5</v>
      </c>
      <c r="T82">
        <v>1.4149831005700001E-4</v>
      </c>
      <c r="U82" t="s">
        <v>16</v>
      </c>
      <c r="V82">
        <v>8</v>
      </c>
    </row>
    <row r="83" spans="1:23">
      <c r="A83" t="s">
        <v>1939</v>
      </c>
      <c r="G83" t="str">
        <f t="shared" si="4"/>
        <v/>
      </c>
      <c r="H83" t="str">
        <f t="shared" si="5"/>
        <v/>
      </c>
      <c r="I83" t="str">
        <f t="shared" si="6"/>
        <v/>
      </c>
      <c r="J83" t="str">
        <f t="shared" si="7"/>
        <v/>
      </c>
      <c r="K83" t="s">
        <v>171</v>
      </c>
      <c r="L83" t="s">
        <v>19</v>
      </c>
      <c r="M83" s="1">
        <v>9.3340939278600005E-5</v>
      </c>
      <c r="N83">
        <v>0</v>
      </c>
      <c r="O83" s="1">
        <v>9.6384215019399994E-5</v>
      </c>
      <c r="P83">
        <v>11</v>
      </c>
      <c r="Q83">
        <v>27</v>
      </c>
      <c r="R83">
        <v>1.06831108977E-3</v>
      </c>
      <c r="S83">
        <v>1.2619539009199999E-2</v>
      </c>
      <c r="T83">
        <v>0.38154765587900002</v>
      </c>
      <c r="U83" t="s">
        <v>16</v>
      </c>
      <c r="V83">
        <v>11</v>
      </c>
      <c r="W83">
        <v>27</v>
      </c>
    </row>
    <row r="84" spans="1:23">
      <c r="A84" t="s">
        <v>288</v>
      </c>
      <c r="B84" t="s">
        <v>15</v>
      </c>
      <c r="C84" t="s">
        <v>15</v>
      </c>
      <c r="G84" t="str">
        <f t="shared" si="4"/>
        <v/>
      </c>
      <c r="H84" t="str">
        <f t="shared" si="5"/>
        <v/>
      </c>
      <c r="I84" t="str">
        <f t="shared" si="6"/>
        <v/>
      </c>
      <c r="J84" t="str">
        <f t="shared" si="7"/>
        <v>freshRestricted</v>
      </c>
      <c r="K84" t="s">
        <v>19</v>
      </c>
      <c r="L84" t="s">
        <v>19</v>
      </c>
      <c r="M84">
        <v>8.8161575832299997E-4</v>
      </c>
      <c r="N84" s="1">
        <v>6.2362616651399997E-5</v>
      </c>
      <c r="O84">
        <v>4.1032137251100002E-4</v>
      </c>
      <c r="P84">
        <v>11</v>
      </c>
      <c r="Q84">
        <v>27</v>
      </c>
      <c r="R84" s="1">
        <v>3.0430394437099999E-6</v>
      </c>
      <c r="S84">
        <v>0.40958931783699998</v>
      </c>
      <c r="T84">
        <v>7.2705520391499995E-2</v>
      </c>
      <c r="U84" t="s">
        <v>16</v>
      </c>
    </row>
    <row r="85" spans="1:23">
      <c r="A85" t="s">
        <v>1175</v>
      </c>
      <c r="G85" t="str">
        <f t="shared" si="4"/>
        <v/>
      </c>
      <c r="H85" t="str">
        <f t="shared" si="5"/>
        <v/>
      </c>
      <c r="I85" t="str">
        <f t="shared" si="6"/>
        <v/>
      </c>
      <c r="J85" t="str">
        <f t="shared" si="7"/>
        <v/>
      </c>
      <c r="K85" t="s">
        <v>15</v>
      </c>
      <c r="L85" t="s">
        <v>15</v>
      </c>
      <c r="M85">
        <v>2.12883011637E-3</v>
      </c>
      <c r="N85">
        <v>1.5164429340400001E-3</v>
      </c>
      <c r="O85">
        <v>1.7196183748900001E-4</v>
      </c>
      <c r="P85">
        <v>1.5</v>
      </c>
      <c r="Q85">
        <v>10</v>
      </c>
      <c r="R85">
        <v>0.32944761125900002</v>
      </c>
      <c r="S85" s="1">
        <v>1.4345693067299999E-6</v>
      </c>
      <c r="T85">
        <v>2.8384569400399999E-3</v>
      </c>
      <c r="U85" t="s">
        <v>16</v>
      </c>
      <c r="V85">
        <v>7.3399890498599998</v>
      </c>
    </row>
    <row r="86" spans="1:23">
      <c r="A86" t="s">
        <v>114</v>
      </c>
      <c r="G86" t="str">
        <f t="shared" si="4"/>
        <v/>
      </c>
      <c r="H86" t="str">
        <f t="shared" si="5"/>
        <v/>
      </c>
      <c r="I86" t="str">
        <f t="shared" si="6"/>
        <v/>
      </c>
      <c r="J86" t="str">
        <f t="shared" si="7"/>
        <v/>
      </c>
      <c r="K86" t="s">
        <v>29</v>
      </c>
      <c r="L86" t="s">
        <v>23</v>
      </c>
      <c r="M86">
        <v>2.16799302974E-4</v>
      </c>
      <c r="N86">
        <v>3.9690347236800001E-4</v>
      </c>
      <c r="O86" s="1">
        <v>4.3480023280599999E-5</v>
      </c>
      <c r="P86">
        <v>3</v>
      </c>
      <c r="Q86">
        <v>10</v>
      </c>
      <c r="R86">
        <v>1.78083764311E-2</v>
      </c>
      <c r="S86" s="1">
        <v>1.6977050781800001E-6</v>
      </c>
      <c r="T86">
        <v>3.2395987540899998E-4</v>
      </c>
      <c r="U86" t="s">
        <v>16</v>
      </c>
      <c r="V86">
        <v>3</v>
      </c>
      <c r="W86">
        <v>10</v>
      </c>
    </row>
    <row r="87" spans="1:23">
      <c r="A87" t="s">
        <v>354</v>
      </c>
      <c r="B87" t="s">
        <v>15</v>
      </c>
      <c r="C87" t="s">
        <v>15</v>
      </c>
      <c r="G87" t="str">
        <f t="shared" si="4"/>
        <v/>
      </c>
      <c r="H87" t="str">
        <f t="shared" si="5"/>
        <v/>
      </c>
      <c r="I87" t="str">
        <f t="shared" si="6"/>
        <v>freshRestricted</v>
      </c>
      <c r="J87" t="str">
        <f t="shared" si="7"/>
        <v/>
      </c>
      <c r="K87" t="s">
        <v>23</v>
      </c>
      <c r="L87" t="s">
        <v>23</v>
      </c>
      <c r="M87" s="1">
        <v>1.9150344328399999E-5</v>
      </c>
      <c r="N87" s="1">
        <v>7.1325998453099996E-5</v>
      </c>
      <c r="O87" s="1">
        <v>5.0581279283E-6</v>
      </c>
      <c r="P87">
        <v>3</v>
      </c>
      <c r="Q87">
        <v>10</v>
      </c>
      <c r="R87">
        <v>1.9133827224800001E-2</v>
      </c>
      <c r="S87">
        <v>2.6261418010000001E-4</v>
      </c>
      <c r="T87">
        <v>0.11717202107499999</v>
      </c>
      <c r="U87" t="s">
        <v>16</v>
      </c>
      <c r="V87">
        <v>3</v>
      </c>
      <c r="W87">
        <v>10</v>
      </c>
    </row>
    <row r="88" spans="1:23">
      <c r="A88" t="s">
        <v>1702</v>
      </c>
      <c r="G88" t="str">
        <f t="shared" si="4"/>
        <v/>
      </c>
      <c r="H88" t="str">
        <f t="shared" si="5"/>
        <v/>
      </c>
      <c r="I88" t="str">
        <f t="shared" si="6"/>
        <v/>
      </c>
      <c r="J88" t="str">
        <f t="shared" si="7"/>
        <v/>
      </c>
      <c r="K88" t="s">
        <v>46</v>
      </c>
      <c r="L88" t="s">
        <v>23</v>
      </c>
      <c r="M88" s="1">
        <v>8.0307312851000005E-5</v>
      </c>
      <c r="N88">
        <v>3.1531736979099998E-4</v>
      </c>
      <c r="O88" s="1">
        <v>7.2786156303600004E-5</v>
      </c>
      <c r="P88">
        <v>3</v>
      </c>
      <c r="Q88">
        <v>10</v>
      </c>
      <c r="R88">
        <v>3.2706710230599999E-4</v>
      </c>
      <c r="S88">
        <v>1.08809769887E-4</v>
      </c>
      <c r="T88">
        <v>0.268633658409</v>
      </c>
      <c r="U88" t="s">
        <v>16</v>
      </c>
      <c r="V88">
        <v>3</v>
      </c>
      <c r="W88">
        <v>10</v>
      </c>
    </row>
    <row r="89" spans="1:23">
      <c r="A89" t="s">
        <v>1767</v>
      </c>
      <c r="B89" t="s">
        <v>23</v>
      </c>
      <c r="C89" t="s">
        <v>23</v>
      </c>
      <c r="G89" t="str">
        <f t="shared" si="4"/>
        <v/>
      </c>
      <c r="H89" t="str">
        <f t="shared" si="5"/>
        <v/>
      </c>
      <c r="I89" t="str">
        <f t="shared" si="6"/>
        <v>BRACK</v>
      </c>
      <c r="J89" t="str">
        <f t="shared" si="7"/>
        <v/>
      </c>
      <c r="K89" t="s">
        <v>29</v>
      </c>
      <c r="L89" t="s">
        <v>23</v>
      </c>
      <c r="M89" s="1">
        <v>5.4283690408900001E-5</v>
      </c>
      <c r="N89">
        <v>2.1243477174800001E-4</v>
      </c>
      <c r="O89" s="1">
        <v>9.5449883196800003E-6</v>
      </c>
      <c r="P89">
        <v>3</v>
      </c>
      <c r="Q89">
        <v>8</v>
      </c>
      <c r="R89">
        <v>1.2401537656E-2</v>
      </c>
      <c r="S89" s="1">
        <v>7.9858611575399993E-6</v>
      </c>
      <c r="T89">
        <v>4.7587226004399998E-2</v>
      </c>
      <c r="U89" t="s">
        <v>16</v>
      </c>
      <c r="V89">
        <v>3</v>
      </c>
      <c r="W89">
        <v>8</v>
      </c>
    </row>
    <row r="90" spans="1:23">
      <c r="A90" t="s">
        <v>206</v>
      </c>
      <c r="B90" t="s">
        <v>23</v>
      </c>
      <c r="C90" t="s">
        <v>23</v>
      </c>
      <c r="G90" t="str">
        <f t="shared" si="4"/>
        <v/>
      </c>
      <c r="H90" t="str">
        <f t="shared" si="5"/>
        <v/>
      </c>
      <c r="I90" t="str">
        <f t="shared" si="6"/>
        <v>BRACK</v>
      </c>
      <c r="J90" t="str">
        <f t="shared" si="7"/>
        <v/>
      </c>
      <c r="K90" t="s">
        <v>23</v>
      </c>
      <c r="L90" t="s">
        <v>23</v>
      </c>
      <c r="M90" s="1">
        <v>1.0419054366600001E-5</v>
      </c>
      <c r="N90">
        <v>2.6395948955099998E-3</v>
      </c>
      <c r="O90" s="1">
        <v>1.4172920726099999E-5</v>
      </c>
      <c r="P90">
        <v>1.3333333333299999</v>
      </c>
      <c r="Q90">
        <v>3.6666666666699999</v>
      </c>
      <c r="R90">
        <v>2.2060904824499999E-2</v>
      </c>
      <c r="S90">
        <v>1.5908719233399999E-2</v>
      </c>
      <c r="T90">
        <v>0.30530087137599998</v>
      </c>
      <c r="U90" t="s">
        <v>16</v>
      </c>
      <c r="V90">
        <v>1.3333333333299999</v>
      </c>
      <c r="W90">
        <v>3.6666666666699999</v>
      </c>
    </row>
    <row r="91" spans="1:23">
      <c r="A91" t="s">
        <v>120</v>
      </c>
      <c r="G91" t="str">
        <f t="shared" si="4"/>
        <v/>
      </c>
      <c r="H91" t="str">
        <f t="shared" si="5"/>
        <v/>
      </c>
      <c r="I91" t="str">
        <f t="shared" si="6"/>
        <v/>
      </c>
      <c r="J91" t="str">
        <f t="shared" si="7"/>
        <v/>
      </c>
      <c r="K91" t="s">
        <v>29</v>
      </c>
      <c r="L91" t="s">
        <v>23</v>
      </c>
      <c r="M91">
        <v>1.11282980308E-4</v>
      </c>
      <c r="N91">
        <v>3.3407863377900001E-4</v>
      </c>
      <c r="O91" s="1">
        <v>3.0606350546899998E-5</v>
      </c>
      <c r="P91">
        <v>3</v>
      </c>
      <c r="Q91">
        <v>10</v>
      </c>
      <c r="R91">
        <v>5.2496226429500003E-3</v>
      </c>
      <c r="S91" s="1">
        <v>1.43960635378E-6</v>
      </c>
      <c r="T91">
        <v>3.63843182332E-3</v>
      </c>
      <c r="U91" t="s">
        <v>16</v>
      </c>
      <c r="V91">
        <v>3</v>
      </c>
      <c r="W91">
        <v>10</v>
      </c>
    </row>
    <row r="92" spans="1:23">
      <c r="A92" t="s">
        <v>877</v>
      </c>
      <c r="B92" t="s">
        <v>15</v>
      </c>
      <c r="C92" t="s">
        <v>15</v>
      </c>
      <c r="G92" t="str">
        <f t="shared" si="4"/>
        <v>FRESH</v>
      </c>
      <c r="H92" t="str">
        <f t="shared" si="5"/>
        <v/>
      </c>
      <c r="I92" t="str">
        <f t="shared" si="6"/>
        <v/>
      </c>
      <c r="J92" t="str">
        <f t="shared" si="7"/>
        <v/>
      </c>
      <c r="K92" t="s">
        <v>15</v>
      </c>
      <c r="L92" t="s">
        <v>15</v>
      </c>
      <c r="M92">
        <v>1.1441540167E-4</v>
      </c>
      <c r="N92">
        <v>2.4299642276000001E-4</v>
      </c>
      <c r="O92" s="1">
        <v>2.36317662358E-5</v>
      </c>
      <c r="P92">
        <v>1.5</v>
      </c>
      <c r="Q92">
        <v>10</v>
      </c>
      <c r="R92">
        <v>2.7612978841700001E-2</v>
      </c>
      <c r="S92" s="1">
        <v>3.6285383474300002E-7</v>
      </c>
      <c r="T92">
        <v>8.7186380303400004E-3</v>
      </c>
      <c r="U92" t="s">
        <v>16</v>
      </c>
      <c r="V92">
        <v>10</v>
      </c>
    </row>
    <row r="93" spans="1:23">
      <c r="A93" t="s">
        <v>69</v>
      </c>
      <c r="G93" t="str">
        <f t="shared" si="4"/>
        <v/>
      </c>
      <c r="H93" t="str">
        <f t="shared" si="5"/>
        <v/>
      </c>
      <c r="I93" t="str">
        <f t="shared" si="6"/>
        <v/>
      </c>
      <c r="J93" t="str">
        <f t="shared" si="7"/>
        <v/>
      </c>
      <c r="K93" t="s">
        <v>23</v>
      </c>
      <c r="L93" t="s">
        <v>23</v>
      </c>
      <c r="M93">
        <v>0</v>
      </c>
      <c r="N93">
        <v>2.0340158926000001E-4</v>
      </c>
      <c r="O93" s="1">
        <v>6.1037391505999996E-6</v>
      </c>
      <c r="P93">
        <v>11</v>
      </c>
      <c r="Q93">
        <v>15</v>
      </c>
      <c r="R93">
        <v>2.2828442399799999E-3</v>
      </c>
      <c r="S93">
        <v>2.0107169163499999E-2</v>
      </c>
      <c r="T93">
        <v>0.14794158840499999</v>
      </c>
      <c r="U93" t="s">
        <v>16</v>
      </c>
      <c r="V93">
        <v>11</v>
      </c>
      <c r="W93">
        <v>15</v>
      </c>
    </row>
    <row r="94" spans="1:23">
      <c r="A94" t="s">
        <v>1157</v>
      </c>
      <c r="C94" t="s">
        <v>23</v>
      </c>
      <c r="G94" t="str">
        <f t="shared" si="4"/>
        <v/>
      </c>
      <c r="H94" t="str">
        <f t="shared" si="5"/>
        <v/>
      </c>
      <c r="I94" t="str">
        <f t="shared" si="6"/>
        <v/>
      </c>
      <c r="J94" t="str">
        <f t="shared" si="7"/>
        <v/>
      </c>
      <c r="K94" t="s">
        <v>34</v>
      </c>
      <c r="L94" t="s">
        <v>34</v>
      </c>
      <c r="M94">
        <v>0</v>
      </c>
      <c r="N94" s="1">
        <v>3.1071960913500003E-5</v>
      </c>
      <c r="O94" s="1">
        <v>7.3297095718899996E-5</v>
      </c>
      <c r="P94">
        <v>9</v>
      </c>
      <c r="Q94">
        <v>25</v>
      </c>
      <c r="R94">
        <v>1.4780922549699999E-2</v>
      </c>
      <c r="S94">
        <v>0.23478061023800001</v>
      </c>
      <c r="T94">
        <v>4.5743859012400004E-3</v>
      </c>
      <c r="U94" t="s">
        <v>16</v>
      </c>
      <c r="V94">
        <v>18.217311412699999</v>
      </c>
    </row>
    <row r="95" spans="1:23">
      <c r="A95" t="s">
        <v>1070</v>
      </c>
      <c r="G95" t="str">
        <f t="shared" si="4"/>
        <v/>
      </c>
      <c r="H95" t="str">
        <f t="shared" si="5"/>
        <v/>
      </c>
      <c r="I95" t="str">
        <f t="shared" si="6"/>
        <v/>
      </c>
      <c r="J95" t="str">
        <f t="shared" si="7"/>
        <v/>
      </c>
      <c r="K95" t="s">
        <v>19</v>
      </c>
      <c r="L95" t="s">
        <v>19</v>
      </c>
      <c r="M95" s="1">
        <v>1.7195785746799999E-5</v>
      </c>
      <c r="N95">
        <v>3.0430045307299999E-4</v>
      </c>
      <c r="O95" s="1">
        <v>6.0415261121800001E-5</v>
      </c>
      <c r="P95">
        <v>17</v>
      </c>
      <c r="Q95">
        <v>20</v>
      </c>
      <c r="R95">
        <v>4.75006861022E-3</v>
      </c>
      <c r="S95">
        <v>7.5518630965399999E-2</v>
      </c>
      <c r="T95">
        <v>0.15552620910100001</v>
      </c>
      <c r="U95" t="s">
        <v>16</v>
      </c>
    </row>
    <row r="96" spans="1:23">
      <c r="A96" t="s">
        <v>1332</v>
      </c>
      <c r="G96" t="str">
        <f t="shared" si="4"/>
        <v/>
      </c>
      <c r="H96" t="str">
        <f t="shared" si="5"/>
        <v/>
      </c>
      <c r="I96" t="str">
        <f t="shared" si="6"/>
        <v/>
      </c>
      <c r="J96" t="str">
        <f t="shared" si="7"/>
        <v/>
      </c>
      <c r="K96" t="s">
        <v>19</v>
      </c>
      <c r="L96" t="s">
        <v>19</v>
      </c>
      <c r="M96" s="1">
        <v>4.2284813635899998E-5</v>
      </c>
      <c r="N96" s="1">
        <v>6.0960966079099997E-5</v>
      </c>
      <c r="O96" s="1">
        <v>5.1449203098799998E-6</v>
      </c>
      <c r="P96">
        <v>1.3333333333299999</v>
      </c>
      <c r="Q96">
        <v>3.6666666666699999</v>
      </c>
      <c r="R96">
        <v>0.34482319229000002</v>
      </c>
      <c r="S96">
        <v>2.1356243037100001E-2</v>
      </c>
      <c r="T96">
        <v>3.5954162962199998E-2</v>
      </c>
      <c r="U96" t="s">
        <v>16</v>
      </c>
    </row>
    <row r="97" spans="1:23">
      <c r="A97" t="s">
        <v>1330</v>
      </c>
      <c r="G97" t="str">
        <f t="shared" si="4"/>
        <v/>
      </c>
      <c r="H97" t="str">
        <f t="shared" si="5"/>
        <v/>
      </c>
      <c r="I97" t="str">
        <f t="shared" si="6"/>
        <v/>
      </c>
      <c r="J97" t="str">
        <f t="shared" si="7"/>
        <v/>
      </c>
      <c r="K97" t="s">
        <v>23</v>
      </c>
      <c r="L97" t="s">
        <v>23</v>
      </c>
      <c r="M97" s="1">
        <v>2.8786266800300001E-5</v>
      </c>
      <c r="N97">
        <v>1.5385088980400001E-4</v>
      </c>
      <c r="O97" s="1">
        <v>2.4553454507400001E-6</v>
      </c>
      <c r="P97">
        <v>1.5</v>
      </c>
      <c r="Q97">
        <v>10</v>
      </c>
      <c r="R97">
        <v>6.3668078288099997E-4</v>
      </c>
      <c r="S97" s="1">
        <v>2.40913421279E-8</v>
      </c>
      <c r="T97">
        <v>5.5393523693100001E-3</v>
      </c>
      <c r="U97" t="s">
        <v>16</v>
      </c>
      <c r="V97">
        <v>1.5</v>
      </c>
      <c r="W97">
        <v>10</v>
      </c>
    </row>
    <row r="98" spans="1:23">
      <c r="A98" t="s">
        <v>1001</v>
      </c>
      <c r="G98" t="str">
        <f t="shared" si="4"/>
        <v/>
      </c>
      <c r="H98" t="str">
        <f t="shared" si="5"/>
        <v/>
      </c>
      <c r="I98" t="str">
        <f t="shared" si="6"/>
        <v/>
      </c>
      <c r="J98" t="str">
        <f t="shared" si="7"/>
        <v/>
      </c>
      <c r="K98" t="s">
        <v>15</v>
      </c>
      <c r="L98" t="s">
        <v>15</v>
      </c>
      <c r="M98">
        <v>1.28222865204E-2</v>
      </c>
      <c r="N98">
        <v>9.0482859475100007E-3</v>
      </c>
      <c r="O98">
        <v>1.0958477042300001E-3</v>
      </c>
      <c r="P98">
        <v>1.5</v>
      </c>
      <c r="Q98">
        <v>10</v>
      </c>
      <c r="R98">
        <v>0.13423397670600001</v>
      </c>
      <c r="S98" s="1">
        <v>5.8310488941599997E-6</v>
      </c>
      <c r="T98" s="1">
        <v>1.20920140346E-5</v>
      </c>
      <c r="U98" t="s">
        <v>16</v>
      </c>
      <c r="V98">
        <v>7.2643864542100003</v>
      </c>
    </row>
    <row r="99" spans="1:23">
      <c r="A99" t="s">
        <v>1649</v>
      </c>
      <c r="B99" t="s">
        <v>23</v>
      </c>
      <c r="C99" t="s">
        <v>23</v>
      </c>
      <c r="G99" t="str">
        <f t="shared" si="4"/>
        <v/>
      </c>
      <c r="H99" t="str">
        <f t="shared" si="5"/>
        <v/>
      </c>
      <c r="I99" t="str">
        <f t="shared" si="6"/>
        <v>BRACK</v>
      </c>
      <c r="J99" t="str">
        <f t="shared" si="7"/>
        <v/>
      </c>
      <c r="K99" t="s">
        <v>29</v>
      </c>
      <c r="L99" t="s">
        <v>23</v>
      </c>
      <c r="M99">
        <v>3.7920530936899999E-3</v>
      </c>
      <c r="N99">
        <v>7.0969867325000003E-3</v>
      </c>
      <c r="O99">
        <v>9.9044037035799989E-4</v>
      </c>
      <c r="P99">
        <v>3</v>
      </c>
      <c r="Q99">
        <v>10</v>
      </c>
      <c r="R99">
        <v>2.3597927926899999E-2</v>
      </c>
      <c r="S99" s="1">
        <v>2.9990536488700001E-5</v>
      </c>
      <c r="T99">
        <v>9.2286385724499997E-3</v>
      </c>
      <c r="U99" t="s">
        <v>16</v>
      </c>
      <c r="V99">
        <v>3</v>
      </c>
      <c r="W99">
        <v>10</v>
      </c>
    </row>
    <row r="100" spans="1:23">
      <c r="A100" t="s">
        <v>1680</v>
      </c>
      <c r="G100" t="str">
        <f t="shared" si="4"/>
        <v/>
      </c>
      <c r="H100" t="str">
        <f t="shared" si="5"/>
        <v/>
      </c>
      <c r="I100" t="str">
        <f t="shared" si="6"/>
        <v/>
      </c>
      <c r="J100" t="str">
        <f t="shared" si="7"/>
        <v/>
      </c>
      <c r="K100" t="s">
        <v>22</v>
      </c>
      <c r="L100" t="s">
        <v>23</v>
      </c>
      <c r="M100" s="1">
        <v>1.48095289766E-5</v>
      </c>
      <c r="N100">
        <v>3.6668170534699999E-4</v>
      </c>
      <c r="O100" s="1">
        <v>1.55984787448E-5</v>
      </c>
      <c r="P100">
        <v>18.8</v>
      </c>
      <c r="Q100">
        <v>21.6</v>
      </c>
      <c r="R100">
        <v>3.4278825883499999E-3</v>
      </c>
      <c r="S100">
        <v>4.6784487768499999E-2</v>
      </c>
      <c r="T100">
        <v>0.25861584833899998</v>
      </c>
      <c r="U100" t="s">
        <v>24</v>
      </c>
      <c r="V100">
        <v>18.8</v>
      </c>
      <c r="W100">
        <v>21.6</v>
      </c>
    </row>
    <row r="101" spans="1:23">
      <c r="A101" t="s">
        <v>1888</v>
      </c>
      <c r="G101" t="str">
        <f t="shared" si="4"/>
        <v/>
      </c>
      <c r="H101" t="str">
        <f t="shared" si="5"/>
        <v/>
      </c>
      <c r="I101" t="str">
        <f t="shared" si="6"/>
        <v/>
      </c>
      <c r="J101" t="str">
        <f t="shared" si="7"/>
        <v/>
      </c>
      <c r="K101" t="s">
        <v>23</v>
      </c>
      <c r="L101" t="s">
        <v>23</v>
      </c>
      <c r="M101">
        <v>0</v>
      </c>
      <c r="N101" s="1">
        <v>8.9750501480600006E-5</v>
      </c>
      <c r="O101" s="1">
        <v>5.5146136976600002E-6</v>
      </c>
      <c r="P101">
        <v>11</v>
      </c>
      <c r="Q101">
        <v>15</v>
      </c>
      <c r="R101">
        <v>4.2952927765E-4</v>
      </c>
      <c r="S101">
        <v>1.25963171564E-2</v>
      </c>
      <c r="T101">
        <v>6.3778952109199996E-2</v>
      </c>
      <c r="U101" t="s">
        <v>16</v>
      </c>
      <c r="V101">
        <v>11</v>
      </c>
      <c r="W101">
        <v>15</v>
      </c>
    </row>
    <row r="102" spans="1:23">
      <c r="A102" t="s">
        <v>1745</v>
      </c>
      <c r="G102" t="str">
        <f t="shared" si="4"/>
        <v/>
      </c>
      <c r="H102" t="str">
        <f t="shared" si="5"/>
        <v/>
      </c>
      <c r="I102" t="str">
        <f t="shared" si="6"/>
        <v/>
      </c>
      <c r="J102" t="str">
        <f t="shared" si="7"/>
        <v/>
      </c>
      <c r="K102" t="s">
        <v>34</v>
      </c>
      <c r="L102" t="s">
        <v>34</v>
      </c>
      <c r="M102">
        <v>0</v>
      </c>
      <c r="N102" s="1">
        <v>5.4836107436999999E-5</v>
      </c>
      <c r="O102">
        <v>1.2584078765599999E-4</v>
      </c>
      <c r="P102">
        <v>6.5</v>
      </c>
      <c r="Q102">
        <v>25</v>
      </c>
      <c r="R102">
        <v>4.2838449925700003E-3</v>
      </c>
      <c r="S102">
        <v>0.163536988824</v>
      </c>
      <c r="T102">
        <v>8.6604731533600004E-4</v>
      </c>
      <c r="U102" t="s">
        <v>16</v>
      </c>
      <c r="V102">
        <v>16.938480309300001</v>
      </c>
    </row>
    <row r="103" spans="1:23">
      <c r="A103" t="s">
        <v>1182</v>
      </c>
      <c r="G103" t="str">
        <f t="shared" si="4"/>
        <v/>
      </c>
      <c r="H103" t="str">
        <f t="shared" si="5"/>
        <v/>
      </c>
      <c r="I103" t="str">
        <f t="shared" si="6"/>
        <v/>
      </c>
      <c r="J103" t="str">
        <f t="shared" si="7"/>
        <v/>
      </c>
      <c r="K103" t="s">
        <v>19</v>
      </c>
      <c r="L103" t="s">
        <v>19</v>
      </c>
      <c r="M103" s="1">
        <v>3.22788896062E-6</v>
      </c>
      <c r="N103">
        <v>3.5726437563800002E-4</v>
      </c>
      <c r="O103" s="1">
        <v>8.8866315996600007E-5</v>
      </c>
      <c r="P103">
        <v>18.8</v>
      </c>
      <c r="Q103">
        <v>21.6</v>
      </c>
      <c r="R103">
        <v>2.08888680649E-2</v>
      </c>
      <c r="S103">
        <v>0.38528529760300001</v>
      </c>
      <c r="T103">
        <v>1.0618685111499999E-2</v>
      </c>
      <c r="U103" t="s">
        <v>16</v>
      </c>
    </row>
    <row r="104" spans="1:23">
      <c r="A104" t="s">
        <v>356</v>
      </c>
      <c r="G104" t="str">
        <f t="shared" si="4"/>
        <v/>
      </c>
      <c r="H104" t="str">
        <f t="shared" si="5"/>
        <v/>
      </c>
      <c r="I104" t="str">
        <f t="shared" si="6"/>
        <v/>
      </c>
      <c r="J104" t="str">
        <f t="shared" si="7"/>
        <v/>
      </c>
      <c r="K104" t="s">
        <v>23</v>
      </c>
      <c r="L104" t="s">
        <v>23</v>
      </c>
      <c r="M104" s="1">
        <v>3.5824276500399997E-5</v>
      </c>
      <c r="N104">
        <v>1.74980700201E-4</v>
      </c>
      <c r="O104" s="1">
        <v>1.52962418182E-5</v>
      </c>
      <c r="P104">
        <v>1.5</v>
      </c>
      <c r="Q104">
        <v>10</v>
      </c>
      <c r="R104">
        <v>7.4161725030899997E-3</v>
      </c>
      <c r="S104" s="1">
        <v>4.5545213327499998E-5</v>
      </c>
      <c r="T104">
        <v>0.37984014672400002</v>
      </c>
      <c r="U104" t="s">
        <v>16</v>
      </c>
      <c r="V104">
        <v>1.5</v>
      </c>
      <c r="W104">
        <v>10</v>
      </c>
    </row>
    <row r="105" spans="1:23">
      <c r="A105" t="s">
        <v>444</v>
      </c>
      <c r="B105" t="s">
        <v>23</v>
      </c>
      <c r="C105" t="s">
        <v>23</v>
      </c>
      <c r="G105" t="str">
        <f t="shared" si="4"/>
        <v/>
      </c>
      <c r="H105" t="str">
        <f t="shared" si="5"/>
        <v/>
      </c>
      <c r="I105" t="str">
        <f t="shared" si="6"/>
        <v>BRACK</v>
      </c>
      <c r="J105" t="str">
        <f t="shared" si="7"/>
        <v/>
      </c>
      <c r="K105" t="s">
        <v>23</v>
      </c>
      <c r="L105" t="s">
        <v>23</v>
      </c>
      <c r="M105">
        <v>0</v>
      </c>
      <c r="N105" s="1">
        <v>6.9977186088100005E-5</v>
      </c>
      <c r="O105" s="1">
        <v>2.6960655929600001E-6</v>
      </c>
      <c r="P105">
        <v>1.5</v>
      </c>
      <c r="Q105">
        <v>8</v>
      </c>
      <c r="R105">
        <v>2.2238452515600002E-3</v>
      </c>
      <c r="S105" s="1">
        <v>7.1714819890300005E-5</v>
      </c>
      <c r="T105">
        <v>0.27563637507900002</v>
      </c>
      <c r="U105" t="s">
        <v>16</v>
      </c>
      <c r="V105">
        <v>1.5</v>
      </c>
      <c r="W105">
        <v>8</v>
      </c>
    </row>
    <row r="106" spans="1:23">
      <c r="A106" t="s">
        <v>314</v>
      </c>
      <c r="G106" t="str">
        <f t="shared" si="4"/>
        <v/>
      </c>
      <c r="H106" t="str">
        <f t="shared" si="5"/>
        <v/>
      </c>
      <c r="I106" t="str">
        <f t="shared" si="6"/>
        <v/>
      </c>
      <c r="J106" t="str">
        <f t="shared" si="7"/>
        <v/>
      </c>
      <c r="K106" t="s">
        <v>34</v>
      </c>
      <c r="L106" t="s">
        <v>34</v>
      </c>
      <c r="M106">
        <v>0</v>
      </c>
      <c r="N106" s="1">
        <v>1.49099258768E-5</v>
      </c>
      <c r="O106">
        <v>1.17770817792E-4</v>
      </c>
      <c r="P106">
        <v>9</v>
      </c>
      <c r="Q106">
        <v>27</v>
      </c>
      <c r="R106">
        <v>3.19413227344E-2</v>
      </c>
      <c r="S106">
        <v>4.9860007371799998E-2</v>
      </c>
      <c r="T106">
        <v>1.0091120298000001E-3</v>
      </c>
      <c r="U106" t="s">
        <v>16</v>
      </c>
      <c r="V106">
        <v>24.721178549899999</v>
      </c>
    </row>
    <row r="107" spans="1:23">
      <c r="A107" t="s">
        <v>514</v>
      </c>
      <c r="B107" t="s">
        <v>15</v>
      </c>
      <c r="C107" t="s">
        <v>15</v>
      </c>
      <c r="G107" t="str">
        <f t="shared" si="4"/>
        <v>FRESH</v>
      </c>
      <c r="H107" t="str">
        <f t="shared" si="5"/>
        <v/>
      </c>
      <c r="I107" t="str">
        <f t="shared" si="6"/>
        <v/>
      </c>
      <c r="J107" t="str">
        <f t="shared" si="7"/>
        <v/>
      </c>
      <c r="K107" t="s">
        <v>15</v>
      </c>
      <c r="L107" t="s">
        <v>15</v>
      </c>
      <c r="M107">
        <v>1.07455562683E-4</v>
      </c>
      <c r="N107">
        <v>1.5165394725800001E-4</v>
      </c>
      <c r="O107" s="1">
        <v>4.6067788217099998E-6</v>
      </c>
      <c r="P107">
        <v>1.5</v>
      </c>
      <c r="Q107">
        <v>10</v>
      </c>
      <c r="R107">
        <v>0.11154134761200001</v>
      </c>
      <c r="S107" s="1">
        <v>4.6266804743500002E-6</v>
      </c>
      <c r="T107">
        <v>8.8612952769300001E-4</v>
      </c>
      <c r="U107" t="s">
        <v>16</v>
      </c>
      <c r="V107">
        <v>10</v>
      </c>
    </row>
    <row r="108" spans="1:23">
      <c r="A108" t="s">
        <v>1752</v>
      </c>
      <c r="G108" t="str">
        <f t="shared" si="4"/>
        <v/>
      </c>
      <c r="H108" t="str">
        <f t="shared" si="5"/>
        <v/>
      </c>
      <c r="I108" t="str">
        <f t="shared" si="6"/>
        <v/>
      </c>
      <c r="J108" t="str">
        <f t="shared" si="7"/>
        <v/>
      </c>
      <c r="K108" t="s">
        <v>22</v>
      </c>
      <c r="L108" t="s">
        <v>23</v>
      </c>
      <c r="M108">
        <v>1.2372566648E-4</v>
      </c>
      <c r="N108">
        <v>6.3990289141700003E-4</v>
      </c>
      <c r="O108" s="1">
        <v>8.9408442123400006E-5</v>
      </c>
      <c r="P108">
        <v>9</v>
      </c>
      <c r="Q108">
        <v>13.5</v>
      </c>
      <c r="R108">
        <v>0.25408577992600001</v>
      </c>
      <c r="S108">
        <v>7.4242301883900005E-2</v>
      </c>
      <c r="T108">
        <v>7.8283140545800003E-2</v>
      </c>
      <c r="U108" t="s">
        <v>24</v>
      </c>
      <c r="V108">
        <v>9</v>
      </c>
      <c r="W108">
        <v>13.5</v>
      </c>
    </row>
    <row r="109" spans="1:23">
      <c r="A109" t="s">
        <v>1895</v>
      </c>
      <c r="G109" t="str">
        <f t="shared" si="4"/>
        <v/>
      </c>
      <c r="H109" t="str">
        <f t="shared" si="5"/>
        <v/>
      </c>
      <c r="I109" t="str">
        <f t="shared" si="6"/>
        <v/>
      </c>
      <c r="J109" t="str">
        <f t="shared" si="7"/>
        <v/>
      </c>
      <c r="K109" t="s">
        <v>19</v>
      </c>
      <c r="L109" t="s">
        <v>19</v>
      </c>
      <c r="M109">
        <v>0</v>
      </c>
      <c r="N109">
        <v>1.3456912428900001E-4</v>
      </c>
      <c r="O109" s="1">
        <v>2.70308448098E-5</v>
      </c>
      <c r="P109">
        <v>11</v>
      </c>
      <c r="Q109">
        <v>15</v>
      </c>
      <c r="R109">
        <v>2.2828442399799999E-3</v>
      </c>
      <c r="S109">
        <v>3.2934640864599997E-2</v>
      </c>
      <c r="T109">
        <v>0.14794158840499999</v>
      </c>
      <c r="U109" t="s">
        <v>16</v>
      </c>
    </row>
    <row r="110" spans="1:23">
      <c r="A110" t="s">
        <v>1618</v>
      </c>
      <c r="G110" t="str">
        <f t="shared" si="4"/>
        <v/>
      </c>
      <c r="H110" t="str">
        <f t="shared" si="5"/>
        <v/>
      </c>
      <c r="I110" t="str">
        <f t="shared" si="6"/>
        <v/>
      </c>
      <c r="J110" t="str">
        <f t="shared" si="7"/>
        <v/>
      </c>
      <c r="K110" t="s">
        <v>34</v>
      </c>
      <c r="L110" t="s">
        <v>34</v>
      </c>
      <c r="M110" s="1">
        <v>4.9303839104100001E-6</v>
      </c>
      <c r="N110" s="1">
        <v>4.2926051499900002E-5</v>
      </c>
      <c r="O110">
        <v>5.0009742801700001E-4</v>
      </c>
      <c r="P110">
        <v>24</v>
      </c>
      <c r="Q110">
        <v>26</v>
      </c>
      <c r="R110">
        <v>7.1757246180600004E-3</v>
      </c>
      <c r="S110">
        <v>0.38751463008199999</v>
      </c>
      <c r="T110">
        <v>5.0511053326700002E-3</v>
      </c>
      <c r="U110" t="s">
        <v>16</v>
      </c>
      <c r="V110">
        <v>25.846533940200001</v>
      </c>
    </row>
    <row r="111" spans="1:23">
      <c r="A111" t="s">
        <v>681</v>
      </c>
      <c r="B111" t="s">
        <v>23</v>
      </c>
      <c r="C111" t="s">
        <v>23</v>
      </c>
      <c r="G111" t="str">
        <f t="shared" si="4"/>
        <v/>
      </c>
      <c r="H111" t="str">
        <f t="shared" si="5"/>
        <v/>
      </c>
      <c r="I111" t="str">
        <f t="shared" si="6"/>
        <v>BRACK</v>
      </c>
      <c r="J111" t="str">
        <f t="shared" si="7"/>
        <v/>
      </c>
      <c r="K111" t="s">
        <v>23</v>
      </c>
      <c r="L111" t="s">
        <v>23</v>
      </c>
      <c r="M111" s="1">
        <v>6.8035269758700005E-5</v>
      </c>
      <c r="N111">
        <v>2.6374442491800001E-3</v>
      </c>
      <c r="O111">
        <v>1.30251780187E-4</v>
      </c>
      <c r="P111">
        <v>11</v>
      </c>
      <c r="Q111">
        <v>15</v>
      </c>
      <c r="R111">
        <v>3.3829117111099999E-4</v>
      </c>
      <c r="S111">
        <v>4.6582528150399998E-3</v>
      </c>
      <c r="T111">
        <v>0.110765869394</v>
      </c>
      <c r="U111" t="s">
        <v>16</v>
      </c>
      <c r="V111">
        <v>11</v>
      </c>
      <c r="W111">
        <v>15</v>
      </c>
    </row>
    <row r="112" spans="1:23">
      <c r="A112" t="s">
        <v>1019</v>
      </c>
      <c r="G112" t="str">
        <f t="shared" si="4"/>
        <v/>
      </c>
      <c r="H112" t="str">
        <f t="shared" si="5"/>
        <v/>
      </c>
      <c r="I112" t="str">
        <f t="shared" si="6"/>
        <v/>
      </c>
      <c r="J112" t="str">
        <f t="shared" si="7"/>
        <v/>
      </c>
      <c r="K112" t="s">
        <v>15</v>
      </c>
      <c r="L112" t="s">
        <v>15</v>
      </c>
      <c r="M112" s="1">
        <v>6.7699265584899996E-5</v>
      </c>
      <c r="N112" s="1">
        <v>4.0698240041799997E-5</v>
      </c>
      <c r="O112" s="1">
        <v>3.2128071673099999E-6</v>
      </c>
      <c r="P112">
        <v>6.5</v>
      </c>
      <c r="Q112">
        <v>11.5</v>
      </c>
      <c r="R112">
        <v>0.294595128973</v>
      </c>
      <c r="S112">
        <v>7.4508549902599997E-3</v>
      </c>
      <c r="T112">
        <v>3.13653938641E-4</v>
      </c>
      <c r="U112" t="s">
        <v>16</v>
      </c>
      <c r="V112">
        <v>9.4064577117700008</v>
      </c>
    </row>
    <row r="113" spans="1:23">
      <c r="A113" t="s">
        <v>715</v>
      </c>
      <c r="G113" t="str">
        <f t="shared" si="4"/>
        <v/>
      </c>
      <c r="H113" t="str">
        <f t="shared" si="5"/>
        <v/>
      </c>
      <c r="I113" t="str">
        <f t="shared" si="6"/>
        <v/>
      </c>
      <c r="J113" t="str">
        <f t="shared" si="7"/>
        <v/>
      </c>
      <c r="K113" t="s">
        <v>15</v>
      </c>
      <c r="L113" t="s">
        <v>15</v>
      </c>
      <c r="M113">
        <v>2.8512342248899998E-4</v>
      </c>
      <c r="N113">
        <v>1.20664715175E-4</v>
      </c>
      <c r="O113" s="1">
        <v>3.4422933935499998E-6</v>
      </c>
      <c r="P113">
        <v>1.5</v>
      </c>
      <c r="Q113">
        <v>10</v>
      </c>
      <c r="R113">
        <v>0.2140115367</v>
      </c>
      <c r="S113">
        <v>2.9851527794699999E-3</v>
      </c>
      <c r="T113">
        <v>2.37304250947E-4</v>
      </c>
      <c r="U113" t="s">
        <v>16</v>
      </c>
      <c r="V113">
        <v>5.03729974152</v>
      </c>
    </row>
    <row r="114" spans="1:23">
      <c r="A114" t="s">
        <v>51</v>
      </c>
      <c r="G114" t="str">
        <f t="shared" si="4"/>
        <v/>
      </c>
      <c r="H114" t="str">
        <f t="shared" si="5"/>
        <v/>
      </c>
      <c r="I114" t="str">
        <f t="shared" si="6"/>
        <v/>
      </c>
      <c r="J114" t="str">
        <f t="shared" si="7"/>
        <v/>
      </c>
      <c r="K114" t="s">
        <v>52</v>
      </c>
      <c r="L114" t="s">
        <v>34</v>
      </c>
      <c r="M114" s="1">
        <v>3.3687663385200002E-6</v>
      </c>
      <c r="N114">
        <v>3.15272911273E-4</v>
      </c>
      <c r="O114">
        <v>5.0663558106200002E-4</v>
      </c>
      <c r="P114">
        <v>24.5</v>
      </c>
      <c r="Q114">
        <v>27</v>
      </c>
      <c r="R114">
        <v>2.39831486153E-3</v>
      </c>
      <c r="S114">
        <v>0.5</v>
      </c>
      <c r="T114">
        <v>2.6762768676600001E-2</v>
      </c>
      <c r="U114" t="s">
        <v>53</v>
      </c>
      <c r="V114">
        <v>25.450602464700001</v>
      </c>
    </row>
    <row r="115" spans="1:23">
      <c r="A115" t="s">
        <v>1803</v>
      </c>
      <c r="G115" t="str">
        <f t="shared" si="4"/>
        <v/>
      </c>
      <c r="H115" t="str">
        <f t="shared" si="5"/>
        <v/>
      </c>
      <c r="I115" t="str">
        <f t="shared" si="6"/>
        <v/>
      </c>
      <c r="J115" t="str">
        <f t="shared" si="7"/>
        <v/>
      </c>
      <c r="K115" t="s">
        <v>29</v>
      </c>
      <c r="L115" t="s">
        <v>23</v>
      </c>
      <c r="M115">
        <v>1.12295257469E-4</v>
      </c>
      <c r="N115">
        <v>2.75865002256E-4</v>
      </c>
      <c r="O115" s="1">
        <v>1.5997734239899999E-5</v>
      </c>
      <c r="P115">
        <v>3</v>
      </c>
      <c r="Q115">
        <v>10</v>
      </c>
      <c r="R115">
        <v>8.6467516004499999E-3</v>
      </c>
      <c r="S115" s="1">
        <v>5.7618099148399998E-7</v>
      </c>
      <c r="T115">
        <v>1.6500914341799999E-3</v>
      </c>
      <c r="U115" t="s">
        <v>16</v>
      </c>
      <c r="V115">
        <v>3</v>
      </c>
      <c r="W115">
        <v>10</v>
      </c>
    </row>
    <row r="116" spans="1:23">
      <c r="A116" t="s">
        <v>751</v>
      </c>
      <c r="G116" t="str">
        <f t="shared" si="4"/>
        <v/>
      </c>
      <c r="H116" t="str">
        <f t="shared" si="5"/>
        <v/>
      </c>
      <c r="I116" t="str">
        <f t="shared" si="6"/>
        <v/>
      </c>
      <c r="J116" t="str">
        <f t="shared" si="7"/>
        <v/>
      </c>
      <c r="K116" t="s">
        <v>19</v>
      </c>
      <c r="L116" t="s">
        <v>19</v>
      </c>
      <c r="M116">
        <v>1.73061781514E-3</v>
      </c>
      <c r="N116">
        <v>1.16274960106E-4</v>
      </c>
      <c r="O116">
        <v>5.5352077768299997E-4</v>
      </c>
      <c r="P116">
        <v>11</v>
      </c>
      <c r="Q116">
        <v>27</v>
      </c>
      <c r="R116" s="1">
        <v>9.2881375364600006E-6</v>
      </c>
      <c r="S116">
        <v>0.44793666540600002</v>
      </c>
      <c r="T116">
        <v>4.68987893453E-2</v>
      </c>
      <c r="U116" t="s">
        <v>16</v>
      </c>
    </row>
    <row r="117" spans="1:23">
      <c r="A117" t="s">
        <v>596</v>
      </c>
      <c r="C117" t="s">
        <v>15</v>
      </c>
      <c r="G117" t="str">
        <f t="shared" si="4"/>
        <v/>
      </c>
      <c r="H117" t="str">
        <f t="shared" si="5"/>
        <v/>
      </c>
      <c r="I117" t="str">
        <f t="shared" si="6"/>
        <v/>
      </c>
      <c r="J117" t="str">
        <f t="shared" si="7"/>
        <v/>
      </c>
      <c r="K117" t="s">
        <v>15</v>
      </c>
      <c r="L117" t="s">
        <v>15</v>
      </c>
      <c r="M117">
        <v>1.31047462866E-4</v>
      </c>
      <c r="N117">
        <v>2.3187094466600001E-4</v>
      </c>
      <c r="O117" s="1">
        <v>4.10945780017E-5</v>
      </c>
      <c r="P117">
        <v>9</v>
      </c>
      <c r="Q117">
        <v>13.5</v>
      </c>
      <c r="R117">
        <v>0.24325204501100001</v>
      </c>
      <c r="S117">
        <v>5.2219483189999997E-3</v>
      </c>
      <c r="T117">
        <v>9.9910494230299996E-4</v>
      </c>
      <c r="U117" t="s">
        <v>16</v>
      </c>
      <c r="V117">
        <v>13.5</v>
      </c>
    </row>
    <row r="118" spans="1:23">
      <c r="A118" t="s">
        <v>676</v>
      </c>
      <c r="G118" t="str">
        <f t="shared" si="4"/>
        <v/>
      </c>
      <c r="H118" t="str">
        <f t="shared" si="5"/>
        <v/>
      </c>
      <c r="I118" t="str">
        <f t="shared" si="6"/>
        <v/>
      </c>
      <c r="J118" t="str">
        <f t="shared" si="7"/>
        <v/>
      </c>
      <c r="K118" t="s">
        <v>29</v>
      </c>
      <c r="L118" t="s">
        <v>23</v>
      </c>
      <c r="M118" s="1">
        <v>2.85981852379E-5</v>
      </c>
      <c r="N118">
        <v>1.11541584622E-4</v>
      </c>
      <c r="O118" s="1">
        <v>3.08121782053E-6</v>
      </c>
      <c r="P118">
        <v>3</v>
      </c>
      <c r="Q118">
        <v>8</v>
      </c>
      <c r="R118">
        <v>1.2401537656E-2</v>
      </c>
      <c r="S118" s="1">
        <v>1.30203375146E-6</v>
      </c>
      <c r="T118">
        <v>1.54777164566E-2</v>
      </c>
      <c r="U118" t="s">
        <v>16</v>
      </c>
      <c r="V118">
        <v>3</v>
      </c>
      <c r="W118">
        <v>8</v>
      </c>
    </row>
    <row r="119" spans="1:23">
      <c r="A119" t="s">
        <v>1699</v>
      </c>
      <c r="G119" t="str">
        <f t="shared" si="4"/>
        <v/>
      </c>
      <c r="H119" t="str">
        <f t="shared" si="5"/>
        <v/>
      </c>
      <c r="I119" t="str">
        <f t="shared" si="6"/>
        <v/>
      </c>
      <c r="J119" t="str">
        <f t="shared" si="7"/>
        <v/>
      </c>
      <c r="K119" t="s">
        <v>19</v>
      </c>
      <c r="L119" t="s">
        <v>19</v>
      </c>
      <c r="M119" s="1">
        <v>5.61347793486E-5</v>
      </c>
      <c r="N119">
        <v>1.5645132785700001E-4</v>
      </c>
      <c r="O119" s="1">
        <v>3.3465005032800002E-5</v>
      </c>
      <c r="P119">
        <v>3</v>
      </c>
      <c r="Q119">
        <v>10</v>
      </c>
      <c r="R119">
        <v>2.95665089529E-2</v>
      </c>
      <c r="S119">
        <v>1.68156488917E-3</v>
      </c>
      <c r="T119">
        <v>6.9398236366700006E-2</v>
      </c>
      <c r="U119" t="s">
        <v>16</v>
      </c>
    </row>
    <row r="120" spans="1:23">
      <c r="A120" t="s">
        <v>40</v>
      </c>
      <c r="G120" t="str">
        <f t="shared" si="4"/>
        <v/>
      </c>
      <c r="H120" t="str">
        <f t="shared" si="5"/>
        <v/>
      </c>
      <c r="I120" t="str">
        <f t="shared" si="6"/>
        <v/>
      </c>
      <c r="J120" t="str">
        <f t="shared" si="7"/>
        <v/>
      </c>
      <c r="K120" t="s">
        <v>29</v>
      </c>
      <c r="L120" t="s">
        <v>23</v>
      </c>
      <c r="M120" s="1">
        <v>1.9543229049199999E-5</v>
      </c>
      <c r="N120" s="1">
        <v>7.4675441163200005E-5</v>
      </c>
      <c r="O120">
        <v>0</v>
      </c>
      <c r="P120">
        <v>1.5</v>
      </c>
      <c r="Q120">
        <v>10</v>
      </c>
      <c r="R120">
        <v>1.5764172166600001E-2</v>
      </c>
      <c r="S120" s="1">
        <v>1.9727107938800002E-6</v>
      </c>
      <c r="T120">
        <v>1.6671064785400001E-2</v>
      </c>
      <c r="U120" t="s">
        <v>16</v>
      </c>
      <c r="V120">
        <v>1.5</v>
      </c>
      <c r="W120">
        <v>10</v>
      </c>
    </row>
    <row r="121" spans="1:23">
      <c r="A121" t="s">
        <v>1805</v>
      </c>
      <c r="G121" t="str">
        <f t="shared" si="4"/>
        <v/>
      </c>
      <c r="H121" t="str">
        <f t="shared" si="5"/>
        <v/>
      </c>
      <c r="I121" t="str">
        <f t="shared" si="6"/>
        <v/>
      </c>
      <c r="J121" t="str">
        <f t="shared" si="7"/>
        <v/>
      </c>
      <c r="K121" t="s">
        <v>34</v>
      </c>
      <c r="L121" t="s">
        <v>34</v>
      </c>
      <c r="M121">
        <v>0</v>
      </c>
      <c r="N121" s="1">
        <v>2.0017710578200001E-5</v>
      </c>
      <c r="O121">
        <v>1.15558169298E-4</v>
      </c>
      <c r="P121">
        <v>11</v>
      </c>
      <c r="Q121">
        <v>25</v>
      </c>
      <c r="R121">
        <v>1.8703347005099999E-2</v>
      </c>
      <c r="S121">
        <v>5.0698196802299998E-2</v>
      </c>
      <c r="T121">
        <v>3.3842030269399999E-4</v>
      </c>
      <c r="U121" t="s">
        <v>16</v>
      </c>
      <c r="V121">
        <v>22.5748322269</v>
      </c>
    </row>
    <row r="122" spans="1:23">
      <c r="A122" t="s">
        <v>1054</v>
      </c>
      <c r="B122" t="s">
        <v>15</v>
      </c>
      <c r="C122" t="s">
        <v>15</v>
      </c>
      <c r="G122" t="str">
        <f t="shared" si="4"/>
        <v>FRESH</v>
      </c>
      <c r="H122" t="str">
        <f t="shared" si="5"/>
        <v/>
      </c>
      <c r="I122" t="str">
        <f t="shared" si="6"/>
        <v/>
      </c>
      <c r="J122" t="str">
        <f t="shared" si="7"/>
        <v/>
      </c>
      <c r="K122" t="s">
        <v>15</v>
      </c>
      <c r="L122" t="s">
        <v>15</v>
      </c>
      <c r="M122">
        <v>3.41838837924E-4</v>
      </c>
      <c r="N122">
        <v>5.0291480709299999E-4</v>
      </c>
      <c r="O122" s="1">
        <v>5.4186856041500001E-5</v>
      </c>
      <c r="P122">
        <v>4.5</v>
      </c>
      <c r="Q122">
        <v>10</v>
      </c>
      <c r="R122">
        <v>6.6610258194500005E-2</v>
      </c>
      <c r="S122" s="1">
        <v>3.4560479931999999E-5</v>
      </c>
      <c r="T122" s="1">
        <v>7.0951219716299996E-6</v>
      </c>
      <c r="U122" t="s">
        <v>16</v>
      </c>
      <c r="V122">
        <v>10</v>
      </c>
    </row>
    <row r="123" spans="1:23">
      <c r="A123" t="s">
        <v>601</v>
      </c>
      <c r="G123" t="str">
        <f t="shared" si="4"/>
        <v/>
      </c>
      <c r="H123" t="str">
        <f t="shared" si="5"/>
        <v/>
      </c>
      <c r="I123" t="str">
        <f t="shared" si="6"/>
        <v/>
      </c>
      <c r="J123" t="str">
        <f t="shared" si="7"/>
        <v/>
      </c>
      <c r="K123" t="s">
        <v>23</v>
      </c>
      <c r="L123" t="s">
        <v>23</v>
      </c>
      <c r="M123">
        <v>0</v>
      </c>
      <c r="N123" s="1">
        <v>7.0865523492299998E-5</v>
      </c>
      <c r="O123" s="1">
        <v>1.15876178177E-5</v>
      </c>
      <c r="P123">
        <v>3</v>
      </c>
      <c r="Q123">
        <v>10</v>
      </c>
      <c r="R123">
        <v>1.7706944199500001E-3</v>
      </c>
      <c r="S123">
        <v>6.4217495090699997E-3</v>
      </c>
      <c r="T123">
        <v>0.14194858189500001</v>
      </c>
      <c r="U123" t="s">
        <v>16</v>
      </c>
      <c r="V123">
        <v>3</v>
      </c>
      <c r="W123">
        <v>10</v>
      </c>
    </row>
    <row r="124" spans="1:23">
      <c r="A124" t="s">
        <v>1268</v>
      </c>
      <c r="B124" t="s">
        <v>15</v>
      </c>
      <c r="C124" t="s">
        <v>15</v>
      </c>
      <c r="G124" t="str">
        <f t="shared" si="4"/>
        <v>FRESH</v>
      </c>
      <c r="H124" t="str">
        <f t="shared" si="5"/>
        <v/>
      </c>
      <c r="I124" t="str">
        <f t="shared" si="6"/>
        <v/>
      </c>
      <c r="J124" t="str">
        <f t="shared" si="7"/>
        <v/>
      </c>
      <c r="K124" t="s">
        <v>295</v>
      </c>
      <c r="L124" t="s">
        <v>15</v>
      </c>
      <c r="M124" s="1">
        <v>3.8445232847999998E-5</v>
      </c>
      <c r="N124" s="1">
        <v>2.4992297534400001E-5</v>
      </c>
      <c r="O124" s="1">
        <v>2.8607293944499999E-6</v>
      </c>
      <c r="P124">
        <v>1.3333333333299999</v>
      </c>
      <c r="Q124">
        <v>3.6666666666699999</v>
      </c>
      <c r="R124">
        <v>0.31219714719399999</v>
      </c>
      <c r="S124">
        <v>9.3971961715199996E-3</v>
      </c>
      <c r="T124">
        <v>5.7230521216499998E-2</v>
      </c>
      <c r="U124" t="s">
        <v>296</v>
      </c>
      <c r="V124">
        <v>2.7845359819</v>
      </c>
    </row>
    <row r="125" spans="1:23">
      <c r="A125" t="s">
        <v>998</v>
      </c>
      <c r="G125" t="str">
        <f t="shared" si="4"/>
        <v/>
      </c>
      <c r="H125" t="str">
        <f t="shared" si="5"/>
        <v/>
      </c>
      <c r="I125" t="str">
        <f t="shared" si="6"/>
        <v/>
      </c>
      <c r="J125" t="str">
        <f t="shared" si="7"/>
        <v/>
      </c>
      <c r="K125" t="s">
        <v>15</v>
      </c>
      <c r="L125" t="s">
        <v>15</v>
      </c>
      <c r="M125">
        <v>1.09785203271E-4</v>
      </c>
      <c r="N125" s="1">
        <v>2.89920801343E-5</v>
      </c>
      <c r="O125" s="1">
        <v>5.4243193542000002E-6</v>
      </c>
      <c r="P125">
        <v>1.5</v>
      </c>
      <c r="Q125">
        <v>5.5</v>
      </c>
      <c r="R125">
        <v>0.24147226281600001</v>
      </c>
      <c r="S125">
        <v>4.6698932684099997E-2</v>
      </c>
      <c r="T125">
        <v>2.4679820522E-3</v>
      </c>
      <c r="U125" t="s">
        <v>16</v>
      </c>
      <c r="V125">
        <v>2.4033177909400001</v>
      </c>
    </row>
    <row r="126" spans="1:23">
      <c r="A126" t="s">
        <v>262</v>
      </c>
      <c r="G126" t="str">
        <f t="shared" si="4"/>
        <v/>
      </c>
      <c r="H126" t="str">
        <f t="shared" si="5"/>
        <v/>
      </c>
      <c r="I126" t="str">
        <f t="shared" si="6"/>
        <v/>
      </c>
      <c r="J126" t="str">
        <f t="shared" si="7"/>
        <v/>
      </c>
      <c r="K126" t="s">
        <v>29</v>
      </c>
      <c r="L126" t="s">
        <v>23</v>
      </c>
      <c r="M126" s="1">
        <v>3.3086442730899997E-5</v>
      </c>
      <c r="N126">
        <v>1.6501604044799999E-4</v>
      </c>
      <c r="O126" s="1">
        <v>2.04612120895E-6</v>
      </c>
      <c r="P126">
        <v>6.5</v>
      </c>
      <c r="Q126">
        <v>10</v>
      </c>
      <c r="R126">
        <v>3.2636935411799999E-3</v>
      </c>
      <c r="S126" s="1">
        <v>5.3283585136899999E-8</v>
      </c>
      <c r="T126">
        <v>1.0990339989700001E-2</v>
      </c>
      <c r="U126" t="s">
        <v>16</v>
      </c>
      <c r="V126">
        <v>6.5</v>
      </c>
      <c r="W126">
        <v>10</v>
      </c>
    </row>
    <row r="127" spans="1:23">
      <c r="A127" t="s">
        <v>1366</v>
      </c>
      <c r="G127" t="str">
        <f t="shared" si="4"/>
        <v/>
      </c>
      <c r="H127" t="str">
        <f t="shared" si="5"/>
        <v/>
      </c>
      <c r="I127" t="str">
        <f t="shared" si="6"/>
        <v/>
      </c>
      <c r="J127" t="str">
        <f t="shared" si="7"/>
        <v/>
      </c>
      <c r="K127" t="s">
        <v>23</v>
      </c>
      <c r="L127" t="s">
        <v>23</v>
      </c>
      <c r="M127" s="1">
        <v>2.1420920661500001E-5</v>
      </c>
      <c r="N127">
        <v>1.31492078565E-4</v>
      </c>
      <c r="O127" s="1">
        <v>6.6353997545799997E-6</v>
      </c>
      <c r="P127">
        <v>3</v>
      </c>
      <c r="Q127">
        <v>8</v>
      </c>
      <c r="R127">
        <v>2.3146611698400001E-3</v>
      </c>
      <c r="S127" s="1">
        <v>7.9858611575399993E-6</v>
      </c>
      <c r="T127">
        <v>0.117311677276</v>
      </c>
      <c r="U127" t="s">
        <v>16</v>
      </c>
      <c r="V127">
        <v>3</v>
      </c>
      <c r="W127">
        <v>8</v>
      </c>
    </row>
    <row r="128" spans="1:23">
      <c r="A128" t="s">
        <v>201</v>
      </c>
      <c r="B128" t="s">
        <v>15</v>
      </c>
      <c r="C128" t="s">
        <v>15</v>
      </c>
      <c r="G128" t="str">
        <f t="shared" si="4"/>
        <v>FRESH</v>
      </c>
      <c r="H128" t="str">
        <f t="shared" si="5"/>
        <v/>
      </c>
      <c r="I128" t="str">
        <f t="shared" si="6"/>
        <v/>
      </c>
      <c r="J128" t="str">
        <f t="shared" si="7"/>
        <v/>
      </c>
      <c r="K128" t="s">
        <v>15</v>
      </c>
      <c r="L128" t="s">
        <v>15</v>
      </c>
      <c r="M128">
        <v>1.36282074907E-4</v>
      </c>
      <c r="N128" s="1">
        <v>8.9602851759499995E-5</v>
      </c>
      <c r="O128" s="1">
        <v>1.7358564683699999E-5</v>
      </c>
      <c r="P128">
        <v>11</v>
      </c>
      <c r="Q128">
        <v>16</v>
      </c>
      <c r="R128">
        <v>0.140193495508</v>
      </c>
      <c r="S128">
        <v>7.6975660101100005E-2</v>
      </c>
      <c r="T128">
        <v>3.2391342466700002E-4</v>
      </c>
      <c r="U128" t="s">
        <v>16</v>
      </c>
      <c r="V128">
        <v>14.0374266173</v>
      </c>
    </row>
    <row r="129" spans="1:23">
      <c r="A129" t="s">
        <v>1534</v>
      </c>
      <c r="B129" t="s">
        <v>15</v>
      </c>
      <c r="C129" t="s">
        <v>15</v>
      </c>
      <c r="G129" t="str">
        <f t="shared" si="4"/>
        <v/>
      </c>
      <c r="H129" t="str">
        <f t="shared" si="5"/>
        <v/>
      </c>
      <c r="I129" t="str">
        <f t="shared" si="6"/>
        <v/>
      </c>
      <c r="J129" t="str">
        <f t="shared" si="7"/>
        <v>freshRestricted</v>
      </c>
      <c r="K129" t="s">
        <v>19</v>
      </c>
      <c r="L129" t="s">
        <v>19</v>
      </c>
      <c r="M129" s="1">
        <v>2.2752464120499999E-5</v>
      </c>
      <c r="N129" s="1">
        <v>6.5431685058900006E-5</v>
      </c>
      <c r="O129" s="1">
        <v>6.2436757888600001E-6</v>
      </c>
      <c r="P129">
        <v>1.5</v>
      </c>
      <c r="Q129">
        <v>10</v>
      </c>
      <c r="R129">
        <v>6.1220276942899998E-2</v>
      </c>
      <c r="S129">
        <v>3.5087006803499998E-4</v>
      </c>
      <c r="T129">
        <v>6.9443779241200002E-2</v>
      </c>
      <c r="U129" t="s">
        <v>16</v>
      </c>
    </row>
    <row r="130" spans="1:23">
      <c r="A130" t="s">
        <v>56</v>
      </c>
      <c r="G130" t="str">
        <f t="shared" si="4"/>
        <v/>
      </c>
      <c r="H130" t="str">
        <f t="shared" si="5"/>
        <v/>
      </c>
      <c r="I130" t="str">
        <f t="shared" si="6"/>
        <v/>
      </c>
      <c r="J130" t="str">
        <f t="shared" si="7"/>
        <v/>
      </c>
      <c r="K130" t="s">
        <v>19</v>
      </c>
      <c r="L130" t="s">
        <v>19</v>
      </c>
      <c r="M130" s="1">
        <v>1.81352467684E-5</v>
      </c>
      <c r="N130">
        <v>7.0379816743499995E-4</v>
      </c>
      <c r="O130">
        <v>1.6150265742600001E-4</v>
      </c>
      <c r="P130">
        <v>9</v>
      </c>
      <c r="Q130">
        <v>13.5</v>
      </c>
      <c r="R130">
        <v>1.4278382808499999E-4</v>
      </c>
      <c r="S130">
        <v>3.4566863280100002E-2</v>
      </c>
      <c r="T130">
        <v>5.1067536498700002E-3</v>
      </c>
      <c r="U130" t="s">
        <v>16</v>
      </c>
    </row>
    <row r="131" spans="1:23">
      <c r="A131" t="s">
        <v>1047</v>
      </c>
      <c r="G131" t="str">
        <f t="shared" ref="G131:G194" si="8">IF(NOT(ISBLANK($B131)),IF($L131="freshRestricted", IF($B131="freshRestricted","FRESH",$B131),""),"")</f>
        <v/>
      </c>
      <c r="H131" t="str">
        <f t="shared" ref="H131:H194" si="9">IF(NOT(ISBLANK($B131)),IF($L131="marineRestricted", IF($B131="marineRestricted","MARINE",$B131),""),"")</f>
        <v/>
      </c>
      <c r="I131" t="str">
        <f t="shared" ref="I131:I194" si="10">IF(NOT(ISBLANK($B131)),IF($L131="brackishRestricted", IF($B131="brackishRestricted","BRACK",$B131),""),"")</f>
        <v/>
      </c>
      <c r="J131" t="str">
        <f t="shared" ref="J131:J194" si="11">IF(NOT(ISBLANK($B131)),IF($L131="noclass", IF($B131="noclass","NOCLASS",$B131),""),"")</f>
        <v/>
      </c>
      <c r="K131" t="s">
        <v>19</v>
      </c>
      <c r="L131" t="s">
        <v>19</v>
      </c>
      <c r="M131" s="1">
        <v>2.2582608366199999E-5</v>
      </c>
      <c r="N131" s="1">
        <v>4.9219318328799997E-5</v>
      </c>
      <c r="O131" s="1">
        <v>1.11232120552E-5</v>
      </c>
      <c r="P131">
        <v>3</v>
      </c>
      <c r="Q131">
        <v>10</v>
      </c>
      <c r="R131">
        <v>6.4274708041899997E-2</v>
      </c>
      <c r="S131">
        <v>5.1280929573600002E-3</v>
      </c>
      <c r="T131">
        <v>0.19868028841599999</v>
      </c>
      <c r="U131" t="s">
        <v>16</v>
      </c>
    </row>
    <row r="132" spans="1:23">
      <c r="A132" t="s">
        <v>1650</v>
      </c>
      <c r="G132" t="str">
        <f t="shared" si="8"/>
        <v/>
      </c>
      <c r="H132" t="str">
        <f t="shared" si="9"/>
        <v/>
      </c>
      <c r="I132" t="str">
        <f t="shared" si="10"/>
        <v/>
      </c>
      <c r="J132" t="str">
        <f t="shared" si="11"/>
        <v/>
      </c>
      <c r="K132" t="s">
        <v>15</v>
      </c>
      <c r="L132" t="s">
        <v>15</v>
      </c>
      <c r="M132">
        <v>6.2564392109700001E-3</v>
      </c>
      <c r="N132">
        <v>3.5744544615299999E-3</v>
      </c>
      <c r="O132">
        <v>6.5143197448200003E-4</v>
      </c>
      <c r="P132">
        <v>1.5</v>
      </c>
      <c r="Q132">
        <v>10</v>
      </c>
      <c r="R132">
        <v>0.10365324429</v>
      </c>
      <c r="S132" s="1">
        <v>8.0326713724499999E-6</v>
      </c>
      <c r="T132" s="1">
        <v>1.08731389652E-5</v>
      </c>
      <c r="U132" t="s">
        <v>16</v>
      </c>
      <c r="V132">
        <v>5.9327670048499996</v>
      </c>
    </row>
    <row r="133" spans="1:23">
      <c r="A133" t="s">
        <v>928</v>
      </c>
      <c r="G133" t="str">
        <f t="shared" si="8"/>
        <v/>
      </c>
      <c r="H133" t="str">
        <f t="shared" si="9"/>
        <v/>
      </c>
      <c r="I133" t="str">
        <f t="shared" si="10"/>
        <v/>
      </c>
      <c r="J133" t="str">
        <f t="shared" si="11"/>
        <v/>
      </c>
      <c r="K133" t="s">
        <v>19</v>
      </c>
      <c r="L133" t="s">
        <v>19</v>
      </c>
      <c r="M133">
        <v>4.3646865216100004E-3</v>
      </c>
      <c r="N133">
        <v>2.0233622857099998E-2</v>
      </c>
      <c r="O133">
        <v>2.00724157429E-3</v>
      </c>
      <c r="P133">
        <v>1.3333333333299999</v>
      </c>
      <c r="Q133">
        <v>3.6666666666699999</v>
      </c>
      <c r="R133">
        <v>7.0563003645200004E-2</v>
      </c>
      <c r="S133">
        <v>1.35902275038E-4</v>
      </c>
      <c r="T133">
        <v>0.13686777358300001</v>
      </c>
      <c r="U133" t="s">
        <v>16</v>
      </c>
    </row>
    <row r="134" spans="1:23">
      <c r="A134" t="s">
        <v>1838</v>
      </c>
      <c r="G134" t="str">
        <f t="shared" si="8"/>
        <v/>
      </c>
      <c r="H134" t="str">
        <f t="shared" si="9"/>
        <v/>
      </c>
      <c r="I134" t="str">
        <f t="shared" si="10"/>
        <v/>
      </c>
      <c r="J134" t="str">
        <f t="shared" si="11"/>
        <v/>
      </c>
      <c r="K134" t="s">
        <v>29</v>
      </c>
      <c r="L134" t="s">
        <v>23</v>
      </c>
      <c r="M134" s="1">
        <v>3.5610965532099998E-5</v>
      </c>
      <c r="N134" s="1">
        <v>9.8386144917699995E-5</v>
      </c>
      <c r="O134">
        <v>0</v>
      </c>
      <c r="P134">
        <v>3</v>
      </c>
      <c r="Q134">
        <v>8</v>
      </c>
      <c r="R134">
        <v>2.14960536046E-2</v>
      </c>
      <c r="S134" s="1">
        <v>3.6328787674100003E-8</v>
      </c>
      <c r="T134">
        <v>3.1115174619200002E-4</v>
      </c>
      <c r="U134" t="s">
        <v>16</v>
      </c>
      <c r="V134">
        <v>3</v>
      </c>
      <c r="W134">
        <v>8</v>
      </c>
    </row>
    <row r="135" spans="1:23">
      <c r="A135" t="s">
        <v>1174</v>
      </c>
      <c r="G135" t="str">
        <f t="shared" si="8"/>
        <v/>
      </c>
      <c r="H135" t="str">
        <f t="shared" si="9"/>
        <v/>
      </c>
      <c r="I135" t="str">
        <f t="shared" si="10"/>
        <v/>
      </c>
      <c r="J135" t="str">
        <f t="shared" si="11"/>
        <v/>
      </c>
      <c r="K135" t="s">
        <v>19</v>
      </c>
      <c r="L135" t="s">
        <v>19</v>
      </c>
      <c r="M135" s="1">
        <v>4.1070637977199997E-5</v>
      </c>
      <c r="N135" s="1">
        <v>9.4218993384000003E-5</v>
      </c>
      <c r="O135">
        <v>0</v>
      </c>
      <c r="P135">
        <v>1.5</v>
      </c>
      <c r="Q135">
        <v>11.5</v>
      </c>
      <c r="R135">
        <v>7.3915361605999999E-2</v>
      </c>
      <c r="S135" s="1">
        <v>1.77427535394E-5</v>
      </c>
      <c r="T135">
        <v>5.1466027850599998E-3</v>
      </c>
      <c r="U135" t="s">
        <v>16</v>
      </c>
    </row>
    <row r="136" spans="1:23">
      <c r="A136" t="s">
        <v>1329</v>
      </c>
      <c r="G136" t="str">
        <f t="shared" si="8"/>
        <v/>
      </c>
      <c r="H136" t="str">
        <f t="shared" si="9"/>
        <v/>
      </c>
      <c r="I136" t="str">
        <f t="shared" si="10"/>
        <v/>
      </c>
      <c r="J136" t="str">
        <f t="shared" si="11"/>
        <v/>
      </c>
      <c r="K136" t="s">
        <v>34</v>
      </c>
      <c r="L136" t="s">
        <v>34</v>
      </c>
      <c r="M136">
        <v>0</v>
      </c>
      <c r="N136">
        <v>1.2618259774599999E-4</v>
      </c>
      <c r="O136">
        <v>4.54252135341E-4</v>
      </c>
      <c r="P136">
        <v>22</v>
      </c>
      <c r="Q136">
        <v>27</v>
      </c>
      <c r="R136">
        <v>9.0120872932000003E-4</v>
      </c>
      <c r="S136">
        <v>0.5</v>
      </c>
      <c r="T136">
        <v>1.87141984346E-3</v>
      </c>
      <c r="U136" t="s">
        <v>16</v>
      </c>
      <c r="V136">
        <v>25.611095161400002</v>
      </c>
    </row>
    <row r="137" spans="1:23">
      <c r="A137" t="s">
        <v>1059</v>
      </c>
      <c r="G137" t="str">
        <f t="shared" si="8"/>
        <v/>
      </c>
      <c r="H137" t="str">
        <f t="shared" si="9"/>
        <v/>
      </c>
      <c r="I137" t="str">
        <f t="shared" si="10"/>
        <v/>
      </c>
      <c r="J137" t="str">
        <f t="shared" si="11"/>
        <v/>
      </c>
      <c r="K137" t="s">
        <v>19</v>
      </c>
      <c r="L137" t="s">
        <v>19</v>
      </c>
      <c r="M137" s="1">
        <v>3.8037517671599998E-6</v>
      </c>
      <c r="N137" s="1">
        <v>9.1553910797600001E-5</v>
      </c>
      <c r="O137" s="1">
        <v>2.7099307104599999E-5</v>
      </c>
      <c r="P137">
        <v>19</v>
      </c>
      <c r="Q137">
        <v>23.5</v>
      </c>
      <c r="R137">
        <v>5.8320596538400001E-2</v>
      </c>
      <c r="S137">
        <v>0.303452713609</v>
      </c>
      <c r="T137">
        <v>0.18074939875099999</v>
      </c>
      <c r="U137" t="s">
        <v>16</v>
      </c>
    </row>
    <row r="138" spans="1:23">
      <c r="A138" t="s">
        <v>682</v>
      </c>
      <c r="G138" t="str">
        <f t="shared" si="8"/>
        <v/>
      </c>
      <c r="H138" t="str">
        <f t="shared" si="9"/>
        <v/>
      </c>
      <c r="I138" t="str">
        <f t="shared" si="10"/>
        <v/>
      </c>
      <c r="J138" t="str">
        <f t="shared" si="11"/>
        <v/>
      </c>
      <c r="K138" t="s">
        <v>22</v>
      </c>
      <c r="L138" t="s">
        <v>23</v>
      </c>
      <c r="M138">
        <v>0</v>
      </c>
      <c r="N138">
        <v>3.7964134172000001E-4</v>
      </c>
      <c r="O138" s="1">
        <v>4.06061392433E-5</v>
      </c>
      <c r="P138">
        <v>9</v>
      </c>
      <c r="Q138">
        <v>13.5</v>
      </c>
      <c r="R138">
        <v>1.0091120298000001E-3</v>
      </c>
      <c r="S138">
        <v>8.7939593735699997E-2</v>
      </c>
      <c r="T138">
        <v>3.19413227344E-2</v>
      </c>
      <c r="U138" t="s">
        <v>24</v>
      </c>
      <c r="V138">
        <v>9</v>
      </c>
      <c r="W138">
        <v>13.5</v>
      </c>
    </row>
    <row r="139" spans="1:23">
      <c r="A139" t="s">
        <v>1426</v>
      </c>
      <c r="C139" t="s">
        <v>15</v>
      </c>
      <c r="G139" t="str">
        <f t="shared" si="8"/>
        <v/>
      </c>
      <c r="H139" t="str">
        <f t="shared" si="9"/>
        <v/>
      </c>
      <c r="I139" t="str">
        <f t="shared" si="10"/>
        <v/>
      </c>
      <c r="J139" t="str">
        <f t="shared" si="11"/>
        <v/>
      </c>
      <c r="K139" t="s">
        <v>15</v>
      </c>
      <c r="L139" t="s">
        <v>15</v>
      </c>
      <c r="M139">
        <v>2.06378841853E-4</v>
      </c>
      <c r="N139" s="1">
        <v>9.1764487768399995E-5</v>
      </c>
      <c r="O139">
        <v>0</v>
      </c>
      <c r="P139">
        <v>1.5</v>
      </c>
      <c r="Q139">
        <v>10</v>
      </c>
      <c r="R139">
        <v>0.161215228909</v>
      </c>
      <c r="S139" s="1">
        <v>1.9727107938800002E-6</v>
      </c>
      <c r="T139" s="1">
        <v>2.0364395645500001E-6</v>
      </c>
      <c r="U139" t="s">
        <v>16</v>
      </c>
      <c r="V139">
        <v>5.2794482177799997</v>
      </c>
    </row>
    <row r="140" spans="1:23">
      <c r="A140" t="s">
        <v>445</v>
      </c>
      <c r="G140" t="str">
        <f t="shared" si="8"/>
        <v/>
      </c>
      <c r="H140" t="str">
        <f t="shared" si="9"/>
        <v/>
      </c>
      <c r="I140" t="str">
        <f t="shared" si="10"/>
        <v/>
      </c>
      <c r="J140" t="str">
        <f t="shared" si="11"/>
        <v/>
      </c>
      <c r="K140" t="s">
        <v>19</v>
      </c>
      <c r="L140" t="s">
        <v>19</v>
      </c>
      <c r="M140" s="1">
        <v>6.0117490286299997E-5</v>
      </c>
      <c r="N140">
        <v>1.1589051017E-4</v>
      </c>
      <c r="O140">
        <v>0</v>
      </c>
      <c r="P140">
        <v>3</v>
      </c>
      <c r="Q140">
        <v>8</v>
      </c>
      <c r="R140">
        <v>4.6347003573300002E-2</v>
      </c>
      <c r="S140" s="1">
        <v>2.2103901387399998E-6</v>
      </c>
      <c r="T140">
        <v>3.1359880703699999E-3</v>
      </c>
      <c r="U140" t="s">
        <v>16</v>
      </c>
    </row>
    <row r="141" spans="1:23">
      <c r="A141" t="s">
        <v>1319</v>
      </c>
      <c r="G141" t="str">
        <f t="shared" si="8"/>
        <v/>
      </c>
      <c r="H141" t="str">
        <f t="shared" si="9"/>
        <v/>
      </c>
      <c r="I141" t="str">
        <f t="shared" si="10"/>
        <v/>
      </c>
      <c r="J141" t="str">
        <f t="shared" si="11"/>
        <v/>
      </c>
      <c r="K141" t="s">
        <v>23</v>
      </c>
      <c r="L141" t="s">
        <v>23</v>
      </c>
      <c r="M141" s="1">
        <v>2.8420434653200001E-5</v>
      </c>
      <c r="N141">
        <v>6.3459140615800002E-4</v>
      </c>
      <c r="O141">
        <v>0</v>
      </c>
      <c r="P141">
        <v>17</v>
      </c>
      <c r="Q141">
        <v>20</v>
      </c>
      <c r="R141">
        <v>1.46007235169E-3</v>
      </c>
      <c r="S141">
        <v>1.00417216135E-3</v>
      </c>
      <c r="T141">
        <v>0.10174721477</v>
      </c>
      <c r="U141" t="s">
        <v>16</v>
      </c>
      <c r="V141">
        <v>17</v>
      </c>
      <c r="W141">
        <v>20</v>
      </c>
    </row>
    <row r="142" spans="1:23">
      <c r="A142" t="s">
        <v>1240</v>
      </c>
      <c r="G142" t="str">
        <f t="shared" si="8"/>
        <v/>
      </c>
      <c r="H142" t="str">
        <f t="shared" si="9"/>
        <v/>
      </c>
      <c r="I142" t="str">
        <f t="shared" si="10"/>
        <v/>
      </c>
      <c r="J142" t="str">
        <f t="shared" si="11"/>
        <v/>
      </c>
      <c r="K142" t="s">
        <v>22</v>
      </c>
      <c r="L142" t="s">
        <v>23</v>
      </c>
      <c r="M142" s="1">
        <v>3.8062809454600003E-5</v>
      </c>
      <c r="N142">
        <v>1.4968442718600001E-4</v>
      </c>
      <c r="O142" s="1">
        <v>1.67197107687E-5</v>
      </c>
      <c r="P142">
        <v>18.8</v>
      </c>
      <c r="Q142">
        <v>21.6</v>
      </c>
      <c r="R142">
        <v>4.9400808052700002E-2</v>
      </c>
      <c r="S142">
        <v>3.0065829471200001E-2</v>
      </c>
      <c r="T142">
        <v>0.185582495998</v>
      </c>
      <c r="U142" t="s">
        <v>24</v>
      </c>
      <c r="V142">
        <v>18.8</v>
      </c>
      <c r="W142">
        <v>21.6</v>
      </c>
    </row>
    <row r="143" spans="1:23">
      <c r="A143" t="s">
        <v>979</v>
      </c>
      <c r="G143" t="str">
        <f t="shared" si="8"/>
        <v/>
      </c>
      <c r="H143" t="str">
        <f t="shared" si="9"/>
        <v/>
      </c>
      <c r="I143" t="str">
        <f t="shared" si="10"/>
        <v/>
      </c>
      <c r="J143" t="str">
        <f t="shared" si="11"/>
        <v/>
      </c>
      <c r="K143" t="s">
        <v>19</v>
      </c>
      <c r="L143" t="s">
        <v>19</v>
      </c>
      <c r="M143">
        <v>1.22582073501E-3</v>
      </c>
      <c r="N143">
        <v>1.1135370416E-2</v>
      </c>
      <c r="O143">
        <v>9.5893372674200005E-4</v>
      </c>
      <c r="P143">
        <v>24.5</v>
      </c>
      <c r="Q143">
        <v>27</v>
      </c>
      <c r="R143">
        <v>3.5285968585600002E-3</v>
      </c>
      <c r="S143">
        <v>5.9359149020899997E-2</v>
      </c>
      <c r="T143">
        <v>0.473673452705</v>
      </c>
      <c r="U143" t="s">
        <v>16</v>
      </c>
    </row>
    <row r="144" spans="1:23">
      <c r="A144" t="s">
        <v>636</v>
      </c>
      <c r="G144" t="str">
        <f t="shared" si="8"/>
        <v/>
      </c>
      <c r="H144" t="str">
        <f t="shared" si="9"/>
        <v/>
      </c>
      <c r="I144" t="str">
        <f t="shared" si="10"/>
        <v/>
      </c>
      <c r="J144" t="str">
        <f t="shared" si="11"/>
        <v/>
      </c>
      <c r="K144" t="s">
        <v>29</v>
      </c>
      <c r="L144" t="s">
        <v>23</v>
      </c>
      <c r="M144" s="1">
        <v>4.7602661630499997E-5</v>
      </c>
      <c r="N144">
        <v>1.12039269673E-4</v>
      </c>
      <c r="O144" s="1">
        <v>1.7974747844099999E-5</v>
      </c>
      <c r="P144">
        <v>1.3333333333299999</v>
      </c>
      <c r="Q144">
        <v>3.6666666666699999</v>
      </c>
      <c r="R144">
        <v>2.3615849382800001E-2</v>
      </c>
      <c r="S144" s="1">
        <v>5.1815254424599997E-5</v>
      </c>
      <c r="T144">
        <v>0.19759580529099999</v>
      </c>
      <c r="U144" t="s">
        <v>16</v>
      </c>
      <c r="V144">
        <v>1.3333333333299999</v>
      </c>
      <c r="W144">
        <v>3.6666666666699999</v>
      </c>
    </row>
    <row r="145" spans="1:23">
      <c r="A145" t="s">
        <v>1439</v>
      </c>
      <c r="G145" t="str">
        <f t="shared" si="8"/>
        <v/>
      </c>
      <c r="H145" t="str">
        <f t="shared" si="9"/>
        <v/>
      </c>
      <c r="I145" t="str">
        <f t="shared" si="10"/>
        <v/>
      </c>
      <c r="J145" t="str">
        <f t="shared" si="11"/>
        <v/>
      </c>
      <c r="K145" t="s">
        <v>29</v>
      </c>
      <c r="L145" t="s">
        <v>23</v>
      </c>
      <c r="M145" s="1">
        <v>2.3077392481100001E-5</v>
      </c>
      <c r="N145" s="1">
        <v>9.3248890739E-5</v>
      </c>
      <c r="O145" s="1">
        <v>8.7200836720000006E-6</v>
      </c>
      <c r="P145">
        <v>3</v>
      </c>
      <c r="Q145">
        <v>10</v>
      </c>
      <c r="R145">
        <v>8.5922970784500004E-3</v>
      </c>
      <c r="S145" s="1">
        <v>2.9134741697E-5</v>
      </c>
      <c r="T145">
        <v>6.0652777860100003E-2</v>
      </c>
      <c r="U145" t="s">
        <v>16</v>
      </c>
      <c r="V145">
        <v>3</v>
      </c>
      <c r="W145">
        <v>10</v>
      </c>
    </row>
    <row r="146" spans="1:23">
      <c r="A146" t="s">
        <v>884</v>
      </c>
      <c r="B146" t="s">
        <v>15</v>
      </c>
      <c r="C146" t="s">
        <v>15</v>
      </c>
      <c r="G146" t="str">
        <f t="shared" si="8"/>
        <v>FRESH</v>
      </c>
      <c r="H146" t="str">
        <f t="shared" si="9"/>
        <v/>
      </c>
      <c r="I146" t="str">
        <f t="shared" si="10"/>
        <v/>
      </c>
      <c r="J146" t="str">
        <f t="shared" si="11"/>
        <v/>
      </c>
      <c r="K146" t="s">
        <v>15</v>
      </c>
      <c r="L146" t="s">
        <v>15</v>
      </c>
      <c r="M146" s="1">
        <v>5.8267424295000003E-5</v>
      </c>
      <c r="N146" s="1">
        <v>3.3993794179799999E-5</v>
      </c>
      <c r="O146" s="1">
        <v>2.6049787843099998E-6</v>
      </c>
      <c r="P146">
        <v>1.3333333333299999</v>
      </c>
      <c r="Q146">
        <v>3.6666666666699999</v>
      </c>
      <c r="R146">
        <v>0.23401916497200001</v>
      </c>
      <c r="S146">
        <v>6.2724643226300001E-3</v>
      </c>
      <c r="T146" s="1">
        <v>9.8798482185700004E-5</v>
      </c>
      <c r="U146" t="s">
        <v>16</v>
      </c>
      <c r="V146">
        <v>2.6491319581399999</v>
      </c>
    </row>
    <row r="147" spans="1:23">
      <c r="A147" t="s">
        <v>1212</v>
      </c>
      <c r="G147" t="str">
        <f t="shared" si="8"/>
        <v/>
      </c>
      <c r="H147" t="str">
        <f t="shared" si="9"/>
        <v/>
      </c>
      <c r="I147" t="str">
        <f t="shared" si="10"/>
        <v/>
      </c>
      <c r="J147" t="str">
        <f t="shared" si="11"/>
        <v/>
      </c>
      <c r="K147" t="s">
        <v>19</v>
      </c>
      <c r="L147" t="s">
        <v>19</v>
      </c>
      <c r="M147" s="1">
        <v>1.3973148696600001E-5</v>
      </c>
      <c r="N147" s="1">
        <v>5.0771394876299999E-5</v>
      </c>
      <c r="O147" s="1">
        <v>1.3143729418500001E-5</v>
      </c>
      <c r="P147">
        <v>3</v>
      </c>
      <c r="Q147">
        <v>11.5</v>
      </c>
      <c r="R147">
        <v>4.6332232474599999E-2</v>
      </c>
      <c r="S147">
        <v>1.41967181184E-2</v>
      </c>
      <c r="T147">
        <v>0.339296750516</v>
      </c>
      <c r="U147" t="s">
        <v>16</v>
      </c>
    </row>
    <row r="148" spans="1:23">
      <c r="A148" t="s">
        <v>261</v>
      </c>
      <c r="B148" t="s">
        <v>15</v>
      </c>
      <c r="C148" t="s">
        <v>15</v>
      </c>
      <c r="G148" t="str">
        <f t="shared" si="8"/>
        <v/>
      </c>
      <c r="H148" t="str">
        <f t="shared" si="9"/>
        <v/>
      </c>
      <c r="I148" t="str">
        <f t="shared" si="10"/>
        <v/>
      </c>
      <c r="J148" t="str">
        <f t="shared" si="11"/>
        <v>freshRestricted</v>
      </c>
      <c r="K148" t="s">
        <v>19</v>
      </c>
      <c r="L148" t="s">
        <v>19</v>
      </c>
      <c r="M148">
        <v>4.7580794794999998E-4</v>
      </c>
      <c r="N148">
        <v>2.2463187751299999E-4</v>
      </c>
      <c r="O148" s="1">
        <v>3.9115397554699997E-5</v>
      </c>
      <c r="P148">
        <v>1.5</v>
      </c>
      <c r="Q148">
        <v>10</v>
      </c>
      <c r="R148">
        <v>6.4782567465799995E-2</v>
      </c>
      <c r="S148">
        <v>7.6969097831999997E-3</v>
      </c>
      <c r="T148">
        <v>0.356819082683</v>
      </c>
      <c r="U148" t="s">
        <v>16</v>
      </c>
    </row>
    <row r="149" spans="1:23">
      <c r="A149" t="s">
        <v>264</v>
      </c>
      <c r="G149" t="str">
        <f t="shared" si="8"/>
        <v/>
      </c>
      <c r="H149" t="str">
        <f t="shared" si="9"/>
        <v/>
      </c>
      <c r="I149" t="str">
        <f t="shared" si="10"/>
        <v/>
      </c>
      <c r="J149" t="str">
        <f t="shared" si="11"/>
        <v/>
      </c>
      <c r="K149" t="s">
        <v>23</v>
      </c>
      <c r="L149" t="s">
        <v>23</v>
      </c>
      <c r="M149" s="1">
        <v>1.9450515427300001E-5</v>
      </c>
      <c r="N149">
        <v>1.4223430237099999E-4</v>
      </c>
      <c r="O149" s="1">
        <v>1.8773953673199999E-5</v>
      </c>
      <c r="P149">
        <v>1.5</v>
      </c>
      <c r="Q149">
        <v>10</v>
      </c>
      <c r="R149">
        <v>1.50049425466E-2</v>
      </c>
      <c r="S149">
        <v>2.1570924378400001E-3</v>
      </c>
      <c r="T149">
        <v>0.45939148107299999</v>
      </c>
      <c r="U149" t="s">
        <v>16</v>
      </c>
      <c r="V149">
        <v>1.5</v>
      </c>
      <c r="W149">
        <v>10</v>
      </c>
    </row>
    <row r="150" spans="1:23">
      <c r="A150" t="s">
        <v>89</v>
      </c>
      <c r="G150" t="str">
        <f t="shared" si="8"/>
        <v/>
      </c>
      <c r="H150" t="str">
        <f t="shared" si="9"/>
        <v/>
      </c>
      <c r="I150" t="str">
        <f t="shared" si="10"/>
        <v/>
      </c>
      <c r="J150" t="str">
        <f t="shared" si="11"/>
        <v/>
      </c>
      <c r="K150" t="s">
        <v>29</v>
      </c>
      <c r="L150" t="s">
        <v>23</v>
      </c>
      <c r="M150" s="1">
        <v>2.9785032945399999E-5</v>
      </c>
      <c r="N150">
        <v>1.00195908165E-4</v>
      </c>
      <c r="O150" s="1">
        <v>4.0497569335900001E-6</v>
      </c>
      <c r="P150">
        <v>3</v>
      </c>
      <c r="Q150">
        <v>8</v>
      </c>
      <c r="R150">
        <v>6.9412459093500002E-3</v>
      </c>
      <c r="S150" s="1">
        <v>5.2372530949299997E-8</v>
      </c>
      <c r="T150">
        <v>6.0110328678999996E-3</v>
      </c>
      <c r="U150" t="s">
        <v>16</v>
      </c>
      <c r="V150">
        <v>3</v>
      </c>
      <c r="W150">
        <v>8</v>
      </c>
    </row>
    <row r="151" spans="1:23">
      <c r="A151" t="s">
        <v>1158</v>
      </c>
      <c r="B151" t="s">
        <v>34</v>
      </c>
      <c r="C151" t="s">
        <v>34</v>
      </c>
      <c r="G151" t="str">
        <f t="shared" si="8"/>
        <v/>
      </c>
      <c r="H151" t="str">
        <f t="shared" si="9"/>
        <v>MARINE</v>
      </c>
      <c r="I151" t="str">
        <f t="shared" si="10"/>
        <v/>
      </c>
      <c r="J151" t="str">
        <f t="shared" si="11"/>
        <v/>
      </c>
      <c r="K151" t="s">
        <v>34</v>
      </c>
      <c r="L151" t="s">
        <v>34</v>
      </c>
      <c r="M151" s="1">
        <v>2.7957236610900002E-6</v>
      </c>
      <c r="N151">
        <v>2.01453471299E-4</v>
      </c>
      <c r="O151" s="1">
        <v>9.8839744167599999E-5</v>
      </c>
      <c r="P151">
        <v>9</v>
      </c>
      <c r="Q151">
        <v>15</v>
      </c>
      <c r="R151" s="1">
        <v>9.39835408709E-5</v>
      </c>
      <c r="S151">
        <v>7.1737630622599996E-2</v>
      </c>
      <c r="T151">
        <v>1.27414593281E-2</v>
      </c>
      <c r="U151" t="s">
        <v>16</v>
      </c>
      <c r="V151">
        <v>9</v>
      </c>
    </row>
    <row r="152" spans="1:23">
      <c r="A152" t="s">
        <v>211</v>
      </c>
      <c r="B152" t="s">
        <v>15</v>
      </c>
      <c r="C152" t="s">
        <v>15</v>
      </c>
      <c r="G152" t="str">
        <f t="shared" si="8"/>
        <v>FRESH</v>
      </c>
      <c r="H152" t="str">
        <f t="shared" si="9"/>
        <v/>
      </c>
      <c r="I152" t="str">
        <f t="shared" si="10"/>
        <v/>
      </c>
      <c r="J152" t="str">
        <f t="shared" si="11"/>
        <v/>
      </c>
      <c r="K152" t="s">
        <v>15</v>
      </c>
      <c r="L152" t="s">
        <v>15</v>
      </c>
      <c r="M152">
        <v>3.7493443745E-4</v>
      </c>
      <c r="N152">
        <v>9.8744294167900002E-4</v>
      </c>
      <c r="O152" s="1">
        <v>5.3481076079499998E-5</v>
      </c>
      <c r="P152">
        <v>3</v>
      </c>
      <c r="Q152">
        <v>8</v>
      </c>
      <c r="R152">
        <v>2.5276963896900002E-2</v>
      </c>
      <c r="S152" s="1">
        <v>6.7662505460600003E-6</v>
      </c>
      <c r="T152">
        <v>2.9497967921699998E-4</v>
      </c>
      <c r="U152" t="s">
        <v>16</v>
      </c>
      <c r="V152">
        <v>8</v>
      </c>
    </row>
    <row r="153" spans="1:23">
      <c r="A153" t="s">
        <v>45</v>
      </c>
      <c r="B153" t="s">
        <v>23</v>
      </c>
      <c r="C153" t="s">
        <v>23</v>
      </c>
      <c r="G153" t="str">
        <f t="shared" si="8"/>
        <v/>
      </c>
      <c r="H153" t="str">
        <f t="shared" si="9"/>
        <v/>
      </c>
      <c r="I153" t="str">
        <f t="shared" si="10"/>
        <v>BRACK</v>
      </c>
      <c r="J153" t="str">
        <f t="shared" si="11"/>
        <v/>
      </c>
      <c r="K153" t="s">
        <v>46</v>
      </c>
      <c r="L153" t="s">
        <v>23</v>
      </c>
      <c r="M153">
        <v>3.3406870446099998E-4</v>
      </c>
      <c r="N153">
        <v>8.3586994001500002E-4</v>
      </c>
      <c r="O153">
        <v>1.39621390344E-4</v>
      </c>
      <c r="P153">
        <v>1.5</v>
      </c>
      <c r="Q153">
        <v>10</v>
      </c>
      <c r="R153">
        <v>7.0172420792499995E-4</v>
      </c>
      <c r="S153" s="1">
        <v>3.3183355395600001E-6</v>
      </c>
      <c r="T153">
        <v>1.95144904354E-2</v>
      </c>
      <c r="U153" t="s">
        <v>16</v>
      </c>
      <c r="V153">
        <v>1.5</v>
      </c>
      <c r="W153">
        <v>10</v>
      </c>
    </row>
    <row r="154" spans="1:23">
      <c r="A154" t="s">
        <v>975</v>
      </c>
      <c r="B154" t="s">
        <v>23</v>
      </c>
      <c r="C154" t="s">
        <v>23</v>
      </c>
      <c r="G154" t="str">
        <f t="shared" si="8"/>
        <v/>
      </c>
      <c r="H154" t="str">
        <f t="shared" si="9"/>
        <v/>
      </c>
      <c r="I154" t="str">
        <f t="shared" si="10"/>
        <v>BRACK</v>
      </c>
      <c r="J154" t="str">
        <f t="shared" si="11"/>
        <v/>
      </c>
      <c r="K154" t="s">
        <v>29</v>
      </c>
      <c r="L154" t="s">
        <v>23</v>
      </c>
      <c r="M154">
        <v>2.0182394533000002E-3</v>
      </c>
      <c r="N154">
        <v>4.1847891508200001E-3</v>
      </c>
      <c r="O154">
        <v>4.1881650113399999E-4</v>
      </c>
      <c r="P154">
        <v>1.5</v>
      </c>
      <c r="Q154">
        <v>10</v>
      </c>
      <c r="R154">
        <v>1.4136549123000001E-2</v>
      </c>
      <c r="S154" s="1">
        <v>1.8916152151399999E-7</v>
      </c>
      <c r="T154">
        <v>3.7880545846800001E-3</v>
      </c>
      <c r="U154" t="s">
        <v>16</v>
      </c>
      <c r="V154">
        <v>1.5</v>
      </c>
      <c r="W154">
        <v>10</v>
      </c>
    </row>
    <row r="155" spans="1:23">
      <c r="A155" t="s">
        <v>1864</v>
      </c>
      <c r="G155" t="str">
        <f t="shared" si="8"/>
        <v/>
      </c>
      <c r="H155" t="str">
        <f t="shared" si="9"/>
        <v/>
      </c>
      <c r="I155" t="str">
        <f t="shared" si="10"/>
        <v/>
      </c>
      <c r="J155" t="str">
        <f t="shared" si="11"/>
        <v/>
      </c>
      <c r="K155" t="s">
        <v>15</v>
      </c>
      <c r="L155" t="s">
        <v>15</v>
      </c>
      <c r="M155" s="1">
        <v>5.1313452522199998E-5</v>
      </c>
      <c r="N155" s="1">
        <v>9.0571064823900002E-5</v>
      </c>
      <c r="O155" s="1">
        <v>5.1655666846999999E-6</v>
      </c>
      <c r="P155">
        <v>3</v>
      </c>
      <c r="Q155">
        <v>8</v>
      </c>
      <c r="R155">
        <v>0.10755721573300001</v>
      </c>
      <c r="S155" s="1">
        <v>7.9858611575399993E-6</v>
      </c>
      <c r="T155">
        <v>1.5238419507900001E-3</v>
      </c>
      <c r="U155" t="s">
        <v>16</v>
      </c>
      <c r="V155">
        <v>8</v>
      </c>
    </row>
    <row r="156" spans="1:23">
      <c r="A156" t="s">
        <v>1950</v>
      </c>
      <c r="G156" t="str">
        <f t="shared" si="8"/>
        <v/>
      </c>
      <c r="H156" t="str">
        <f t="shared" si="9"/>
        <v/>
      </c>
      <c r="I156" t="str">
        <f t="shared" si="10"/>
        <v/>
      </c>
      <c r="J156" t="str">
        <f t="shared" si="11"/>
        <v/>
      </c>
      <c r="K156" t="s">
        <v>19</v>
      </c>
      <c r="L156" t="s">
        <v>19</v>
      </c>
      <c r="M156" s="1">
        <v>9.1979997946600002E-6</v>
      </c>
      <c r="N156">
        <v>1.80557775528E-4</v>
      </c>
      <c r="O156">
        <v>0</v>
      </c>
      <c r="P156">
        <v>24</v>
      </c>
      <c r="Q156">
        <v>26</v>
      </c>
      <c r="R156">
        <v>0.24199940855300001</v>
      </c>
      <c r="S156">
        <v>0.20232838096399999</v>
      </c>
      <c r="T156">
        <v>0.23798195812100001</v>
      </c>
      <c r="U156" t="s">
        <v>16</v>
      </c>
    </row>
    <row r="157" spans="1:23">
      <c r="A157" t="s">
        <v>1562</v>
      </c>
      <c r="G157" t="str">
        <f t="shared" si="8"/>
        <v/>
      </c>
      <c r="H157" t="str">
        <f t="shared" si="9"/>
        <v/>
      </c>
      <c r="I157" t="str">
        <f t="shared" si="10"/>
        <v/>
      </c>
      <c r="J157" t="str">
        <f t="shared" si="11"/>
        <v/>
      </c>
      <c r="K157" t="s">
        <v>23</v>
      </c>
      <c r="L157" t="s">
        <v>23</v>
      </c>
      <c r="M157" s="1">
        <v>1.67148613602E-5</v>
      </c>
      <c r="N157" s="1">
        <v>8.0818229944800001E-5</v>
      </c>
      <c r="O157" s="1">
        <v>2.04612120895E-6</v>
      </c>
      <c r="P157">
        <v>4.5</v>
      </c>
      <c r="Q157">
        <v>10</v>
      </c>
      <c r="R157">
        <v>1.72362435414E-2</v>
      </c>
      <c r="S157" s="1">
        <v>6.3611398591300006E-5</v>
      </c>
      <c r="T157">
        <v>6.3195701609200003E-2</v>
      </c>
      <c r="U157" t="s">
        <v>16</v>
      </c>
      <c r="V157">
        <v>4.5</v>
      </c>
      <c r="W157">
        <v>10</v>
      </c>
    </row>
    <row r="158" spans="1:23">
      <c r="A158" t="s">
        <v>832</v>
      </c>
      <c r="G158" t="str">
        <f t="shared" si="8"/>
        <v/>
      </c>
      <c r="H158" t="str">
        <f t="shared" si="9"/>
        <v/>
      </c>
      <c r="I158" t="str">
        <f t="shared" si="10"/>
        <v/>
      </c>
      <c r="J158" t="str">
        <f t="shared" si="11"/>
        <v/>
      </c>
      <c r="K158" t="s">
        <v>19</v>
      </c>
      <c r="L158" t="s">
        <v>19</v>
      </c>
      <c r="M158" s="1">
        <v>4.9251587716100003E-5</v>
      </c>
      <c r="N158" s="1">
        <v>8.7702620270700005E-5</v>
      </c>
      <c r="O158" s="1">
        <v>4.88676006204E-6</v>
      </c>
      <c r="P158">
        <v>1.3333333333299999</v>
      </c>
      <c r="Q158">
        <v>3.6666666666699999</v>
      </c>
      <c r="R158">
        <v>0.16305472601000001</v>
      </c>
      <c r="S158">
        <v>1.4922907744699999E-3</v>
      </c>
      <c r="T158">
        <v>3.5954162962199998E-2</v>
      </c>
      <c r="U158" t="s">
        <v>16</v>
      </c>
    </row>
    <row r="159" spans="1:23">
      <c r="A159" t="s">
        <v>388</v>
      </c>
      <c r="G159" t="str">
        <f t="shared" si="8"/>
        <v/>
      </c>
      <c r="H159" t="str">
        <f t="shared" si="9"/>
        <v/>
      </c>
      <c r="I159" t="str">
        <f t="shared" si="10"/>
        <v/>
      </c>
      <c r="J159" t="str">
        <f t="shared" si="11"/>
        <v/>
      </c>
      <c r="K159" t="s">
        <v>15</v>
      </c>
      <c r="L159" t="s">
        <v>15</v>
      </c>
      <c r="M159" s="1">
        <v>5.9528120869E-5</v>
      </c>
      <c r="N159">
        <v>1.0908894370800001E-4</v>
      </c>
      <c r="O159" s="1">
        <v>3.8304361841199998E-6</v>
      </c>
      <c r="P159">
        <v>1.5</v>
      </c>
      <c r="Q159">
        <v>5.5</v>
      </c>
      <c r="R159">
        <v>9.0116064079600003E-2</v>
      </c>
      <c r="S159" s="1">
        <v>1.7869524516900001E-5</v>
      </c>
      <c r="T159">
        <v>9.2821131888100004E-3</v>
      </c>
      <c r="U159" t="s">
        <v>16</v>
      </c>
      <c r="V159">
        <v>5.5</v>
      </c>
    </row>
    <row r="160" spans="1:23">
      <c r="A160" t="s">
        <v>1284</v>
      </c>
      <c r="G160" t="str">
        <f t="shared" si="8"/>
        <v/>
      </c>
      <c r="H160" t="str">
        <f t="shared" si="9"/>
        <v/>
      </c>
      <c r="I160" t="str">
        <f t="shared" si="10"/>
        <v/>
      </c>
      <c r="J160" t="str">
        <f t="shared" si="11"/>
        <v/>
      </c>
      <c r="K160" t="s">
        <v>23</v>
      </c>
      <c r="L160" t="s">
        <v>23</v>
      </c>
      <c r="M160" s="1">
        <v>1.41768308017E-5</v>
      </c>
      <c r="N160" s="1">
        <v>9.6443238284300004E-5</v>
      </c>
      <c r="O160">
        <v>0</v>
      </c>
      <c r="P160">
        <v>3</v>
      </c>
      <c r="Q160">
        <v>10</v>
      </c>
      <c r="R160">
        <v>6.4900235904600005E-4</v>
      </c>
      <c r="S160" s="1">
        <v>1.3065478237700001E-8</v>
      </c>
      <c r="T160">
        <v>3.4028747110500003E-2</v>
      </c>
      <c r="U160" t="s">
        <v>16</v>
      </c>
      <c r="V160">
        <v>3</v>
      </c>
      <c r="W160">
        <v>10</v>
      </c>
    </row>
    <row r="161" spans="1:23">
      <c r="A161" t="s">
        <v>1737</v>
      </c>
      <c r="B161" t="s">
        <v>34</v>
      </c>
      <c r="C161" t="s">
        <v>34</v>
      </c>
      <c r="G161" t="str">
        <f t="shared" si="8"/>
        <v/>
      </c>
      <c r="H161" t="str">
        <f t="shared" si="9"/>
        <v>MARINE</v>
      </c>
      <c r="I161" t="str">
        <f t="shared" si="10"/>
        <v/>
      </c>
      <c r="J161" t="str">
        <f t="shared" si="11"/>
        <v/>
      </c>
      <c r="K161" t="s">
        <v>34</v>
      </c>
      <c r="L161" t="s">
        <v>34</v>
      </c>
      <c r="M161">
        <v>0</v>
      </c>
      <c r="N161" s="1">
        <v>1.42589390848E-5</v>
      </c>
      <c r="O161">
        <v>1.4921023766599999E-4</v>
      </c>
      <c r="P161">
        <v>15</v>
      </c>
      <c r="Q161">
        <v>27</v>
      </c>
      <c r="R161">
        <v>5.4420394728599997E-2</v>
      </c>
      <c r="S161">
        <v>4.2311497769399999E-2</v>
      </c>
      <c r="T161">
        <v>2.7402882741100001E-4</v>
      </c>
      <c r="U161" t="s">
        <v>16</v>
      </c>
      <c r="V161">
        <v>25.853247124999999</v>
      </c>
    </row>
    <row r="162" spans="1:23">
      <c r="A162" t="s">
        <v>605</v>
      </c>
      <c r="B162" t="s">
        <v>23</v>
      </c>
      <c r="C162" t="s">
        <v>23</v>
      </c>
      <c r="G162" t="str">
        <f t="shared" si="8"/>
        <v/>
      </c>
      <c r="H162" t="str">
        <f t="shared" si="9"/>
        <v/>
      </c>
      <c r="I162" t="str">
        <f t="shared" si="10"/>
        <v>BRACK</v>
      </c>
      <c r="J162" t="str">
        <f t="shared" si="11"/>
        <v/>
      </c>
      <c r="K162" t="s">
        <v>22</v>
      </c>
      <c r="L162" t="s">
        <v>23</v>
      </c>
      <c r="M162" s="1">
        <v>8.2982064071699998E-5</v>
      </c>
      <c r="N162">
        <v>5.4772516528399998E-3</v>
      </c>
      <c r="O162">
        <v>2.4993994220000001E-4</v>
      </c>
      <c r="P162">
        <v>18.8</v>
      </c>
      <c r="Q162">
        <v>21.6</v>
      </c>
      <c r="R162">
        <v>2.1013143193799998E-2</v>
      </c>
      <c r="S162">
        <v>0.14114203491300001</v>
      </c>
      <c r="T162">
        <v>0.13732757123799999</v>
      </c>
      <c r="U162" t="s">
        <v>24</v>
      </c>
      <c r="V162">
        <v>18.8</v>
      </c>
      <c r="W162">
        <v>21.6</v>
      </c>
    </row>
    <row r="163" spans="1:23">
      <c r="A163" t="s">
        <v>134</v>
      </c>
      <c r="G163" t="str">
        <f t="shared" si="8"/>
        <v/>
      </c>
      <c r="H163" t="str">
        <f t="shared" si="9"/>
        <v/>
      </c>
      <c r="I163" t="str">
        <f t="shared" si="10"/>
        <v/>
      </c>
      <c r="J163" t="str">
        <f t="shared" si="11"/>
        <v/>
      </c>
      <c r="K163" t="s">
        <v>34</v>
      </c>
      <c r="L163" t="s">
        <v>34</v>
      </c>
      <c r="M163" s="1">
        <v>2.2661333457500001E-5</v>
      </c>
      <c r="N163">
        <v>7.7572612103600004E-4</v>
      </c>
      <c r="O163">
        <v>3.2518186922300002E-4</v>
      </c>
      <c r="P163">
        <v>12.5</v>
      </c>
      <c r="Q163">
        <v>15</v>
      </c>
      <c r="R163">
        <v>5.9475753923600005E-4</v>
      </c>
      <c r="S163">
        <v>0.36900804301599999</v>
      </c>
      <c r="T163" s="1">
        <v>7.7123437534399994E-6</v>
      </c>
      <c r="U163" t="s">
        <v>16</v>
      </c>
      <c r="V163">
        <v>12.5</v>
      </c>
    </row>
    <row r="164" spans="1:23">
      <c r="A164" t="s">
        <v>1757</v>
      </c>
      <c r="C164" t="s">
        <v>34</v>
      </c>
      <c r="G164" t="str">
        <f t="shared" si="8"/>
        <v/>
      </c>
      <c r="H164" t="str">
        <f t="shared" si="9"/>
        <v/>
      </c>
      <c r="I164" t="str">
        <f t="shared" si="10"/>
        <v/>
      </c>
      <c r="J164" t="str">
        <f t="shared" si="11"/>
        <v/>
      </c>
      <c r="K164" t="s">
        <v>34</v>
      </c>
      <c r="L164" t="s">
        <v>34</v>
      </c>
      <c r="M164" s="1">
        <v>5.0650303855800001E-6</v>
      </c>
      <c r="N164">
        <v>3.7156157321799999E-4</v>
      </c>
      <c r="O164">
        <v>1.9311557615199999E-4</v>
      </c>
      <c r="P164">
        <v>11</v>
      </c>
      <c r="Q164">
        <v>23.5</v>
      </c>
      <c r="R164" s="1">
        <v>3.5871459106500002E-6</v>
      </c>
      <c r="S164">
        <v>3.68103371268E-2</v>
      </c>
      <c r="T164">
        <v>2.25284628314E-2</v>
      </c>
      <c r="U164" t="s">
        <v>16</v>
      </c>
      <c r="V164">
        <v>11</v>
      </c>
    </row>
    <row r="165" spans="1:23">
      <c r="A165" t="s">
        <v>1668</v>
      </c>
      <c r="B165" t="s">
        <v>23</v>
      </c>
      <c r="C165" t="s">
        <v>23</v>
      </c>
      <c r="G165" t="str">
        <f t="shared" si="8"/>
        <v/>
      </c>
      <c r="H165" t="str">
        <f t="shared" si="9"/>
        <v/>
      </c>
      <c r="I165" t="str">
        <f t="shared" si="10"/>
        <v>BRACK</v>
      </c>
      <c r="J165" t="str">
        <f t="shared" si="11"/>
        <v/>
      </c>
      <c r="K165" t="s">
        <v>23</v>
      </c>
      <c r="L165" t="s">
        <v>23</v>
      </c>
      <c r="M165" s="1">
        <v>2.76274384668E-6</v>
      </c>
      <c r="N165">
        <v>1.4264256542300001E-3</v>
      </c>
      <c r="O165">
        <v>1.22395847123E-4</v>
      </c>
      <c r="P165">
        <v>11</v>
      </c>
      <c r="Q165">
        <v>15</v>
      </c>
      <c r="R165">
        <v>3.71945000567E-4</v>
      </c>
      <c r="S165">
        <v>1.89439852526E-2</v>
      </c>
      <c r="T165">
        <v>4.8610178590800003E-2</v>
      </c>
      <c r="U165" t="s">
        <v>16</v>
      </c>
      <c r="V165">
        <v>11</v>
      </c>
      <c r="W165">
        <v>15</v>
      </c>
    </row>
    <row r="166" spans="1:23">
      <c r="A166" t="s">
        <v>879</v>
      </c>
      <c r="G166" t="str">
        <f t="shared" si="8"/>
        <v/>
      </c>
      <c r="H166" t="str">
        <f t="shared" si="9"/>
        <v/>
      </c>
      <c r="I166" t="str">
        <f t="shared" si="10"/>
        <v/>
      </c>
      <c r="J166" t="str">
        <f t="shared" si="11"/>
        <v/>
      </c>
      <c r="K166" t="s">
        <v>19</v>
      </c>
      <c r="L166" t="s">
        <v>19</v>
      </c>
      <c r="M166">
        <v>0</v>
      </c>
      <c r="N166">
        <v>7.2454435446599999E-4</v>
      </c>
      <c r="O166">
        <v>2.41408375182E-4</v>
      </c>
      <c r="P166">
        <v>9</v>
      </c>
      <c r="Q166">
        <v>13.5</v>
      </c>
      <c r="R166" s="1">
        <v>5.2998460960600002E-5</v>
      </c>
      <c r="S166">
        <v>0.13967466571199999</v>
      </c>
      <c r="T166">
        <v>1.6600956816999999E-3</v>
      </c>
      <c r="U166" t="s">
        <v>16</v>
      </c>
    </row>
    <row r="167" spans="1:23">
      <c r="A167" t="s">
        <v>1286</v>
      </c>
      <c r="G167" t="str">
        <f t="shared" si="8"/>
        <v/>
      </c>
      <c r="H167" t="str">
        <f t="shared" si="9"/>
        <v/>
      </c>
      <c r="I167" t="str">
        <f t="shared" si="10"/>
        <v/>
      </c>
      <c r="J167" t="str">
        <f t="shared" si="11"/>
        <v/>
      </c>
      <c r="K167" t="s">
        <v>34</v>
      </c>
      <c r="L167" t="s">
        <v>34</v>
      </c>
      <c r="M167">
        <v>0</v>
      </c>
      <c r="N167" s="1">
        <v>3.78115333223E-5</v>
      </c>
      <c r="O167">
        <v>1.20401032732E-4</v>
      </c>
      <c r="P167">
        <v>9</v>
      </c>
      <c r="Q167">
        <v>25</v>
      </c>
      <c r="R167">
        <v>1.4780922549699999E-2</v>
      </c>
      <c r="S167">
        <v>6.8241477329400002E-2</v>
      </c>
      <c r="T167">
        <v>5.40450601576E-4</v>
      </c>
      <c r="U167" t="s">
        <v>16</v>
      </c>
      <c r="V167">
        <v>19.975254618400001</v>
      </c>
    </row>
    <row r="168" spans="1:23">
      <c r="A168" t="s">
        <v>1509</v>
      </c>
      <c r="G168" t="str">
        <f t="shared" si="8"/>
        <v/>
      </c>
      <c r="H168" t="str">
        <f t="shared" si="9"/>
        <v/>
      </c>
      <c r="I168" t="str">
        <f t="shared" si="10"/>
        <v/>
      </c>
      <c r="J168" t="str">
        <f t="shared" si="11"/>
        <v/>
      </c>
      <c r="K168" t="s">
        <v>19</v>
      </c>
      <c r="L168" t="s">
        <v>19</v>
      </c>
      <c r="M168">
        <v>7.1129144914500002E-4</v>
      </c>
      <c r="N168">
        <v>0</v>
      </c>
      <c r="O168">
        <v>0</v>
      </c>
      <c r="P168">
        <v>1.48979591837</v>
      </c>
      <c r="Q168">
        <v>15.244897959199999</v>
      </c>
      <c r="R168">
        <v>1.3913357860400001E-2</v>
      </c>
      <c r="S168">
        <v>1</v>
      </c>
      <c r="T168">
        <v>1.3913357860400001E-2</v>
      </c>
      <c r="U168" t="s">
        <v>16</v>
      </c>
    </row>
    <row r="169" spans="1:23">
      <c r="A169" t="s">
        <v>347</v>
      </c>
      <c r="G169" t="str">
        <f t="shared" si="8"/>
        <v/>
      </c>
      <c r="H169" t="str">
        <f t="shared" si="9"/>
        <v/>
      </c>
      <c r="I169" t="str">
        <f t="shared" si="10"/>
        <v/>
      </c>
      <c r="J169" t="str">
        <f t="shared" si="11"/>
        <v/>
      </c>
      <c r="K169" t="s">
        <v>23</v>
      </c>
      <c r="L169" t="s">
        <v>23</v>
      </c>
      <c r="M169">
        <v>0</v>
      </c>
      <c r="N169">
        <v>1.96129851517E-4</v>
      </c>
      <c r="O169" s="1">
        <v>5.5165653454700003E-5</v>
      </c>
      <c r="P169">
        <v>3</v>
      </c>
      <c r="Q169">
        <v>10</v>
      </c>
      <c r="R169">
        <v>2.7901630002200001E-4</v>
      </c>
      <c r="S169">
        <v>1.3304420683300001E-2</v>
      </c>
      <c r="T169">
        <v>2.4585251531399999E-2</v>
      </c>
      <c r="U169" t="s">
        <v>16</v>
      </c>
      <c r="V169">
        <v>3</v>
      </c>
      <c r="W169">
        <v>10</v>
      </c>
    </row>
    <row r="170" spans="1:23">
      <c r="A170" t="s">
        <v>1373</v>
      </c>
      <c r="G170" t="str">
        <f t="shared" si="8"/>
        <v/>
      </c>
      <c r="H170" t="str">
        <f t="shared" si="9"/>
        <v/>
      </c>
      <c r="I170" t="str">
        <f t="shared" si="10"/>
        <v/>
      </c>
      <c r="J170" t="str">
        <f t="shared" si="11"/>
        <v/>
      </c>
      <c r="K170" t="s">
        <v>19</v>
      </c>
      <c r="L170" t="s">
        <v>19</v>
      </c>
      <c r="M170">
        <v>3.07162486348E-3</v>
      </c>
      <c r="N170" s="1">
        <v>1.6129666023700002E-5</v>
      </c>
      <c r="O170">
        <v>0</v>
      </c>
      <c r="P170">
        <v>1.5</v>
      </c>
      <c r="Q170">
        <v>10</v>
      </c>
      <c r="R170">
        <v>1.0196764019800001E-2</v>
      </c>
      <c r="S170">
        <v>1.0735483595300001E-2</v>
      </c>
      <c r="T170" s="1">
        <v>2.0364395645500001E-6</v>
      </c>
      <c r="U170" t="s">
        <v>16</v>
      </c>
    </row>
    <row r="171" spans="1:23">
      <c r="A171" t="s">
        <v>104</v>
      </c>
      <c r="G171" t="str">
        <f t="shared" si="8"/>
        <v/>
      </c>
      <c r="H171" t="str">
        <f t="shared" si="9"/>
        <v/>
      </c>
      <c r="I171" t="str">
        <f t="shared" si="10"/>
        <v/>
      </c>
      <c r="J171" t="str">
        <f t="shared" si="11"/>
        <v/>
      </c>
      <c r="K171" t="s">
        <v>19</v>
      </c>
      <c r="L171" t="s">
        <v>19</v>
      </c>
      <c r="M171">
        <v>2.46256622192E-4</v>
      </c>
      <c r="N171">
        <v>9.5374204001500004E-4</v>
      </c>
      <c r="O171" s="1">
        <v>3.0387141681E-5</v>
      </c>
      <c r="P171">
        <v>9</v>
      </c>
      <c r="Q171">
        <v>13.5</v>
      </c>
      <c r="R171">
        <v>0.25889777914399997</v>
      </c>
      <c r="S171">
        <v>3.81585956911E-3</v>
      </c>
      <c r="T171">
        <v>2.55634120536E-3</v>
      </c>
      <c r="U171" t="s">
        <v>16</v>
      </c>
    </row>
    <row r="172" spans="1:23">
      <c r="A172" t="s">
        <v>1138</v>
      </c>
      <c r="G172" t="str">
        <f t="shared" si="8"/>
        <v/>
      </c>
      <c r="H172" t="str">
        <f t="shared" si="9"/>
        <v/>
      </c>
      <c r="I172" t="str">
        <f t="shared" si="10"/>
        <v/>
      </c>
      <c r="J172" t="str">
        <f t="shared" si="11"/>
        <v/>
      </c>
      <c r="K172" t="s">
        <v>19</v>
      </c>
      <c r="L172" t="s">
        <v>19</v>
      </c>
      <c r="M172" s="1">
        <v>7.5363893923900002E-6</v>
      </c>
      <c r="N172">
        <v>1.28539120277E-4</v>
      </c>
      <c r="O172" s="1">
        <v>3.5333234496499999E-5</v>
      </c>
      <c r="P172">
        <v>12.5</v>
      </c>
      <c r="Q172">
        <v>15</v>
      </c>
      <c r="R172">
        <v>1.85875641531E-3</v>
      </c>
      <c r="S172">
        <v>3.1022998932400001E-2</v>
      </c>
      <c r="T172">
        <v>0.199163220409</v>
      </c>
      <c r="U172" t="s">
        <v>16</v>
      </c>
    </row>
    <row r="173" spans="1:23">
      <c r="A173" t="s">
        <v>937</v>
      </c>
      <c r="G173" t="str">
        <f t="shared" si="8"/>
        <v/>
      </c>
      <c r="H173" t="str">
        <f t="shared" si="9"/>
        <v/>
      </c>
      <c r="I173" t="str">
        <f t="shared" si="10"/>
        <v/>
      </c>
      <c r="J173" t="str">
        <f t="shared" si="11"/>
        <v/>
      </c>
      <c r="K173" t="s">
        <v>19</v>
      </c>
      <c r="L173" t="s">
        <v>19</v>
      </c>
      <c r="M173" s="1">
        <v>8.1366516253100002E-6</v>
      </c>
      <c r="N173">
        <v>1.5311330384499999E-4</v>
      </c>
      <c r="O173" s="1">
        <v>2.8982483203100001E-5</v>
      </c>
      <c r="P173">
        <v>18.8</v>
      </c>
      <c r="Q173">
        <v>21.6</v>
      </c>
      <c r="R173">
        <v>6.1609940646799997E-2</v>
      </c>
      <c r="S173">
        <v>0.28361991280799997</v>
      </c>
      <c r="T173">
        <v>0.124687481532</v>
      </c>
      <c r="U173" t="s">
        <v>16</v>
      </c>
    </row>
    <row r="174" spans="1:23">
      <c r="A174" t="s">
        <v>1410</v>
      </c>
      <c r="G174" t="str">
        <f t="shared" si="8"/>
        <v/>
      </c>
      <c r="H174" t="str">
        <f t="shared" si="9"/>
        <v/>
      </c>
      <c r="I174" t="str">
        <f t="shared" si="10"/>
        <v/>
      </c>
      <c r="J174" t="str">
        <f t="shared" si="11"/>
        <v/>
      </c>
      <c r="K174" t="s">
        <v>46</v>
      </c>
      <c r="L174" t="s">
        <v>23</v>
      </c>
      <c r="M174">
        <v>2.6911612417999998E-3</v>
      </c>
      <c r="N174">
        <v>8.4938919538000007E-3</v>
      </c>
      <c r="O174">
        <v>2.6628921279000001E-3</v>
      </c>
      <c r="P174">
        <v>1.5</v>
      </c>
      <c r="Q174">
        <v>10</v>
      </c>
      <c r="R174">
        <v>1.6140314500699999E-4</v>
      </c>
      <c r="S174" s="1">
        <v>7.1098392283700006E-5</v>
      </c>
      <c r="T174">
        <v>0.37847552135500001</v>
      </c>
      <c r="U174" t="s">
        <v>16</v>
      </c>
      <c r="V174">
        <v>1.5</v>
      </c>
      <c r="W174">
        <v>10</v>
      </c>
    </row>
    <row r="175" spans="1:23">
      <c r="A175" t="s">
        <v>987</v>
      </c>
      <c r="G175" t="str">
        <f t="shared" si="8"/>
        <v/>
      </c>
      <c r="H175" t="str">
        <f t="shared" si="9"/>
        <v/>
      </c>
      <c r="I175" t="str">
        <f t="shared" si="10"/>
        <v/>
      </c>
      <c r="J175" t="str">
        <f t="shared" si="11"/>
        <v/>
      </c>
      <c r="K175" t="s">
        <v>19</v>
      </c>
      <c r="L175" t="s">
        <v>19</v>
      </c>
      <c r="M175">
        <v>0</v>
      </c>
      <c r="N175">
        <v>1.6661985493599999E-4</v>
      </c>
      <c r="O175" s="1">
        <v>4.3898993894199999E-5</v>
      </c>
      <c r="P175">
        <v>9</v>
      </c>
      <c r="Q175">
        <v>15</v>
      </c>
      <c r="R175">
        <v>4.4972072091099997E-4</v>
      </c>
      <c r="S175">
        <v>7.18479406268E-2</v>
      </c>
      <c r="T175">
        <v>1.6300498970799999E-2</v>
      </c>
      <c r="U175" t="s">
        <v>16</v>
      </c>
    </row>
    <row r="176" spans="1:23">
      <c r="A176" t="s">
        <v>608</v>
      </c>
      <c r="G176" t="str">
        <f t="shared" si="8"/>
        <v/>
      </c>
      <c r="H176" t="str">
        <f t="shared" si="9"/>
        <v/>
      </c>
      <c r="I176" t="str">
        <f t="shared" si="10"/>
        <v/>
      </c>
      <c r="J176" t="str">
        <f t="shared" si="11"/>
        <v/>
      </c>
      <c r="K176" t="s">
        <v>23</v>
      </c>
      <c r="L176" t="s">
        <v>23</v>
      </c>
      <c r="M176">
        <v>0</v>
      </c>
      <c r="N176" s="1">
        <v>9.0361913629999994E-5</v>
      </c>
      <c r="O176">
        <v>0</v>
      </c>
      <c r="P176">
        <v>11</v>
      </c>
      <c r="Q176">
        <v>15</v>
      </c>
      <c r="R176">
        <v>2.2828442399799999E-3</v>
      </c>
      <c r="S176">
        <v>4.4985774568700003E-3</v>
      </c>
      <c r="T176">
        <v>1</v>
      </c>
      <c r="U176" t="s">
        <v>16</v>
      </c>
      <c r="V176">
        <v>11</v>
      </c>
      <c r="W176">
        <v>15</v>
      </c>
    </row>
    <row r="177" spans="1:23">
      <c r="A177" t="s">
        <v>807</v>
      </c>
      <c r="G177" t="str">
        <f t="shared" si="8"/>
        <v/>
      </c>
      <c r="H177" t="str">
        <f t="shared" si="9"/>
        <v/>
      </c>
      <c r="I177" t="str">
        <f t="shared" si="10"/>
        <v/>
      </c>
      <c r="J177" t="str">
        <f t="shared" si="11"/>
        <v/>
      </c>
      <c r="K177" t="s">
        <v>19</v>
      </c>
      <c r="L177" t="s">
        <v>19</v>
      </c>
      <c r="M177" s="1">
        <v>3.69748675016E-6</v>
      </c>
      <c r="N177">
        <v>1.63405594772E-4</v>
      </c>
      <c r="O177" s="1">
        <v>1.9183180187600002E-5</v>
      </c>
      <c r="P177">
        <v>14</v>
      </c>
      <c r="Q177">
        <v>20</v>
      </c>
      <c r="R177">
        <v>6.8149115793399995E-2</v>
      </c>
      <c r="S177">
        <v>0.11490355964</v>
      </c>
      <c r="T177">
        <v>0.5</v>
      </c>
      <c r="U177" t="s">
        <v>16</v>
      </c>
    </row>
    <row r="178" spans="1:23">
      <c r="A178" t="s">
        <v>816</v>
      </c>
      <c r="G178" t="str">
        <f t="shared" si="8"/>
        <v/>
      </c>
      <c r="H178" t="str">
        <f t="shared" si="9"/>
        <v/>
      </c>
      <c r="I178" t="str">
        <f t="shared" si="10"/>
        <v/>
      </c>
      <c r="J178" t="str">
        <f t="shared" si="11"/>
        <v/>
      </c>
      <c r="K178" t="s">
        <v>29</v>
      </c>
      <c r="L178" t="s">
        <v>23</v>
      </c>
      <c r="M178" s="1">
        <v>1.8123289854200001E-5</v>
      </c>
      <c r="N178" s="1">
        <v>7.7831087086500006E-5</v>
      </c>
      <c r="O178" s="1">
        <v>6.6950248954600004E-6</v>
      </c>
      <c r="P178">
        <v>6.5</v>
      </c>
      <c r="Q178">
        <v>10</v>
      </c>
      <c r="R178">
        <v>1.01757243404E-2</v>
      </c>
      <c r="S178" s="1">
        <v>9.7737797227600006E-5</v>
      </c>
      <c r="T178">
        <v>9.5662780421900004E-2</v>
      </c>
      <c r="U178" t="s">
        <v>16</v>
      </c>
      <c r="V178">
        <v>6.5</v>
      </c>
      <c r="W178">
        <v>10</v>
      </c>
    </row>
    <row r="179" spans="1:23">
      <c r="A179" t="s">
        <v>284</v>
      </c>
      <c r="C179" t="s">
        <v>15</v>
      </c>
      <c r="G179" t="str">
        <f t="shared" si="8"/>
        <v/>
      </c>
      <c r="H179" t="str">
        <f t="shared" si="9"/>
        <v/>
      </c>
      <c r="I179" t="str">
        <f t="shared" si="10"/>
        <v/>
      </c>
      <c r="J179" t="str">
        <f t="shared" si="11"/>
        <v/>
      </c>
      <c r="K179" t="s">
        <v>15</v>
      </c>
      <c r="L179" t="s">
        <v>15</v>
      </c>
      <c r="M179">
        <v>1.1082333094599999E-4</v>
      </c>
      <c r="N179" s="1">
        <v>4.8361497894300001E-5</v>
      </c>
      <c r="O179">
        <v>0</v>
      </c>
      <c r="P179">
        <v>4.5</v>
      </c>
      <c r="Q179">
        <v>10</v>
      </c>
      <c r="R179">
        <v>0.225592076719</v>
      </c>
      <c r="S179" s="1">
        <v>4.1532787296699996E-6</v>
      </c>
      <c r="T179" s="1">
        <v>3.3608768854600001E-6</v>
      </c>
      <c r="U179" t="s">
        <v>16</v>
      </c>
      <c r="V179">
        <v>6.9001104834899998</v>
      </c>
    </row>
    <row r="180" spans="1:23">
      <c r="A180" t="s">
        <v>580</v>
      </c>
      <c r="G180" t="str">
        <f t="shared" si="8"/>
        <v/>
      </c>
      <c r="H180" t="str">
        <f t="shared" si="9"/>
        <v/>
      </c>
      <c r="I180" t="str">
        <f t="shared" si="10"/>
        <v/>
      </c>
      <c r="J180" t="str">
        <f t="shared" si="11"/>
        <v/>
      </c>
      <c r="K180" t="s">
        <v>22</v>
      </c>
      <c r="L180" t="s">
        <v>23</v>
      </c>
      <c r="M180" s="1">
        <v>2.5640140527000001E-5</v>
      </c>
      <c r="N180">
        <v>1.2626333869199999E-3</v>
      </c>
      <c r="O180" s="1">
        <v>6.9023097454800001E-5</v>
      </c>
      <c r="P180">
        <v>9</v>
      </c>
      <c r="Q180">
        <v>13.5</v>
      </c>
      <c r="R180">
        <v>4.2264433864000001E-2</v>
      </c>
      <c r="S180">
        <v>7.3654147425499999E-2</v>
      </c>
      <c r="T180">
        <v>0.40188999255300001</v>
      </c>
      <c r="U180" t="s">
        <v>24</v>
      </c>
      <c r="V180">
        <v>9</v>
      </c>
      <c r="W180">
        <v>13.5</v>
      </c>
    </row>
    <row r="181" spans="1:23">
      <c r="A181" t="s">
        <v>1328</v>
      </c>
      <c r="G181" t="str">
        <f t="shared" si="8"/>
        <v/>
      </c>
      <c r="H181" t="str">
        <f t="shared" si="9"/>
        <v/>
      </c>
      <c r="I181" t="str">
        <f t="shared" si="10"/>
        <v/>
      </c>
      <c r="J181" t="str">
        <f t="shared" si="11"/>
        <v/>
      </c>
      <c r="K181" t="s">
        <v>29</v>
      </c>
      <c r="L181" t="s">
        <v>23</v>
      </c>
      <c r="M181" s="1">
        <v>3.44656213626E-5</v>
      </c>
      <c r="N181">
        <v>1.06624607928E-4</v>
      </c>
      <c r="O181" s="1">
        <v>2.8169152946499998E-6</v>
      </c>
      <c r="P181">
        <v>3</v>
      </c>
      <c r="Q181">
        <v>8</v>
      </c>
      <c r="R181">
        <v>5.5481114961299996E-3</v>
      </c>
      <c r="S181" s="1">
        <v>1.70482883279E-8</v>
      </c>
      <c r="T181">
        <v>4.95550569175E-3</v>
      </c>
      <c r="U181" t="s">
        <v>16</v>
      </c>
      <c r="V181">
        <v>3</v>
      </c>
      <c r="W181">
        <v>8</v>
      </c>
    </row>
    <row r="182" spans="1:23">
      <c r="A182" t="s">
        <v>1378</v>
      </c>
      <c r="B182" t="s">
        <v>15</v>
      </c>
      <c r="C182" t="s">
        <v>15</v>
      </c>
      <c r="G182" t="str">
        <f t="shared" si="8"/>
        <v/>
      </c>
      <c r="H182" t="str">
        <f t="shared" si="9"/>
        <v/>
      </c>
      <c r="I182" t="str">
        <f t="shared" si="10"/>
        <v/>
      </c>
      <c r="J182" t="str">
        <f t="shared" si="11"/>
        <v>freshRestricted</v>
      </c>
      <c r="K182" t="s">
        <v>19</v>
      </c>
      <c r="L182" t="s">
        <v>19</v>
      </c>
      <c r="M182" s="1">
        <v>3.40929050195E-5</v>
      </c>
      <c r="N182">
        <v>0</v>
      </c>
      <c r="O182" s="1">
        <v>2.2030677718700001E-5</v>
      </c>
      <c r="P182">
        <v>12.5</v>
      </c>
      <c r="Q182">
        <v>27</v>
      </c>
      <c r="R182">
        <v>1.46975941924E-2</v>
      </c>
      <c r="S182">
        <v>1.5911563693200001E-2</v>
      </c>
      <c r="T182">
        <v>0.485115375545</v>
      </c>
      <c r="U182" t="s">
        <v>16</v>
      </c>
    </row>
    <row r="183" spans="1:23">
      <c r="A183" t="s">
        <v>1570</v>
      </c>
      <c r="G183" t="str">
        <f t="shared" si="8"/>
        <v/>
      </c>
      <c r="H183" t="str">
        <f t="shared" si="9"/>
        <v/>
      </c>
      <c r="I183" t="str">
        <f t="shared" si="10"/>
        <v/>
      </c>
      <c r="J183" t="str">
        <f t="shared" si="11"/>
        <v/>
      </c>
      <c r="K183" t="s">
        <v>15</v>
      </c>
      <c r="L183" t="s">
        <v>15</v>
      </c>
      <c r="M183">
        <v>4.2803189700900001E-4</v>
      </c>
      <c r="N183">
        <v>2.6295731460399999E-4</v>
      </c>
      <c r="O183" s="1">
        <v>2.02396546178E-5</v>
      </c>
      <c r="P183">
        <v>1.3333333333299999</v>
      </c>
      <c r="Q183">
        <v>3.6666666666699999</v>
      </c>
      <c r="R183">
        <v>0.46853452484399999</v>
      </c>
      <c r="S183">
        <v>2.1357005620499999E-4</v>
      </c>
      <c r="T183">
        <v>1.01105931349E-4</v>
      </c>
      <c r="U183" t="s">
        <v>16</v>
      </c>
      <c r="V183">
        <v>2.7221317158499998</v>
      </c>
    </row>
    <row r="184" spans="1:23">
      <c r="A184" t="s">
        <v>1923</v>
      </c>
      <c r="G184" t="str">
        <f t="shared" si="8"/>
        <v/>
      </c>
      <c r="H184" t="str">
        <f t="shared" si="9"/>
        <v/>
      </c>
      <c r="I184" t="str">
        <f t="shared" si="10"/>
        <v/>
      </c>
      <c r="J184" t="str">
        <f t="shared" si="11"/>
        <v/>
      </c>
      <c r="K184" t="s">
        <v>15</v>
      </c>
      <c r="L184" t="s">
        <v>15</v>
      </c>
      <c r="M184" s="1">
        <v>5.1932727746000001E-5</v>
      </c>
      <c r="N184">
        <v>1.16802618089E-4</v>
      </c>
      <c r="O184" s="1">
        <v>1.9774882734899999E-6</v>
      </c>
      <c r="P184">
        <v>1.5</v>
      </c>
      <c r="Q184">
        <v>5.5</v>
      </c>
      <c r="R184">
        <v>0.117634884617</v>
      </c>
      <c r="S184" s="1">
        <v>4.5566392965000001E-6</v>
      </c>
      <c r="T184">
        <v>2.89212846036E-3</v>
      </c>
      <c r="U184" t="s">
        <v>16</v>
      </c>
      <c r="V184">
        <v>5.5</v>
      </c>
    </row>
    <row r="185" spans="1:23">
      <c r="A185" t="s">
        <v>332</v>
      </c>
      <c r="B185" t="s">
        <v>15</v>
      </c>
      <c r="C185" t="s">
        <v>15</v>
      </c>
      <c r="G185" t="str">
        <f t="shared" si="8"/>
        <v>FRESH</v>
      </c>
      <c r="H185" t="str">
        <f t="shared" si="9"/>
        <v/>
      </c>
      <c r="I185" t="str">
        <f t="shared" si="10"/>
        <v/>
      </c>
      <c r="J185" t="str">
        <f t="shared" si="11"/>
        <v/>
      </c>
      <c r="K185" t="s">
        <v>15</v>
      </c>
      <c r="L185" t="s">
        <v>15</v>
      </c>
      <c r="M185">
        <v>8.7133045393799995E-4</v>
      </c>
      <c r="N185">
        <v>1.2564122239100001E-3</v>
      </c>
      <c r="O185">
        <v>2.58617058861E-4</v>
      </c>
      <c r="P185">
        <v>6.5</v>
      </c>
      <c r="Q185">
        <v>13.5</v>
      </c>
      <c r="R185">
        <v>2.7839799216300001E-2</v>
      </c>
      <c r="S185">
        <v>1.6450509589100001E-4</v>
      </c>
      <c r="T185">
        <v>1.0147898858199999E-3</v>
      </c>
      <c r="U185" t="s">
        <v>16</v>
      </c>
      <c r="V185">
        <v>13.5</v>
      </c>
    </row>
    <row r="186" spans="1:23">
      <c r="A186" t="s">
        <v>1728</v>
      </c>
      <c r="G186" t="str">
        <f t="shared" si="8"/>
        <v/>
      </c>
      <c r="H186" t="str">
        <f t="shared" si="9"/>
        <v/>
      </c>
      <c r="I186" t="str">
        <f t="shared" si="10"/>
        <v/>
      </c>
      <c r="J186" t="str">
        <f t="shared" si="11"/>
        <v/>
      </c>
      <c r="K186" t="s">
        <v>34</v>
      </c>
      <c r="L186" t="s">
        <v>34</v>
      </c>
      <c r="M186" s="1">
        <v>2.3521552798800001E-6</v>
      </c>
      <c r="N186" s="1">
        <v>7.0574312036199998E-5</v>
      </c>
      <c r="O186">
        <v>1.9445698832699999E-4</v>
      </c>
      <c r="P186">
        <v>23</v>
      </c>
      <c r="Q186">
        <v>25</v>
      </c>
      <c r="R186">
        <v>4.5038409885999997E-2</v>
      </c>
      <c r="S186">
        <v>0.168611492335</v>
      </c>
      <c r="T186" s="1">
        <v>8.1208370957300006E-5</v>
      </c>
      <c r="U186" t="s">
        <v>16</v>
      </c>
      <c r="V186">
        <v>24.289740339400002</v>
      </c>
    </row>
    <row r="187" spans="1:23">
      <c r="A187" t="s">
        <v>200</v>
      </c>
      <c r="C187" t="s">
        <v>34</v>
      </c>
      <c r="G187" t="str">
        <f t="shared" si="8"/>
        <v/>
      </c>
      <c r="H187" t="str">
        <f t="shared" si="9"/>
        <v/>
      </c>
      <c r="I187" t="str">
        <f t="shared" si="10"/>
        <v/>
      </c>
      <c r="J187" t="str">
        <f t="shared" si="11"/>
        <v/>
      </c>
      <c r="K187" t="s">
        <v>34</v>
      </c>
      <c r="L187" t="s">
        <v>34</v>
      </c>
      <c r="M187">
        <v>1.34816690775E-3</v>
      </c>
      <c r="N187">
        <v>7.8378860269000001E-3</v>
      </c>
      <c r="O187">
        <v>1.6194778016999999E-2</v>
      </c>
      <c r="P187">
        <v>23</v>
      </c>
      <c r="Q187">
        <v>25</v>
      </c>
      <c r="R187">
        <v>3.1335673817E-3</v>
      </c>
      <c r="S187">
        <v>6.6807201268899996E-2</v>
      </c>
      <c r="T187" s="1">
        <v>3.4359615202500001E-5</v>
      </c>
      <c r="U187" t="s">
        <v>16</v>
      </c>
      <c r="V187">
        <v>24.125764247300001</v>
      </c>
    </row>
    <row r="188" spans="1:23">
      <c r="A188" t="s">
        <v>771</v>
      </c>
      <c r="G188" t="str">
        <f t="shared" si="8"/>
        <v/>
      </c>
      <c r="H188" t="str">
        <f t="shared" si="9"/>
        <v/>
      </c>
      <c r="I188" t="str">
        <f t="shared" si="10"/>
        <v/>
      </c>
      <c r="J188" t="str">
        <f t="shared" si="11"/>
        <v/>
      </c>
      <c r="K188" t="s">
        <v>19</v>
      </c>
      <c r="L188" t="s">
        <v>19</v>
      </c>
      <c r="M188">
        <v>2.9342079812099997E-4</v>
      </c>
      <c r="N188">
        <v>1.2718810865300001E-2</v>
      </c>
      <c r="O188">
        <v>7.5396116155700002E-3</v>
      </c>
      <c r="P188">
        <v>23</v>
      </c>
      <c r="Q188">
        <v>25</v>
      </c>
      <c r="R188">
        <v>1.43552159181E-4</v>
      </c>
      <c r="S188">
        <v>8.8127652321099995E-2</v>
      </c>
      <c r="T188">
        <v>0.22362747488699999</v>
      </c>
      <c r="U188" t="s">
        <v>16</v>
      </c>
    </row>
    <row r="189" spans="1:23">
      <c r="A189" t="s">
        <v>1372</v>
      </c>
      <c r="B189" t="s">
        <v>15</v>
      </c>
      <c r="C189" t="s">
        <v>15</v>
      </c>
      <c r="G189" t="str">
        <f t="shared" si="8"/>
        <v>FRESH</v>
      </c>
      <c r="H189" t="str">
        <f t="shared" si="9"/>
        <v/>
      </c>
      <c r="I189" t="str">
        <f t="shared" si="10"/>
        <v/>
      </c>
      <c r="J189" t="str">
        <f t="shared" si="11"/>
        <v/>
      </c>
      <c r="K189" t="s">
        <v>15</v>
      </c>
      <c r="L189" t="s">
        <v>15</v>
      </c>
      <c r="M189" s="1">
        <v>5.2432813277400003E-5</v>
      </c>
      <c r="N189">
        <v>1.8352871053400001E-4</v>
      </c>
      <c r="O189" s="1">
        <v>9.9898812621799994E-6</v>
      </c>
      <c r="P189">
        <v>3</v>
      </c>
      <c r="Q189">
        <v>10</v>
      </c>
      <c r="R189">
        <v>3.9086247992500003E-2</v>
      </c>
      <c r="S189" s="1">
        <v>2.9134741697E-5</v>
      </c>
      <c r="T189">
        <v>3.6528978179100001E-3</v>
      </c>
      <c r="U189" t="s">
        <v>16</v>
      </c>
      <c r="V189">
        <v>10</v>
      </c>
    </row>
    <row r="190" spans="1:23">
      <c r="A190" t="s">
        <v>1344</v>
      </c>
      <c r="B190" t="s">
        <v>23</v>
      </c>
      <c r="C190" t="s">
        <v>23</v>
      </c>
      <c r="G190" t="str">
        <f t="shared" si="8"/>
        <v/>
      </c>
      <c r="H190" t="str">
        <f t="shared" si="9"/>
        <v/>
      </c>
      <c r="I190" t="str">
        <f t="shared" si="10"/>
        <v/>
      </c>
      <c r="J190" t="str">
        <f t="shared" si="11"/>
        <v>brackishRestricted</v>
      </c>
      <c r="K190" t="s">
        <v>19</v>
      </c>
      <c r="L190" t="s">
        <v>19</v>
      </c>
      <c r="M190" s="1">
        <v>2.2596504186899999E-5</v>
      </c>
      <c r="N190">
        <v>3.6068129511399998E-4</v>
      </c>
      <c r="O190">
        <v>1.04236665774E-4</v>
      </c>
      <c r="P190">
        <v>17</v>
      </c>
      <c r="Q190">
        <v>20</v>
      </c>
      <c r="R190">
        <v>7.4800378326900002E-4</v>
      </c>
      <c r="S190">
        <v>0.118554426309</v>
      </c>
      <c r="T190">
        <v>1.27169606883E-2</v>
      </c>
      <c r="U190" t="s">
        <v>16</v>
      </c>
    </row>
    <row r="191" spans="1:23">
      <c r="A191" t="s">
        <v>1238</v>
      </c>
      <c r="G191" t="str">
        <f t="shared" si="8"/>
        <v/>
      </c>
      <c r="H191" t="str">
        <f t="shared" si="9"/>
        <v/>
      </c>
      <c r="I191" t="str">
        <f t="shared" si="10"/>
        <v/>
      </c>
      <c r="J191" t="str">
        <f t="shared" si="11"/>
        <v/>
      </c>
      <c r="K191" t="s">
        <v>15</v>
      </c>
      <c r="L191" t="s">
        <v>15</v>
      </c>
      <c r="M191">
        <v>3.0631518958400001E-4</v>
      </c>
      <c r="N191">
        <v>0</v>
      </c>
      <c r="O191">
        <v>0</v>
      </c>
      <c r="P191">
        <v>1.48979591837</v>
      </c>
      <c r="Q191">
        <v>15.244897959199999</v>
      </c>
      <c r="R191">
        <v>4.8461324334900004E-3</v>
      </c>
      <c r="S191">
        <v>1</v>
      </c>
      <c r="T191">
        <v>4.8461324334900004E-3</v>
      </c>
      <c r="U191" t="s">
        <v>16</v>
      </c>
      <c r="V191">
        <v>1.48979591837</v>
      </c>
    </row>
    <row r="192" spans="1:23">
      <c r="A192" t="s">
        <v>1084</v>
      </c>
      <c r="G192" t="str">
        <f t="shared" si="8"/>
        <v/>
      </c>
      <c r="H192" t="str">
        <f t="shared" si="9"/>
        <v/>
      </c>
      <c r="I192" t="str">
        <f t="shared" si="10"/>
        <v/>
      </c>
      <c r="J192" t="str">
        <f t="shared" si="11"/>
        <v/>
      </c>
      <c r="K192" t="s">
        <v>19</v>
      </c>
      <c r="L192" t="s">
        <v>19</v>
      </c>
      <c r="M192">
        <v>2.1628968061199999E-4</v>
      </c>
      <c r="N192">
        <v>5.1770737226200004E-4</v>
      </c>
      <c r="O192" s="1">
        <v>7.7808545931700004E-5</v>
      </c>
      <c r="P192">
        <v>3</v>
      </c>
      <c r="Q192">
        <v>8</v>
      </c>
      <c r="R192">
        <v>0.134220014522</v>
      </c>
      <c r="S192">
        <v>6.72955006891E-3</v>
      </c>
      <c r="T192">
        <v>8.4776291215499996E-2</v>
      </c>
      <c r="U192" t="s">
        <v>16</v>
      </c>
    </row>
    <row r="193" spans="1:23">
      <c r="A193" t="s">
        <v>929</v>
      </c>
      <c r="G193" t="str">
        <f t="shared" si="8"/>
        <v/>
      </c>
      <c r="H193" t="str">
        <f t="shared" si="9"/>
        <v/>
      </c>
      <c r="I193" t="str">
        <f t="shared" si="10"/>
        <v/>
      </c>
      <c r="J193" t="str">
        <f t="shared" si="11"/>
        <v/>
      </c>
      <c r="K193" t="s">
        <v>15</v>
      </c>
      <c r="L193" t="s">
        <v>15</v>
      </c>
      <c r="M193" s="1">
        <v>9.8921735370599995E-5</v>
      </c>
      <c r="N193" s="1">
        <v>6.64197359715E-5</v>
      </c>
      <c r="O193" s="1">
        <v>1.14212452223E-5</v>
      </c>
      <c r="P193">
        <v>4.5</v>
      </c>
      <c r="Q193">
        <v>10</v>
      </c>
      <c r="R193">
        <v>0.47116016809299999</v>
      </c>
      <c r="S193">
        <v>2.59811856115E-2</v>
      </c>
      <c r="T193">
        <v>1.6402125340899999E-3</v>
      </c>
      <c r="U193" t="s">
        <v>16</v>
      </c>
      <c r="V193">
        <v>7.9570286247300004</v>
      </c>
    </row>
    <row r="194" spans="1:23">
      <c r="A194" t="s">
        <v>999</v>
      </c>
      <c r="B194" t="s">
        <v>15</v>
      </c>
      <c r="C194" t="s">
        <v>15</v>
      </c>
      <c r="G194" t="str">
        <f t="shared" si="8"/>
        <v>FRESH</v>
      </c>
      <c r="H194" t="str">
        <f t="shared" si="9"/>
        <v/>
      </c>
      <c r="I194" t="str">
        <f t="shared" si="10"/>
        <v/>
      </c>
      <c r="J194" t="str">
        <f t="shared" si="11"/>
        <v/>
      </c>
      <c r="K194" t="s">
        <v>15</v>
      </c>
      <c r="L194" t="s">
        <v>15</v>
      </c>
      <c r="M194" s="1">
        <v>8.5684717681299997E-5</v>
      </c>
      <c r="N194" s="1">
        <v>4.6135742394799998E-5</v>
      </c>
      <c r="O194" s="1">
        <v>6.9907365384399998E-6</v>
      </c>
      <c r="P194">
        <v>3</v>
      </c>
      <c r="Q194">
        <v>10</v>
      </c>
      <c r="R194">
        <v>0.42154147998800001</v>
      </c>
      <c r="S194">
        <v>6.4217495090699997E-3</v>
      </c>
      <c r="T194">
        <v>2.1283754169300001E-3</v>
      </c>
      <c r="U194" t="s">
        <v>16</v>
      </c>
      <c r="V194">
        <v>6.4820330222899996</v>
      </c>
    </row>
    <row r="195" spans="1:23">
      <c r="A195" t="s">
        <v>1066</v>
      </c>
      <c r="C195" t="s">
        <v>15</v>
      </c>
      <c r="G195" t="str">
        <f t="shared" ref="G195:G258" si="12">IF(NOT(ISBLANK($B195)),IF($L195="freshRestricted", IF($B195="freshRestricted","FRESH",$B195),""),"")</f>
        <v/>
      </c>
      <c r="H195" t="str">
        <f t="shared" ref="H195:H258" si="13">IF(NOT(ISBLANK($B195)),IF($L195="marineRestricted", IF($B195="marineRestricted","MARINE",$B195),""),"")</f>
        <v/>
      </c>
      <c r="I195" t="str">
        <f t="shared" ref="I195:I258" si="14">IF(NOT(ISBLANK($B195)),IF($L195="brackishRestricted", IF($B195="brackishRestricted","BRACK",$B195),""),"")</f>
        <v/>
      </c>
      <c r="J195" t="str">
        <f t="shared" ref="J195:J258" si="15">IF(NOT(ISBLANK($B195)),IF($L195="noclass", IF($B195="noclass","NOCLASS",$B195),""),"")</f>
        <v/>
      </c>
      <c r="K195" t="s">
        <v>15</v>
      </c>
      <c r="L195" t="s">
        <v>15</v>
      </c>
      <c r="M195">
        <v>1.4848706413500001E-4</v>
      </c>
      <c r="N195">
        <v>2.1077995890600001E-4</v>
      </c>
      <c r="O195" s="1">
        <v>1.47600390495E-5</v>
      </c>
      <c r="P195">
        <v>1.5</v>
      </c>
      <c r="Q195">
        <v>10</v>
      </c>
      <c r="R195">
        <v>6.9420751586199994E-2</v>
      </c>
      <c r="S195" s="1">
        <v>8.7453429333499996E-8</v>
      </c>
      <c r="T195">
        <v>4.4495650918199999E-4</v>
      </c>
      <c r="U195" t="s">
        <v>16</v>
      </c>
      <c r="V195">
        <v>10</v>
      </c>
    </row>
    <row r="196" spans="1:23">
      <c r="A196" t="s">
        <v>1781</v>
      </c>
      <c r="G196" t="str">
        <f t="shared" si="12"/>
        <v/>
      </c>
      <c r="H196" t="str">
        <f t="shared" si="13"/>
        <v/>
      </c>
      <c r="I196" t="str">
        <f t="shared" si="14"/>
        <v/>
      </c>
      <c r="J196" t="str">
        <f t="shared" si="15"/>
        <v/>
      </c>
      <c r="K196" t="s">
        <v>15</v>
      </c>
      <c r="L196" t="s">
        <v>15</v>
      </c>
      <c r="M196" s="1">
        <v>3.0051277823300001E-5</v>
      </c>
      <c r="N196" s="1">
        <v>6.79000582693E-5</v>
      </c>
      <c r="O196" s="1">
        <v>1.81877440795E-6</v>
      </c>
      <c r="P196">
        <v>1.5</v>
      </c>
      <c r="Q196">
        <v>5.5</v>
      </c>
      <c r="R196">
        <v>0.11569154768999999</v>
      </c>
      <c r="S196" s="1">
        <v>6.2197826561800003E-5</v>
      </c>
      <c r="T196">
        <v>1.37511189118E-2</v>
      </c>
      <c r="U196" t="s">
        <v>16</v>
      </c>
      <c r="V196">
        <v>5.5</v>
      </c>
    </row>
    <row r="197" spans="1:23">
      <c r="A197" t="s">
        <v>91</v>
      </c>
      <c r="G197" t="str">
        <f t="shared" si="12"/>
        <v/>
      </c>
      <c r="H197" t="str">
        <f t="shared" si="13"/>
        <v/>
      </c>
      <c r="I197" t="str">
        <f t="shared" si="14"/>
        <v/>
      </c>
      <c r="J197" t="str">
        <f t="shared" si="15"/>
        <v/>
      </c>
      <c r="K197" t="s">
        <v>15</v>
      </c>
      <c r="L197" t="s">
        <v>15</v>
      </c>
      <c r="M197">
        <v>2.14490425799E-3</v>
      </c>
      <c r="N197">
        <v>1.41191856285E-4</v>
      </c>
      <c r="O197" s="1">
        <v>2.03545188594E-5</v>
      </c>
      <c r="P197">
        <v>1.5</v>
      </c>
      <c r="Q197">
        <v>13.5</v>
      </c>
      <c r="R197">
        <v>2.2269948228300002E-2</v>
      </c>
      <c r="S197">
        <v>3.2393492883099999E-2</v>
      </c>
      <c r="T197" s="1">
        <v>2.16037637991E-5</v>
      </c>
      <c r="U197" t="s">
        <v>16</v>
      </c>
      <c r="V197">
        <v>2.1825201699900001</v>
      </c>
    </row>
    <row r="198" spans="1:23">
      <c r="A198" t="s">
        <v>921</v>
      </c>
      <c r="G198" t="str">
        <f t="shared" si="12"/>
        <v/>
      </c>
      <c r="H198" t="str">
        <f t="shared" si="13"/>
        <v/>
      </c>
      <c r="I198" t="str">
        <f t="shared" si="14"/>
        <v/>
      </c>
      <c r="J198" t="str">
        <f t="shared" si="15"/>
        <v/>
      </c>
      <c r="K198" t="s">
        <v>29</v>
      </c>
      <c r="L198" t="s">
        <v>23</v>
      </c>
      <c r="M198" s="1">
        <v>2.71859280363E-5</v>
      </c>
      <c r="N198" s="1">
        <v>9.5071711028100003E-5</v>
      </c>
      <c r="O198" s="1">
        <v>5.1655666846999999E-6</v>
      </c>
      <c r="P198">
        <v>3</v>
      </c>
      <c r="Q198">
        <v>8</v>
      </c>
      <c r="R198">
        <v>1.36730940503E-2</v>
      </c>
      <c r="S198" s="1">
        <v>7.9858611575399993E-6</v>
      </c>
      <c r="T198">
        <v>1.9486640011399999E-2</v>
      </c>
      <c r="U198" t="s">
        <v>16</v>
      </c>
      <c r="V198">
        <v>3</v>
      </c>
      <c r="W198">
        <v>8</v>
      </c>
    </row>
    <row r="199" spans="1:23">
      <c r="A199" t="s">
        <v>843</v>
      </c>
      <c r="B199" t="s">
        <v>15</v>
      </c>
      <c r="C199" t="s">
        <v>15</v>
      </c>
      <c r="G199" t="str">
        <f t="shared" si="12"/>
        <v/>
      </c>
      <c r="H199" t="str">
        <f t="shared" si="13"/>
        <v/>
      </c>
      <c r="I199" t="str">
        <f t="shared" si="14"/>
        <v/>
      </c>
      <c r="J199" t="str">
        <f t="shared" si="15"/>
        <v>freshRestricted</v>
      </c>
      <c r="K199" t="s">
        <v>19</v>
      </c>
      <c r="L199" t="s">
        <v>19</v>
      </c>
      <c r="M199">
        <v>2.35812858168E-4</v>
      </c>
      <c r="N199">
        <v>4.5695713895400002E-4</v>
      </c>
      <c r="O199" s="1">
        <v>7.4915649636000007E-5</v>
      </c>
      <c r="P199">
        <v>1.3333333333299999</v>
      </c>
      <c r="Q199">
        <v>3.6666666666699999</v>
      </c>
      <c r="R199">
        <v>6.4884253462399996E-2</v>
      </c>
      <c r="S199">
        <v>8.2609579263999997E-4</v>
      </c>
      <c r="T199">
        <v>9.3280254774099999E-2</v>
      </c>
      <c r="U199" t="s">
        <v>16</v>
      </c>
    </row>
    <row r="200" spans="1:23">
      <c r="A200" t="s">
        <v>1331</v>
      </c>
      <c r="G200" t="str">
        <f t="shared" si="12"/>
        <v/>
      </c>
      <c r="H200" t="str">
        <f t="shared" si="13"/>
        <v/>
      </c>
      <c r="I200" t="str">
        <f t="shared" si="14"/>
        <v/>
      </c>
      <c r="J200" t="str">
        <f t="shared" si="15"/>
        <v/>
      </c>
      <c r="K200" t="s">
        <v>19</v>
      </c>
      <c r="L200" t="s">
        <v>19</v>
      </c>
      <c r="M200" s="1">
        <v>1.09914179329E-5</v>
      </c>
      <c r="N200" s="1">
        <v>4.1722991095499999E-5</v>
      </c>
      <c r="O200" s="1">
        <v>6.2858006536700003E-6</v>
      </c>
      <c r="P200">
        <v>3</v>
      </c>
      <c r="Q200">
        <v>10</v>
      </c>
      <c r="R200">
        <v>3.8851738702200003E-2</v>
      </c>
      <c r="S200">
        <v>6.4217495090699997E-3</v>
      </c>
      <c r="T200">
        <v>0.30072161452500001</v>
      </c>
      <c r="U200" t="s">
        <v>16</v>
      </c>
    </row>
    <row r="201" spans="1:23">
      <c r="A201" t="s">
        <v>277</v>
      </c>
      <c r="G201" t="str">
        <f t="shared" si="12"/>
        <v/>
      </c>
      <c r="H201" t="str">
        <f t="shared" si="13"/>
        <v/>
      </c>
      <c r="I201" t="str">
        <f t="shared" si="14"/>
        <v/>
      </c>
      <c r="J201" t="str">
        <f t="shared" si="15"/>
        <v/>
      </c>
      <c r="K201" t="s">
        <v>19</v>
      </c>
      <c r="L201" t="s">
        <v>19</v>
      </c>
      <c r="M201" s="1">
        <v>2.3022865389000001E-6</v>
      </c>
      <c r="N201">
        <v>1.2533001252099999E-4</v>
      </c>
      <c r="O201" s="1">
        <v>5.46284464493E-5</v>
      </c>
      <c r="P201">
        <v>11</v>
      </c>
      <c r="Q201">
        <v>15</v>
      </c>
      <c r="R201">
        <v>2.19692874123E-3</v>
      </c>
      <c r="S201">
        <v>0.14666430705299999</v>
      </c>
      <c r="T201">
        <v>2.18696338506E-2</v>
      </c>
      <c r="U201" t="s">
        <v>16</v>
      </c>
    </row>
    <row r="202" spans="1:23">
      <c r="A202" t="s">
        <v>55</v>
      </c>
      <c r="C202" t="s">
        <v>15</v>
      </c>
      <c r="G202" t="str">
        <f t="shared" si="12"/>
        <v/>
      </c>
      <c r="H202" t="str">
        <f t="shared" si="13"/>
        <v/>
      </c>
      <c r="I202" t="str">
        <f t="shared" si="14"/>
        <v/>
      </c>
      <c r="J202" t="str">
        <f t="shared" si="15"/>
        <v/>
      </c>
      <c r="K202" t="s">
        <v>15</v>
      </c>
      <c r="L202" t="s">
        <v>15</v>
      </c>
      <c r="M202">
        <v>3.4508311133100002E-4</v>
      </c>
      <c r="N202" s="1">
        <v>4.7833704668600002E-5</v>
      </c>
      <c r="O202" s="1">
        <v>3.2398055468700001E-6</v>
      </c>
      <c r="P202">
        <v>1.5</v>
      </c>
      <c r="Q202">
        <v>8</v>
      </c>
      <c r="R202">
        <v>3.4790170512500003E-2</v>
      </c>
      <c r="S202">
        <v>5.7562670927400004E-3</v>
      </c>
      <c r="T202" s="1">
        <v>9.6432147270900002E-7</v>
      </c>
      <c r="U202" t="s">
        <v>16</v>
      </c>
      <c r="V202">
        <v>2.3479333641700002</v>
      </c>
    </row>
    <row r="203" spans="1:23">
      <c r="A203" t="s">
        <v>1409</v>
      </c>
      <c r="B203" t="s">
        <v>15</v>
      </c>
      <c r="C203" t="s">
        <v>15</v>
      </c>
      <c r="G203" t="str">
        <f t="shared" si="12"/>
        <v>FRESH</v>
      </c>
      <c r="H203" t="str">
        <f t="shared" si="13"/>
        <v/>
      </c>
      <c r="I203" t="str">
        <f t="shared" si="14"/>
        <v/>
      </c>
      <c r="J203" t="str">
        <f t="shared" si="15"/>
        <v/>
      </c>
      <c r="K203" t="s">
        <v>15</v>
      </c>
      <c r="L203" t="s">
        <v>15</v>
      </c>
      <c r="M203">
        <v>5.2058750593000002E-4</v>
      </c>
      <c r="N203">
        <v>7.1572056672599999E-4</v>
      </c>
      <c r="O203" s="1">
        <v>8.2606603836100006E-5</v>
      </c>
      <c r="P203">
        <v>1.5</v>
      </c>
      <c r="Q203">
        <v>10</v>
      </c>
      <c r="R203">
        <v>0.18171598149400001</v>
      </c>
      <c r="S203" s="1">
        <v>7.8763411679300005E-7</v>
      </c>
      <c r="T203">
        <v>8.4289027875100004E-4</v>
      </c>
      <c r="U203" t="s">
        <v>16</v>
      </c>
      <c r="V203">
        <v>10</v>
      </c>
    </row>
    <row r="204" spans="1:23">
      <c r="A204" t="s">
        <v>1417</v>
      </c>
      <c r="B204" t="s">
        <v>23</v>
      </c>
      <c r="C204" t="s">
        <v>23</v>
      </c>
      <c r="G204" t="str">
        <f t="shared" si="12"/>
        <v/>
      </c>
      <c r="H204" t="str">
        <f t="shared" si="13"/>
        <v/>
      </c>
      <c r="I204" t="str">
        <f t="shared" si="14"/>
        <v>BRACK</v>
      </c>
      <c r="J204" t="str">
        <f t="shared" si="15"/>
        <v/>
      </c>
      <c r="K204" t="s">
        <v>27</v>
      </c>
      <c r="L204" t="s">
        <v>23</v>
      </c>
      <c r="M204" s="1">
        <v>2.5769230693800001E-5</v>
      </c>
      <c r="N204">
        <v>7.90604135204E-4</v>
      </c>
      <c r="O204">
        <v>3.7989207139899999E-4</v>
      </c>
      <c r="P204">
        <v>14</v>
      </c>
      <c r="Q204">
        <v>21.5</v>
      </c>
      <c r="R204" s="1">
        <v>2.5721901169499999E-9</v>
      </c>
      <c r="S204">
        <v>5.2417280307599998E-3</v>
      </c>
      <c r="T204">
        <v>3.2711556583299998E-4</v>
      </c>
      <c r="U204" t="s">
        <v>16</v>
      </c>
      <c r="V204">
        <v>14</v>
      </c>
      <c r="W204">
        <v>21.5</v>
      </c>
    </row>
    <row r="205" spans="1:23">
      <c r="A205" t="s">
        <v>1087</v>
      </c>
      <c r="B205" t="s">
        <v>34</v>
      </c>
      <c r="C205" t="s">
        <v>34</v>
      </c>
      <c r="G205" t="str">
        <f t="shared" si="12"/>
        <v/>
      </c>
      <c r="H205" t="str">
        <f t="shared" si="13"/>
        <v>MARINE</v>
      </c>
      <c r="I205" t="str">
        <f t="shared" si="14"/>
        <v/>
      </c>
      <c r="J205" t="str">
        <f t="shared" si="15"/>
        <v/>
      </c>
      <c r="K205" t="s">
        <v>34</v>
      </c>
      <c r="L205" t="s">
        <v>34</v>
      </c>
      <c r="M205" s="1">
        <v>6.1030510685099999E-5</v>
      </c>
      <c r="N205">
        <v>1.57470162919E-3</v>
      </c>
      <c r="O205">
        <v>6.7250061999599999E-4</v>
      </c>
      <c r="P205">
        <v>22</v>
      </c>
      <c r="Q205">
        <v>25</v>
      </c>
      <c r="R205">
        <v>2.33906306652E-4</v>
      </c>
      <c r="S205">
        <v>0.150655960507</v>
      </c>
      <c r="T205">
        <v>9.1780762179200003E-4</v>
      </c>
      <c r="U205" t="s">
        <v>16</v>
      </c>
      <c r="V205">
        <v>22</v>
      </c>
    </row>
    <row r="206" spans="1:23">
      <c r="A206" t="s">
        <v>420</v>
      </c>
      <c r="G206" t="str">
        <f t="shared" si="12"/>
        <v/>
      </c>
      <c r="H206" t="str">
        <f t="shared" si="13"/>
        <v/>
      </c>
      <c r="I206" t="str">
        <f t="shared" si="14"/>
        <v/>
      </c>
      <c r="J206" t="str">
        <f t="shared" si="15"/>
        <v/>
      </c>
      <c r="K206" t="s">
        <v>19</v>
      </c>
      <c r="L206" t="s">
        <v>19</v>
      </c>
      <c r="M206">
        <v>1.90246548224E-4</v>
      </c>
      <c r="N206">
        <v>6.5446804846200001E-3</v>
      </c>
      <c r="O206">
        <v>2.1484831003900002E-3</v>
      </c>
      <c r="P206">
        <v>9</v>
      </c>
      <c r="Q206">
        <v>27</v>
      </c>
      <c r="R206" s="1">
        <v>2.6162257037799998E-6</v>
      </c>
      <c r="S206">
        <v>0.217291509488</v>
      </c>
      <c r="T206">
        <v>2.45895284731E-4</v>
      </c>
      <c r="U206" t="s">
        <v>16</v>
      </c>
    </row>
    <row r="207" spans="1:23">
      <c r="A207" t="s">
        <v>368</v>
      </c>
      <c r="G207" t="str">
        <f t="shared" si="12"/>
        <v/>
      </c>
      <c r="H207" t="str">
        <f t="shared" si="13"/>
        <v/>
      </c>
      <c r="I207" t="str">
        <f t="shared" si="14"/>
        <v/>
      </c>
      <c r="J207" t="str">
        <f t="shared" si="15"/>
        <v/>
      </c>
      <c r="K207" t="s">
        <v>34</v>
      </c>
      <c r="L207" t="s">
        <v>34</v>
      </c>
      <c r="M207">
        <v>8.5373633976599996E-4</v>
      </c>
      <c r="N207">
        <v>8.0431259569500001E-3</v>
      </c>
      <c r="O207">
        <v>2.6919168945099999E-3</v>
      </c>
      <c r="P207">
        <v>23</v>
      </c>
      <c r="Q207">
        <v>25</v>
      </c>
      <c r="R207">
        <v>1.2343078024E-4</v>
      </c>
      <c r="S207">
        <v>0.11231931946199999</v>
      </c>
      <c r="T207">
        <v>1.06989853707E-2</v>
      </c>
      <c r="U207" t="s">
        <v>16</v>
      </c>
      <c r="V207">
        <v>23</v>
      </c>
    </row>
    <row r="208" spans="1:23">
      <c r="A208" t="s">
        <v>913</v>
      </c>
      <c r="G208" t="str">
        <f t="shared" si="12"/>
        <v/>
      </c>
      <c r="H208" t="str">
        <f t="shared" si="13"/>
        <v/>
      </c>
      <c r="I208" t="str">
        <f t="shared" si="14"/>
        <v/>
      </c>
      <c r="J208" t="str">
        <f t="shared" si="15"/>
        <v/>
      </c>
      <c r="K208" t="s">
        <v>34</v>
      </c>
      <c r="L208" t="s">
        <v>34</v>
      </c>
      <c r="M208" s="1">
        <v>2.5620996007700002E-6</v>
      </c>
      <c r="N208">
        <v>6.0399090887200001E-4</v>
      </c>
      <c r="O208">
        <v>2.2844835734299999E-4</v>
      </c>
      <c r="P208">
        <v>24.5</v>
      </c>
      <c r="Q208">
        <v>27</v>
      </c>
      <c r="R208" s="1">
        <v>2.9880519114299999E-8</v>
      </c>
      <c r="S208">
        <v>0.15616018047899999</v>
      </c>
      <c r="T208">
        <v>4.19409500497E-4</v>
      </c>
      <c r="U208" t="s">
        <v>16</v>
      </c>
      <c r="V208">
        <v>24.5</v>
      </c>
    </row>
    <row r="209" spans="1:23">
      <c r="A209" t="s">
        <v>1930</v>
      </c>
      <c r="G209" t="str">
        <f t="shared" si="12"/>
        <v/>
      </c>
      <c r="H209" t="str">
        <f t="shared" si="13"/>
        <v/>
      </c>
      <c r="I209" t="str">
        <f t="shared" si="14"/>
        <v/>
      </c>
      <c r="J209" t="str">
        <f t="shared" si="15"/>
        <v/>
      </c>
      <c r="K209" t="s">
        <v>15</v>
      </c>
      <c r="L209" t="s">
        <v>15</v>
      </c>
      <c r="M209">
        <v>4.9044609482799999E-3</v>
      </c>
      <c r="N209">
        <v>1.2314160238099999E-3</v>
      </c>
      <c r="O209">
        <v>2.5926427931200001E-4</v>
      </c>
      <c r="P209">
        <v>9</v>
      </c>
      <c r="Q209">
        <v>15</v>
      </c>
      <c r="R209">
        <v>1.2878421430899999E-3</v>
      </c>
      <c r="S209">
        <v>1.37354910232E-2</v>
      </c>
      <c r="T209" s="1">
        <v>2.8590207538899998E-7</v>
      </c>
      <c r="U209" t="s">
        <v>16</v>
      </c>
      <c r="V209">
        <v>10.2556864397</v>
      </c>
    </row>
    <row r="210" spans="1:23">
      <c r="A210" t="s">
        <v>1229</v>
      </c>
      <c r="G210" t="str">
        <f t="shared" si="12"/>
        <v/>
      </c>
      <c r="H210" t="str">
        <f t="shared" si="13"/>
        <v/>
      </c>
      <c r="I210" t="str">
        <f t="shared" si="14"/>
        <v/>
      </c>
      <c r="J210" t="str">
        <f t="shared" si="15"/>
        <v/>
      </c>
      <c r="K210" t="s">
        <v>19</v>
      </c>
      <c r="L210" t="s">
        <v>19</v>
      </c>
      <c r="M210">
        <v>4.0976267110799999E-4</v>
      </c>
      <c r="N210" s="1">
        <v>2.0885808323700001E-5</v>
      </c>
      <c r="O210">
        <v>1.6798391760500001E-4</v>
      </c>
      <c r="P210">
        <v>11</v>
      </c>
      <c r="Q210">
        <v>27</v>
      </c>
      <c r="R210" s="1">
        <v>7.7825440061100001E-7</v>
      </c>
      <c r="S210">
        <v>0.263642314855</v>
      </c>
      <c r="T210">
        <v>6.54102465572E-2</v>
      </c>
      <c r="U210" t="s">
        <v>16</v>
      </c>
    </row>
    <row r="211" spans="1:23">
      <c r="A211" t="s">
        <v>195</v>
      </c>
      <c r="G211" t="str">
        <f t="shared" si="12"/>
        <v/>
      </c>
      <c r="H211" t="str">
        <f t="shared" si="13"/>
        <v/>
      </c>
      <c r="I211" t="str">
        <f t="shared" si="14"/>
        <v/>
      </c>
      <c r="J211" t="str">
        <f t="shared" si="15"/>
        <v/>
      </c>
      <c r="K211" t="s">
        <v>15</v>
      </c>
      <c r="L211" t="s">
        <v>15</v>
      </c>
      <c r="M211" s="1">
        <v>9.4494183412600002E-5</v>
      </c>
      <c r="N211">
        <v>1.6970261424500001E-4</v>
      </c>
      <c r="O211" s="1">
        <v>1.8277704202900001E-5</v>
      </c>
      <c r="P211">
        <v>3</v>
      </c>
      <c r="Q211">
        <v>8</v>
      </c>
      <c r="R211">
        <v>0.17625852047500001</v>
      </c>
      <c r="S211">
        <v>4.8053193095999999E-3</v>
      </c>
      <c r="T211">
        <v>7.0220207462899998E-3</v>
      </c>
      <c r="U211" t="s">
        <v>16</v>
      </c>
      <c r="V211">
        <v>8</v>
      </c>
    </row>
    <row r="212" spans="1:23">
      <c r="A212" t="s">
        <v>435</v>
      </c>
      <c r="G212" t="str">
        <f t="shared" si="12"/>
        <v/>
      </c>
      <c r="H212" t="str">
        <f t="shared" si="13"/>
        <v/>
      </c>
      <c r="I212" t="str">
        <f t="shared" si="14"/>
        <v/>
      </c>
      <c r="J212" t="str">
        <f t="shared" si="15"/>
        <v/>
      </c>
      <c r="K212" t="s">
        <v>34</v>
      </c>
      <c r="L212" t="s">
        <v>34</v>
      </c>
      <c r="M212">
        <v>0</v>
      </c>
      <c r="N212" s="1">
        <v>2.95128282469E-5</v>
      </c>
      <c r="O212">
        <v>2.5556821843499998E-4</v>
      </c>
      <c r="P212">
        <v>9</v>
      </c>
      <c r="Q212">
        <v>25</v>
      </c>
      <c r="R212">
        <v>1.4780922549699999E-2</v>
      </c>
      <c r="S212">
        <v>4.2889529017000001E-2</v>
      </c>
      <c r="T212">
        <v>5.40450601576E-4</v>
      </c>
      <c r="U212" t="s">
        <v>16</v>
      </c>
      <c r="V212">
        <v>23.152331871099999</v>
      </c>
    </row>
    <row r="213" spans="1:23">
      <c r="A213" t="s">
        <v>103</v>
      </c>
      <c r="B213" t="s">
        <v>15</v>
      </c>
      <c r="C213" t="s">
        <v>15</v>
      </c>
      <c r="G213" t="str">
        <f t="shared" si="12"/>
        <v>FRESH</v>
      </c>
      <c r="H213" t="str">
        <f t="shared" si="13"/>
        <v/>
      </c>
      <c r="I213" t="str">
        <f t="shared" si="14"/>
        <v/>
      </c>
      <c r="J213" t="str">
        <f t="shared" si="15"/>
        <v/>
      </c>
      <c r="K213" t="s">
        <v>15</v>
      </c>
      <c r="L213" t="s">
        <v>15</v>
      </c>
      <c r="M213" s="1">
        <v>6.3443766417800002E-5</v>
      </c>
      <c r="N213" s="1">
        <v>9.2410679383799995E-5</v>
      </c>
      <c r="O213" s="1">
        <v>5.5733335945800001E-6</v>
      </c>
      <c r="P213">
        <v>1.3333333333299999</v>
      </c>
      <c r="Q213">
        <v>3.6666666666699999</v>
      </c>
      <c r="R213">
        <v>0.312474423976</v>
      </c>
      <c r="S213">
        <v>2.1662658352799998E-3</v>
      </c>
      <c r="T213">
        <v>9.1998360165500004E-3</v>
      </c>
      <c r="U213" t="s">
        <v>16</v>
      </c>
      <c r="V213">
        <v>3.6666666666699999</v>
      </c>
    </row>
    <row r="214" spans="1:23">
      <c r="A214" t="s">
        <v>1446</v>
      </c>
      <c r="G214" t="str">
        <f t="shared" si="12"/>
        <v/>
      </c>
      <c r="H214" t="str">
        <f t="shared" si="13"/>
        <v/>
      </c>
      <c r="I214" t="str">
        <f t="shared" si="14"/>
        <v/>
      </c>
      <c r="J214" t="str">
        <f t="shared" si="15"/>
        <v/>
      </c>
      <c r="K214" t="s">
        <v>19</v>
      </c>
      <c r="L214" t="s">
        <v>19</v>
      </c>
      <c r="M214">
        <v>1.5188633036700001E-4</v>
      </c>
      <c r="N214" s="1">
        <v>5.0356984887399999E-5</v>
      </c>
      <c r="O214" s="1">
        <v>2.8645696925300002E-6</v>
      </c>
      <c r="P214">
        <v>1.5</v>
      </c>
      <c r="Q214">
        <v>10</v>
      </c>
      <c r="R214">
        <v>0.39843375845700002</v>
      </c>
      <c r="S214" s="1">
        <v>9.0129435130700003E-5</v>
      </c>
      <c r="T214">
        <v>1.2713224207199999E-3</v>
      </c>
      <c r="U214" t="s">
        <v>16</v>
      </c>
    </row>
    <row r="215" spans="1:23">
      <c r="A215" t="s">
        <v>460</v>
      </c>
      <c r="B215" t="s">
        <v>15</v>
      </c>
      <c r="C215" t="s">
        <v>15</v>
      </c>
      <c r="G215" t="str">
        <f t="shared" si="12"/>
        <v>FRESH</v>
      </c>
      <c r="H215" t="str">
        <f t="shared" si="13"/>
        <v/>
      </c>
      <c r="I215" t="str">
        <f t="shared" si="14"/>
        <v/>
      </c>
      <c r="J215" t="str">
        <f t="shared" si="15"/>
        <v/>
      </c>
      <c r="K215" t="s">
        <v>15</v>
      </c>
      <c r="L215" t="s">
        <v>15</v>
      </c>
      <c r="M215" s="1">
        <v>7.8777388381000003E-5</v>
      </c>
      <c r="N215">
        <v>1.4440446575699999E-4</v>
      </c>
      <c r="O215" s="1">
        <v>2.04118725289E-5</v>
      </c>
      <c r="P215">
        <v>3</v>
      </c>
      <c r="Q215">
        <v>10</v>
      </c>
      <c r="R215">
        <v>2.8433871179500001E-2</v>
      </c>
      <c r="S215" s="1">
        <v>8.1463045787300007E-6</v>
      </c>
      <c r="T215">
        <v>4.2314504405499996E-3</v>
      </c>
      <c r="U215" t="s">
        <v>16</v>
      </c>
      <c r="V215">
        <v>10</v>
      </c>
    </row>
    <row r="216" spans="1:23">
      <c r="A216" t="s">
        <v>945</v>
      </c>
      <c r="G216" t="str">
        <f t="shared" si="12"/>
        <v/>
      </c>
      <c r="H216" t="str">
        <f t="shared" si="13"/>
        <v/>
      </c>
      <c r="I216" t="str">
        <f t="shared" si="14"/>
        <v/>
      </c>
      <c r="J216" t="str">
        <f t="shared" si="15"/>
        <v/>
      </c>
      <c r="K216" t="s">
        <v>19</v>
      </c>
      <c r="L216" t="s">
        <v>19</v>
      </c>
      <c r="M216" s="1">
        <v>1.54737101148E-5</v>
      </c>
      <c r="N216">
        <v>5.20576954906E-4</v>
      </c>
      <c r="O216" s="1">
        <v>6.5207707720399999E-5</v>
      </c>
      <c r="P216">
        <v>22</v>
      </c>
      <c r="Q216">
        <v>26</v>
      </c>
      <c r="R216">
        <v>1.8635067971400001E-3</v>
      </c>
      <c r="S216">
        <v>0.20939012568500001</v>
      </c>
      <c r="T216">
        <v>0.13048695078399999</v>
      </c>
      <c r="U216" t="s">
        <v>16</v>
      </c>
    </row>
    <row r="217" spans="1:23">
      <c r="A217" t="s">
        <v>1789</v>
      </c>
      <c r="G217" t="str">
        <f t="shared" si="12"/>
        <v/>
      </c>
      <c r="H217" t="str">
        <f t="shared" si="13"/>
        <v/>
      </c>
      <c r="I217" t="str">
        <f t="shared" si="14"/>
        <v/>
      </c>
      <c r="J217" t="str">
        <f t="shared" si="15"/>
        <v/>
      </c>
      <c r="K217" t="s">
        <v>23</v>
      </c>
      <c r="L217" t="s">
        <v>23</v>
      </c>
      <c r="M217">
        <v>0</v>
      </c>
      <c r="N217">
        <v>1.35001366167E-4</v>
      </c>
      <c r="O217" s="1">
        <v>5.17162097778E-5</v>
      </c>
      <c r="P217">
        <v>11</v>
      </c>
      <c r="Q217">
        <v>15</v>
      </c>
      <c r="R217" s="1">
        <v>1.24288504622E-5</v>
      </c>
      <c r="S217">
        <v>9.84064513715E-3</v>
      </c>
      <c r="T217">
        <v>2.88162065324E-2</v>
      </c>
      <c r="U217" t="s">
        <v>16</v>
      </c>
      <c r="V217">
        <v>11</v>
      </c>
      <c r="W217">
        <v>15</v>
      </c>
    </row>
    <row r="218" spans="1:23">
      <c r="A218" t="s">
        <v>797</v>
      </c>
      <c r="G218" t="str">
        <f t="shared" si="12"/>
        <v/>
      </c>
      <c r="H218" t="str">
        <f t="shared" si="13"/>
        <v/>
      </c>
      <c r="I218" t="str">
        <f t="shared" si="14"/>
        <v/>
      </c>
      <c r="J218" t="str">
        <f t="shared" si="15"/>
        <v/>
      </c>
      <c r="K218" t="s">
        <v>34</v>
      </c>
      <c r="L218" t="s">
        <v>34</v>
      </c>
      <c r="M218">
        <v>0</v>
      </c>
      <c r="N218" s="1">
        <v>1.8540080232199999E-5</v>
      </c>
      <c r="O218">
        <v>1.17005176207E-4</v>
      </c>
      <c r="P218">
        <v>19</v>
      </c>
      <c r="Q218">
        <v>27</v>
      </c>
      <c r="R218">
        <v>6.69679848317E-3</v>
      </c>
      <c r="S218">
        <v>0.380773411226</v>
      </c>
      <c r="T218">
        <v>2.9103332039100002E-3</v>
      </c>
      <c r="U218" t="s">
        <v>16</v>
      </c>
      <c r="V218">
        <v>25.7323582882</v>
      </c>
    </row>
    <row r="219" spans="1:23">
      <c r="A219" t="s">
        <v>1077</v>
      </c>
      <c r="G219" t="str">
        <f t="shared" si="12"/>
        <v/>
      </c>
      <c r="H219" t="str">
        <f t="shared" si="13"/>
        <v/>
      </c>
      <c r="I219" t="str">
        <f t="shared" si="14"/>
        <v/>
      </c>
      <c r="J219" t="str">
        <f t="shared" si="15"/>
        <v/>
      </c>
      <c r="K219" t="s">
        <v>34</v>
      </c>
      <c r="L219" t="s">
        <v>34</v>
      </c>
      <c r="M219" s="1">
        <v>2.2774218673500002E-6</v>
      </c>
      <c r="N219" s="1">
        <v>6.9087750001800002E-5</v>
      </c>
      <c r="O219">
        <v>1.9373649611100001E-4</v>
      </c>
      <c r="P219">
        <v>24</v>
      </c>
      <c r="Q219">
        <v>26</v>
      </c>
      <c r="R219">
        <v>1.2974051827E-3</v>
      </c>
      <c r="S219">
        <v>0.38751463008199999</v>
      </c>
      <c r="T219">
        <v>1.02485882651E-3</v>
      </c>
      <c r="U219" t="s">
        <v>16</v>
      </c>
      <c r="V219">
        <v>25.302092853000001</v>
      </c>
    </row>
    <row r="220" spans="1:23">
      <c r="A220" t="s">
        <v>1830</v>
      </c>
      <c r="G220" t="str">
        <f t="shared" si="12"/>
        <v/>
      </c>
      <c r="H220" t="str">
        <f t="shared" si="13"/>
        <v/>
      </c>
      <c r="I220" t="str">
        <f t="shared" si="14"/>
        <v/>
      </c>
      <c r="J220" t="str">
        <f t="shared" si="15"/>
        <v/>
      </c>
      <c r="K220" t="s">
        <v>52</v>
      </c>
      <c r="L220" t="s">
        <v>34</v>
      </c>
      <c r="M220" s="1">
        <v>3.0187646410099998E-6</v>
      </c>
      <c r="N220" s="1">
        <v>3.5336597149899998E-5</v>
      </c>
      <c r="O220" s="1">
        <v>5.8940992952500003E-5</v>
      </c>
      <c r="P220">
        <v>22</v>
      </c>
      <c r="Q220">
        <v>27</v>
      </c>
      <c r="R220">
        <v>0.104635544685</v>
      </c>
      <c r="S220">
        <v>0.41341199593</v>
      </c>
      <c r="T220">
        <v>3.0155071181500001E-2</v>
      </c>
      <c r="U220" t="s">
        <v>53</v>
      </c>
      <c r="V220">
        <v>24.1104663132</v>
      </c>
    </row>
    <row r="221" spans="1:23">
      <c r="A221" t="s">
        <v>327</v>
      </c>
      <c r="G221" t="str">
        <f t="shared" si="12"/>
        <v/>
      </c>
      <c r="H221" t="str">
        <f t="shared" si="13"/>
        <v/>
      </c>
      <c r="I221" t="str">
        <f t="shared" si="14"/>
        <v/>
      </c>
      <c r="J221" t="str">
        <f t="shared" si="15"/>
        <v/>
      </c>
      <c r="K221" t="s">
        <v>19</v>
      </c>
      <c r="L221" t="s">
        <v>19</v>
      </c>
      <c r="M221" s="1">
        <v>2.6908095293299998E-5</v>
      </c>
      <c r="N221">
        <v>2.8135330941799999E-4</v>
      </c>
      <c r="O221" s="1">
        <v>2.9675225849699998E-5</v>
      </c>
      <c r="P221">
        <v>24</v>
      </c>
      <c r="Q221">
        <v>26</v>
      </c>
      <c r="R221">
        <v>0.30284430427300002</v>
      </c>
      <c r="S221">
        <v>0.5</v>
      </c>
      <c r="T221">
        <v>0.35891286208000001</v>
      </c>
      <c r="U221" t="s">
        <v>16</v>
      </c>
    </row>
    <row r="222" spans="1:23">
      <c r="A222" t="s">
        <v>90</v>
      </c>
      <c r="G222" t="str">
        <f t="shared" si="12"/>
        <v/>
      </c>
      <c r="H222" t="str">
        <f t="shared" si="13"/>
        <v/>
      </c>
      <c r="I222" t="str">
        <f t="shared" si="14"/>
        <v/>
      </c>
      <c r="J222" t="str">
        <f t="shared" si="15"/>
        <v/>
      </c>
      <c r="K222" t="s">
        <v>34</v>
      </c>
      <c r="L222" t="s">
        <v>34</v>
      </c>
      <c r="M222">
        <v>0</v>
      </c>
      <c r="N222" s="1">
        <v>2.9858362784499999E-5</v>
      </c>
      <c r="O222">
        <v>1.3999826966799999E-4</v>
      </c>
      <c r="P222">
        <v>24</v>
      </c>
      <c r="Q222">
        <v>26</v>
      </c>
      <c r="R222">
        <v>3.37755566174E-3</v>
      </c>
      <c r="S222">
        <v>0.230975227294</v>
      </c>
      <c r="T222" s="1">
        <v>4.5956321418500002E-5</v>
      </c>
      <c r="U222" t="s">
        <v>16</v>
      </c>
      <c r="V222">
        <v>25.573446688200001</v>
      </c>
    </row>
    <row r="223" spans="1:23">
      <c r="A223" t="s">
        <v>1369</v>
      </c>
      <c r="G223" t="str">
        <f t="shared" si="12"/>
        <v/>
      </c>
      <c r="H223" t="str">
        <f t="shared" si="13"/>
        <v/>
      </c>
      <c r="I223" t="str">
        <f t="shared" si="14"/>
        <v/>
      </c>
      <c r="J223" t="str">
        <f t="shared" si="15"/>
        <v/>
      </c>
      <c r="K223" t="s">
        <v>34</v>
      </c>
      <c r="L223" t="s">
        <v>34</v>
      </c>
      <c r="M223">
        <v>7.7749152649200001E-4</v>
      </c>
      <c r="N223">
        <v>1.5301301428299999E-2</v>
      </c>
      <c r="O223">
        <v>3.0174575548600001E-2</v>
      </c>
      <c r="P223">
        <v>14</v>
      </c>
      <c r="Q223">
        <v>27</v>
      </c>
      <c r="R223" s="1">
        <v>5.5330589916400001E-8</v>
      </c>
      <c r="S223">
        <v>0.44261695723700001</v>
      </c>
      <c r="T223">
        <v>1.14408396556E-3</v>
      </c>
      <c r="U223" t="s">
        <v>16</v>
      </c>
      <c r="V223">
        <v>20.577270161200001</v>
      </c>
    </row>
    <row r="224" spans="1:23">
      <c r="A224" t="s">
        <v>1274</v>
      </c>
      <c r="G224" t="str">
        <f t="shared" si="12"/>
        <v/>
      </c>
      <c r="H224" t="str">
        <f t="shared" si="13"/>
        <v/>
      </c>
      <c r="I224" t="str">
        <f t="shared" si="14"/>
        <v/>
      </c>
      <c r="J224" t="str">
        <f t="shared" si="15"/>
        <v/>
      </c>
      <c r="K224" t="s">
        <v>34</v>
      </c>
      <c r="L224" t="s">
        <v>34</v>
      </c>
      <c r="M224">
        <v>0</v>
      </c>
      <c r="N224">
        <v>1.05861468054E-4</v>
      </c>
      <c r="O224">
        <v>3.7217059683799998E-4</v>
      </c>
      <c r="P224">
        <v>23</v>
      </c>
      <c r="Q224">
        <v>25</v>
      </c>
      <c r="R224">
        <v>3.7058735654999998E-3</v>
      </c>
      <c r="S224">
        <v>0.168611492335</v>
      </c>
      <c r="T224" s="1">
        <v>4.3994003448600003E-6</v>
      </c>
      <c r="U224" t="s">
        <v>16</v>
      </c>
      <c r="V224">
        <v>24.431113210199999</v>
      </c>
    </row>
    <row r="225" spans="1:23">
      <c r="A225" t="s">
        <v>116</v>
      </c>
      <c r="G225" t="str">
        <f t="shared" si="12"/>
        <v/>
      </c>
      <c r="H225" t="str">
        <f t="shared" si="13"/>
        <v/>
      </c>
      <c r="I225" t="str">
        <f t="shared" si="14"/>
        <v/>
      </c>
      <c r="J225" t="str">
        <f t="shared" si="15"/>
        <v/>
      </c>
      <c r="K225" t="s">
        <v>34</v>
      </c>
      <c r="L225" t="s">
        <v>34</v>
      </c>
      <c r="M225" s="1">
        <v>8.0015118242099999E-6</v>
      </c>
      <c r="N225">
        <v>4.5965533159399998E-4</v>
      </c>
      <c r="O225">
        <v>2.79357849671E-4</v>
      </c>
      <c r="P225">
        <v>11</v>
      </c>
      <c r="Q225">
        <v>16</v>
      </c>
      <c r="R225" s="1">
        <v>5.9970696618099995E-7</v>
      </c>
      <c r="S225">
        <v>7.9186150561800006E-2</v>
      </c>
      <c r="T225">
        <v>1.22082827074E-4</v>
      </c>
      <c r="U225" t="s">
        <v>16</v>
      </c>
      <c r="V225">
        <v>11</v>
      </c>
    </row>
    <row r="226" spans="1:23">
      <c r="A226" t="s">
        <v>1198</v>
      </c>
      <c r="G226" t="str">
        <f t="shared" si="12"/>
        <v/>
      </c>
      <c r="H226" t="str">
        <f t="shared" si="13"/>
        <v/>
      </c>
      <c r="I226" t="str">
        <f t="shared" si="14"/>
        <v/>
      </c>
      <c r="J226" t="str">
        <f t="shared" si="15"/>
        <v/>
      </c>
      <c r="K226" t="s">
        <v>34</v>
      </c>
      <c r="L226" t="s">
        <v>34</v>
      </c>
      <c r="M226">
        <v>0</v>
      </c>
      <c r="N226" s="1">
        <v>3.2178162378600003E-5</v>
      </c>
      <c r="O226" s="1">
        <v>9.5525057543699993E-5</v>
      </c>
      <c r="P226">
        <v>11</v>
      </c>
      <c r="Q226">
        <v>27</v>
      </c>
      <c r="R226">
        <v>1.1825737118199999E-2</v>
      </c>
      <c r="S226">
        <v>0.40958931783699998</v>
      </c>
      <c r="T226">
        <v>1.41664813924E-2</v>
      </c>
      <c r="U226" t="s">
        <v>16</v>
      </c>
      <c r="V226">
        <v>21.610308422799999</v>
      </c>
    </row>
    <row r="227" spans="1:23">
      <c r="A227" t="s">
        <v>1704</v>
      </c>
      <c r="G227" t="str">
        <f t="shared" si="12"/>
        <v/>
      </c>
      <c r="H227" t="str">
        <f t="shared" si="13"/>
        <v/>
      </c>
      <c r="I227" t="str">
        <f t="shared" si="14"/>
        <v/>
      </c>
      <c r="J227" t="str">
        <f t="shared" si="15"/>
        <v/>
      </c>
      <c r="K227" t="s">
        <v>34</v>
      </c>
      <c r="L227" t="s">
        <v>34</v>
      </c>
      <c r="M227" s="1">
        <v>8.4783800338199998E-6</v>
      </c>
      <c r="N227">
        <v>2.0183445677199999E-4</v>
      </c>
      <c r="O227">
        <v>3.8589853219100001E-4</v>
      </c>
      <c r="P227">
        <v>24</v>
      </c>
      <c r="Q227">
        <v>26</v>
      </c>
      <c r="R227">
        <v>5.0511053326700002E-3</v>
      </c>
      <c r="S227">
        <v>0.38751463008199999</v>
      </c>
      <c r="T227">
        <v>5.0511053326700002E-3</v>
      </c>
      <c r="U227" t="s">
        <v>16</v>
      </c>
      <c r="V227">
        <v>24.9753802195</v>
      </c>
    </row>
    <row r="228" spans="1:23">
      <c r="A228" t="s">
        <v>1472</v>
      </c>
      <c r="B228" t="s">
        <v>15</v>
      </c>
      <c r="C228" t="s">
        <v>15</v>
      </c>
      <c r="G228" t="str">
        <f t="shared" si="12"/>
        <v>FRESH</v>
      </c>
      <c r="H228" t="str">
        <f t="shared" si="13"/>
        <v/>
      </c>
      <c r="I228" t="str">
        <f t="shared" si="14"/>
        <v/>
      </c>
      <c r="J228" t="str">
        <f t="shared" si="15"/>
        <v/>
      </c>
      <c r="K228" t="s">
        <v>15</v>
      </c>
      <c r="L228" t="s">
        <v>15</v>
      </c>
      <c r="M228" s="1">
        <v>9.4733866032900005E-5</v>
      </c>
      <c r="N228" s="1">
        <v>4.5236477141500001E-5</v>
      </c>
      <c r="O228" s="1">
        <v>5.4591517332999999E-6</v>
      </c>
      <c r="P228">
        <v>4.5</v>
      </c>
      <c r="Q228">
        <v>10</v>
      </c>
      <c r="R228">
        <v>0.36912160244300002</v>
      </c>
      <c r="S228">
        <v>1.17225493339E-2</v>
      </c>
      <c r="T228">
        <v>1.14429517492E-3</v>
      </c>
      <c r="U228" t="s">
        <v>16</v>
      </c>
      <c r="V228">
        <v>6.9505851568599999</v>
      </c>
    </row>
    <row r="229" spans="1:23">
      <c r="A229" t="s">
        <v>1593</v>
      </c>
      <c r="G229" t="str">
        <f t="shared" si="12"/>
        <v/>
      </c>
      <c r="H229" t="str">
        <f t="shared" si="13"/>
        <v/>
      </c>
      <c r="I229" t="str">
        <f t="shared" si="14"/>
        <v/>
      </c>
      <c r="J229" t="str">
        <f t="shared" si="15"/>
        <v/>
      </c>
      <c r="K229" t="s">
        <v>19</v>
      </c>
      <c r="L229" t="s">
        <v>19</v>
      </c>
      <c r="M229">
        <v>1.73174536918E-3</v>
      </c>
      <c r="N229" s="1">
        <v>1.28226911426E-5</v>
      </c>
      <c r="O229" s="1">
        <v>7.7107372015499995E-5</v>
      </c>
      <c r="P229">
        <v>1.5</v>
      </c>
      <c r="Q229">
        <v>27</v>
      </c>
      <c r="R229">
        <v>0.13069125765299999</v>
      </c>
      <c r="S229">
        <v>0.102166734882</v>
      </c>
      <c r="T229">
        <v>0.41347274494500003</v>
      </c>
      <c r="U229" t="s">
        <v>16</v>
      </c>
    </row>
    <row r="230" spans="1:23">
      <c r="A230" t="s">
        <v>1117</v>
      </c>
      <c r="G230" t="str">
        <f t="shared" si="12"/>
        <v/>
      </c>
      <c r="H230" t="str">
        <f t="shared" si="13"/>
        <v/>
      </c>
      <c r="I230" t="str">
        <f t="shared" si="14"/>
        <v/>
      </c>
      <c r="J230" t="str">
        <f t="shared" si="15"/>
        <v/>
      </c>
      <c r="K230" t="s">
        <v>15</v>
      </c>
      <c r="L230" t="s">
        <v>15</v>
      </c>
      <c r="M230">
        <v>4.7215559485799998E-3</v>
      </c>
      <c r="N230">
        <v>2.7995119162699998E-4</v>
      </c>
      <c r="O230" s="1">
        <v>5.0546312519800003E-5</v>
      </c>
      <c r="P230">
        <v>1.5</v>
      </c>
      <c r="Q230">
        <v>10</v>
      </c>
      <c r="R230">
        <v>0.38797633303200002</v>
      </c>
      <c r="S230" s="1">
        <v>4.4038874445600003E-5</v>
      </c>
      <c r="T230">
        <v>1.7801375722499999E-4</v>
      </c>
      <c r="U230" t="s">
        <v>16</v>
      </c>
      <c r="V230">
        <v>1.91745610143</v>
      </c>
    </row>
    <row r="231" spans="1:23">
      <c r="A231" t="s">
        <v>1412</v>
      </c>
      <c r="G231" t="str">
        <f t="shared" si="12"/>
        <v/>
      </c>
      <c r="H231" t="str">
        <f t="shared" si="13"/>
        <v/>
      </c>
      <c r="I231" t="str">
        <f t="shared" si="14"/>
        <v/>
      </c>
      <c r="J231" t="str">
        <f t="shared" si="15"/>
        <v/>
      </c>
      <c r="K231" t="s">
        <v>23</v>
      </c>
      <c r="L231" t="s">
        <v>23</v>
      </c>
      <c r="M231" s="1">
        <v>2.34511082422E-5</v>
      </c>
      <c r="N231">
        <v>1.14493315715E-4</v>
      </c>
      <c r="O231" s="1">
        <v>9.6369112283100002E-6</v>
      </c>
      <c r="P231">
        <v>4.5</v>
      </c>
      <c r="Q231">
        <v>10</v>
      </c>
      <c r="R231">
        <v>2.2815044400700001E-2</v>
      </c>
      <c r="S231">
        <v>7.4458519425900003E-4</v>
      </c>
      <c r="T231">
        <v>8.5080000989700005E-2</v>
      </c>
      <c r="U231" t="s">
        <v>16</v>
      </c>
      <c r="V231">
        <v>4.5</v>
      </c>
      <c r="W231">
        <v>10</v>
      </c>
    </row>
    <row r="232" spans="1:23">
      <c r="A232" t="s">
        <v>1247</v>
      </c>
      <c r="G232" t="str">
        <f t="shared" si="12"/>
        <v/>
      </c>
      <c r="H232" t="str">
        <f t="shared" si="13"/>
        <v/>
      </c>
      <c r="I232" t="str">
        <f t="shared" si="14"/>
        <v/>
      </c>
      <c r="J232" t="str">
        <f t="shared" si="15"/>
        <v/>
      </c>
      <c r="K232" t="s">
        <v>29</v>
      </c>
      <c r="L232" t="s">
        <v>23</v>
      </c>
      <c r="M232">
        <v>2.2861956773899999E-4</v>
      </c>
      <c r="N232">
        <v>4.2884936299999999E-4</v>
      </c>
      <c r="O232" s="1">
        <v>4.2942892227000002E-5</v>
      </c>
      <c r="P232">
        <v>1.5</v>
      </c>
      <c r="Q232">
        <v>10</v>
      </c>
      <c r="R232">
        <v>1.7718600044199999E-2</v>
      </c>
      <c r="S232" s="1">
        <v>3.0991000755200002E-7</v>
      </c>
      <c r="T232">
        <v>1.3931898988799999E-3</v>
      </c>
      <c r="U232" t="s">
        <v>16</v>
      </c>
      <c r="V232">
        <v>1.5</v>
      </c>
      <c r="W232">
        <v>10</v>
      </c>
    </row>
    <row r="233" spans="1:23">
      <c r="A233" t="s">
        <v>1488</v>
      </c>
      <c r="G233" t="str">
        <f t="shared" si="12"/>
        <v/>
      </c>
      <c r="H233" t="str">
        <f t="shared" si="13"/>
        <v/>
      </c>
      <c r="I233" t="str">
        <f t="shared" si="14"/>
        <v/>
      </c>
      <c r="J233" t="str">
        <f t="shared" si="15"/>
        <v/>
      </c>
      <c r="K233" t="s">
        <v>19</v>
      </c>
      <c r="L233" t="s">
        <v>19</v>
      </c>
      <c r="M233">
        <v>6.9427135162000004E-4</v>
      </c>
      <c r="N233" s="1">
        <v>1.9099506039000001E-5</v>
      </c>
      <c r="O233" s="1">
        <v>2.4774656800200002E-6</v>
      </c>
      <c r="P233">
        <v>1.3333333333299999</v>
      </c>
      <c r="Q233">
        <v>3.6666666666699999</v>
      </c>
      <c r="R233">
        <v>0.227003011245</v>
      </c>
      <c r="S233">
        <v>9.1206311014300004E-2</v>
      </c>
      <c r="T233">
        <v>2.8821121841200001E-3</v>
      </c>
      <c r="U233" t="s">
        <v>16</v>
      </c>
    </row>
    <row r="234" spans="1:23">
      <c r="A234" t="s">
        <v>1355</v>
      </c>
      <c r="G234" t="str">
        <f t="shared" si="12"/>
        <v/>
      </c>
      <c r="H234" t="str">
        <f t="shared" si="13"/>
        <v/>
      </c>
      <c r="I234" t="str">
        <f t="shared" si="14"/>
        <v/>
      </c>
      <c r="J234" t="str">
        <f t="shared" si="15"/>
        <v/>
      </c>
      <c r="K234" t="s">
        <v>23</v>
      </c>
      <c r="L234" t="s">
        <v>23</v>
      </c>
      <c r="M234">
        <v>0</v>
      </c>
      <c r="N234" s="1">
        <v>7.4553373029400002E-5</v>
      </c>
      <c r="O234" s="1">
        <v>1.11292384324E-5</v>
      </c>
      <c r="P234">
        <v>3</v>
      </c>
      <c r="Q234">
        <v>8</v>
      </c>
      <c r="R234">
        <v>2.6771634464199998E-4</v>
      </c>
      <c r="S234">
        <v>3.8145024725700001E-3</v>
      </c>
      <c r="T234">
        <v>6.4450289102100003E-2</v>
      </c>
      <c r="U234" t="s">
        <v>16</v>
      </c>
      <c r="V234">
        <v>3</v>
      </c>
      <c r="W234">
        <v>8</v>
      </c>
    </row>
    <row r="235" spans="1:23">
      <c r="A235" t="s">
        <v>1221</v>
      </c>
      <c r="G235" t="str">
        <f t="shared" si="12"/>
        <v/>
      </c>
      <c r="H235" t="str">
        <f t="shared" si="13"/>
        <v/>
      </c>
      <c r="I235" t="str">
        <f t="shared" si="14"/>
        <v/>
      </c>
      <c r="J235" t="str">
        <f t="shared" si="15"/>
        <v/>
      </c>
      <c r="K235" t="s">
        <v>15</v>
      </c>
      <c r="L235" t="s">
        <v>15</v>
      </c>
      <c r="M235">
        <v>2.0672569873399999E-4</v>
      </c>
      <c r="N235">
        <v>3.4789707546800002E-4</v>
      </c>
      <c r="O235" s="1">
        <v>4.7772737202000003E-5</v>
      </c>
      <c r="P235">
        <v>1.5</v>
      </c>
      <c r="Q235">
        <v>10</v>
      </c>
      <c r="R235">
        <v>3.5064710917800002E-2</v>
      </c>
      <c r="S235" s="1">
        <v>9.5540929513500005E-7</v>
      </c>
      <c r="T235">
        <v>8.5158175496699996E-4</v>
      </c>
      <c r="U235" t="s">
        <v>16</v>
      </c>
      <c r="V235">
        <v>10</v>
      </c>
    </row>
    <row r="236" spans="1:23">
      <c r="A236" t="s">
        <v>252</v>
      </c>
      <c r="G236" t="str">
        <f t="shared" si="12"/>
        <v/>
      </c>
      <c r="H236" t="str">
        <f t="shared" si="13"/>
        <v/>
      </c>
      <c r="I236" t="str">
        <f t="shared" si="14"/>
        <v/>
      </c>
      <c r="J236" t="str">
        <f t="shared" si="15"/>
        <v/>
      </c>
      <c r="K236" t="s">
        <v>15</v>
      </c>
      <c r="L236" t="s">
        <v>15</v>
      </c>
      <c r="M236">
        <v>1.7942058014299999E-3</v>
      </c>
      <c r="N236">
        <v>0</v>
      </c>
      <c r="O236">
        <v>0</v>
      </c>
      <c r="P236">
        <v>1.48979591837</v>
      </c>
      <c r="Q236">
        <v>15.244897959199999</v>
      </c>
      <c r="R236">
        <v>4.8461324334900004E-3</v>
      </c>
      <c r="S236">
        <v>1</v>
      </c>
      <c r="T236">
        <v>4.8461324334900004E-3</v>
      </c>
      <c r="U236" t="s">
        <v>16</v>
      </c>
      <c r="V236">
        <v>1.48979591837</v>
      </c>
    </row>
    <row r="237" spans="1:23">
      <c r="A237" t="s">
        <v>1548</v>
      </c>
      <c r="G237" t="str">
        <f t="shared" si="12"/>
        <v/>
      </c>
      <c r="H237" t="str">
        <f t="shared" si="13"/>
        <v/>
      </c>
      <c r="I237" t="str">
        <f t="shared" si="14"/>
        <v/>
      </c>
      <c r="J237" t="str">
        <f t="shared" si="15"/>
        <v/>
      </c>
      <c r="K237" t="s">
        <v>23</v>
      </c>
      <c r="L237" t="s">
        <v>23</v>
      </c>
      <c r="M237" s="1">
        <v>7.8040281269499999E-6</v>
      </c>
      <c r="N237" s="1">
        <v>9.2095480771400005E-5</v>
      </c>
      <c r="O237" s="1">
        <v>2.4553454507400001E-6</v>
      </c>
      <c r="P237">
        <v>3</v>
      </c>
      <c r="Q237">
        <v>10</v>
      </c>
      <c r="R237">
        <v>7.3140112388800002E-4</v>
      </c>
      <c r="S237" s="1">
        <v>3.14268745382E-6</v>
      </c>
      <c r="T237">
        <v>0.157894823667</v>
      </c>
      <c r="U237" t="s">
        <v>16</v>
      </c>
      <c r="V237">
        <v>3</v>
      </c>
      <c r="W237">
        <v>10</v>
      </c>
    </row>
    <row r="238" spans="1:23">
      <c r="A238" t="s">
        <v>752</v>
      </c>
      <c r="C238" t="s">
        <v>15</v>
      </c>
      <c r="G238" t="str">
        <f t="shared" si="12"/>
        <v/>
      </c>
      <c r="H238" t="str">
        <f t="shared" si="13"/>
        <v/>
      </c>
      <c r="I238" t="str">
        <f t="shared" si="14"/>
        <v/>
      </c>
      <c r="J238" t="str">
        <f t="shared" si="15"/>
        <v/>
      </c>
      <c r="K238" t="s">
        <v>15</v>
      </c>
      <c r="L238" t="s">
        <v>15</v>
      </c>
      <c r="M238" s="1">
        <v>5.26537646627E-5</v>
      </c>
      <c r="N238">
        <v>1.14733396619E-4</v>
      </c>
      <c r="O238" s="1">
        <v>7.6187855410600002E-6</v>
      </c>
      <c r="P238">
        <v>3</v>
      </c>
      <c r="Q238">
        <v>10</v>
      </c>
      <c r="R238">
        <v>3.1136033557900001E-2</v>
      </c>
      <c r="S238" s="1">
        <v>1.72969388012E-6</v>
      </c>
      <c r="T238">
        <v>1.7846247546200001E-2</v>
      </c>
      <c r="U238" t="s">
        <v>16</v>
      </c>
      <c r="V238">
        <v>10</v>
      </c>
    </row>
    <row r="239" spans="1:23">
      <c r="A239" t="s">
        <v>1808</v>
      </c>
      <c r="G239" t="str">
        <f t="shared" si="12"/>
        <v/>
      </c>
      <c r="H239" t="str">
        <f t="shared" si="13"/>
        <v/>
      </c>
      <c r="I239" t="str">
        <f t="shared" si="14"/>
        <v/>
      </c>
      <c r="J239" t="str">
        <f t="shared" si="15"/>
        <v/>
      </c>
      <c r="K239" t="s">
        <v>23</v>
      </c>
      <c r="L239" t="s">
        <v>23</v>
      </c>
      <c r="M239" s="1">
        <v>1.01809433821E-5</v>
      </c>
      <c r="N239" s="1">
        <v>6.2536416175399995E-5</v>
      </c>
      <c r="O239" s="1">
        <v>6.4543001129100003E-6</v>
      </c>
      <c r="P239">
        <v>3</v>
      </c>
      <c r="Q239">
        <v>10</v>
      </c>
      <c r="R239">
        <v>3.0909985302999998E-3</v>
      </c>
      <c r="S239" s="1">
        <v>9.2011778568799997E-6</v>
      </c>
      <c r="T239">
        <v>0.157894823667</v>
      </c>
      <c r="U239" t="s">
        <v>16</v>
      </c>
      <c r="V239">
        <v>3</v>
      </c>
      <c r="W239">
        <v>10</v>
      </c>
    </row>
    <row r="240" spans="1:23">
      <c r="A240" t="s">
        <v>970</v>
      </c>
      <c r="G240" t="str">
        <f t="shared" si="12"/>
        <v/>
      </c>
      <c r="H240" t="str">
        <f t="shared" si="13"/>
        <v/>
      </c>
      <c r="I240" t="str">
        <f t="shared" si="14"/>
        <v/>
      </c>
      <c r="J240" t="str">
        <f t="shared" si="15"/>
        <v/>
      </c>
      <c r="K240" t="s">
        <v>15</v>
      </c>
      <c r="L240" t="s">
        <v>15</v>
      </c>
      <c r="M240">
        <v>2.0313198729099999E-4</v>
      </c>
      <c r="N240" s="1">
        <v>2.3232772518200001E-5</v>
      </c>
      <c r="O240" s="1">
        <v>2.4553454507400001E-6</v>
      </c>
      <c r="P240">
        <v>1.5</v>
      </c>
      <c r="Q240">
        <v>10</v>
      </c>
      <c r="R240">
        <v>0.21156474671299999</v>
      </c>
      <c r="S240">
        <v>5.5023779325099997E-2</v>
      </c>
      <c r="T240">
        <v>4.8776561711099996E-3</v>
      </c>
      <c r="U240" t="s">
        <v>16</v>
      </c>
      <c r="V240">
        <v>2.3800632124100001</v>
      </c>
    </row>
    <row r="241" spans="1:23">
      <c r="A241" t="s">
        <v>586</v>
      </c>
      <c r="B241" t="s">
        <v>34</v>
      </c>
      <c r="C241" t="s">
        <v>34</v>
      </c>
      <c r="G241" t="str">
        <f t="shared" si="12"/>
        <v/>
      </c>
      <c r="H241" t="str">
        <f t="shared" si="13"/>
        <v>MARINE</v>
      </c>
      <c r="I241" t="str">
        <f t="shared" si="14"/>
        <v/>
      </c>
      <c r="J241" t="str">
        <f t="shared" si="15"/>
        <v/>
      </c>
      <c r="K241" t="s">
        <v>34</v>
      </c>
      <c r="L241" t="s">
        <v>34</v>
      </c>
      <c r="M241">
        <v>0</v>
      </c>
      <c r="N241" s="1">
        <v>5.97685301145E-5</v>
      </c>
      <c r="O241">
        <v>1.5344982648E-4</v>
      </c>
      <c r="P241">
        <v>11</v>
      </c>
      <c r="Q241">
        <v>27</v>
      </c>
      <c r="R241">
        <v>3.1067404512499998E-3</v>
      </c>
      <c r="S241">
        <v>0.5</v>
      </c>
      <c r="T241">
        <v>1.41664813924E-2</v>
      </c>
      <c r="U241" t="s">
        <v>16</v>
      </c>
      <c r="V241">
        <v>20.768018486799999</v>
      </c>
    </row>
    <row r="242" spans="1:23">
      <c r="A242" t="s">
        <v>1842</v>
      </c>
      <c r="G242" t="str">
        <f t="shared" si="12"/>
        <v/>
      </c>
      <c r="H242" t="str">
        <f t="shared" si="13"/>
        <v/>
      </c>
      <c r="I242" t="str">
        <f t="shared" si="14"/>
        <v/>
      </c>
      <c r="J242" t="str">
        <f t="shared" si="15"/>
        <v/>
      </c>
      <c r="K242" t="s">
        <v>19</v>
      </c>
      <c r="L242" t="s">
        <v>19</v>
      </c>
      <c r="M242">
        <v>1.1095964488499999E-4</v>
      </c>
      <c r="N242">
        <v>7.5378254753200001E-3</v>
      </c>
      <c r="O242">
        <v>2.1251828917700001E-3</v>
      </c>
      <c r="P242">
        <v>24.5</v>
      </c>
      <c r="Q242">
        <v>27</v>
      </c>
      <c r="R242" s="1">
        <v>3.5986870356999999E-6</v>
      </c>
      <c r="S242">
        <v>0.12613956029000001</v>
      </c>
      <c r="T242">
        <v>5.6060893899299996E-3</v>
      </c>
      <c r="U242" t="s">
        <v>16</v>
      </c>
    </row>
    <row r="243" spans="1:23">
      <c r="A243" t="s">
        <v>578</v>
      </c>
      <c r="B243" t="s">
        <v>34</v>
      </c>
      <c r="C243" t="s">
        <v>34</v>
      </c>
      <c r="G243" t="str">
        <f t="shared" si="12"/>
        <v/>
      </c>
      <c r="H243" t="str">
        <f t="shared" si="13"/>
        <v>MARINE</v>
      </c>
      <c r="I243" t="str">
        <f t="shared" si="14"/>
        <v/>
      </c>
      <c r="J243" t="str">
        <f t="shared" si="15"/>
        <v/>
      </c>
      <c r="K243" t="s">
        <v>34</v>
      </c>
      <c r="L243" t="s">
        <v>34</v>
      </c>
      <c r="M243" s="1">
        <v>5.4988519245800004E-6</v>
      </c>
      <c r="N243">
        <v>2.0784479071700001E-4</v>
      </c>
      <c r="O243">
        <v>4.5059851955200003E-4</v>
      </c>
      <c r="P243">
        <v>24</v>
      </c>
      <c r="Q243">
        <v>26</v>
      </c>
      <c r="R243">
        <v>1.2251466967000001E-4</v>
      </c>
      <c r="S243">
        <v>0.46442948029999997</v>
      </c>
      <c r="T243">
        <v>5.0511053326700002E-3</v>
      </c>
      <c r="U243" t="s">
        <v>16</v>
      </c>
      <c r="V243">
        <v>25.0907836895</v>
      </c>
    </row>
    <row r="244" spans="1:23">
      <c r="A244" t="s">
        <v>1651</v>
      </c>
      <c r="B244" t="s">
        <v>15</v>
      </c>
      <c r="C244" t="s">
        <v>15</v>
      </c>
      <c r="G244" t="str">
        <f t="shared" si="12"/>
        <v/>
      </c>
      <c r="H244" t="str">
        <f t="shared" si="13"/>
        <v/>
      </c>
      <c r="I244" t="str">
        <f t="shared" si="14"/>
        <v/>
      </c>
      <c r="J244" t="str">
        <f t="shared" si="15"/>
        <v>freshRestricted</v>
      </c>
      <c r="K244" t="s">
        <v>19</v>
      </c>
      <c r="L244" t="s">
        <v>19</v>
      </c>
      <c r="M244">
        <v>1.32286107772E-3</v>
      </c>
      <c r="N244">
        <v>2.5843449434999999E-4</v>
      </c>
      <c r="O244">
        <v>1.10704155537E-3</v>
      </c>
      <c r="P244">
        <v>14</v>
      </c>
      <c r="Q244">
        <v>27</v>
      </c>
      <c r="R244">
        <v>3.7433325054999999E-4</v>
      </c>
      <c r="S244">
        <v>0.45623473853800001</v>
      </c>
      <c r="T244">
        <v>8.9704736057600001E-2</v>
      </c>
      <c r="U244" t="s">
        <v>16</v>
      </c>
    </row>
    <row r="245" spans="1:23">
      <c r="A245" t="s">
        <v>1030</v>
      </c>
      <c r="G245" t="str">
        <f t="shared" si="12"/>
        <v/>
      </c>
      <c r="H245" t="str">
        <f t="shared" si="13"/>
        <v/>
      </c>
      <c r="I245" t="str">
        <f t="shared" si="14"/>
        <v/>
      </c>
      <c r="J245" t="str">
        <f t="shared" si="15"/>
        <v/>
      </c>
      <c r="K245" t="s">
        <v>15</v>
      </c>
      <c r="L245" t="s">
        <v>15</v>
      </c>
      <c r="M245">
        <v>3.1893443408800002E-4</v>
      </c>
      <c r="N245" s="1">
        <v>2.6501255840800001E-5</v>
      </c>
      <c r="O245" s="1">
        <v>2.5817200451599998E-6</v>
      </c>
      <c r="P245">
        <v>1.5</v>
      </c>
      <c r="Q245">
        <v>10</v>
      </c>
      <c r="R245">
        <v>5.4369879081200001E-2</v>
      </c>
      <c r="S245">
        <v>5.5023779325099997E-2</v>
      </c>
      <c r="T245">
        <v>2.37304250947E-4</v>
      </c>
      <c r="U245" t="s">
        <v>16</v>
      </c>
      <c r="V245">
        <v>2.1426878772900002</v>
      </c>
    </row>
    <row r="246" spans="1:23">
      <c r="A246" t="s">
        <v>615</v>
      </c>
      <c r="B246" t="s">
        <v>15</v>
      </c>
      <c r="C246" t="s">
        <v>15</v>
      </c>
      <c r="G246" t="str">
        <f t="shared" si="12"/>
        <v>FRESH</v>
      </c>
      <c r="H246" t="str">
        <f t="shared" si="13"/>
        <v/>
      </c>
      <c r="I246" t="str">
        <f t="shared" si="14"/>
        <v/>
      </c>
      <c r="J246" t="str">
        <f t="shared" si="15"/>
        <v/>
      </c>
      <c r="K246" t="s">
        <v>15</v>
      </c>
      <c r="L246" t="s">
        <v>15</v>
      </c>
      <c r="M246" s="1">
        <v>6.0262343678299998E-5</v>
      </c>
      <c r="N246" s="1">
        <v>2.6688642786000001E-5</v>
      </c>
      <c r="O246" s="1">
        <v>4.7331534161300003E-6</v>
      </c>
      <c r="P246">
        <v>1.5</v>
      </c>
      <c r="Q246">
        <v>10</v>
      </c>
      <c r="R246">
        <v>0.36829961166300001</v>
      </c>
      <c r="S246">
        <v>6.2063645511300003E-2</v>
      </c>
      <c r="T246">
        <v>2.2617302991E-2</v>
      </c>
      <c r="U246" t="s">
        <v>16</v>
      </c>
      <c r="V246">
        <v>4.860784819</v>
      </c>
    </row>
    <row r="247" spans="1:23">
      <c r="A247" t="s">
        <v>1596</v>
      </c>
      <c r="G247" t="str">
        <f t="shared" si="12"/>
        <v/>
      </c>
      <c r="H247" t="str">
        <f t="shared" si="13"/>
        <v/>
      </c>
      <c r="I247" t="str">
        <f t="shared" si="14"/>
        <v/>
      </c>
      <c r="J247" t="str">
        <f t="shared" si="15"/>
        <v/>
      </c>
      <c r="K247" t="s">
        <v>23</v>
      </c>
      <c r="L247" t="s">
        <v>23</v>
      </c>
      <c r="M247" s="1">
        <v>3.6034551166399997E-5</v>
      </c>
      <c r="N247">
        <v>2.1750730357499999E-4</v>
      </c>
      <c r="O247" s="1">
        <v>1.9257611378300002E-6</v>
      </c>
      <c r="P247">
        <v>3</v>
      </c>
      <c r="Q247">
        <v>8</v>
      </c>
      <c r="R247">
        <v>1.9906485382399999E-2</v>
      </c>
      <c r="S247" s="1">
        <v>3.9302676258200003E-5</v>
      </c>
      <c r="T247">
        <v>4.26334081445E-2</v>
      </c>
      <c r="U247" t="s">
        <v>16</v>
      </c>
      <c r="V247">
        <v>3</v>
      </c>
      <c r="W247">
        <v>8</v>
      </c>
    </row>
    <row r="248" spans="1:23">
      <c r="A248" t="s">
        <v>1009</v>
      </c>
      <c r="G248" t="str">
        <f t="shared" si="12"/>
        <v/>
      </c>
      <c r="H248" t="str">
        <f t="shared" si="13"/>
        <v/>
      </c>
      <c r="I248" t="str">
        <f t="shared" si="14"/>
        <v/>
      </c>
      <c r="J248" t="str">
        <f t="shared" si="15"/>
        <v/>
      </c>
      <c r="K248" t="s">
        <v>29</v>
      </c>
      <c r="L248" t="s">
        <v>23</v>
      </c>
      <c r="M248" s="1">
        <v>2.55922050885E-5</v>
      </c>
      <c r="N248">
        <v>1.2777180102100001E-4</v>
      </c>
      <c r="O248" s="1">
        <v>5.2772197170499998E-6</v>
      </c>
      <c r="P248">
        <v>4.5</v>
      </c>
      <c r="Q248">
        <v>10</v>
      </c>
      <c r="R248">
        <v>9.0726855720300002E-4</v>
      </c>
      <c r="S248" s="1">
        <v>3.3065950707200001E-7</v>
      </c>
      <c r="T248">
        <v>2.6715028463500001E-2</v>
      </c>
      <c r="U248" t="s">
        <v>16</v>
      </c>
      <c r="V248">
        <v>4.5</v>
      </c>
      <c r="W248">
        <v>10</v>
      </c>
    </row>
    <row r="249" spans="1:23">
      <c r="A249" t="s">
        <v>1337</v>
      </c>
      <c r="G249" t="str">
        <f t="shared" si="12"/>
        <v/>
      </c>
      <c r="H249" t="str">
        <f t="shared" si="13"/>
        <v/>
      </c>
      <c r="I249" t="str">
        <f t="shared" si="14"/>
        <v/>
      </c>
      <c r="J249" t="str">
        <f t="shared" si="15"/>
        <v/>
      </c>
      <c r="K249" t="s">
        <v>15</v>
      </c>
      <c r="L249" t="s">
        <v>15</v>
      </c>
      <c r="M249" s="1">
        <v>7.6422080801100004E-5</v>
      </c>
      <c r="N249" s="1">
        <v>2.5469934751499999E-5</v>
      </c>
      <c r="O249">
        <v>0</v>
      </c>
      <c r="P249">
        <v>1.5</v>
      </c>
      <c r="Q249">
        <v>8</v>
      </c>
      <c r="R249">
        <v>0.46932300005599997</v>
      </c>
      <c r="S249">
        <v>6.0554406633399999E-4</v>
      </c>
      <c r="T249">
        <v>3.1685657677699998E-3</v>
      </c>
      <c r="U249" t="s">
        <v>16</v>
      </c>
      <c r="V249">
        <v>3.6663186103899998</v>
      </c>
    </row>
    <row r="250" spans="1:23">
      <c r="A250" t="s">
        <v>446</v>
      </c>
      <c r="B250" t="s">
        <v>15</v>
      </c>
      <c r="C250" t="s">
        <v>15</v>
      </c>
      <c r="G250" t="str">
        <f t="shared" si="12"/>
        <v>FRESH</v>
      </c>
      <c r="H250" t="str">
        <f t="shared" si="13"/>
        <v/>
      </c>
      <c r="I250" t="str">
        <f t="shared" si="14"/>
        <v/>
      </c>
      <c r="J250" t="str">
        <f t="shared" si="15"/>
        <v/>
      </c>
      <c r="K250" t="s">
        <v>15</v>
      </c>
      <c r="L250" t="s">
        <v>15</v>
      </c>
      <c r="M250" s="1">
        <v>2.48837848807E-5</v>
      </c>
      <c r="N250" s="1">
        <v>6.1049057265100002E-5</v>
      </c>
      <c r="O250">
        <v>0</v>
      </c>
      <c r="P250">
        <v>4.5</v>
      </c>
      <c r="Q250">
        <v>10</v>
      </c>
      <c r="R250">
        <v>7.2728303998799995E-2</v>
      </c>
      <c r="S250" s="1">
        <v>4.1532787296699996E-6</v>
      </c>
      <c r="T250">
        <v>7.9826672343700003E-4</v>
      </c>
      <c r="U250" t="s">
        <v>16</v>
      </c>
      <c r="V250">
        <v>10</v>
      </c>
    </row>
    <row r="251" spans="1:23">
      <c r="A251" t="s">
        <v>964</v>
      </c>
      <c r="G251" t="str">
        <f t="shared" si="12"/>
        <v/>
      </c>
      <c r="H251" t="str">
        <f t="shared" si="13"/>
        <v/>
      </c>
      <c r="I251" t="str">
        <f t="shared" si="14"/>
        <v/>
      </c>
      <c r="J251" t="str">
        <f t="shared" si="15"/>
        <v/>
      </c>
      <c r="K251" t="s">
        <v>15</v>
      </c>
      <c r="L251" t="s">
        <v>15</v>
      </c>
      <c r="M251">
        <v>1.9367825964800001E-4</v>
      </c>
      <c r="N251">
        <v>0</v>
      </c>
      <c r="O251">
        <v>0</v>
      </c>
      <c r="P251">
        <v>1.48979591837</v>
      </c>
      <c r="Q251">
        <v>15.244897959199999</v>
      </c>
      <c r="R251">
        <v>1.3913357860400001E-2</v>
      </c>
      <c r="S251">
        <v>1</v>
      </c>
      <c r="T251">
        <v>1.3913357860400001E-2</v>
      </c>
      <c r="U251" t="s">
        <v>16</v>
      </c>
      <c r="V251">
        <v>1.48979591837</v>
      </c>
    </row>
    <row r="252" spans="1:23">
      <c r="A252" t="s">
        <v>1846</v>
      </c>
      <c r="G252" t="str">
        <f t="shared" si="12"/>
        <v/>
      </c>
      <c r="H252" t="str">
        <f t="shared" si="13"/>
        <v/>
      </c>
      <c r="I252" t="str">
        <f t="shared" si="14"/>
        <v/>
      </c>
      <c r="J252" t="str">
        <f t="shared" si="15"/>
        <v/>
      </c>
      <c r="K252" t="s">
        <v>19</v>
      </c>
      <c r="L252" t="s">
        <v>19</v>
      </c>
      <c r="M252" s="1">
        <v>8.7953431153299999E-6</v>
      </c>
      <c r="N252">
        <v>1.62715415986E-4</v>
      </c>
      <c r="O252" s="1">
        <v>4.4090849643799998E-5</v>
      </c>
      <c r="P252">
        <v>12.5</v>
      </c>
      <c r="Q252">
        <v>15</v>
      </c>
      <c r="R252">
        <v>1.0458220721399999E-2</v>
      </c>
      <c r="S252">
        <v>9.7369132551999998E-2</v>
      </c>
      <c r="T252">
        <v>0.109502116141</v>
      </c>
      <c r="U252" t="s">
        <v>16</v>
      </c>
    </row>
    <row r="253" spans="1:23">
      <c r="A253" t="s">
        <v>260</v>
      </c>
      <c r="G253" t="str">
        <f t="shared" si="12"/>
        <v/>
      </c>
      <c r="H253" t="str">
        <f t="shared" si="13"/>
        <v/>
      </c>
      <c r="I253" t="str">
        <f t="shared" si="14"/>
        <v/>
      </c>
      <c r="J253" t="str">
        <f t="shared" si="15"/>
        <v/>
      </c>
      <c r="K253" t="s">
        <v>15</v>
      </c>
      <c r="L253" t="s">
        <v>15</v>
      </c>
      <c r="M253" s="1">
        <v>9.83167982194E-5</v>
      </c>
      <c r="N253">
        <v>2.0166008617100001E-4</v>
      </c>
      <c r="O253" s="1">
        <v>2.2544419461400001E-5</v>
      </c>
      <c r="P253">
        <v>1.5</v>
      </c>
      <c r="Q253">
        <v>11.5</v>
      </c>
      <c r="R253">
        <v>3.1630468456600003E-2</v>
      </c>
      <c r="S253" s="1">
        <v>7.3101214442200005E-7</v>
      </c>
      <c r="T253">
        <v>7.1673668924200004E-3</v>
      </c>
      <c r="U253" t="s">
        <v>16</v>
      </c>
      <c r="V253">
        <v>11.5</v>
      </c>
    </row>
    <row r="254" spans="1:23">
      <c r="A254" t="s">
        <v>1316</v>
      </c>
      <c r="G254" t="str">
        <f t="shared" si="12"/>
        <v/>
      </c>
      <c r="H254" t="str">
        <f t="shared" si="13"/>
        <v/>
      </c>
      <c r="I254" t="str">
        <f t="shared" si="14"/>
        <v/>
      </c>
      <c r="J254" t="str">
        <f t="shared" si="15"/>
        <v/>
      </c>
      <c r="K254" t="s">
        <v>19</v>
      </c>
      <c r="L254" t="s">
        <v>19</v>
      </c>
      <c r="M254" s="1">
        <v>1.18114710984E-5</v>
      </c>
      <c r="N254">
        <v>1.5391810372900001E-4</v>
      </c>
      <c r="O254">
        <v>0</v>
      </c>
      <c r="P254">
        <v>24</v>
      </c>
      <c r="Q254">
        <v>26</v>
      </c>
      <c r="R254">
        <v>0.107439597298</v>
      </c>
      <c r="S254">
        <v>0.20232838096399999</v>
      </c>
      <c r="T254">
        <v>0.31819259333700001</v>
      </c>
      <c r="U254" t="s">
        <v>16</v>
      </c>
    </row>
    <row r="255" spans="1:23">
      <c r="A255" t="s">
        <v>674</v>
      </c>
      <c r="B255" t="s">
        <v>15</v>
      </c>
      <c r="C255" t="s">
        <v>15</v>
      </c>
      <c r="G255" t="str">
        <f t="shared" si="12"/>
        <v/>
      </c>
      <c r="H255" t="str">
        <f t="shared" si="13"/>
        <v/>
      </c>
      <c r="I255" t="str">
        <f t="shared" si="14"/>
        <v/>
      </c>
      <c r="J255" t="str">
        <f t="shared" si="15"/>
        <v>freshRestricted</v>
      </c>
      <c r="K255" t="s">
        <v>19</v>
      </c>
      <c r="L255" t="s">
        <v>19</v>
      </c>
      <c r="M255">
        <v>2.39132831937E-4</v>
      </c>
      <c r="N255">
        <v>0</v>
      </c>
      <c r="O255" s="1">
        <v>1.6523008289000001E-5</v>
      </c>
      <c r="P255">
        <v>1.5</v>
      </c>
      <c r="Q255">
        <v>27</v>
      </c>
      <c r="R255">
        <v>1.7419990234300001E-3</v>
      </c>
      <c r="S255">
        <v>3.2519104298599998E-3</v>
      </c>
      <c r="T255">
        <v>0.422815600919</v>
      </c>
      <c r="U255" t="s">
        <v>16</v>
      </c>
    </row>
    <row r="256" spans="1:23">
      <c r="A256" t="s">
        <v>614</v>
      </c>
      <c r="G256" t="str">
        <f t="shared" si="12"/>
        <v/>
      </c>
      <c r="H256" t="str">
        <f t="shared" si="13"/>
        <v/>
      </c>
      <c r="I256" t="str">
        <f t="shared" si="14"/>
        <v/>
      </c>
      <c r="J256" t="str">
        <f t="shared" si="15"/>
        <v/>
      </c>
      <c r="K256" t="s">
        <v>19</v>
      </c>
      <c r="L256" t="s">
        <v>19</v>
      </c>
      <c r="M256" s="1">
        <v>4.3033625037500001E-5</v>
      </c>
      <c r="N256">
        <v>1.1919703885199999E-3</v>
      </c>
      <c r="O256">
        <v>2.2652093456500001E-4</v>
      </c>
      <c r="P256">
        <v>18.8</v>
      </c>
      <c r="Q256">
        <v>21.6</v>
      </c>
      <c r="R256">
        <v>4.5684958365199996E-3</v>
      </c>
      <c r="S256">
        <v>0.110783834983</v>
      </c>
      <c r="T256">
        <v>2.6859462446500001E-2</v>
      </c>
      <c r="U256" t="s">
        <v>16</v>
      </c>
    </row>
    <row r="257" spans="1:23">
      <c r="A257" t="s">
        <v>1347</v>
      </c>
      <c r="G257" t="str">
        <f t="shared" si="12"/>
        <v/>
      </c>
      <c r="H257" t="str">
        <f t="shared" si="13"/>
        <v/>
      </c>
      <c r="I257" t="str">
        <f t="shared" si="14"/>
        <v/>
      </c>
      <c r="J257" t="str">
        <f t="shared" si="15"/>
        <v/>
      </c>
      <c r="K257" t="s">
        <v>15</v>
      </c>
      <c r="L257" t="s">
        <v>15</v>
      </c>
      <c r="M257">
        <v>7.1636268347099997E-4</v>
      </c>
      <c r="N257">
        <v>2.4639449131600002E-4</v>
      </c>
      <c r="O257" s="1">
        <v>3.3637045845299999E-5</v>
      </c>
      <c r="P257">
        <v>1.5</v>
      </c>
      <c r="Q257">
        <v>10</v>
      </c>
      <c r="R257">
        <v>0.29393763152800001</v>
      </c>
      <c r="S257" s="1">
        <v>1.4405955601900001E-6</v>
      </c>
      <c r="T257" s="1">
        <v>2.2207520944E-5</v>
      </c>
      <c r="U257" t="s">
        <v>16</v>
      </c>
      <c r="V257">
        <v>4.1488507049300001</v>
      </c>
    </row>
    <row r="258" spans="1:23">
      <c r="A258" t="s">
        <v>1442</v>
      </c>
      <c r="G258" t="str">
        <f t="shared" si="12"/>
        <v/>
      </c>
      <c r="H258" t="str">
        <f t="shared" si="13"/>
        <v/>
      </c>
      <c r="I258" t="str">
        <f t="shared" si="14"/>
        <v/>
      </c>
      <c r="J258" t="str">
        <f t="shared" si="15"/>
        <v/>
      </c>
      <c r="K258" t="s">
        <v>46</v>
      </c>
      <c r="L258" t="s">
        <v>23</v>
      </c>
      <c r="M258">
        <v>5.8974555893899997E-3</v>
      </c>
      <c r="N258">
        <v>1.61502287015E-2</v>
      </c>
      <c r="O258">
        <v>3.6887008148099999E-3</v>
      </c>
      <c r="P258">
        <v>1.5</v>
      </c>
      <c r="Q258">
        <v>10</v>
      </c>
      <c r="R258">
        <v>1.30869278332E-3</v>
      </c>
      <c r="S258" s="1">
        <v>7.5598291044999999E-6</v>
      </c>
      <c r="T258">
        <v>4.98312576011E-2</v>
      </c>
      <c r="U258" t="s">
        <v>16</v>
      </c>
      <c r="V258">
        <v>1.5</v>
      </c>
      <c r="W258">
        <v>10</v>
      </c>
    </row>
    <row r="259" spans="1:23">
      <c r="A259" t="s">
        <v>191</v>
      </c>
      <c r="G259" t="str">
        <f t="shared" ref="G259:G322" si="16">IF(NOT(ISBLANK($B259)),IF($L259="freshRestricted", IF($B259="freshRestricted","FRESH",$B259),""),"")</f>
        <v/>
      </c>
      <c r="H259" t="str">
        <f t="shared" ref="H259:H322" si="17">IF(NOT(ISBLANK($B259)),IF($L259="marineRestricted", IF($B259="marineRestricted","MARINE",$B259),""),"")</f>
        <v/>
      </c>
      <c r="I259" t="str">
        <f t="shared" ref="I259:I322" si="18">IF(NOT(ISBLANK($B259)),IF($L259="brackishRestricted", IF($B259="brackishRestricted","BRACK",$B259),""),"")</f>
        <v/>
      </c>
      <c r="J259" t="str">
        <f t="shared" ref="J259:J322" si="19">IF(NOT(ISBLANK($B259)),IF($L259="noclass", IF($B259="noclass","NOCLASS",$B259),""),"")</f>
        <v/>
      </c>
      <c r="K259" t="s">
        <v>15</v>
      </c>
      <c r="L259" t="s">
        <v>15</v>
      </c>
      <c r="M259">
        <v>3.4526606515099999E-4</v>
      </c>
      <c r="N259">
        <v>6.3009694219700002E-4</v>
      </c>
      <c r="O259" s="1">
        <v>4.6265866721500002E-5</v>
      </c>
      <c r="P259">
        <v>1.3333333333299999</v>
      </c>
      <c r="Q259">
        <v>3.6666666666699999</v>
      </c>
      <c r="R259">
        <v>0.12613856027500001</v>
      </c>
      <c r="S259" s="1">
        <v>7.8916067917100005E-5</v>
      </c>
      <c r="T259">
        <v>2.9297778059799999E-3</v>
      </c>
      <c r="U259" t="s">
        <v>16</v>
      </c>
      <c r="V259">
        <v>3.6666666666699999</v>
      </c>
    </row>
    <row r="260" spans="1:23">
      <c r="A260" t="s">
        <v>1911</v>
      </c>
      <c r="G260" t="str">
        <f t="shared" si="16"/>
        <v/>
      </c>
      <c r="H260" t="str">
        <f t="shared" si="17"/>
        <v/>
      </c>
      <c r="I260" t="str">
        <f t="shared" si="18"/>
        <v/>
      </c>
      <c r="J260" t="str">
        <f t="shared" si="19"/>
        <v/>
      </c>
      <c r="K260" t="s">
        <v>19</v>
      </c>
      <c r="L260" t="s">
        <v>19</v>
      </c>
      <c r="M260">
        <v>4.9252520077100004E-4</v>
      </c>
      <c r="N260" s="1">
        <v>4.0467517575E-5</v>
      </c>
      <c r="O260">
        <v>2.28568281332E-4</v>
      </c>
      <c r="P260">
        <v>14</v>
      </c>
      <c r="Q260">
        <v>27</v>
      </c>
      <c r="R260" s="1">
        <v>1.1783147911999999E-5</v>
      </c>
      <c r="S260">
        <v>0.379455115452</v>
      </c>
      <c r="T260">
        <v>5.5782221490900001E-2</v>
      </c>
      <c r="U260" t="s">
        <v>16</v>
      </c>
    </row>
    <row r="261" spans="1:23">
      <c r="A261" t="s">
        <v>1690</v>
      </c>
      <c r="C261" t="s">
        <v>23</v>
      </c>
      <c r="G261" t="str">
        <f t="shared" si="16"/>
        <v/>
      </c>
      <c r="H261" t="str">
        <f t="shared" si="17"/>
        <v/>
      </c>
      <c r="I261" t="str">
        <f t="shared" si="18"/>
        <v/>
      </c>
      <c r="J261" t="str">
        <f t="shared" si="19"/>
        <v/>
      </c>
      <c r="K261" t="s">
        <v>23</v>
      </c>
      <c r="L261" t="s">
        <v>23</v>
      </c>
      <c r="M261" s="1">
        <v>7.7748103918100004E-6</v>
      </c>
      <c r="N261" s="1">
        <v>7.7788758520499999E-5</v>
      </c>
      <c r="O261" s="1">
        <v>6.2858006536700003E-6</v>
      </c>
      <c r="P261">
        <v>3</v>
      </c>
      <c r="Q261">
        <v>10</v>
      </c>
      <c r="R261">
        <v>1.0781773644099999E-4</v>
      </c>
      <c r="S261" s="1">
        <v>4.6243815549299998E-6</v>
      </c>
      <c r="T261">
        <v>0.47143887087899999</v>
      </c>
      <c r="U261" t="s">
        <v>16</v>
      </c>
      <c r="V261">
        <v>3</v>
      </c>
      <c r="W261">
        <v>10</v>
      </c>
    </row>
    <row r="262" spans="1:23">
      <c r="A262" t="s">
        <v>633</v>
      </c>
      <c r="B262" t="s">
        <v>15</v>
      </c>
      <c r="C262" t="s">
        <v>15</v>
      </c>
      <c r="G262" t="str">
        <f t="shared" si="16"/>
        <v>FRESH</v>
      </c>
      <c r="H262" t="str">
        <f t="shared" si="17"/>
        <v/>
      </c>
      <c r="I262" t="str">
        <f t="shared" si="18"/>
        <v/>
      </c>
      <c r="J262" t="str">
        <f t="shared" si="19"/>
        <v/>
      </c>
      <c r="K262" t="s">
        <v>15</v>
      </c>
      <c r="L262" t="s">
        <v>15</v>
      </c>
      <c r="M262" s="1">
        <v>6.3060915318099997E-5</v>
      </c>
      <c r="N262" s="1">
        <v>9.4431972166999996E-5</v>
      </c>
      <c r="O262" s="1">
        <v>3.5282329198199999E-6</v>
      </c>
      <c r="P262">
        <v>8.8000000000000007</v>
      </c>
      <c r="Q262">
        <v>11.6</v>
      </c>
      <c r="R262">
        <v>0.24144236688699999</v>
      </c>
      <c r="S262" s="1">
        <v>3.0183186725699998E-5</v>
      </c>
      <c r="T262">
        <v>1.14911958059E-4</v>
      </c>
      <c r="U262" t="s">
        <v>16</v>
      </c>
      <c r="V262">
        <v>11.6</v>
      </c>
    </row>
    <row r="263" spans="1:23">
      <c r="A263" t="s">
        <v>644</v>
      </c>
      <c r="G263" t="str">
        <f t="shared" si="16"/>
        <v/>
      </c>
      <c r="H263" t="str">
        <f t="shared" si="17"/>
        <v/>
      </c>
      <c r="I263" t="str">
        <f t="shared" si="18"/>
        <v/>
      </c>
      <c r="J263" t="str">
        <f t="shared" si="19"/>
        <v/>
      </c>
      <c r="K263" t="s">
        <v>19</v>
      </c>
      <c r="L263" t="s">
        <v>19</v>
      </c>
      <c r="M263">
        <v>6.0476444309300005E-4</v>
      </c>
      <c r="N263" s="1">
        <v>1.3153932926399999E-5</v>
      </c>
      <c r="O263" s="1">
        <v>5.5076694296800004E-6</v>
      </c>
      <c r="P263">
        <v>1.5</v>
      </c>
      <c r="Q263">
        <v>20</v>
      </c>
      <c r="R263">
        <v>8.2444286705799993E-3</v>
      </c>
      <c r="S263">
        <v>0.23612992957699999</v>
      </c>
      <c r="T263">
        <v>9.2850823803499998E-3</v>
      </c>
      <c r="U263" t="s">
        <v>16</v>
      </c>
    </row>
    <row r="264" spans="1:23">
      <c r="A264" t="s">
        <v>403</v>
      </c>
      <c r="G264" t="str">
        <f t="shared" si="16"/>
        <v/>
      </c>
      <c r="H264" t="str">
        <f t="shared" si="17"/>
        <v/>
      </c>
      <c r="I264" t="str">
        <f t="shared" si="18"/>
        <v/>
      </c>
      <c r="J264" t="str">
        <f t="shared" si="19"/>
        <v/>
      </c>
      <c r="K264" t="s">
        <v>15</v>
      </c>
      <c r="L264" t="s">
        <v>15</v>
      </c>
      <c r="M264" s="1">
        <v>7.5262776135099995E-5</v>
      </c>
      <c r="N264" s="1">
        <v>4.1957201008100001E-5</v>
      </c>
      <c r="O264" s="1">
        <v>2.04612120895E-6</v>
      </c>
      <c r="P264">
        <v>3</v>
      </c>
      <c r="Q264">
        <v>10</v>
      </c>
      <c r="R264">
        <v>0.441172053018</v>
      </c>
      <c r="S264">
        <v>1.0822837544E-2</v>
      </c>
      <c r="T264">
        <v>5.7986244503300003E-3</v>
      </c>
      <c r="U264" t="s">
        <v>16</v>
      </c>
      <c r="V264">
        <v>6.8157651271499997</v>
      </c>
    </row>
    <row r="265" spans="1:23">
      <c r="A265" t="s">
        <v>1479</v>
      </c>
      <c r="G265" t="str">
        <f t="shared" si="16"/>
        <v/>
      </c>
      <c r="H265" t="str">
        <f t="shared" si="17"/>
        <v/>
      </c>
      <c r="I265" t="str">
        <f t="shared" si="18"/>
        <v/>
      </c>
      <c r="J265" t="str">
        <f t="shared" si="19"/>
        <v/>
      </c>
      <c r="K265" t="s">
        <v>22</v>
      </c>
      <c r="L265" t="s">
        <v>23</v>
      </c>
      <c r="M265" s="1">
        <v>2.22324656637E-5</v>
      </c>
      <c r="N265">
        <v>1.69464659213E-4</v>
      </c>
      <c r="O265" s="1">
        <v>9.7984999721399999E-6</v>
      </c>
      <c r="P265">
        <v>6.5</v>
      </c>
      <c r="Q265">
        <v>13.5</v>
      </c>
      <c r="R265">
        <v>0.13925152948399999</v>
      </c>
      <c r="S265">
        <v>1.5093478028799999E-2</v>
      </c>
      <c r="T265">
        <v>0.10672199919899999</v>
      </c>
      <c r="U265" t="s">
        <v>24</v>
      </c>
      <c r="V265">
        <v>6.5</v>
      </c>
      <c r="W265">
        <v>13.5</v>
      </c>
    </row>
    <row r="266" spans="1:23">
      <c r="A266" t="s">
        <v>627</v>
      </c>
      <c r="B266" t="s">
        <v>23</v>
      </c>
      <c r="C266" t="s">
        <v>23</v>
      </c>
      <c r="G266" t="str">
        <f t="shared" si="16"/>
        <v/>
      </c>
      <c r="H266" t="str">
        <f t="shared" si="17"/>
        <v>brackishRestricted</v>
      </c>
      <c r="I266" t="str">
        <f t="shared" si="18"/>
        <v/>
      </c>
      <c r="J266" t="str">
        <f t="shared" si="19"/>
        <v/>
      </c>
      <c r="K266" t="s">
        <v>34</v>
      </c>
      <c r="L266" t="s">
        <v>34</v>
      </c>
      <c r="M266">
        <v>0</v>
      </c>
      <c r="N266" s="1">
        <v>1.09230501787E-5</v>
      </c>
      <c r="O266" s="1">
        <v>2.2199281953999999E-5</v>
      </c>
      <c r="P266">
        <v>11</v>
      </c>
      <c r="Q266">
        <v>23.5</v>
      </c>
      <c r="R266">
        <v>5.4919422708400001E-2</v>
      </c>
      <c r="S266">
        <v>0.259967698626</v>
      </c>
      <c r="T266">
        <v>1.92711821256E-2</v>
      </c>
      <c r="U266" t="s">
        <v>16</v>
      </c>
      <c r="V266">
        <v>17.349434972000001</v>
      </c>
    </row>
    <row r="267" spans="1:23">
      <c r="A267" t="s">
        <v>492</v>
      </c>
      <c r="G267" t="str">
        <f t="shared" si="16"/>
        <v/>
      </c>
      <c r="H267" t="str">
        <f t="shared" si="17"/>
        <v/>
      </c>
      <c r="I267" t="str">
        <f t="shared" si="18"/>
        <v/>
      </c>
      <c r="J267" t="str">
        <f t="shared" si="19"/>
        <v/>
      </c>
      <c r="K267" t="s">
        <v>52</v>
      </c>
      <c r="L267" t="s">
        <v>34</v>
      </c>
      <c r="M267" s="1">
        <v>1.3204059920399999E-5</v>
      </c>
      <c r="N267">
        <v>4.9504740669200004E-4</v>
      </c>
      <c r="O267">
        <v>1.2688307030099999E-3</v>
      </c>
      <c r="P267">
        <v>23</v>
      </c>
      <c r="Q267">
        <v>27</v>
      </c>
      <c r="R267">
        <v>2.0972249438800002E-2</v>
      </c>
      <c r="S267">
        <v>0.46057315535600002</v>
      </c>
      <c r="T267">
        <v>7.86790166545E-2</v>
      </c>
      <c r="U267" t="s">
        <v>53</v>
      </c>
      <c r="V267">
        <v>25.465010759599998</v>
      </c>
    </row>
    <row r="268" spans="1:23">
      <c r="A268" t="s">
        <v>1721</v>
      </c>
      <c r="G268" t="str">
        <f t="shared" si="16"/>
        <v/>
      </c>
      <c r="H268" t="str">
        <f t="shared" si="17"/>
        <v/>
      </c>
      <c r="I268" t="str">
        <f t="shared" si="18"/>
        <v/>
      </c>
      <c r="J268" t="str">
        <f t="shared" si="19"/>
        <v/>
      </c>
      <c r="K268" t="s">
        <v>22</v>
      </c>
      <c r="L268" t="s">
        <v>23</v>
      </c>
      <c r="M268" s="1">
        <v>6.2682403536099998E-6</v>
      </c>
      <c r="N268">
        <v>7.4053286043999998E-4</v>
      </c>
      <c r="O268" s="1">
        <v>5.9749022499400001E-5</v>
      </c>
      <c r="P268">
        <v>18.8</v>
      </c>
      <c r="Q268">
        <v>21.6</v>
      </c>
      <c r="R268">
        <v>1.07229378948E-3</v>
      </c>
      <c r="S268">
        <v>7.9090554259700005E-2</v>
      </c>
      <c r="T268">
        <v>3.3992455494100002E-2</v>
      </c>
      <c r="U268" t="s">
        <v>24</v>
      </c>
      <c r="V268">
        <v>18.8</v>
      </c>
      <c r="W268">
        <v>21.6</v>
      </c>
    </row>
    <row r="269" spans="1:23">
      <c r="A269" t="s">
        <v>581</v>
      </c>
      <c r="G269" t="str">
        <f t="shared" si="16"/>
        <v/>
      </c>
      <c r="H269" t="str">
        <f t="shared" si="17"/>
        <v/>
      </c>
      <c r="I269" t="str">
        <f t="shared" si="18"/>
        <v/>
      </c>
      <c r="J269" t="str">
        <f t="shared" si="19"/>
        <v/>
      </c>
      <c r="K269" t="s">
        <v>52</v>
      </c>
      <c r="L269" t="s">
        <v>34</v>
      </c>
      <c r="M269" s="1">
        <v>1.23331175038E-5</v>
      </c>
      <c r="N269">
        <v>1.3195596441E-4</v>
      </c>
      <c r="O269">
        <v>1.83823529412E-4</v>
      </c>
      <c r="P269">
        <v>23</v>
      </c>
      <c r="Q269">
        <v>27</v>
      </c>
      <c r="R269">
        <v>8.1945425687699996E-2</v>
      </c>
      <c r="S269">
        <v>0.45368018337100002</v>
      </c>
      <c r="T269">
        <v>2.8405513967400001E-2</v>
      </c>
      <c r="U269" t="s">
        <v>53</v>
      </c>
      <c r="V269">
        <v>24.2098067624</v>
      </c>
    </row>
    <row r="270" spans="1:23">
      <c r="A270" t="s">
        <v>1536</v>
      </c>
      <c r="B270" t="s">
        <v>15</v>
      </c>
      <c r="C270" t="s">
        <v>15</v>
      </c>
      <c r="G270" t="str">
        <f t="shared" si="16"/>
        <v>FRESH</v>
      </c>
      <c r="H270" t="str">
        <f t="shared" si="17"/>
        <v/>
      </c>
      <c r="I270" t="str">
        <f t="shared" si="18"/>
        <v/>
      </c>
      <c r="J270" t="str">
        <f t="shared" si="19"/>
        <v/>
      </c>
      <c r="K270" t="s">
        <v>15</v>
      </c>
      <c r="L270" t="s">
        <v>15</v>
      </c>
      <c r="M270">
        <v>1.3906569930500001E-4</v>
      </c>
      <c r="N270">
        <v>2.6772116459100002E-4</v>
      </c>
      <c r="O270" s="1">
        <v>2.9597491744600001E-5</v>
      </c>
      <c r="P270">
        <v>1.5</v>
      </c>
      <c r="Q270">
        <v>10</v>
      </c>
      <c r="R270">
        <v>2.6639075197200001E-2</v>
      </c>
      <c r="S270" s="1">
        <v>3.74400959401E-6</v>
      </c>
      <c r="T270">
        <v>1.0751392064800001E-2</v>
      </c>
      <c r="U270" t="s">
        <v>16</v>
      </c>
      <c r="V270">
        <v>10</v>
      </c>
    </row>
    <row r="271" spans="1:23">
      <c r="A271" t="s">
        <v>1896</v>
      </c>
      <c r="G271" t="str">
        <f t="shared" si="16"/>
        <v/>
      </c>
      <c r="H271" t="str">
        <f t="shared" si="17"/>
        <v/>
      </c>
      <c r="I271" t="str">
        <f t="shared" si="18"/>
        <v/>
      </c>
      <c r="J271" t="str">
        <f t="shared" si="19"/>
        <v/>
      </c>
      <c r="K271" t="s">
        <v>15</v>
      </c>
      <c r="L271" t="s">
        <v>15</v>
      </c>
      <c r="M271" s="1">
        <v>5.3481750844999997E-5</v>
      </c>
      <c r="N271">
        <v>0</v>
      </c>
      <c r="O271">
        <v>0</v>
      </c>
      <c r="P271">
        <v>3</v>
      </c>
      <c r="Q271">
        <v>17</v>
      </c>
      <c r="R271">
        <v>6.0450389507100001E-4</v>
      </c>
      <c r="S271">
        <v>1</v>
      </c>
      <c r="T271">
        <v>1.27802562378E-3</v>
      </c>
      <c r="U271" t="s">
        <v>16</v>
      </c>
      <c r="V271">
        <v>3</v>
      </c>
    </row>
    <row r="272" spans="1:23">
      <c r="A272" t="s">
        <v>1784</v>
      </c>
      <c r="C272" t="s">
        <v>23</v>
      </c>
      <c r="G272" t="str">
        <f t="shared" si="16"/>
        <v/>
      </c>
      <c r="H272" t="str">
        <f t="shared" si="17"/>
        <v/>
      </c>
      <c r="I272" t="str">
        <f t="shared" si="18"/>
        <v/>
      </c>
      <c r="J272" t="str">
        <f t="shared" si="19"/>
        <v/>
      </c>
      <c r="K272" t="s">
        <v>23</v>
      </c>
      <c r="L272" t="s">
        <v>23</v>
      </c>
      <c r="M272">
        <v>0</v>
      </c>
      <c r="N272">
        <v>9.5982474608800005E-4</v>
      </c>
      <c r="O272" s="1">
        <v>7.6740584281200002E-5</v>
      </c>
      <c r="P272">
        <v>11</v>
      </c>
      <c r="Q272">
        <v>16</v>
      </c>
      <c r="R272" s="1">
        <v>1.3179402909299999E-5</v>
      </c>
      <c r="S272">
        <v>2.2427875106500001E-3</v>
      </c>
      <c r="T272">
        <v>2.3130571872199999E-2</v>
      </c>
      <c r="U272" t="s">
        <v>16</v>
      </c>
      <c r="V272">
        <v>11</v>
      </c>
      <c r="W272">
        <v>16</v>
      </c>
    </row>
    <row r="273" spans="1:23">
      <c r="A273" t="s">
        <v>397</v>
      </c>
      <c r="C273" t="s">
        <v>34</v>
      </c>
      <c r="G273" t="str">
        <f t="shared" si="16"/>
        <v/>
      </c>
      <c r="H273" t="str">
        <f t="shared" si="17"/>
        <v/>
      </c>
      <c r="I273" t="str">
        <f t="shared" si="18"/>
        <v/>
      </c>
      <c r="J273" t="str">
        <f t="shared" si="19"/>
        <v/>
      </c>
      <c r="K273" t="s">
        <v>34</v>
      </c>
      <c r="L273" t="s">
        <v>34</v>
      </c>
      <c r="M273">
        <v>1.8820202650899999E-4</v>
      </c>
      <c r="N273">
        <v>4.0427660005099997E-3</v>
      </c>
      <c r="O273">
        <v>1.9769902938299999E-3</v>
      </c>
      <c r="P273">
        <v>12.5</v>
      </c>
      <c r="Q273">
        <v>27</v>
      </c>
      <c r="R273" s="1">
        <v>2.5672796445000002E-9</v>
      </c>
      <c r="S273">
        <v>5.9597343493100002E-2</v>
      </c>
      <c r="T273">
        <v>6.1116122391600004E-4</v>
      </c>
      <c r="U273" t="s">
        <v>16</v>
      </c>
      <c r="V273">
        <v>12.5</v>
      </c>
    </row>
    <row r="274" spans="1:23">
      <c r="A274" t="s">
        <v>1042</v>
      </c>
      <c r="G274" t="str">
        <f t="shared" si="16"/>
        <v/>
      </c>
      <c r="H274" t="str">
        <f t="shared" si="17"/>
        <v/>
      </c>
      <c r="I274" t="str">
        <f t="shared" si="18"/>
        <v/>
      </c>
      <c r="J274" t="str">
        <f t="shared" si="19"/>
        <v/>
      </c>
      <c r="K274" t="s">
        <v>23</v>
      </c>
      <c r="L274" t="s">
        <v>23</v>
      </c>
      <c r="M274" s="1">
        <v>6.4735955495599997E-6</v>
      </c>
      <c r="N274">
        <v>1.6751204674299999E-4</v>
      </c>
      <c r="O274" s="1">
        <v>3.66969783708E-6</v>
      </c>
      <c r="P274">
        <v>16</v>
      </c>
      <c r="Q274">
        <v>18.5</v>
      </c>
      <c r="R274" s="1">
        <v>1.90320916178E-5</v>
      </c>
      <c r="S274">
        <v>5.0282796709999998E-4</v>
      </c>
      <c r="T274">
        <v>0.490781378845</v>
      </c>
      <c r="U274" t="s">
        <v>16</v>
      </c>
      <c r="V274">
        <v>16</v>
      </c>
      <c r="W274">
        <v>18.5</v>
      </c>
    </row>
    <row r="275" spans="1:23">
      <c r="A275" t="s">
        <v>223</v>
      </c>
      <c r="C275" t="s">
        <v>34</v>
      </c>
      <c r="G275" t="str">
        <f t="shared" si="16"/>
        <v/>
      </c>
      <c r="H275" t="str">
        <f t="shared" si="17"/>
        <v/>
      </c>
      <c r="I275" t="str">
        <f t="shared" si="18"/>
        <v/>
      </c>
      <c r="J275" t="str">
        <f t="shared" si="19"/>
        <v/>
      </c>
      <c r="K275" t="s">
        <v>34</v>
      </c>
      <c r="L275" t="s">
        <v>34</v>
      </c>
      <c r="M275">
        <v>4.1184005656000002E-4</v>
      </c>
      <c r="N275">
        <v>4.3742436512599998E-3</v>
      </c>
      <c r="O275">
        <v>2.35817341923E-3</v>
      </c>
      <c r="P275">
        <v>24.5</v>
      </c>
      <c r="Q275">
        <v>27</v>
      </c>
      <c r="R275">
        <v>2.6572523825E-2</v>
      </c>
      <c r="S275">
        <v>0.311839869652</v>
      </c>
      <c r="T275">
        <v>7.5838488703299997E-4</v>
      </c>
      <c r="U275" t="s">
        <v>16</v>
      </c>
      <c r="V275">
        <v>24.5</v>
      </c>
    </row>
    <row r="276" spans="1:23">
      <c r="A276" t="s">
        <v>767</v>
      </c>
      <c r="G276" t="str">
        <f t="shared" si="16"/>
        <v/>
      </c>
      <c r="H276" t="str">
        <f t="shared" si="17"/>
        <v/>
      </c>
      <c r="I276" t="str">
        <f t="shared" si="18"/>
        <v/>
      </c>
      <c r="J276" t="str">
        <f t="shared" si="19"/>
        <v/>
      </c>
      <c r="K276" t="s">
        <v>22</v>
      </c>
      <c r="L276" t="s">
        <v>23</v>
      </c>
      <c r="M276">
        <v>0</v>
      </c>
      <c r="N276">
        <v>5.4676373551700002E-3</v>
      </c>
      <c r="O276">
        <v>1.3537005606799999E-4</v>
      </c>
      <c r="P276">
        <v>9</v>
      </c>
      <c r="Q276">
        <v>13.5</v>
      </c>
      <c r="R276">
        <v>1.0091120298000001E-3</v>
      </c>
      <c r="S276">
        <v>4.1268776162699999E-2</v>
      </c>
      <c r="T276">
        <v>5.6623343164999999E-2</v>
      </c>
      <c r="U276" t="s">
        <v>24</v>
      </c>
      <c r="V276">
        <v>9</v>
      </c>
      <c r="W276">
        <v>13.5</v>
      </c>
    </row>
    <row r="277" spans="1:23">
      <c r="A277" t="s">
        <v>898</v>
      </c>
      <c r="G277" t="str">
        <f t="shared" si="16"/>
        <v/>
      </c>
      <c r="H277" t="str">
        <f t="shared" si="17"/>
        <v/>
      </c>
      <c r="I277" t="str">
        <f t="shared" si="18"/>
        <v/>
      </c>
      <c r="J277" t="str">
        <f t="shared" si="19"/>
        <v/>
      </c>
      <c r="K277" t="s">
        <v>34</v>
      </c>
      <c r="L277" t="s">
        <v>34</v>
      </c>
      <c r="M277">
        <v>0</v>
      </c>
      <c r="N277" s="1">
        <v>6.4587518380700002E-5</v>
      </c>
      <c r="O277">
        <v>4.0351506456200002E-4</v>
      </c>
      <c r="P277">
        <v>16</v>
      </c>
      <c r="Q277">
        <v>27</v>
      </c>
      <c r="R277">
        <v>2.02398370877E-2</v>
      </c>
      <c r="S277">
        <v>0.29978633013400002</v>
      </c>
      <c r="T277">
        <v>4.5437337262200003E-3</v>
      </c>
      <c r="U277" t="s">
        <v>16</v>
      </c>
      <c r="V277">
        <v>25.2393155434</v>
      </c>
    </row>
    <row r="278" spans="1:23">
      <c r="A278" t="s">
        <v>14</v>
      </c>
      <c r="G278" t="str">
        <f t="shared" si="16"/>
        <v/>
      </c>
      <c r="H278" t="str">
        <f t="shared" si="17"/>
        <v/>
      </c>
      <c r="I278" t="str">
        <f t="shared" si="18"/>
        <v/>
      </c>
      <c r="J278" t="str">
        <f t="shared" si="19"/>
        <v/>
      </c>
      <c r="K278" t="s">
        <v>15</v>
      </c>
      <c r="L278" t="s">
        <v>15</v>
      </c>
      <c r="M278">
        <v>1.10318902396E-4</v>
      </c>
      <c r="N278" s="1">
        <v>2.1486944293899998E-5</v>
      </c>
      <c r="O278">
        <v>0</v>
      </c>
      <c r="P278">
        <v>1.3333333333299999</v>
      </c>
      <c r="Q278">
        <v>3.6666666666699999</v>
      </c>
      <c r="R278">
        <v>0.31219714719399999</v>
      </c>
      <c r="S278">
        <v>1.2645419892600001E-2</v>
      </c>
      <c r="T278">
        <v>2.2108664211999999E-3</v>
      </c>
      <c r="U278" t="s">
        <v>16</v>
      </c>
      <c r="V278">
        <v>1.78779945168</v>
      </c>
    </row>
    <row r="279" spans="1:23">
      <c r="A279" t="s">
        <v>360</v>
      </c>
      <c r="C279" t="s">
        <v>15</v>
      </c>
      <c r="G279" t="str">
        <f t="shared" si="16"/>
        <v/>
      </c>
      <c r="H279" t="str">
        <f t="shared" si="17"/>
        <v/>
      </c>
      <c r="I279" t="str">
        <f t="shared" si="18"/>
        <v/>
      </c>
      <c r="J279" t="str">
        <f t="shared" si="19"/>
        <v/>
      </c>
      <c r="K279" t="s">
        <v>15</v>
      </c>
      <c r="L279" t="s">
        <v>15</v>
      </c>
      <c r="M279">
        <v>2.82079015823E-4</v>
      </c>
      <c r="N279">
        <v>2.15180969636E-4</v>
      </c>
      <c r="O279" s="1">
        <v>2.1445950554399999E-5</v>
      </c>
      <c r="P279">
        <v>6.5</v>
      </c>
      <c r="Q279">
        <v>13.5</v>
      </c>
      <c r="R279">
        <v>0.48968150922199999</v>
      </c>
      <c r="S279" s="1">
        <v>5.3910907940000002E-5</v>
      </c>
      <c r="T279" s="1">
        <v>3.8562789634400003E-5</v>
      </c>
      <c r="U279" t="s">
        <v>16</v>
      </c>
      <c r="V279">
        <v>11.7032735454</v>
      </c>
    </row>
    <row r="280" spans="1:23">
      <c r="A280" t="s">
        <v>724</v>
      </c>
      <c r="G280" t="str">
        <f t="shared" si="16"/>
        <v/>
      </c>
      <c r="H280" t="str">
        <f t="shared" si="17"/>
        <v/>
      </c>
      <c r="I280" t="str">
        <f t="shared" si="18"/>
        <v/>
      </c>
      <c r="J280" t="str">
        <f t="shared" si="19"/>
        <v/>
      </c>
      <c r="K280" t="s">
        <v>19</v>
      </c>
      <c r="L280" t="s">
        <v>19</v>
      </c>
      <c r="M280" s="1">
        <v>1.5358213343300001E-5</v>
      </c>
      <c r="N280">
        <v>1.4779339696E-3</v>
      </c>
      <c r="O280">
        <v>5.7852181506299998E-4</v>
      </c>
      <c r="P280">
        <v>19</v>
      </c>
      <c r="Q280">
        <v>25</v>
      </c>
      <c r="R280">
        <v>1.1139988000800001E-2</v>
      </c>
      <c r="S280">
        <v>0.26705172224899998</v>
      </c>
      <c r="T280">
        <v>0.170570768732</v>
      </c>
      <c r="U280" t="s">
        <v>16</v>
      </c>
    </row>
    <row r="281" spans="1:23">
      <c r="A281" t="s">
        <v>919</v>
      </c>
      <c r="G281" t="str">
        <f t="shared" si="16"/>
        <v/>
      </c>
      <c r="H281" t="str">
        <f t="shared" si="17"/>
        <v/>
      </c>
      <c r="I281" t="str">
        <f t="shared" si="18"/>
        <v/>
      </c>
      <c r="J281" t="str">
        <f t="shared" si="19"/>
        <v/>
      </c>
      <c r="K281" t="s">
        <v>34</v>
      </c>
      <c r="L281" t="s">
        <v>34</v>
      </c>
      <c r="M281" s="1">
        <v>1.26248834795E-5</v>
      </c>
      <c r="N281" s="1">
        <v>6.6620833153800002E-5</v>
      </c>
      <c r="O281">
        <v>2.2028002144899999E-4</v>
      </c>
      <c r="P281">
        <v>19</v>
      </c>
      <c r="Q281">
        <v>25</v>
      </c>
      <c r="R281">
        <v>0.124275655412</v>
      </c>
      <c r="S281">
        <v>0.125860430754</v>
      </c>
      <c r="T281">
        <v>3.41242443955E-3</v>
      </c>
      <c r="U281" t="s">
        <v>16</v>
      </c>
      <c r="V281">
        <v>23.439837794500001</v>
      </c>
    </row>
    <row r="282" spans="1:23">
      <c r="A282" t="s">
        <v>1612</v>
      </c>
      <c r="C282" t="s">
        <v>23</v>
      </c>
      <c r="G282" t="str">
        <f t="shared" si="16"/>
        <v/>
      </c>
      <c r="H282" t="str">
        <f t="shared" si="17"/>
        <v/>
      </c>
      <c r="I282" t="str">
        <f t="shared" si="18"/>
        <v/>
      </c>
      <c r="J282" t="str">
        <f t="shared" si="19"/>
        <v/>
      </c>
      <c r="K282" t="s">
        <v>29</v>
      </c>
      <c r="L282" t="s">
        <v>23</v>
      </c>
      <c r="M282" s="1">
        <v>4.1041939311699997E-5</v>
      </c>
      <c r="N282">
        <v>1.2282280570999999E-4</v>
      </c>
      <c r="O282" s="1">
        <v>4.7331534161300003E-6</v>
      </c>
      <c r="P282">
        <v>4.5</v>
      </c>
      <c r="Q282">
        <v>10</v>
      </c>
      <c r="R282">
        <v>1.4235300523900001E-2</v>
      </c>
      <c r="S282" s="1">
        <v>3.6478532784699999E-6</v>
      </c>
      <c r="T282">
        <v>4.7179970447399997E-3</v>
      </c>
      <c r="U282" t="s">
        <v>16</v>
      </c>
      <c r="V282">
        <v>4.5</v>
      </c>
      <c r="W282">
        <v>10</v>
      </c>
    </row>
    <row r="283" spans="1:23">
      <c r="A283" t="s">
        <v>174</v>
      </c>
      <c r="B283" t="s">
        <v>23</v>
      </c>
      <c r="C283" t="s">
        <v>23</v>
      </c>
      <c r="G283" t="str">
        <f t="shared" si="16"/>
        <v/>
      </c>
      <c r="H283" t="str">
        <f t="shared" si="17"/>
        <v/>
      </c>
      <c r="I283" t="str">
        <f t="shared" si="18"/>
        <v>BRACK</v>
      </c>
      <c r="J283" t="str">
        <f t="shared" si="19"/>
        <v/>
      </c>
      <c r="K283" t="s">
        <v>29</v>
      </c>
      <c r="L283" t="s">
        <v>23</v>
      </c>
      <c r="M283">
        <v>3.2874203659E-4</v>
      </c>
      <c r="N283">
        <v>1.09103807771E-3</v>
      </c>
      <c r="O283">
        <v>1.47164485528E-4</v>
      </c>
      <c r="P283">
        <v>1.5</v>
      </c>
      <c r="Q283">
        <v>10</v>
      </c>
      <c r="R283">
        <v>8.70000686908E-4</v>
      </c>
      <c r="S283" s="1">
        <v>3.3183355395600001E-6</v>
      </c>
      <c r="T283">
        <v>4.6842543031499997E-2</v>
      </c>
      <c r="U283" t="s">
        <v>16</v>
      </c>
      <c r="V283">
        <v>1.5</v>
      </c>
      <c r="W283">
        <v>10</v>
      </c>
    </row>
    <row r="284" spans="1:23">
      <c r="A284" t="s">
        <v>281</v>
      </c>
      <c r="B284" t="s">
        <v>15</v>
      </c>
      <c r="C284" t="s">
        <v>15</v>
      </c>
      <c r="G284" t="str">
        <f t="shared" si="16"/>
        <v>FRESH</v>
      </c>
      <c r="H284" t="str">
        <f t="shared" si="17"/>
        <v/>
      </c>
      <c r="I284" t="str">
        <f t="shared" si="18"/>
        <v/>
      </c>
      <c r="J284" t="str">
        <f t="shared" si="19"/>
        <v/>
      </c>
      <c r="K284" t="s">
        <v>15</v>
      </c>
      <c r="L284" t="s">
        <v>15</v>
      </c>
      <c r="M284" s="1">
        <v>6.9902105197799998E-5</v>
      </c>
      <c r="N284">
        <v>1.2892074041699999E-4</v>
      </c>
      <c r="O284" s="1">
        <v>1.0361786280600001E-5</v>
      </c>
      <c r="P284">
        <v>1.5</v>
      </c>
      <c r="Q284">
        <v>11.5</v>
      </c>
      <c r="R284">
        <v>6.9851833422599999E-2</v>
      </c>
      <c r="S284" s="1">
        <v>6.5516821472800003E-6</v>
      </c>
      <c r="T284">
        <v>1.48992603213E-2</v>
      </c>
      <c r="U284" t="s">
        <v>16</v>
      </c>
      <c r="V284">
        <v>11.5</v>
      </c>
    </row>
    <row r="285" spans="1:23">
      <c r="A285" t="s">
        <v>1081</v>
      </c>
      <c r="G285" t="str">
        <f t="shared" si="16"/>
        <v/>
      </c>
      <c r="H285" t="str">
        <f t="shared" si="17"/>
        <v/>
      </c>
      <c r="I285" t="str">
        <f t="shared" si="18"/>
        <v/>
      </c>
      <c r="J285" t="str">
        <f t="shared" si="19"/>
        <v/>
      </c>
      <c r="K285" t="s">
        <v>15</v>
      </c>
      <c r="L285" t="s">
        <v>15</v>
      </c>
      <c r="M285">
        <v>3.1076710283600001E-4</v>
      </c>
      <c r="N285">
        <v>2.0526824867E-4</v>
      </c>
      <c r="O285" s="1">
        <v>4.2197437006200001E-5</v>
      </c>
      <c r="P285">
        <v>1.5</v>
      </c>
      <c r="Q285">
        <v>13.5</v>
      </c>
      <c r="R285">
        <v>0.33692115319900001</v>
      </c>
      <c r="S285" s="1">
        <v>1.9552904053099999E-5</v>
      </c>
      <c r="T285">
        <v>6.0882433751999997E-3</v>
      </c>
      <c r="U285" t="s">
        <v>16</v>
      </c>
      <c r="V285">
        <v>8.7861904709799994</v>
      </c>
    </row>
    <row r="286" spans="1:23">
      <c r="A286" t="s">
        <v>956</v>
      </c>
      <c r="G286" t="str">
        <f t="shared" si="16"/>
        <v/>
      </c>
      <c r="H286" t="str">
        <f t="shared" si="17"/>
        <v/>
      </c>
      <c r="I286" t="str">
        <f t="shared" si="18"/>
        <v/>
      </c>
      <c r="J286" t="str">
        <f t="shared" si="19"/>
        <v/>
      </c>
      <c r="K286" t="s">
        <v>15</v>
      </c>
      <c r="L286" t="s">
        <v>15</v>
      </c>
      <c r="M286" s="1">
        <v>9.23435162532E-5</v>
      </c>
      <c r="N286">
        <v>1.81737881548E-4</v>
      </c>
      <c r="O286" s="1">
        <v>3.3675317061600003E-5</v>
      </c>
      <c r="P286">
        <v>3</v>
      </c>
      <c r="Q286">
        <v>11.5</v>
      </c>
      <c r="R286">
        <v>4.7013733005400002E-2</v>
      </c>
      <c r="S286" s="1">
        <v>5.8167835962199997E-5</v>
      </c>
      <c r="T286">
        <v>1.1374737374899999E-2</v>
      </c>
      <c r="U286" t="s">
        <v>16</v>
      </c>
      <c r="V286">
        <v>11.5</v>
      </c>
    </row>
    <row r="287" spans="1:23">
      <c r="A287" t="s">
        <v>306</v>
      </c>
      <c r="G287" t="str">
        <f t="shared" si="16"/>
        <v/>
      </c>
      <c r="H287" t="str">
        <f t="shared" si="17"/>
        <v/>
      </c>
      <c r="I287" t="str">
        <f t="shared" si="18"/>
        <v/>
      </c>
      <c r="J287" t="str">
        <f t="shared" si="19"/>
        <v/>
      </c>
      <c r="K287" t="s">
        <v>22</v>
      </c>
      <c r="L287" t="s">
        <v>23</v>
      </c>
      <c r="M287" s="1">
        <v>3.7132576368200003E-5</v>
      </c>
      <c r="N287">
        <v>2.8208676825699998E-4</v>
      </c>
      <c r="O287" s="1">
        <v>6.2126673460700002E-5</v>
      </c>
      <c r="P287">
        <v>8.8000000000000007</v>
      </c>
      <c r="Q287">
        <v>11.6</v>
      </c>
      <c r="R287">
        <v>3.7260283285499997E-2</v>
      </c>
      <c r="S287">
        <v>6.1140224285400002E-2</v>
      </c>
      <c r="T287">
        <v>0.34523779957599998</v>
      </c>
      <c r="U287" t="s">
        <v>24</v>
      </c>
      <c r="V287">
        <v>8.8000000000000007</v>
      </c>
      <c r="W287">
        <v>11.6</v>
      </c>
    </row>
    <row r="288" spans="1:23">
      <c r="A288" t="s">
        <v>869</v>
      </c>
      <c r="G288" t="str">
        <f t="shared" si="16"/>
        <v/>
      </c>
      <c r="H288" t="str">
        <f t="shared" si="17"/>
        <v/>
      </c>
      <c r="I288" t="str">
        <f t="shared" si="18"/>
        <v/>
      </c>
      <c r="J288" t="str">
        <f t="shared" si="19"/>
        <v/>
      </c>
      <c r="K288" t="s">
        <v>23</v>
      </c>
      <c r="L288" t="s">
        <v>23</v>
      </c>
      <c r="M288" s="1">
        <v>1.0160520690600001E-5</v>
      </c>
      <c r="N288">
        <v>2.0106471578299999E-4</v>
      </c>
      <c r="O288" s="1">
        <v>1.33121577826E-5</v>
      </c>
      <c r="P288">
        <v>9</v>
      </c>
      <c r="Q288">
        <v>13.5</v>
      </c>
      <c r="R288">
        <v>2.1866580703699999E-3</v>
      </c>
      <c r="S288">
        <v>2.71568582572E-3</v>
      </c>
      <c r="T288">
        <v>0.40943086796700001</v>
      </c>
      <c r="U288" t="s">
        <v>16</v>
      </c>
      <c r="V288">
        <v>9</v>
      </c>
      <c r="W288">
        <v>13.5</v>
      </c>
    </row>
    <row r="289" spans="1:23">
      <c r="A289" t="s">
        <v>871</v>
      </c>
      <c r="C289" t="s">
        <v>23</v>
      </c>
      <c r="G289" t="str">
        <f t="shared" si="16"/>
        <v/>
      </c>
      <c r="H289" t="str">
        <f t="shared" si="17"/>
        <v/>
      </c>
      <c r="I289" t="str">
        <f t="shared" si="18"/>
        <v/>
      </c>
      <c r="J289" t="str">
        <f t="shared" si="19"/>
        <v/>
      </c>
      <c r="K289" t="s">
        <v>23</v>
      </c>
      <c r="L289" t="s">
        <v>23</v>
      </c>
      <c r="M289" s="1">
        <v>3.0604899276000002E-6</v>
      </c>
      <c r="N289">
        <v>1.17144090015E-4</v>
      </c>
      <c r="O289" s="1">
        <v>7.1039124797999997E-6</v>
      </c>
      <c r="P289">
        <v>14</v>
      </c>
      <c r="Q289">
        <v>16</v>
      </c>
      <c r="R289">
        <v>6.5442178942499995E-4</v>
      </c>
      <c r="S289">
        <v>4.0350457760899997E-3</v>
      </c>
      <c r="T289">
        <v>0.39473939095900001</v>
      </c>
      <c r="U289" t="s">
        <v>16</v>
      </c>
      <c r="V289">
        <v>14</v>
      </c>
      <c r="W289">
        <v>16</v>
      </c>
    </row>
    <row r="290" spans="1:23">
      <c r="A290" t="s">
        <v>1571</v>
      </c>
      <c r="G290" t="str">
        <f t="shared" si="16"/>
        <v/>
      </c>
      <c r="H290" t="str">
        <f t="shared" si="17"/>
        <v/>
      </c>
      <c r="I290" t="str">
        <f t="shared" si="18"/>
        <v/>
      </c>
      <c r="J290" t="str">
        <f t="shared" si="19"/>
        <v/>
      </c>
      <c r="K290" t="s">
        <v>19</v>
      </c>
      <c r="L290" t="s">
        <v>19</v>
      </c>
      <c r="M290">
        <v>0</v>
      </c>
      <c r="N290" s="1">
        <v>9.2211039179400001E-5</v>
      </c>
      <c r="O290" s="1">
        <v>2.87447148228E-5</v>
      </c>
      <c r="P290">
        <v>6.5</v>
      </c>
      <c r="Q290">
        <v>10</v>
      </c>
      <c r="R290">
        <v>4.7414329487599998E-4</v>
      </c>
      <c r="S290">
        <v>5.8651082385100001E-2</v>
      </c>
      <c r="T290">
        <v>2.8206639151499999E-2</v>
      </c>
      <c r="U290" t="s">
        <v>16</v>
      </c>
    </row>
    <row r="291" spans="1:23">
      <c r="A291" t="s">
        <v>1325</v>
      </c>
      <c r="G291" t="str">
        <f t="shared" si="16"/>
        <v/>
      </c>
      <c r="H291" t="str">
        <f t="shared" si="17"/>
        <v/>
      </c>
      <c r="I291" t="str">
        <f t="shared" si="18"/>
        <v/>
      </c>
      <c r="J291" t="str">
        <f t="shared" si="19"/>
        <v/>
      </c>
      <c r="K291" t="s">
        <v>34</v>
      </c>
      <c r="L291" t="s">
        <v>34</v>
      </c>
      <c r="M291" s="1">
        <v>5.2015490570300002E-5</v>
      </c>
      <c r="N291">
        <v>2.4452304360099999E-3</v>
      </c>
      <c r="O291">
        <v>9.4896000876500001E-4</v>
      </c>
      <c r="P291">
        <v>23</v>
      </c>
      <c r="Q291">
        <v>25</v>
      </c>
      <c r="R291">
        <v>5.3600359078400002E-3</v>
      </c>
      <c r="S291">
        <v>0.293373072864</v>
      </c>
      <c r="T291">
        <v>1.9041571822099999E-2</v>
      </c>
      <c r="U291" t="s">
        <v>16</v>
      </c>
      <c r="V291">
        <v>23</v>
      </c>
    </row>
    <row r="292" spans="1:23">
      <c r="A292" t="s">
        <v>1261</v>
      </c>
      <c r="G292" t="str">
        <f t="shared" si="16"/>
        <v/>
      </c>
      <c r="H292" t="str">
        <f t="shared" si="17"/>
        <v/>
      </c>
      <c r="I292" t="str">
        <f t="shared" si="18"/>
        <v/>
      </c>
      <c r="J292" t="str">
        <f t="shared" si="19"/>
        <v/>
      </c>
      <c r="K292" t="s">
        <v>19</v>
      </c>
      <c r="L292" t="s">
        <v>19</v>
      </c>
      <c r="M292" s="1">
        <v>1.4233886670900001E-6</v>
      </c>
      <c r="N292">
        <v>3.42170283544E-4</v>
      </c>
      <c r="O292">
        <v>1.0440023780600001E-4</v>
      </c>
      <c r="P292">
        <v>24</v>
      </c>
      <c r="Q292">
        <v>26</v>
      </c>
      <c r="R292" s="1">
        <v>1.64153017632E-5</v>
      </c>
      <c r="S292">
        <v>0.26599741941799998</v>
      </c>
      <c r="T292">
        <v>1.02485882651E-3</v>
      </c>
      <c r="U292" t="s">
        <v>16</v>
      </c>
    </row>
    <row r="293" spans="1:23">
      <c r="A293" t="s">
        <v>254</v>
      </c>
      <c r="G293" t="str">
        <f t="shared" si="16"/>
        <v/>
      </c>
      <c r="H293" t="str">
        <f t="shared" si="17"/>
        <v/>
      </c>
      <c r="I293" t="str">
        <f t="shared" si="18"/>
        <v/>
      </c>
      <c r="J293" t="str">
        <f t="shared" si="19"/>
        <v/>
      </c>
      <c r="K293" t="s">
        <v>19</v>
      </c>
      <c r="L293" t="s">
        <v>19</v>
      </c>
      <c r="M293">
        <v>0</v>
      </c>
      <c r="N293">
        <v>5.3820230755E-4</v>
      </c>
      <c r="O293">
        <v>1.67198651655E-4</v>
      </c>
      <c r="P293">
        <v>24</v>
      </c>
      <c r="Q293">
        <v>26</v>
      </c>
      <c r="R293" s="1">
        <v>7.0784230306799996E-9</v>
      </c>
      <c r="S293">
        <v>0.17358175265</v>
      </c>
      <c r="T293" s="1">
        <v>4.5956321418500002E-5</v>
      </c>
      <c r="U293" t="s">
        <v>16</v>
      </c>
    </row>
    <row r="294" spans="1:23">
      <c r="A294" t="s">
        <v>718</v>
      </c>
      <c r="G294" t="str">
        <f t="shared" si="16"/>
        <v/>
      </c>
      <c r="H294" t="str">
        <f t="shared" si="17"/>
        <v/>
      </c>
      <c r="I294" t="str">
        <f t="shared" si="18"/>
        <v/>
      </c>
      <c r="J294" t="str">
        <f t="shared" si="19"/>
        <v/>
      </c>
      <c r="K294" t="s">
        <v>19</v>
      </c>
      <c r="L294" t="s">
        <v>19</v>
      </c>
      <c r="M294">
        <v>3.89036417015E-4</v>
      </c>
      <c r="N294">
        <v>1.5237870723000001E-2</v>
      </c>
      <c r="O294">
        <v>2.30630031318E-3</v>
      </c>
      <c r="P294">
        <v>23</v>
      </c>
      <c r="Q294">
        <v>25</v>
      </c>
      <c r="R294">
        <v>2.9261469021100001E-3</v>
      </c>
      <c r="S294">
        <v>0.19237842131399999</v>
      </c>
      <c r="T294">
        <v>0.104917677833</v>
      </c>
      <c r="U294" t="s">
        <v>16</v>
      </c>
    </row>
    <row r="295" spans="1:23">
      <c r="A295" t="s">
        <v>1260</v>
      </c>
      <c r="G295" t="str">
        <f t="shared" si="16"/>
        <v/>
      </c>
      <c r="H295" t="str">
        <f t="shared" si="17"/>
        <v/>
      </c>
      <c r="I295" t="str">
        <f t="shared" si="18"/>
        <v/>
      </c>
      <c r="J295" t="str">
        <f t="shared" si="19"/>
        <v/>
      </c>
      <c r="K295" t="s">
        <v>34</v>
      </c>
      <c r="L295" t="s">
        <v>34</v>
      </c>
      <c r="M295">
        <v>0</v>
      </c>
      <c r="N295">
        <v>5.2406652225700002E-4</v>
      </c>
      <c r="O295">
        <v>1.8574502971900001E-4</v>
      </c>
      <c r="P295">
        <v>23</v>
      </c>
      <c r="Q295">
        <v>25</v>
      </c>
      <c r="R295" s="1">
        <v>7.8249421568700005E-7</v>
      </c>
      <c r="S295">
        <v>0.12836548905199999</v>
      </c>
      <c r="T295">
        <v>6.5853650964599999E-3</v>
      </c>
      <c r="U295" t="s">
        <v>16</v>
      </c>
      <c r="V295">
        <v>23</v>
      </c>
    </row>
    <row r="296" spans="1:23">
      <c r="A296" t="s">
        <v>730</v>
      </c>
      <c r="B296" t="s">
        <v>15</v>
      </c>
      <c r="C296" t="s">
        <v>15</v>
      </c>
      <c r="G296" t="str">
        <f t="shared" si="16"/>
        <v/>
      </c>
      <c r="H296" t="str">
        <f t="shared" si="17"/>
        <v/>
      </c>
      <c r="I296" t="str">
        <f t="shared" si="18"/>
        <v/>
      </c>
      <c r="J296" t="str">
        <f t="shared" si="19"/>
        <v>freshRestricted</v>
      </c>
      <c r="K296" t="s">
        <v>19</v>
      </c>
      <c r="L296" t="s">
        <v>19</v>
      </c>
      <c r="M296" s="1">
        <v>4.6711413248800001E-5</v>
      </c>
      <c r="N296">
        <v>1.06738347288E-4</v>
      </c>
      <c r="O296" s="1">
        <v>8.8459010280799999E-6</v>
      </c>
      <c r="P296">
        <v>1.5</v>
      </c>
      <c r="Q296">
        <v>8</v>
      </c>
      <c r="R296">
        <v>7.0649140501599997E-2</v>
      </c>
      <c r="S296">
        <v>1.01621303877E-4</v>
      </c>
      <c r="T296">
        <v>3.3709991973400001E-2</v>
      </c>
      <c r="U296" t="s">
        <v>16</v>
      </c>
    </row>
    <row r="297" spans="1:23">
      <c r="A297" t="s">
        <v>459</v>
      </c>
      <c r="G297" t="str">
        <f t="shared" si="16"/>
        <v/>
      </c>
      <c r="H297" t="str">
        <f t="shared" si="17"/>
        <v/>
      </c>
      <c r="I297" t="str">
        <f t="shared" si="18"/>
        <v/>
      </c>
      <c r="J297" t="str">
        <f t="shared" si="19"/>
        <v/>
      </c>
      <c r="K297" t="s">
        <v>15</v>
      </c>
      <c r="L297" t="s">
        <v>15</v>
      </c>
      <c r="M297">
        <v>1.5854081136E-3</v>
      </c>
      <c r="N297" s="1">
        <v>3.5030694950700002E-5</v>
      </c>
      <c r="O297" s="1">
        <v>4.7331534161300003E-6</v>
      </c>
      <c r="P297">
        <v>1.5</v>
      </c>
      <c r="Q297">
        <v>10</v>
      </c>
      <c r="R297">
        <v>1.2582242850199999E-2</v>
      </c>
      <c r="S297">
        <v>1.5146447930099999E-2</v>
      </c>
      <c r="T297" s="1">
        <v>2.1320531985900001E-6</v>
      </c>
      <c r="U297" t="s">
        <v>16</v>
      </c>
      <c r="V297">
        <v>1.6629235039000001</v>
      </c>
    </row>
    <row r="298" spans="1:23">
      <c r="A298" t="s">
        <v>1914</v>
      </c>
      <c r="B298" t="s">
        <v>15</v>
      </c>
      <c r="C298" t="s">
        <v>15</v>
      </c>
      <c r="G298" t="str">
        <f t="shared" si="16"/>
        <v/>
      </c>
      <c r="H298" t="str">
        <f t="shared" si="17"/>
        <v/>
      </c>
      <c r="I298" t="str">
        <f t="shared" si="18"/>
        <v/>
      </c>
      <c r="J298" t="str">
        <f t="shared" si="19"/>
        <v>freshRestricted</v>
      </c>
      <c r="K298" t="s">
        <v>19</v>
      </c>
      <c r="L298" t="s">
        <v>19</v>
      </c>
      <c r="M298">
        <v>1.17857014352E-3</v>
      </c>
      <c r="N298" s="1">
        <v>2.71828361049E-6</v>
      </c>
      <c r="O298" s="1">
        <v>2.2030677718700001E-5</v>
      </c>
      <c r="P298">
        <v>1.5</v>
      </c>
      <c r="Q298">
        <v>27</v>
      </c>
      <c r="R298" s="1">
        <v>1.72972368053E-6</v>
      </c>
      <c r="S298">
        <v>4.0792633629900002E-2</v>
      </c>
      <c r="T298">
        <v>7.3307468232500006E-2</v>
      </c>
      <c r="U298" t="s">
        <v>16</v>
      </c>
    </row>
    <row r="299" spans="1:23">
      <c r="A299" t="s">
        <v>535</v>
      </c>
      <c r="C299" t="s">
        <v>19</v>
      </c>
      <c r="G299" t="str">
        <f t="shared" si="16"/>
        <v/>
      </c>
      <c r="H299" t="str">
        <f t="shared" si="17"/>
        <v/>
      </c>
      <c r="I299" t="str">
        <f t="shared" si="18"/>
        <v/>
      </c>
      <c r="J299" t="str">
        <f t="shared" si="19"/>
        <v/>
      </c>
      <c r="K299" t="s">
        <v>19</v>
      </c>
      <c r="L299" t="s">
        <v>19</v>
      </c>
      <c r="M299" s="1">
        <v>4.8635832606600003E-5</v>
      </c>
      <c r="N299">
        <v>9.0819590753699996E-4</v>
      </c>
      <c r="O299" s="1">
        <v>8.8230810239899995E-5</v>
      </c>
      <c r="P299">
        <v>19</v>
      </c>
      <c r="Q299">
        <v>23.5</v>
      </c>
      <c r="R299">
        <v>2.4902571566400002E-2</v>
      </c>
      <c r="S299">
        <v>0.34810133625299999</v>
      </c>
      <c r="T299">
        <v>1.3390341456E-2</v>
      </c>
      <c r="U299" t="s">
        <v>16</v>
      </c>
    </row>
    <row r="300" spans="1:23">
      <c r="A300" t="s">
        <v>344</v>
      </c>
      <c r="B300" t="s">
        <v>15</v>
      </c>
      <c r="C300" t="s">
        <v>15</v>
      </c>
      <c r="G300" t="str">
        <f t="shared" si="16"/>
        <v>FRESH</v>
      </c>
      <c r="H300" t="str">
        <f t="shared" si="17"/>
        <v/>
      </c>
      <c r="I300" t="str">
        <f t="shared" si="18"/>
        <v/>
      </c>
      <c r="J300" t="str">
        <f t="shared" si="19"/>
        <v/>
      </c>
      <c r="K300" t="s">
        <v>15</v>
      </c>
      <c r="L300" t="s">
        <v>15</v>
      </c>
      <c r="M300">
        <v>1.0264144416000001E-3</v>
      </c>
      <c r="N300">
        <v>3.0660707070099999E-4</v>
      </c>
      <c r="O300" s="1">
        <v>7.4704996971199994E-5</v>
      </c>
      <c r="P300">
        <v>1.5</v>
      </c>
      <c r="Q300">
        <v>10</v>
      </c>
      <c r="R300">
        <v>9.4072651682599998E-2</v>
      </c>
      <c r="S300">
        <v>1.6486016597900001E-4</v>
      </c>
      <c r="T300" s="1">
        <v>1.8714442770100001E-5</v>
      </c>
      <c r="U300" t="s">
        <v>16</v>
      </c>
      <c r="V300">
        <v>3.5711863666200001</v>
      </c>
    </row>
    <row r="301" spans="1:23">
      <c r="A301" t="s">
        <v>1469</v>
      </c>
      <c r="G301" t="str">
        <f t="shared" si="16"/>
        <v/>
      </c>
      <c r="H301" t="str">
        <f t="shared" si="17"/>
        <v/>
      </c>
      <c r="I301" t="str">
        <f t="shared" si="18"/>
        <v/>
      </c>
      <c r="J301" t="str">
        <f t="shared" si="19"/>
        <v/>
      </c>
      <c r="K301" t="s">
        <v>15</v>
      </c>
      <c r="L301" t="s">
        <v>15</v>
      </c>
      <c r="M301" s="1">
        <v>8.1684919210299998E-5</v>
      </c>
      <c r="N301">
        <v>1.7336421576E-4</v>
      </c>
      <c r="O301" s="1">
        <v>1.1673746726100001E-5</v>
      </c>
      <c r="P301">
        <v>1.5</v>
      </c>
      <c r="Q301">
        <v>8</v>
      </c>
      <c r="R301">
        <v>0.11886095668799999</v>
      </c>
      <c r="S301">
        <v>1.38727790757E-4</v>
      </c>
      <c r="T301">
        <v>1.0551913749E-2</v>
      </c>
      <c r="U301" t="s">
        <v>16</v>
      </c>
      <c r="V301">
        <v>8</v>
      </c>
    </row>
    <row r="302" spans="1:23">
      <c r="A302" t="s">
        <v>763</v>
      </c>
      <c r="G302" t="str">
        <f t="shared" si="16"/>
        <v/>
      </c>
      <c r="H302" t="str">
        <f t="shared" si="17"/>
        <v/>
      </c>
      <c r="I302" t="str">
        <f t="shared" si="18"/>
        <v/>
      </c>
      <c r="J302" t="str">
        <f t="shared" si="19"/>
        <v/>
      </c>
      <c r="K302" t="s">
        <v>34</v>
      </c>
      <c r="L302" t="s">
        <v>34</v>
      </c>
      <c r="M302" s="1">
        <v>1.1540890877399999E-5</v>
      </c>
      <c r="N302">
        <v>7.9435142098599996E-4</v>
      </c>
      <c r="O302">
        <v>3.0807157761000002E-3</v>
      </c>
      <c r="P302">
        <v>12.5</v>
      </c>
      <c r="Q302">
        <v>26</v>
      </c>
      <c r="R302" s="1">
        <v>1.2057276112400001E-6</v>
      </c>
      <c r="S302">
        <v>0.13585839709200001</v>
      </c>
      <c r="T302" s="1">
        <v>3.0475841691500001E-5</v>
      </c>
      <c r="U302" t="s">
        <v>16</v>
      </c>
      <c r="V302">
        <v>22.556748132100001</v>
      </c>
    </row>
    <row r="303" spans="1:23">
      <c r="A303" t="s">
        <v>1398</v>
      </c>
      <c r="G303" t="str">
        <f t="shared" si="16"/>
        <v/>
      </c>
      <c r="H303" t="str">
        <f t="shared" si="17"/>
        <v/>
      </c>
      <c r="I303" t="str">
        <f t="shared" si="18"/>
        <v/>
      </c>
      <c r="J303" t="str">
        <f t="shared" si="19"/>
        <v/>
      </c>
      <c r="K303" t="s">
        <v>15</v>
      </c>
      <c r="L303" t="s">
        <v>15</v>
      </c>
      <c r="M303" s="1">
        <v>4.6456530281500003E-5</v>
      </c>
      <c r="N303" s="1">
        <v>1.7130985325699999E-5</v>
      </c>
      <c r="O303" s="1">
        <v>2.1514333709700001E-6</v>
      </c>
      <c r="P303">
        <v>1.5</v>
      </c>
      <c r="Q303">
        <v>10</v>
      </c>
      <c r="R303">
        <v>0.14456623204300001</v>
      </c>
      <c r="S303">
        <v>1.32408271358E-2</v>
      </c>
      <c r="T303">
        <v>3.15061540238E-4</v>
      </c>
      <c r="U303" t="s">
        <v>16</v>
      </c>
      <c r="V303">
        <v>4.3738497485299996</v>
      </c>
    </row>
    <row r="304" spans="1:23">
      <c r="A304" t="s">
        <v>888</v>
      </c>
      <c r="B304" t="s">
        <v>15</v>
      </c>
      <c r="C304" t="s">
        <v>15</v>
      </c>
      <c r="G304" t="str">
        <f t="shared" si="16"/>
        <v/>
      </c>
      <c r="H304" t="str">
        <f t="shared" si="17"/>
        <v/>
      </c>
      <c r="I304" t="str">
        <f t="shared" si="18"/>
        <v>freshRestricted</v>
      </c>
      <c r="J304" t="str">
        <f t="shared" si="19"/>
        <v/>
      </c>
      <c r="K304" t="s">
        <v>23</v>
      </c>
      <c r="L304" t="s">
        <v>23</v>
      </c>
      <c r="M304" s="1">
        <v>1.5428003834699999E-5</v>
      </c>
      <c r="N304" s="1">
        <v>9.7610229398200003E-5</v>
      </c>
      <c r="O304" s="1">
        <v>6.3606702989899998E-6</v>
      </c>
      <c r="P304">
        <v>1.5</v>
      </c>
      <c r="Q304">
        <v>8</v>
      </c>
      <c r="R304">
        <v>2.6047027381299998E-3</v>
      </c>
      <c r="S304" s="1">
        <v>4.7088275022900001E-6</v>
      </c>
      <c r="T304">
        <v>0.17809300568799999</v>
      </c>
      <c r="U304" t="s">
        <v>16</v>
      </c>
      <c r="V304">
        <v>1.5</v>
      </c>
      <c r="W304">
        <v>8</v>
      </c>
    </row>
    <row r="305" spans="1:23">
      <c r="A305" t="s">
        <v>224</v>
      </c>
      <c r="G305" t="str">
        <f t="shared" si="16"/>
        <v/>
      </c>
      <c r="H305" t="str">
        <f t="shared" si="17"/>
        <v/>
      </c>
      <c r="I305" t="str">
        <f t="shared" si="18"/>
        <v/>
      </c>
      <c r="J305" t="str">
        <f t="shared" si="19"/>
        <v/>
      </c>
      <c r="K305" t="s">
        <v>15</v>
      </c>
      <c r="L305" t="s">
        <v>15</v>
      </c>
      <c r="M305">
        <v>1.4732002048799999E-4</v>
      </c>
      <c r="N305" s="1">
        <v>7.6209581537300006E-5</v>
      </c>
      <c r="O305">
        <v>0</v>
      </c>
      <c r="P305">
        <v>1.3333333333299999</v>
      </c>
      <c r="Q305">
        <v>3.6666666666699999</v>
      </c>
      <c r="R305">
        <v>0.48297562651699999</v>
      </c>
      <c r="S305" s="1">
        <v>2.69144941115E-5</v>
      </c>
      <c r="T305" s="1">
        <v>8.3941902879100004E-5</v>
      </c>
      <c r="U305" t="s">
        <v>16</v>
      </c>
      <c r="V305">
        <v>2.5403814747300002</v>
      </c>
    </row>
    <row r="306" spans="1:23">
      <c r="A306" t="s">
        <v>661</v>
      </c>
      <c r="B306" t="s">
        <v>15</v>
      </c>
      <c r="C306" t="s">
        <v>15</v>
      </c>
      <c r="G306" t="str">
        <f t="shared" si="16"/>
        <v/>
      </c>
      <c r="H306" t="str">
        <f t="shared" si="17"/>
        <v/>
      </c>
      <c r="I306" t="str">
        <f t="shared" si="18"/>
        <v>freshRestricted</v>
      </c>
      <c r="J306" t="str">
        <f t="shared" si="19"/>
        <v/>
      </c>
      <c r="K306" t="s">
        <v>29</v>
      </c>
      <c r="L306" t="s">
        <v>23</v>
      </c>
      <c r="M306" s="1">
        <v>8.63109608042E-5</v>
      </c>
      <c r="N306">
        <v>1.9152863502599999E-4</v>
      </c>
      <c r="O306" s="1">
        <v>2.8713326474499999E-5</v>
      </c>
      <c r="P306">
        <v>1.5</v>
      </c>
      <c r="Q306">
        <v>10</v>
      </c>
      <c r="R306">
        <v>2.2559420418399999E-2</v>
      </c>
      <c r="S306" s="1">
        <v>1.7877574980099999E-5</v>
      </c>
      <c r="T306">
        <v>3.0160956383900001E-2</v>
      </c>
      <c r="U306" t="s">
        <v>16</v>
      </c>
      <c r="V306">
        <v>1.5</v>
      </c>
      <c r="W306">
        <v>10</v>
      </c>
    </row>
    <row r="307" spans="1:23">
      <c r="A307" t="s">
        <v>1529</v>
      </c>
      <c r="B307" t="s">
        <v>23</v>
      </c>
      <c r="C307" t="s">
        <v>23</v>
      </c>
      <c r="G307" t="str">
        <f t="shared" si="16"/>
        <v/>
      </c>
      <c r="H307" t="str">
        <f t="shared" si="17"/>
        <v/>
      </c>
      <c r="I307" t="str">
        <f t="shared" si="18"/>
        <v>BRACK</v>
      </c>
      <c r="J307" t="str">
        <f t="shared" si="19"/>
        <v/>
      </c>
      <c r="K307" t="s">
        <v>23</v>
      </c>
      <c r="L307" t="s">
        <v>23</v>
      </c>
      <c r="M307" s="1">
        <v>2.3448155563900001E-5</v>
      </c>
      <c r="N307">
        <v>5.3561872558500004E-4</v>
      </c>
      <c r="O307">
        <v>1.384642034E-4</v>
      </c>
      <c r="P307">
        <v>9</v>
      </c>
      <c r="Q307">
        <v>13.5</v>
      </c>
      <c r="R307">
        <v>2.6512208146699999E-4</v>
      </c>
      <c r="S307">
        <v>2.2651337636399999E-2</v>
      </c>
      <c r="T307">
        <v>2.39176112299E-2</v>
      </c>
      <c r="U307" t="s">
        <v>16</v>
      </c>
      <c r="V307">
        <v>9</v>
      </c>
      <c r="W307">
        <v>13.5</v>
      </c>
    </row>
    <row r="308" spans="1:23">
      <c r="A308" t="s">
        <v>842</v>
      </c>
      <c r="C308" t="s">
        <v>15</v>
      </c>
      <c r="G308" t="str">
        <f t="shared" si="16"/>
        <v/>
      </c>
      <c r="H308" t="str">
        <f t="shared" si="17"/>
        <v/>
      </c>
      <c r="I308" t="str">
        <f t="shared" si="18"/>
        <v/>
      </c>
      <c r="J308" t="str">
        <f t="shared" si="19"/>
        <v/>
      </c>
      <c r="K308" t="s">
        <v>15</v>
      </c>
      <c r="L308" t="s">
        <v>15</v>
      </c>
      <c r="M308">
        <v>1.4209267360700001E-4</v>
      </c>
      <c r="N308" s="1">
        <v>4.0685490379200003E-5</v>
      </c>
      <c r="O308">
        <v>0</v>
      </c>
      <c r="P308">
        <v>1.3333333333299999</v>
      </c>
      <c r="Q308">
        <v>3.6666666666699999</v>
      </c>
      <c r="R308">
        <v>0.32837386256500001</v>
      </c>
      <c r="S308">
        <v>5.8824940678299997E-4</v>
      </c>
      <c r="T308" s="1">
        <v>8.3941902879100004E-5</v>
      </c>
      <c r="U308" t="s">
        <v>16</v>
      </c>
      <c r="V308">
        <v>2.0014382290700001</v>
      </c>
    </row>
    <row r="309" spans="1:23">
      <c r="A309" t="s">
        <v>599</v>
      </c>
      <c r="G309" t="str">
        <f t="shared" si="16"/>
        <v/>
      </c>
      <c r="H309" t="str">
        <f t="shared" si="17"/>
        <v/>
      </c>
      <c r="I309" t="str">
        <f t="shared" si="18"/>
        <v/>
      </c>
      <c r="J309" t="str">
        <f t="shared" si="19"/>
        <v/>
      </c>
      <c r="K309" t="s">
        <v>15</v>
      </c>
      <c r="L309" t="s">
        <v>15</v>
      </c>
      <c r="M309">
        <v>1.1581181706E-4</v>
      </c>
      <c r="N309" s="1">
        <v>5.6596702621700003E-5</v>
      </c>
      <c r="O309" s="1">
        <v>2.1514333709700001E-6</v>
      </c>
      <c r="P309">
        <v>1.5</v>
      </c>
      <c r="Q309">
        <v>10</v>
      </c>
      <c r="R309">
        <v>0.28249584734200001</v>
      </c>
      <c r="S309">
        <v>2.2202966284000001E-3</v>
      </c>
      <c r="T309">
        <v>1.11036177538E-3</v>
      </c>
      <c r="U309" t="s">
        <v>16</v>
      </c>
      <c r="V309">
        <v>5.5716454899399999</v>
      </c>
    </row>
    <row r="310" spans="1:23">
      <c r="A310" t="s">
        <v>1851</v>
      </c>
      <c r="B310" t="s">
        <v>15</v>
      </c>
      <c r="C310" t="s">
        <v>15</v>
      </c>
      <c r="G310" t="str">
        <f t="shared" si="16"/>
        <v/>
      </c>
      <c r="H310" t="str">
        <f t="shared" si="17"/>
        <v/>
      </c>
      <c r="I310" t="str">
        <f t="shared" si="18"/>
        <v/>
      </c>
      <c r="J310" t="str">
        <f t="shared" si="19"/>
        <v>freshRestricted</v>
      </c>
      <c r="K310" t="s">
        <v>19</v>
      </c>
      <c r="L310" t="s">
        <v>19</v>
      </c>
      <c r="M310">
        <v>5.2138289462700001E-4</v>
      </c>
      <c r="N310" s="1">
        <v>3.9623551046600003E-5</v>
      </c>
      <c r="O310">
        <v>3.3872166992500002E-4</v>
      </c>
      <c r="P310">
        <v>11</v>
      </c>
      <c r="Q310">
        <v>27</v>
      </c>
      <c r="R310" s="1">
        <v>3.0570221495800002E-6</v>
      </c>
      <c r="S310">
        <v>0.34070832055099998</v>
      </c>
      <c r="T310">
        <v>8.0608160263799994E-2</v>
      </c>
      <c r="U310" t="s">
        <v>16</v>
      </c>
    </row>
    <row r="311" spans="1:23">
      <c r="A311" t="s">
        <v>432</v>
      </c>
      <c r="G311" t="str">
        <f t="shared" si="16"/>
        <v/>
      </c>
      <c r="H311" t="str">
        <f t="shared" si="17"/>
        <v/>
      </c>
      <c r="I311" t="str">
        <f t="shared" si="18"/>
        <v/>
      </c>
      <c r="J311" t="str">
        <f t="shared" si="19"/>
        <v/>
      </c>
      <c r="K311" t="s">
        <v>19</v>
      </c>
      <c r="L311" t="s">
        <v>19</v>
      </c>
      <c r="M311" s="1">
        <v>1.58489656965E-6</v>
      </c>
      <c r="N311">
        <v>1.32446432776E-4</v>
      </c>
      <c r="O311" s="1">
        <v>4.1572800671800002E-6</v>
      </c>
      <c r="P311">
        <v>12.5</v>
      </c>
      <c r="Q311">
        <v>15</v>
      </c>
      <c r="R311">
        <v>0.16895200955199999</v>
      </c>
      <c r="S311">
        <v>0.22393853277699999</v>
      </c>
      <c r="T311">
        <v>0.43145291746600001</v>
      </c>
      <c r="U311" t="s">
        <v>16</v>
      </c>
    </row>
    <row r="312" spans="1:23">
      <c r="A312" t="s">
        <v>309</v>
      </c>
      <c r="G312" t="str">
        <f t="shared" si="16"/>
        <v/>
      </c>
      <c r="H312" t="str">
        <f t="shared" si="17"/>
        <v/>
      </c>
      <c r="I312" t="str">
        <f t="shared" si="18"/>
        <v/>
      </c>
      <c r="J312" t="str">
        <f t="shared" si="19"/>
        <v/>
      </c>
      <c r="K312" t="s">
        <v>15</v>
      </c>
      <c r="L312" t="s">
        <v>15</v>
      </c>
      <c r="M312">
        <v>2.42014752777E-4</v>
      </c>
      <c r="N312">
        <v>1.1095317835700001E-4</v>
      </c>
      <c r="O312" s="1">
        <v>2.2159749113199998E-5</v>
      </c>
      <c r="P312">
        <v>1.5</v>
      </c>
      <c r="Q312">
        <v>13.5</v>
      </c>
      <c r="R312">
        <v>0.11960894771</v>
      </c>
      <c r="S312">
        <v>7.6488460261499996E-3</v>
      </c>
      <c r="T312">
        <v>2.5991730238799997E-4</v>
      </c>
      <c r="U312" t="s">
        <v>16</v>
      </c>
      <c r="V312">
        <v>6.3464721437799998</v>
      </c>
    </row>
    <row r="313" spans="1:23">
      <c r="A313" t="s">
        <v>529</v>
      </c>
      <c r="B313" t="s">
        <v>23</v>
      </c>
      <c r="C313" t="s">
        <v>23</v>
      </c>
      <c r="G313" t="str">
        <f t="shared" si="16"/>
        <v/>
      </c>
      <c r="H313" t="str">
        <f t="shared" si="17"/>
        <v/>
      </c>
      <c r="I313" t="str">
        <f t="shared" si="18"/>
        <v>BRACK</v>
      </c>
      <c r="J313" t="str">
        <f t="shared" si="19"/>
        <v/>
      </c>
      <c r="K313" t="s">
        <v>23</v>
      </c>
      <c r="L313" t="s">
        <v>23</v>
      </c>
      <c r="M313" s="1">
        <v>4.1441157700200002E-6</v>
      </c>
      <c r="N313">
        <v>1.59648640022E-4</v>
      </c>
      <c r="O313" s="1">
        <v>4.35757441899E-5</v>
      </c>
      <c r="P313">
        <v>11</v>
      </c>
      <c r="Q313">
        <v>16</v>
      </c>
      <c r="R313" s="1">
        <v>6.33752393558E-5</v>
      </c>
      <c r="S313">
        <v>1.9746645478100001E-2</v>
      </c>
      <c r="T313">
        <v>1.8662821771399999E-2</v>
      </c>
      <c r="U313" t="s">
        <v>16</v>
      </c>
      <c r="V313">
        <v>11</v>
      </c>
      <c r="W313">
        <v>16</v>
      </c>
    </row>
    <row r="314" spans="1:23">
      <c r="A314" t="s">
        <v>544</v>
      </c>
      <c r="B314" t="s">
        <v>19</v>
      </c>
      <c r="C314" t="s">
        <v>19</v>
      </c>
      <c r="G314" t="str">
        <f t="shared" si="16"/>
        <v/>
      </c>
      <c r="H314" t="str">
        <f t="shared" si="17"/>
        <v/>
      </c>
      <c r="I314" t="str">
        <f t="shared" si="18"/>
        <v/>
      </c>
      <c r="J314" t="str">
        <f t="shared" si="19"/>
        <v>NOCLASS</v>
      </c>
      <c r="K314" t="s">
        <v>19</v>
      </c>
      <c r="L314" t="s">
        <v>19</v>
      </c>
      <c r="M314" s="1">
        <v>4.5428077701400001E-5</v>
      </c>
      <c r="N314">
        <v>1.38625836176E-3</v>
      </c>
      <c r="O314">
        <v>1.12341926431E-4</v>
      </c>
      <c r="P314">
        <v>24</v>
      </c>
      <c r="Q314">
        <v>26</v>
      </c>
      <c r="R314">
        <v>0.19425246846999999</v>
      </c>
      <c r="S314">
        <v>0.299632980991</v>
      </c>
      <c r="T314">
        <v>0.5</v>
      </c>
      <c r="U314" t="s">
        <v>16</v>
      </c>
    </row>
    <row r="315" spans="1:23">
      <c r="A315" t="s">
        <v>115</v>
      </c>
      <c r="B315" t="s">
        <v>34</v>
      </c>
      <c r="C315" t="s">
        <v>34</v>
      </c>
      <c r="G315" t="str">
        <f t="shared" si="16"/>
        <v/>
      </c>
      <c r="H315" t="str">
        <f t="shared" si="17"/>
        <v>MARINE</v>
      </c>
      <c r="I315" t="str">
        <f t="shared" si="18"/>
        <v/>
      </c>
      <c r="J315" t="str">
        <f t="shared" si="19"/>
        <v/>
      </c>
      <c r="K315" t="s">
        <v>34</v>
      </c>
      <c r="L315" t="s">
        <v>34</v>
      </c>
      <c r="M315" s="1">
        <v>4.6045730778000002E-6</v>
      </c>
      <c r="N315">
        <v>0</v>
      </c>
      <c r="O315">
        <v>1.03151751978E-4</v>
      </c>
      <c r="P315">
        <v>11</v>
      </c>
      <c r="Q315">
        <v>25</v>
      </c>
      <c r="R315">
        <v>0.173260855853</v>
      </c>
      <c r="S315">
        <v>4.27499256912E-4</v>
      </c>
      <c r="T315">
        <v>2.2936950227099998E-3</v>
      </c>
      <c r="U315" t="s">
        <v>16</v>
      </c>
      <c r="V315">
        <v>25</v>
      </c>
    </row>
    <row r="316" spans="1:23">
      <c r="A316" t="s">
        <v>1189</v>
      </c>
      <c r="B316" t="s">
        <v>23</v>
      </c>
      <c r="C316" t="s">
        <v>23</v>
      </c>
      <c r="G316" t="str">
        <f t="shared" si="16"/>
        <v/>
      </c>
      <c r="H316" t="str">
        <f t="shared" si="17"/>
        <v/>
      </c>
      <c r="I316" t="str">
        <f t="shared" si="18"/>
        <v>BRACK</v>
      </c>
      <c r="J316" t="str">
        <f t="shared" si="19"/>
        <v/>
      </c>
      <c r="K316" t="s">
        <v>23</v>
      </c>
      <c r="L316" t="s">
        <v>23</v>
      </c>
      <c r="M316">
        <v>0</v>
      </c>
      <c r="N316">
        <v>1.01415916154E-4</v>
      </c>
      <c r="O316" s="1">
        <v>9.9354129960199992E-6</v>
      </c>
      <c r="P316">
        <v>11</v>
      </c>
      <c r="Q316">
        <v>15</v>
      </c>
      <c r="R316">
        <v>4.2952927765E-4</v>
      </c>
      <c r="S316">
        <v>1.25963171564E-2</v>
      </c>
      <c r="T316">
        <v>6.3778952109199996E-2</v>
      </c>
      <c r="U316" t="s">
        <v>16</v>
      </c>
      <c r="V316">
        <v>11</v>
      </c>
      <c r="W316">
        <v>15</v>
      </c>
    </row>
    <row r="317" spans="1:23">
      <c r="A317" t="s">
        <v>550</v>
      </c>
      <c r="G317" t="str">
        <f t="shared" si="16"/>
        <v/>
      </c>
      <c r="H317" t="str">
        <f t="shared" si="17"/>
        <v/>
      </c>
      <c r="I317" t="str">
        <f t="shared" si="18"/>
        <v/>
      </c>
      <c r="J317" t="str">
        <f t="shared" si="19"/>
        <v/>
      </c>
      <c r="K317" t="s">
        <v>19</v>
      </c>
      <c r="L317" t="s">
        <v>19</v>
      </c>
      <c r="M317" s="1">
        <v>8.0757083572700002E-5</v>
      </c>
      <c r="N317">
        <v>1.4014045502799999E-3</v>
      </c>
      <c r="O317">
        <v>4.7722109615800002E-4</v>
      </c>
      <c r="P317">
        <v>19</v>
      </c>
      <c r="Q317">
        <v>23.5</v>
      </c>
      <c r="R317" s="1">
        <v>6.2684748133900003E-5</v>
      </c>
      <c r="S317">
        <v>4.9348649513300001E-2</v>
      </c>
      <c r="T317">
        <v>5.0076033500100002E-2</v>
      </c>
      <c r="U317" t="s">
        <v>16</v>
      </c>
    </row>
    <row r="318" spans="1:23">
      <c r="A318" t="s">
        <v>820</v>
      </c>
      <c r="G318" t="str">
        <f t="shared" si="16"/>
        <v/>
      </c>
      <c r="H318" t="str">
        <f t="shared" si="17"/>
        <v/>
      </c>
      <c r="I318" t="str">
        <f t="shared" si="18"/>
        <v/>
      </c>
      <c r="J318" t="str">
        <f t="shared" si="19"/>
        <v/>
      </c>
      <c r="K318" t="s">
        <v>15</v>
      </c>
      <c r="L318" t="s">
        <v>15</v>
      </c>
      <c r="M318">
        <v>7.11020603105E-4</v>
      </c>
      <c r="N318">
        <v>1.0326134940500001E-3</v>
      </c>
      <c r="O318" s="1">
        <v>7.1557088513600007E-5</v>
      </c>
      <c r="P318">
        <v>1.5</v>
      </c>
      <c r="Q318">
        <v>10</v>
      </c>
      <c r="R318">
        <v>5.0928066050399998E-2</v>
      </c>
      <c r="S318" s="1">
        <v>1.5018684061299999E-7</v>
      </c>
      <c r="T318">
        <v>9.0050755424199999E-4</v>
      </c>
      <c r="U318" t="s">
        <v>16</v>
      </c>
      <c r="V318">
        <v>10</v>
      </c>
    </row>
    <row r="319" spans="1:23">
      <c r="A319" t="s">
        <v>364</v>
      </c>
      <c r="B319" t="s">
        <v>23</v>
      </c>
      <c r="C319" t="s">
        <v>23</v>
      </c>
      <c r="G319" t="str">
        <f t="shared" si="16"/>
        <v/>
      </c>
      <c r="H319" t="str">
        <f t="shared" si="17"/>
        <v/>
      </c>
      <c r="I319" t="str">
        <f t="shared" si="18"/>
        <v>BRACK</v>
      </c>
      <c r="J319" t="str">
        <f t="shared" si="19"/>
        <v/>
      </c>
      <c r="K319" t="s">
        <v>23</v>
      </c>
      <c r="L319" t="s">
        <v>23</v>
      </c>
      <c r="M319" s="1">
        <v>5.07166902288E-6</v>
      </c>
      <c r="N319">
        <v>6.8530382097499996E-4</v>
      </c>
      <c r="O319" s="1">
        <v>8.5289361158300006E-5</v>
      </c>
      <c r="P319">
        <v>15</v>
      </c>
      <c r="Q319">
        <v>18</v>
      </c>
      <c r="R319" s="1">
        <v>1.84120248905E-5</v>
      </c>
      <c r="S319">
        <v>7.4854539560599998E-3</v>
      </c>
      <c r="T319">
        <v>1.9302222669900001E-2</v>
      </c>
      <c r="U319" t="s">
        <v>16</v>
      </c>
      <c r="V319">
        <v>15</v>
      </c>
      <c r="W319">
        <v>18</v>
      </c>
    </row>
    <row r="320" spans="1:23">
      <c r="A320" t="s">
        <v>1820</v>
      </c>
      <c r="G320" t="str">
        <f t="shared" si="16"/>
        <v/>
      </c>
      <c r="H320" t="str">
        <f t="shared" si="17"/>
        <v/>
      </c>
      <c r="I320" t="str">
        <f t="shared" si="18"/>
        <v/>
      </c>
      <c r="J320" t="str">
        <f t="shared" si="19"/>
        <v/>
      </c>
      <c r="K320" t="s">
        <v>19</v>
      </c>
      <c r="L320" t="s">
        <v>19</v>
      </c>
      <c r="M320">
        <v>6.2447999214200001E-4</v>
      </c>
      <c r="N320">
        <v>0</v>
      </c>
      <c r="O320">
        <v>0</v>
      </c>
      <c r="P320">
        <v>1.48979591837</v>
      </c>
      <c r="Q320">
        <v>15.244897959199999</v>
      </c>
      <c r="R320">
        <v>1.3913357860400001E-2</v>
      </c>
      <c r="S320">
        <v>1</v>
      </c>
      <c r="T320">
        <v>1.3913357860400001E-2</v>
      </c>
      <c r="U320" t="s">
        <v>16</v>
      </c>
    </row>
    <row r="321" spans="1:23">
      <c r="A321" t="s">
        <v>425</v>
      </c>
      <c r="G321" t="str">
        <f t="shared" si="16"/>
        <v/>
      </c>
      <c r="H321" t="str">
        <f t="shared" si="17"/>
        <v/>
      </c>
      <c r="I321" t="str">
        <f t="shared" si="18"/>
        <v/>
      </c>
      <c r="J321" t="str">
        <f t="shared" si="19"/>
        <v/>
      </c>
      <c r="K321" t="s">
        <v>15</v>
      </c>
      <c r="L321" t="s">
        <v>15</v>
      </c>
      <c r="M321" s="1">
        <v>4.6402730916799999E-5</v>
      </c>
      <c r="N321" s="1">
        <v>5.9351290761599999E-5</v>
      </c>
      <c r="O321">
        <v>0</v>
      </c>
      <c r="P321">
        <v>3</v>
      </c>
      <c r="Q321">
        <v>8</v>
      </c>
      <c r="R321">
        <v>0.341409795264</v>
      </c>
      <c r="S321">
        <v>1.16121766018E-4</v>
      </c>
      <c r="T321" s="1">
        <v>9.3874311387699997E-5</v>
      </c>
      <c r="U321" t="s">
        <v>16</v>
      </c>
      <c r="V321">
        <v>8</v>
      </c>
    </row>
    <row r="322" spans="1:23">
      <c r="A322" t="s">
        <v>509</v>
      </c>
      <c r="G322" t="str">
        <f t="shared" si="16"/>
        <v/>
      </c>
      <c r="H322" t="str">
        <f t="shared" si="17"/>
        <v/>
      </c>
      <c r="I322" t="str">
        <f t="shared" si="18"/>
        <v/>
      </c>
      <c r="J322" t="str">
        <f t="shared" si="19"/>
        <v/>
      </c>
      <c r="K322" t="s">
        <v>23</v>
      </c>
      <c r="L322" t="s">
        <v>23</v>
      </c>
      <c r="M322" s="1">
        <v>3.3776417335800002E-5</v>
      </c>
      <c r="N322">
        <v>1.3352397238600001E-4</v>
      </c>
      <c r="O322" s="1">
        <v>9.7786863767300007E-6</v>
      </c>
      <c r="P322">
        <v>1.5</v>
      </c>
      <c r="Q322">
        <v>10</v>
      </c>
      <c r="R322">
        <v>1.0196764019800001E-2</v>
      </c>
      <c r="S322" s="1">
        <v>1.68646737584E-5</v>
      </c>
      <c r="T322">
        <v>0.18311653901399999</v>
      </c>
      <c r="U322" t="s">
        <v>16</v>
      </c>
      <c r="V322">
        <v>1.5</v>
      </c>
      <c r="W322">
        <v>10</v>
      </c>
    </row>
    <row r="323" spans="1:23">
      <c r="A323" t="s">
        <v>1075</v>
      </c>
      <c r="G323" t="str">
        <f t="shared" ref="G323:G386" si="20">IF(NOT(ISBLANK($B323)),IF($L323="freshRestricted", IF($B323="freshRestricted","FRESH",$B323),""),"")</f>
        <v/>
      </c>
      <c r="H323" t="str">
        <f t="shared" ref="H323:H386" si="21">IF(NOT(ISBLANK($B323)),IF($L323="marineRestricted", IF($B323="marineRestricted","MARINE",$B323),""),"")</f>
        <v/>
      </c>
      <c r="I323" t="str">
        <f t="shared" ref="I323:I386" si="22">IF(NOT(ISBLANK($B323)),IF($L323="brackishRestricted", IF($B323="brackishRestricted","BRACK",$B323),""),"")</f>
        <v/>
      </c>
      <c r="J323" t="str">
        <f t="shared" ref="J323:J386" si="23">IF(NOT(ISBLANK($B323)),IF($L323="noclass", IF($B323="noclass","NOCLASS",$B323),""),"")</f>
        <v/>
      </c>
      <c r="K323" t="s">
        <v>15</v>
      </c>
      <c r="L323" t="s">
        <v>15</v>
      </c>
      <c r="M323" s="1">
        <v>6.8473041567500005E-5</v>
      </c>
      <c r="N323" s="1">
        <v>3.9474021785200002E-5</v>
      </c>
      <c r="O323" s="1">
        <v>1.5420615272300001E-6</v>
      </c>
      <c r="P323">
        <v>1.3333333333299999</v>
      </c>
      <c r="Q323">
        <v>3.6666666666699999</v>
      </c>
      <c r="R323">
        <v>0.361097674561</v>
      </c>
      <c r="S323">
        <v>6.2724643226300001E-3</v>
      </c>
      <c r="T323">
        <v>4.8262268555999998E-4</v>
      </c>
      <c r="U323" t="s">
        <v>16</v>
      </c>
      <c r="V323">
        <v>2.6557091182899999</v>
      </c>
    </row>
    <row r="324" spans="1:23">
      <c r="A324" t="s">
        <v>153</v>
      </c>
      <c r="B324" t="s">
        <v>15</v>
      </c>
      <c r="C324" t="s">
        <v>15</v>
      </c>
      <c r="G324" t="str">
        <f t="shared" si="20"/>
        <v/>
      </c>
      <c r="H324" t="str">
        <f t="shared" si="21"/>
        <v/>
      </c>
      <c r="I324" t="str">
        <f t="shared" si="22"/>
        <v/>
      </c>
      <c r="J324" t="str">
        <f t="shared" si="23"/>
        <v>freshRestricted</v>
      </c>
      <c r="K324" t="s">
        <v>19</v>
      </c>
      <c r="L324" t="s">
        <v>19</v>
      </c>
      <c r="M324" s="1">
        <v>2.20187292675E-5</v>
      </c>
      <c r="N324" s="1">
        <v>9.0478157392699998E-5</v>
      </c>
      <c r="O324" s="1">
        <v>3.31210892547E-6</v>
      </c>
      <c r="P324">
        <v>1.3333333333299999</v>
      </c>
      <c r="Q324">
        <v>3.6666666666699999</v>
      </c>
      <c r="R324">
        <v>0.43517627774500001</v>
      </c>
      <c r="S324">
        <v>0.18913345105000001</v>
      </c>
      <c r="T324">
        <v>3.5954162962199998E-2</v>
      </c>
      <c r="U324" t="s">
        <v>16</v>
      </c>
    </row>
    <row r="325" spans="1:23">
      <c r="A325" t="s">
        <v>741</v>
      </c>
      <c r="G325" t="str">
        <f t="shared" si="20"/>
        <v/>
      </c>
      <c r="H325" t="str">
        <f t="shared" si="21"/>
        <v/>
      </c>
      <c r="I325" t="str">
        <f t="shared" si="22"/>
        <v/>
      </c>
      <c r="J325" t="str">
        <f t="shared" si="23"/>
        <v/>
      </c>
      <c r="K325" t="s">
        <v>19</v>
      </c>
      <c r="L325" t="s">
        <v>19</v>
      </c>
      <c r="M325" s="1">
        <v>2.7048198962499998E-5</v>
      </c>
      <c r="N325" s="1">
        <v>6.5973007615200002E-5</v>
      </c>
      <c r="O325">
        <v>0</v>
      </c>
      <c r="P325">
        <v>12.5</v>
      </c>
      <c r="Q325">
        <v>15</v>
      </c>
      <c r="R325">
        <v>0.43021392700599997</v>
      </c>
      <c r="S325">
        <v>5.6718190418100001E-2</v>
      </c>
      <c r="T325">
        <v>2.0385930657899998E-2</v>
      </c>
      <c r="U325" t="s">
        <v>16</v>
      </c>
    </row>
    <row r="326" spans="1:23">
      <c r="A326" t="s">
        <v>81</v>
      </c>
      <c r="C326" t="s">
        <v>15</v>
      </c>
      <c r="G326" t="str">
        <f t="shared" si="20"/>
        <v/>
      </c>
      <c r="H326" t="str">
        <f t="shared" si="21"/>
        <v/>
      </c>
      <c r="I326" t="str">
        <f t="shared" si="22"/>
        <v/>
      </c>
      <c r="J326" t="str">
        <f t="shared" si="23"/>
        <v/>
      </c>
      <c r="K326" t="s">
        <v>15</v>
      </c>
      <c r="L326" t="s">
        <v>15</v>
      </c>
      <c r="M326" s="1">
        <v>9.5508024569400003E-5</v>
      </c>
      <c r="N326">
        <v>1.8677348709800001E-4</v>
      </c>
      <c r="O326" s="1">
        <v>2.3097615962300001E-5</v>
      </c>
      <c r="P326">
        <v>3</v>
      </c>
      <c r="Q326">
        <v>8</v>
      </c>
      <c r="R326">
        <v>9.2089950270100002E-2</v>
      </c>
      <c r="S326" s="1">
        <v>4.8548205574799998E-5</v>
      </c>
      <c r="T326">
        <v>2.45962516227E-3</v>
      </c>
      <c r="U326" t="s">
        <v>16</v>
      </c>
      <c r="V326">
        <v>8</v>
      </c>
    </row>
    <row r="327" spans="1:23">
      <c r="A327" t="s">
        <v>1853</v>
      </c>
      <c r="B327" t="s">
        <v>15</v>
      </c>
      <c r="C327" t="s">
        <v>15</v>
      </c>
      <c r="G327" t="str">
        <f t="shared" si="20"/>
        <v/>
      </c>
      <c r="H327" t="str">
        <f t="shared" si="21"/>
        <v/>
      </c>
      <c r="I327" t="str">
        <f t="shared" si="22"/>
        <v/>
      </c>
      <c r="J327" t="str">
        <f t="shared" si="23"/>
        <v>freshRestricted</v>
      </c>
      <c r="K327" t="s">
        <v>19</v>
      </c>
      <c r="L327" t="s">
        <v>19</v>
      </c>
      <c r="M327">
        <v>1.2272034144999999E-4</v>
      </c>
      <c r="N327">
        <v>4.0969435563299999E-4</v>
      </c>
      <c r="O327" s="1">
        <v>9.0711531097000003E-5</v>
      </c>
      <c r="P327">
        <v>3</v>
      </c>
      <c r="Q327">
        <v>10</v>
      </c>
      <c r="R327">
        <v>2.7178672874300001E-2</v>
      </c>
      <c r="S327">
        <v>1.1759700325799999E-2</v>
      </c>
      <c r="T327">
        <v>0.43594918593900001</v>
      </c>
      <c r="U327" t="s">
        <v>16</v>
      </c>
    </row>
    <row r="328" spans="1:23">
      <c r="A328" t="s">
        <v>906</v>
      </c>
      <c r="B328" t="s">
        <v>15</v>
      </c>
      <c r="C328" t="s">
        <v>15</v>
      </c>
      <c r="G328" t="str">
        <f t="shared" si="20"/>
        <v>FRESH</v>
      </c>
      <c r="H328" t="str">
        <f t="shared" si="21"/>
        <v/>
      </c>
      <c r="I328" t="str">
        <f t="shared" si="22"/>
        <v/>
      </c>
      <c r="J328" t="str">
        <f t="shared" si="23"/>
        <v/>
      </c>
      <c r="K328" t="s">
        <v>15</v>
      </c>
      <c r="L328" t="s">
        <v>15</v>
      </c>
      <c r="M328">
        <v>6.3889437552199998E-4</v>
      </c>
      <c r="N328" s="1">
        <v>2.1486944293899998E-5</v>
      </c>
      <c r="O328">
        <v>0</v>
      </c>
      <c r="P328">
        <v>1.3333333333299999</v>
      </c>
      <c r="Q328">
        <v>3.6666666666699999</v>
      </c>
      <c r="R328">
        <v>8.4153464646100004E-2</v>
      </c>
      <c r="S328">
        <v>1.2645419892600001E-2</v>
      </c>
      <c r="T328" s="1">
        <v>1.5363078788000001E-5</v>
      </c>
      <c r="U328" t="s">
        <v>16</v>
      </c>
      <c r="V328">
        <v>1.4118067168399999</v>
      </c>
    </row>
    <row r="329" spans="1:23">
      <c r="A329" t="s">
        <v>1134</v>
      </c>
      <c r="G329" t="str">
        <f t="shared" si="20"/>
        <v/>
      </c>
      <c r="H329" t="str">
        <f t="shared" si="21"/>
        <v/>
      </c>
      <c r="I329" t="str">
        <f t="shared" si="22"/>
        <v/>
      </c>
      <c r="J329" t="str">
        <f t="shared" si="23"/>
        <v/>
      </c>
      <c r="K329" t="s">
        <v>23</v>
      </c>
      <c r="L329" t="s">
        <v>23</v>
      </c>
      <c r="M329">
        <v>0</v>
      </c>
      <c r="N329">
        <v>1.6691235588199999E-4</v>
      </c>
      <c r="O329" s="1">
        <v>8.5661433140499997E-6</v>
      </c>
      <c r="P329">
        <v>6.5</v>
      </c>
      <c r="Q329">
        <v>10</v>
      </c>
      <c r="R329">
        <v>4.7414329487599998E-4</v>
      </c>
      <c r="S329">
        <v>5.5972693281700001E-3</v>
      </c>
      <c r="T329">
        <v>0.12369456970999999</v>
      </c>
      <c r="U329" t="s">
        <v>16</v>
      </c>
      <c r="V329">
        <v>6.5</v>
      </c>
      <c r="W329">
        <v>10</v>
      </c>
    </row>
    <row r="330" spans="1:23">
      <c r="A330" t="s">
        <v>141</v>
      </c>
      <c r="G330" t="str">
        <f t="shared" si="20"/>
        <v/>
      </c>
      <c r="H330" t="str">
        <f t="shared" si="21"/>
        <v/>
      </c>
      <c r="I330" t="str">
        <f t="shared" si="22"/>
        <v/>
      </c>
      <c r="J330" t="str">
        <f t="shared" si="23"/>
        <v/>
      </c>
      <c r="K330" t="s">
        <v>23</v>
      </c>
      <c r="L330" t="s">
        <v>23</v>
      </c>
      <c r="M330" s="1">
        <v>8.6165704482999998E-6</v>
      </c>
      <c r="N330" s="1">
        <v>7.5813194680899996E-5</v>
      </c>
      <c r="O330" s="1">
        <v>2.4553454507400001E-6</v>
      </c>
      <c r="P330">
        <v>3</v>
      </c>
      <c r="Q330">
        <v>10</v>
      </c>
      <c r="R330">
        <v>3.5912938309E-3</v>
      </c>
      <c r="S330" s="1">
        <v>4.7046479205100002E-5</v>
      </c>
      <c r="T330">
        <v>0.35326884770400002</v>
      </c>
      <c r="U330" t="s">
        <v>16</v>
      </c>
      <c r="V330">
        <v>3</v>
      </c>
      <c r="W330">
        <v>10</v>
      </c>
    </row>
    <row r="331" spans="1:23">
      <c r="A331" t="s">
        <v>1779</v>
      </c>
      <c r="B331" t="s">
        <v>19</v>
      </c>
      <c r="C331" t="s">
        <v>19</v>
      </c>
      <c r="G331" t="str">
        <f t="shared" si="20"/>
        <v/>
      </c>
      <c r="H331" t="str">
        <f t="shared" si="21"/>
        <v/>
      </c>
      <c r="I331" t="str">
        <f t="shared" si="22"/>
        <v/>
      </c>
      <c r="J331" t="str">
        <f t="shared" si="23"/>
        <v>NOCLASS</v>
      </c>
      <c r="K331" t="s">
        <v>19</v>
      </c>
      <c r="L331" t="s">
        <v>19</v>
      </c>
      <c r="M331" s="1">
        <v>9.1107898034500001E-5</v>
      </c>
      <c r="N331">
        <v>2.46827558005E-2</v>
      </c>
      <c r="O331">
        <v>1.5680330560000001E-2</v>
      </c>
      <c r="P331">
        <v>22</v>
      </c>
      <c r="Q331">
        <v>25</v>
      </c>
      <c r="R331">
        <v>5.5940957696799999E-2</v>
      </c>
      <c r="S331">
        <v>0.38291860358800001</v>
      </c>
      <c r="T331">
        <v>6.3236477896599997E-3</v>
      </c>
      <c r="U331" t="s">
        <v>16</v>
      </c>
    </row>
    <row r="332" spans="1:23">
      <c r="A332" t="s">
        <v>1035</v>
      </c>
      <c r="G332" t="str">
        <f t="shared" si="20"/>
        <v/>
      </c>
      <c r="H332" t="str">
        <f t="shared" si="21"/>
        <v/>
      </c>
      <c r="I332" t="str">
        <f t="shared" si="22"/>
        <v/>
      </c>
      <c r="J332" t="str">
        <f t="shared" si="23"/>
        <v/>
      </c>
      <c r="K332" t="s">
        <v>23</v>
      </c>
      <c r="L332" t="s">
        <v>23</v>
      </c>
      <c r="M332">
        <v>1.6269706495299999E-4</v>
      </c>
      <c r="N332">
        <v>3.9966566044800002E-3</v>
      </c>
      <c r="O332">
        <v>1.04207372672E-4</v>
      </c>
      <c r="P332">
        <v>17</v>
      </c>
      <c r="Q332">
        <v>20</v>
      </c>
      <c r="R332">
        <v>8.6685864784299994E-3</v>
      </c>
      <c r="S332">
        <v>6.2593068875700002E-3</v>
      </c>
      <c r="T332">
        <v>0.166820583568</v>
      </c>
      <c r="U332" t="s">
        <v>16</v>
      </c>
      <c r="V332">
        <v>17</v>
      </c>
      <c r="W332">
        <v>20</v>
      </c>
    </row>
    <row r="333" spans="1:23">
      <c r="A333" t="s">
        <v>1920</v>
      </c>
      <c r="G333" t="str">
        <f t="shared" si="20"/>
        <v/>
      </c>
      <c r="H333" t="str">
        <f t="shared" si="21"/>
        <v/>
      </c>
      <c r="I333" t="str">
        <f t="shared" si="22"/>
        <v/>
      </c>
      <c r="J333" t="str">
        <f t="shared" si="23"/>
        <v/>
      </c>
      <c r="K333" t="s">
        <v>15</v>
      </c>
      <c r="L333" t="s">
        <v>15</v>
      </c>
      <c r="M333">
        <v>3.3322653869200002E-4</v>
      </c>
      <c r="N333" s="1">
        <v>9.9962540759899996E-5</v>
      </c>
      <c r="O333" s="1">
        <v>1.20305768582E-5</v>
      </c>
      <c r="P333">
        <v>4.5</v>
      </c>
      <c r="Q333">
        <v>10</v>
      </c>
      <c r="R333">
        <v>0.29753731017399998</v>
      </c>
      <c r="S333">
        <v>1.05729006438E-4</v>
      </c>
      <c r="T333" s="1">
        <v>1.2230359442899999E-5</v>
      </c>
      <c r="U333" t="s">
        <v>16</v>
      </c>
      <c r="V333">
        <v>6.0057032432700002</v>
      </c>
    </row>
    <row r="334" spans="1:23">
      <c r="A334" t="s">
        <v>1515</v>
      </c>
      <c r="B334" t="s">
        <v>15</v>
      </c>
      <c r="C334" t="s">
        <v>15</v>
      </c>
      <c r="G334" t="str">
        <f t="shared" si="20"/>
        <v>FRESH</v>
      </c>
      <c r="H334" t="str">
        <f t="shared" si="21"/>
        <v/>
      </c>
      <c r="I334" t="str">
        <f t="shared" si="22"/>
        <v/>
      </c>
      <c r="J334" t="str">
        <f t="shared" si="23"/>
        <v/>
      </c>
      <c r="K334" t="s">
        <v>15</v>
      </c>
      <c r="L334" t="s">
        <v>15</v>
      </c>
      <c r="M334">
        <v>9.87972266851E-4</v>
      </c>
      <c r="N334">
        <v>0</v>
      </c>
      <c r="O334">
        <v>0</v>
      </c>
      <c r="P334">
        <v>1.48979591837</v>
      </c>
      <c r="Q334">
        <v>15.244897959199999</v>
      </c>
      <c r="R334">
        <v>1.6367302187999999E-3</v>
      </c>
      <c r="S334">
        <v>1</v>
      </c>
      <c r="T334">
        <v>1.6367302187999999E-3</v>
      </c>
      <c r="U334" t="s">
        <v>16</v>
      </c>
      <c r="V334">
        <v>1.48979591837</v>
      </c>
    </row>
    <row r="335" spans="1:23">
      <c r="A335" t="s">
        <v>1282</v>
      </c>
      <c r="G335" t="str">
        <f t="shared" si="20"/>
        <v/>
      </c>
      <c r="H335" t="str">
        <f t="shared" si="21"/>
        <v/>
      </c>
      <c r="I335" t="str">
        <f t="shared" si="22"/>
        <v/>
      </c>
      <c r="J335" t="str">
        <f t="shared" si="23"/>
        <v/>
      </c>
      <c r="K335" t="s">
        <v>19</v>
      </c>
      <c r="L335" t="s">
        <v>19</v>
      </c>
      <c r="M335">
        <v>3.1455902320099999E-4</v>
      </c>
      <c r="N335">
        <v>1.81034227982E-3</v>
      </c>
      <c r="O335" s="1">
        <v>4.9319655005400003E-5</v>
      </c>
      <c r="P335">
        <v>1.3333333333299999</v>
      </c>
      <c r="Q335">
        <v>3.6666666666699999</v>
      </c>
      <c r="R335">
        <v>0.450652278214</v>
      </c>
      <c r="S335">
        <v>1.51268841412E-2</v>
      </c>
      <c r="T335">
        <v>4.2224191206500002E-3</v>
      </c>
      <c r="U335" t="s">
        <v>16</v>
      </c>
    </row>
    <row r="336" spans="1:23">
      <c r="A336" t="s">
        <v>1558</v>
      </c>
      <c r="G336" t="str">
        <f t="shared" si="20"/>
        <v/>
      </c>
      <c r="H336" t="str">
        <f t="shared" si="21"/>
        <v/>
      </c>
      <c r="I336" t="str">
        <f t="shared" si="22"/>
        <v/>
      </c>
      <c r="J336" t="str">
        <f t="shared" si="23"/>
        <v/>
      </c>
      <c r="K336" t="s">
        <v>19</v>
      </c>
      <c r="L336" t="s">
        <v>19</v>
      </c>
      <c r="M336">
        <v>2.0802766676899999E-4</v>
      </c>
      <c r="N336">
        <v>1.14539680637E-3</v>
      </c>
      <c r="O336">
        <v>1.03625559495E-4</v>
      </c>
      <c r="P336">
        <v>1.3333333333299999</v>
      </c>
      <c r="Q336">
        <v>3.6666666666699999</v>
      </c>
      <c r="R336">
        <v>0.18194615387999999</v>
      </c>
      <c r="S336">
        <v>1.8512324269599999E-2</v>
      </c>
      <c r="T336">
        <v>0.14675278641200001</v>
      </c>
      <c r="U336" t="s">
        <v>16</v>
      </c>
    </row>
    <row r="337" spans="1:23">
      <c r="A337" t="s">
        <v>1020</v>
      </c>
      <c r="G337" t="str">
        <f t="shared" si="20"/>
        <v/>
      </c>
      <c r="H337" t="str">
        <f t="shared" si="21"/>
        <v/>
      </c>
      <c r="I337" t="str">
        <f t="shared" si="22"/>
        <v/>
      </c>
      <c r="J337" t="str">
        <f t="shared" si="23"/>
        <v/>
      </c>
      <c r="K337" t="s">
        <v>19</v>
      </c>
      <c r="L337" t="s">
        <v>19</v>
      </c>
      <c r="M337" s="1">
        <v>3.4259364324199998E-5</v>
      </c>
      <c r="N337" s="1">
        <v>2.2447293754299999E-6</v>
      </c>
      <c r="O337" s="1">
        <v>2.47845124336E-5</v>
      </c>
      <c r="P337">
        <v>4.5</v>
      </c>
      <c r="Q337">
        <v>27</v>
      </c>
      <c r="R337">
        <v>2.4300810229900001E-2</v>
      </c>
      <c r="S337">
        <v>6.2987892700400006E-2</v>
      </c>
      <c r="T337">
        <v>0.5</v>
      </c>
      <c r="U337" t="s">
        <v>16</v>
      </c>
    </row>
    <row r="338" spans="1:23">
      <c r="A338" t="s">
        <v>483</v>
      </c>
      <c r="B338" t="s">
        <v>15</v>
      </c>
      <c r="C338" t="s">
        <v>15</v>
      </c>
      <c r="G338" t="str">
        <f t="shared" si="20"/>
        <v>FRESH</v>
      </c>
      <c r="H338" t="str">
        <f t="shared" si="21"/>
        <v/>
      </c>
      <c r="I338" t="str">
        <f t="shared" si="22"/>
        <v/>
      </c>
      <c r="J338" t="str">
        <f t="shared" si="23"/>
        <v/>
      </c>
      <c r="K338" t="s">
        <v>15</v>
      </c>
      <c r="L338" t="s">
        <v>15</v>
      </c>
      <c r="M338">
        <v>2.15770695573E-4</v>
      </c>
      <c r="N338">
        <v>0</v>
      </c>
      <c r="O338">
        <v>0</v>
      </c>
      <c r="P338">
        <v>1.48979591837</v>
      </c>
      <c r="Q338">
        <v>15.244897959199999</v>
      </c>
      <c r="R338">
        <v>4.8461324334900004E-3</v>
      </c>
      <c r="S338">
        <v>1</v>
      </c>
      <c r="T338">
        <v>4.8461324334900004E-3</v>
      </c>
      <c r="U338" t="s">
        <v>16</v>
      </c>
      <c r="V338">
        <v>1.48979591837</v>
      </c>
    </row>
    <row r="339" spans="1:23">
      <c r="A339" t="s">
        <v>1858</v>
      </c>
      <c r="G339" t="str">
        <f t="shared" si="20"/>
        <v/>
      </c>
      <c r="H339" t="str">
        <f t="shared" si="21"/>
        <v/>
      </c>
      <c r="I339" t="str">
        <f t="shared" si="22"/>
        <v/>
      </c>
      <c r="J339" t="str">
        <f t="shared" si="23"/>
        <v/>
      </c>
      <c r="K339" t="s">
        <v>34</v>
      </c>
      <c r="L339" t="s">
        <v>34</v>
      </c>
      <c r="M339" s="1">
        <v>4.8658316436199999E-6</v>
      </c>
      <c r="N339">
        <v>1.04522692433E-4</v>
      </c>
      <c r="O339">
        <v>3.1405757188000003E-4</v>
      </c>
      <c r="P339">
        <v>14</v>
      </c>
      <c r="Q339">
        <v>25</v>
      </c>
      <c r="R339">
        <v>1.6825420941200001E-2</v>
      </c>
      <c r="S339">
        <v>9.2398248100300007E-2</v>
      </c>
      <c r="T339">
        <v>1.3366895314200001E-3</v>
      </c>
      <c r="U339" t="s">
        <v>16</v>
      </c>
      <c r="V339">
        <v>21.454544782300001</v>
      </c>
    </row>
    <row r="340" spans="1:23">
      <c r="A340" t="s">
        <v>548</v>
      </c>
      <c r="G340" t="str">
        <f t="shared" si="20"/>
        <v/>
      </c>
      <c r="H340" t="str">
        <f t="shared" si="21"/>
        <v/>
      </c>
      <c r="I340" t="str">
        <f t="shared" si="22"/>
        <v/>
      </c>
      <c r="J340" t="str">
        <f t="shared" si="23"/>
        <v/>
      </c>
      <c r="K340" t="s">
        <v>23</v>
      </c>
      <c r="L340" t="s">
        <v>23</v>
      </c>
      <c r="M340" s="1">
        <v>1.01618726538E-5</v>
      </c>
      <c r="N340">
        <v>1.3647477598400001E-3</v>
      </c>
      <c r="O340">
        <v>1.4157190374100001E-4</v>
      </c>
      <c r="P340">
        <v>16</v>
      </c>
      <c r="Q340">
        <v>18.5</v>
      </c>
      <c r="R340" s="1">
        <v>2.2263152620699999E-6</v>
      </c>
      <c r="S340">
        <v>5.8326875520700004E-3</v>
      </c>
      <c r="T340">
        <v>1.0253386280799999E-2</v>
      </c>
      <c r="U340" t="s">
        <v>16</v>
      </c>
      <c r="V340">
        <v>16</v>
      </c>
      <c r="W340">
        <v>18.5</v>
      </c>
    </row>
    <row r="341" spans="1:23">
      <c r="A341" t="s">
        <v>1841</v>
      </c>
      <c r="G341" t="str">
        <f t="shared" si="20"/>
        <v/>
      </c>
      <c r="H341" t="str">
        <f t="shared" si="21"/>
        <v/>
      </c>
      <c r="I341" t="str">
        <f t="shared" si="22"/>
        <v/>
      </c>
      <c r="J341" t="str">
        <f t="shared" si="23"/>
        <v/>
      </c>
      <c r="K341" t="s">
        <v>19</v>
      </c>
      <c r="L341" t="s">
        <v>19</v>
      </c>
      <c r="M341" s="1">
        <v>1.07920616154E-5</v>
      </c>
      <c r="N341">
        <v>1.87138482477E-4</v>
      </c>
      <c r="O341" s="1">
        <v>3.8822331960100002E-5</v>
      </c>
      <c r="P341">
        <v>18.8</v>
      </c>
      <c r="Q341">
        <v>21.6</v>
      </c>
      <c r="R341">
        <v>0.15864928902299999</v>
      </c>
      <c r="S341">
        <v>0.473210950528</v>
      </c>
      <c r="T341">
        <v>4.0870018296600003E-2</v>
      </c>
      <c r="U341" t="s">
        <v>16</v>
      </c>
    </row>
    <row r="342" spans="1:23">
      <c r="A342" t="s">
        <v>853</v>
      </c>
      <c r="G342" t="str">
        <f t="shared" si="20"/>
        <v/>
      </c>
      <c r="H342" t="str">
        <f t="shared" si="21"/>
        <v/>
      </c>
      <c r="I342" t="str">
        <f t="shared" si="22"/>
        <v/>
      </c>
      <c r="J342" t="str">
        <f t="shared" si="23"/>
        <v/>
      </c>
      <c r="K342" t="s">
        <v>19</v>
      </c>
      <c r="L342" t="s">
        <v>19</v>
      </c>
      <c r="M342" s="1">
        <v>6.5227071450000002E-6</v>
      </c>
      <c r="N342">
        <v>1.19088125213E-4</v>
      </c>
      <c r="O342" s="1">
        <v>2.4064405998300001E-5</v>
      </c>
      <c r="P342">
        <v>18.8</v>
      </c>
      <c r="Q342">
        <v>21.6</v>
      </c>
      <c r="R342">
        <v>6.1609940646799997E-2</v>
      </c>
      <c r="S342">
        <v>0.28361991280799997</v>
      </c>
      <c r="T342">
        <v>0.124687481532</v>
      </c>
      <c r="U342" t="s">
        <v>16</v>
      </c>
    </row>
    <row r="343" spans="1:23">
      <c r="A343" t="s">
        <v>242</v>
      </c>
      <c r="G343" t="str">
        <f t="shared" si="20"/>
        <v/>
      </c>
      <c r="H343" t="str">
        <f t="shared" si="21"/>
        <v/>
      </c>
      <c r="I343" t="str">
        <f t="shared" si="22"/>
        <v/>
      </c>
      <c r="J343" t="str">
        <f t="shared" si="23"/>
        <v/>
      </c>
      <c r="K343" t="s">
        <v>23</v>
      </c>
      <c r="L343" t="s">
        <v>23</v>
      </c>
      <c r="M343" s="1">
        <v>9.3297922908300006E-5</v>
      </c>
      <c r="N343">
        <v>1.1560044537700001E-3</v>
      </c>
      <c r="O343">
        <v>0</v>
      </c>
      <c r="P343">
        <v>18.8</v>
      </c>
      <c r="Q343">
        <v>21.6</v>
      </c>
      <c r="R343">
        <v>5.2999622784400003E-3</v>
      </c>
      <c r="S343">
        <v>4.3295852452299999E-3</v>
      </c>
      <c r="T343">
        <v>0.15404705800599999</v>
      </c>
      <c r="U343" t="s">
        <v>16</v>
      </c>
      <c r="V343">
        <v>18.8</v>
      </c>
      <c r="W343">
        <v>21.6</v>
      </c>
    </row>
    <row r="344" spans="1:23">
      <c r="A344" t="s">
        <v>297</v>
      </c>
      <c r="G344" t="str">
        <f t="shared" si="20"/>
        <v/>
      </c>
      <c r="H344" t="str">
        <f t="shared" si="21"/>
        <v/>
      </c>
      <c r="I344" t="str">
        <f t="shared" si="22"/>
        <v/>
      </c>
      <c r="J344" t="str">
        <f t="shared" si="23"/>
        <v/>
      </c>
      <c r="K344" t="s">
        <v>29</v>
      </c>
      <c r="L344" t="s">
        <v>23</v>
      </c>
      <c r="M344" s="1">
        <v>6.8332058765699998E-5</v>
      </c>
      <c r="N344">
        <v>2.6713278296500002E-4</v>
      </c>
      <c r="O344" s="1">
        <v>2.61438501424E-5</v>
      </c>
      <c r="P344">
        <v>3</v>
      </c>
      <c r="Q344">
        <v>10</v>
      </c>
      <c r="R344">
        <v>1.92124273659E-3</v>
      </c>
      <c r="S344" s="1">
        <v>8.0664558509400002E-6</v>
      </c>
      <c r="T344">
        <v>7.9770791657899996E-3</v>
      </c>
      <c r="U344" t="s">
        <v>16</v>
      </c>
      <c r="V344">
        <v>3</v>
      </c>
      <c r="W344">
        <v>10</v>
      </c>
    </row>
    <row r="345" spans="1:23">
      <c r="A345" t="s">
        <v>1069</v>
      </c>
      <c r="G345" t="str">
        <f t="shared" si="20"/>
        <v/>
      </c>
      <c r="H345" t="str">
        <f t="shared" si="21"/>
        <v/>
      </c>
      <c r="I345" t="str">
        <f t="shared" si="22"/>
        <v/>
      </c>
      <c r="J345" t="str">
        <f t="shared" si="23"/>
        <v/>
      </c>
      <c r="K345" t="s">
        <v>34</v>
      </c>
      <c r="L345" t="s">
        <v>34</v>
      </c>
      <c r="M345" s="1">
        <v>5.0306966615500001E-6</v>
      </c>
      <c r="N345" s="1">
        <v>8.3592334850900001E-5</v>
      </c>
      <c r="O345">
        <v>7.6230782318200004E-4</v>
      </c>
      <c r="P345">
        <v>12.5</v>
      </c>
      <c r="Q345">
        <v>27</v>
      </c>
      <c r="R345">
        <v>3.25215127861E-2</v>
      </c>
      <c r="S345">
        <v>6.5527652564300001E-2</v>
      </c>
      <c r="T345">
        <v>7.4057255517000003E-4</v>
      </c>
      <c r="U345" t="s">
        <v>16</v>
      </c>
      <c r="V345">
        <v>25.4957372752</v>
      </c>
    </row>
    <row r="346" spans="1:23">
      <c r="A346" t="s">
        <v>1884</v>
      </c>
      <c r="G346" t="str">
        <f t="shared" si="20"/>
        <v/>
      </c>
      <c r="H346" t="str">
        <f t="shared" si="21"/>
        <v/>
      </c>
      <c r="I346" t="str">
        <f t="shared" si="22"/>
        <v/>
      </c>
      <c r="J346" t="str">
        <f t="shared" si="23"/>
        <v/>
      </c>
      <c r="K346" t="s">
        <v>19</v>
      </c>
      <c r="L346" t="s">
        <v>19</v>
      </c>
      <c r="M346">
        <v>1.99155171679E-4</v>
      </c>
      <c r="N346">
        <v>4.63027860215E-4</v>
      </c>
      <c r="O346" s="1">
        <v>5.5764254065900002E-5</v>
      </c>
      <c r="P346">
        <v>1.5</v>
      </c>
      <c r="Q346">
        <v>10</v>
      </c>
      <c r="R346">
        <v>9.9079093187700001E-2</v>
      </c>
      <c r="S346" s="1">
        <v>3.8543343337600002E-5</v>
      </c>
      <c r="T346">
        <v>2.0513470847100001E-3</v>
      </c>
      <c r="U346" t="s">
        <v>16</v>
      </c>
    </row>
    <row r="347" spans="1:23">
      <c r="A347" t="s">
        <v>663</v>
      </c>
      <c r="B347" t="s">
        <v>34</v>
      </c>
      <c r="C347" t="s">
        <v>34</v>
      </c>
      <c r="G347" t="str">
        <f t="shared" si="20"/>
        <v/>
      </c>
      <c r="H347" t="str">
        <f t="shared" si="21"/>
        <v/>
      </c>
      <c r="I347" t="str">
        <f t="shared" si="22"/>
        <v/>
      </c>
      <c r="J347" t="str">
        <f t="shared" si="23"/>
        <v>marineRestricted</v>
      </c>
      <c r="K347" t="s">
        <v>19</v>
      </c>
      <c r="L347" t="s">
        <v>19</v>
      </c>
      <c r="M347">
        <v>0</v>
      </c>
      <c r="N347">
        <v>6.7160637417699998E-4</v>
      </c>
      <c r="O347">
        <v>2.81559821614E-4</v>
      </c>
      <c r="P347">
        <v>22</v>
      </c>
      <c r="Q347">
        <v>25</v>
      </c>
      <c r="R347">
        <v>1.99904640873E-4</v>
      </c>
      <c r="S347">
        <v>0.46810883473199999</v>
      </c>
      <c r="T347">
        <v>1.99904640873E-4</v>
      </c>
      <c r="U347" t="s">
        <v>16</v>
      </c>
    </row>
    <row r="348" spans="1:23">
      <c r="A348" t="s">
        <v>273</v>
      </c>
      <c r="C348" t="s">
        <v>34</v>
      </c>
      <c r="G348" t="str">
        <f t="shared" si="20"/>
        <v/>
      </c>
      <c r="H348" t="str">
        <f t="shared" si="21"/>
        <v/>
      </c>
      <c r="I348" t="str">
        <f t="shared" si="22"/>
        <v/>
      </c>
      <c r="J348" t="str">
        <f t="shared" si="23"/>
        <v/>
      </c>
      <c r="K348" t="s">
        <v>34</v>
      </c>
      <c r="L348" t="s">
        <v>34</v>
      </c>
      <c r="M348" s="1">
        <v>7.7135868941500005E-6</v>
      </c>
      <c r="N348">
        <v>5.9496021629499999E-4</v>
      </c>
      <c r="O348">
        <v>2.45872191129E-4</v>
      </c>
      <c r="P348">
        <v>24</v>
      </c>
      <c r="Q348">
        <v>26</v>
      </c>
      <c r="R348" s="1">
        <v>2.45378107933E-6</v>
      </c>
      <c r="S348">
        <v>0.28057432689900003</v>
      </c>
      <c r="T348">
        <v>1.2251466967000001E-4</v>
      </c>
      <c r="U348" t="s">
        <v>16</v>
      </c>
      <c r="V348">
        <v>24</v>
      </c>
    </row>
    <row r="349" spans="1:23">
      <c r="A349" t="s">
        <v>1192</v>
      </c>
      <c r="G349" t="str">
        <f t="shared" si="20"/>
        <v/>
      </c>
      <c r="H349" t="str">
        <f t="shared" si="21"/>
        <v/>
      </c>
      <c r="I349" t="str">
        <f t="shared" si="22"/>
        <v/>
      </c>
      <c r="J349" t="str">
        <f t="shared" si="23"/>
        <v/>
      </c>
      <c r="K349" t="s">
        <v>34</v>
      </c>
      <c r="L349" t="s">
        <v>34</v>
      </c>
      <c r="M349">
        <v>0</v>
      </c>
      <c r="N349">
        <v>1.48941307974E-3</v>
      </c>
      <c r="O349">
        <v>7.82547669011E-4</v>
      </c>
      <c r="P349">
        <v>11</v>
      </c>
      <c r="Q349">
        <v>23.5</v>
      </c>
      <c r="R349" s="1">
        <v>9.6875856868800005E-5</v>
      </c>
      <c r="S349">
        <v>0.248773731414</v>
      </c>
      <c r="T349">
        <v>1.2000637840900001E-3</v>
      </c>
      <c r="U349" t="s">
        <v>16</v>
      </c>
      <c r="V349">
        <v>11</v>
      </c>
    </row>
    <row r="350" spans="1:23">
      <c r="A350" t="s">
        <v>1821</v>
      </c>
      <c r="B350" t="s">
        <v>15</v>
      </c>
      <c r="C350" t="s">
        <v>15</v>
      </c>
      <c r="G350" t="str">
        <f t="shared" si="20"/>
        <v>FRESH</v>
      </c>
      <c r="H350" t="str">
        <f t="shared" si="21"/>
        <v/>
      </c>
      <c r="I350" t="str">
        <f t="shared" si="22"/>
        <v/>
      </c>
      <c r="J350" t="str">
        <f t="shared" si="23"/>
        <v/>
      </c>
      <c r="K350" t="s">
        <v>15</v>
      </c>
      <c r="L350" t="s">
        <v>15</v>
      </c>
      <c r="M350">
        <v>1.0435069505200001E-4</v>
      </c>
      <c r="N350">
        <v>1.8169436389000001E-4</v>
      </c>
      <c r="O350" s="1">
        <v>2.3731355701E-5</v>
      </c>
      <c r="P350">
        <v>3</v>
      </c>
      <c r="Q350">
        <v>13.5</v>
      </c>
      <c r="R350">
        <v>8.3497354014599998E-2</v>
      </c>
      <c r="S350" s="1">
        <v>4.6171976934700002E-5</v>
      </c>
      <c r="T350">
        <v>6.7964214074200003E-4</v>
      </c>
      <c r="U350" t="s">
        <v>16</v>
      </c>
      <c r="V350">
        <v>13.5</v>
      </c>
    </row>
    <row r="351" spans="1:23">
      <c r="A351" t="s">
        <v>1307</v>
      </c>
      <c r="G351" t="str">
        <f t="shared" si="20"/>
        <v/>
      </c>
      <c r="H351" t="str">
        <f t="shared" si="21"/>
        <v/>
      </c>
      <c r="I351" t="str">
        <f t="shared" si="22"/>
        <v/>
      </c>
      <c r="J351" t="str">
        <f t="shared" si="23"/>
        <v/>
      </c>
      <c r="K351" t="s">
        <v>34</v>
      </c>
      <c r="L351" t="s">
        <v>34</v>
      </c>
      <c r="M351">
        <v>0</v>
      </c>
      <c r="N351" s="1">
        <v>6.2431122185799997E-5</v>
      </c>
      <c r="O351">
        <v>1.02026140847E-4</v>
      </c>
      <c r="P351">
        <v>24</v>
      </c>
      <c r="Q351">
        <v>26</v>
      </c>
      <c r="R351">
        <v>3.37755566174E-3</v>
      </c>
      <c r="S351">
        <v>0.299632980991</v>
      </c>
      <c r="T351" s="1">
        <v>4.5956321418500002E-5</v>
      </c>
      <c r="U351" t="s">
        <v>16</v>
      </c>
      <c r="V351">
        <v>24.776173994899999</v>
      </c>
    </row>
    <row r="352" spans="1:23">
      <c r="A352" t="s">
        <v>946</v>
      </c>
      <c r="B352" t="s">
        <v>23</v>
      </c>
      <c r="C352" t="s">
        <v>23</v>
      </c>
      <c r="G352" t="str">
        <f t="shared" si="20"/>
        <v/>
      </c>
      <c r="H352" t="str">
        <f t="shared" si="21"/>
        <v/>
      </c>
      <c r="I352" t="str">
        <f t="shared" si="22"/>
        <v/>
      </c>
      <c r="J352" t="str">
        <f t="shared" si="23"/>
        <v>brackishRestricted</v>
      </c>
      <c r="K352" t="s">
        <v>19</v>
      </c>
      <c r="L352" t="s">
        <v>19</v>
      </c>
      <c r="M352">
        <v>0</v>
      </c>
      <c r="N352">
        <v>1.18878432203E-4</v>
      </c>
      <c r="O352" s="1">
        <v>6.6206719774000001E-5</v>
      </c>
      <c r="P352">
        <v>9</v>
      </c>
      <c r="Q352">
        <v>15</v>
      </c>
      <c r="R352">
        <v>4.4972072091099997E-4</v>
      </c>
      <c r="S352">
        <v>0.154109343284</v>
      </c>
      <c r="T352">
        <v>3.6128971120100001E-3</v>
      </c>
      <c r="U352" t="s">
        <v>16</v>
      </c>
    </row>
    <row r="353" spans="1:23">
      <c r="A353" t="s">
        <v>1478</v>
      </c>
      <c r="G353" t="str">
        <f t="shared" si="20"/>
        <v/>
      </c>
      <c r="H353" t="str">
        <f t="shared" si="21"/>
        <v/>
      </c>
      <c r="I353" t="str">
        <f t="shared" si="22"/>
        <v/>
      </c>
      <c r="J353" t="str">
        <f t="shared" si="23"/>
        <v/>
      </c>
      <c r="K353" t="s">
        <v>19</v>
      </c>
      <c r="L353" t="s">
        <v>19</v>
      </c>
      <c r="M353" s="1">
        <v>2.29165575402E-6</v>
      </c>
      <c r="N353" s="1">
        <v>7.1681616468299999E-5</v>
      </c>
      <c r="O353" s="1">
        <v>1.4837612924800001E-5</v>
      </c>
      <c r="P353">
        <v>19</v>
      </c>
      <c r="Q353">
        <v>26</v>
      </c>
      <c r="R353">
        <v>4.8679885822900002E-3</v>
      </c>
      <c r="S353">
        <v>0.30349158816600003</v>
      </c>
      <c r="T353">
        <v>6.9873593707399997E-2</v>
      </c>
      <c r="U353" t="s">
        <v>16</v>
      </c>
    </row>
    <row r="354" spans="1:23">
      <c r="A354" t="s">
        <v>1943</v>
      </c>
      <c r="G354" t="str">
        <f t="shared" si="20"/>
        <v/>
      </c>
      <c r="H354" t="str">
        <f t="shared" si="21"/>
        <v/>
      </c>
      <c r="I354" t="str">
        <f t="shared" si="22"/>
        <v/>
      </c>
      <c r="J354" t="str">
        <f t="shared" si="23"/>
        <v/>
      </c>
      <c r="K354" t="s">
        <v>22</v>
      </c>
      <c r="L354" t="s">
        <v>23</v>
      </c>
      <c r="M354" s="1">
        <v>2.41551095385E-5</v>
      </c>
      <c r="N354">
        <v>3.9578531419399998E-4</v>
      </c>
      <c r="O354" s="1">
        <v>4.3700209419300001E-5</v>
      </c>
      <c r="P354">
        <v>18.8</v>
      </c>
      <c r="Q354">
        <v>21.6</v>
      </c>
      <c r="R354">
        <v>1.3489559697300001E-2</v>
      </c>
      <c r="S354">
        <v>7.9090554259700005E-2</v>
      </c>
      <c r="T354">
        <v>0.203152039304</v>
      </c>
      <c r="U354" t="s">
        <v>24</v>
      </c>
      <c r="V354">
        <v>18.8</v>
      </c>
      <c r="W354">
        <v>21.6</v>
      </c>
    </row>
    <row r="355" spans="1:23">
      <c r="A355" t="s">
        <v>699</v>
      </c>
      <c r="G355" t="str">
        <f t="shared" si="20"/>
        <v/>
      </c>
      <c r="H355" t="str">
        <f t="shared" si="21"/>
        <v/>
      </c>
      <c r="I355" t="str">
        <f t="shared" si="22"/>
        <v/>
      </c>
      <c r="J355" t="str">
        <f t="shared" si="23"/>
        <v/>
      </c>
      <c r="K355" t="s">
        <v>34</v>
      </c>
      <c r="L355" t="s">
        <v>34</v>
      </c>
      <c r="M355" s="1">
        <v>1.34088422755E-5</v>
      </c>
      <c r="N355">
        <v>2.3695293570099999E-4</v>
      </c>
      <c r="O355">
        <v>1.1732020123500001E-3</v>
      </c>
      <c r="P355">
        <v>9</v>
      </c>
      <c r="Q355">
        <v>25</v>
      </c>
      <c r="R355">
        <v>4.9402352927599997E-3</v>
      </c>
      <c r="S355">
        <v>0.111500768621</v>
      </c>
      <c r="T355">
        <v>4.9314129109599997E-3</v>
      </c>
      <c r="U355" t="s">
        <v>16</v>
      </c>
      <c r="V355">
        <v>21.916083326700001</v>
      </c>
    </row>
    <row r="356" spans="1:23">
      <c r="A356" t="s">
        <v>659</v>
      </c>
      <c r="B356" t="s">
        <v>15</v>
      </c>
      <c r="C356" t="s">
        <v>15</v>
      </c>
      <c r="G356" t="str">
        <f t="shared" si="20"/>
        <v>FRESH</v>
      </c>
      <c r="H356" t="str">
        <f t="shared" si="21"/>
        <v/>
      </c>
      <c r="I356" t="str">
        <f t="shared" si="22"/>
        <v/>
      </c>
      <c r="J356" t="str">
        <f t="shared" si="23"/>
        <v/>
      </c>
      <c r="K356" t="s">
        <v>15</v>
      </c>
      <c r="L356" t="s">
        <v>15</v>
      </c>
      <c r="M356">
        <v>9.3600457579800008E-3</v>
      </c>
      <c r="N356">
        <v>0</v>
      </c>
      <c r="O356">
        <v>0</v>
      </c>
      <c r="P356">
        <v>1.48979591837</v>
      </c>
      <c r="Q356">
        <v>15.244897959199999</v>
      </c>
      <c r="R356">
        <v>4.8461324334900004E-3</v>
      </c>
      <c r="S356">
        <v>1</v>
      </c>
      <c r="T356">
        <v>4.8461324334900004E-3</v>
      </c>
      <c r="U356" t="s">
        <v>16</v>
      </c>
      <c r="V356">
        <v>1.48979591837</v>
      </c>
    </row>
    <row r="357" spans="1:23">
      <c r="A357" t="s">
        <v>1638</v>
      </c>
      <c r="G357" t="str">
        <f t="shared" si="20"/>
        <v/>
      </c>
      <c r="H357" t="str">
        <f t="shared" si="21"/>
        <v/>
      </c>
      <c r="I357" t="str">
        <f t="shared" si="22"/>
        <v/>
      </c>
      <c r="J357" t="str">
        <f t="shared" si="23"/>
        <v/>
      </c>
      <c r="K357" t="s">
        <v>19</v>
      </c>
      <c r="L357" t="s">
        <v>19</v>
      </c>
      <c r="M357" s="1">
        <v>4.74433710208E-5</v>
      </c>
      <c r="N357" s="1">
        <v>9.9968907844500004E-5</v>
      </c>
      <c r="O357" s="1">
        <v>1.03330422763E-5</v>
      </c>
      <c r="P357">
        <v>3</v>
      </c>
      <c r="Q357">
        <v>8</v>
      </c>
      <c r="R357">
        <v>0.26781111858000001</v>
      </c>
      <c r="S357">
        <v>1.8003993602400001E-2</v>
      </c>
      <c r="T357">
        <v>4.6253260532800003E-2</v>
      </c>
      <c r="U357" t="s">
        <v>16</v>
      </c>
    </row>
    <row r="358" spans="1:23">
      <c r="A358" t="s">
        <v>1104</v>
      </c>
      <c r="B358" t="s">
        <v>15</v>
      </c>
      <c r="C358" t="s">
        <v>15</v>
      </c>
      <c r="G358" t="str">
        <f t="shared" si="20"/>
        <v>FRESH</v>
      </c>
      <c r="H358" t="str">
        <f t="shared" si="21"/>
        <v/>
      </c>
      <c r="I358" t="str">
        <f t="shared" si="22"/>
        <v/>
      </c>
      <c r="J358" t="str">
        <f t="shared" si="23"/>
        <v/>
      </c>
      <c r="K358" t="s">
        <v>15</v>
      </c>
      <c r="L358" t="s">
        <v>15</v>
      </c>
      <c r="M358">
        <v>4.0394182747599999E-4</v>
      </c>
      <c r="N358">
        <v>0</v>
      </c>
      <c r="O358">
        <v>0</v>
      </c>
      <c r="P358">
        <v>1.48979591837</v>
      </c>
      <c r="Q358">
        <v>15.244897959199999</v>
      </c>
      <c r="R358">
        <v>1.3913357860400001E-2</v>
      </c>
      <c r="S358">
        <v>1</v>
      </c>
      <c r="T358">
        <v>1.3913357860400001E-2</v>
      </c>
      <c r="U358" t="s">
        <v>16</v>
      </c>
      <c r="V358">
        <v>1.48979591837</v>
      </c>
    </row>
    <row r="359" spans="1:23">
      <c r="A359" t="s">
        <v>337</v>
      </c>
      <c r="G359" t="str">
        <f t="shared" si="20"/>
        <v/>
      </c>
      <c r="H359" t="str">
        <f t="shared" si="21"/>
        <v/>
      </c>
      <c r="I359" t="str">
        <f t="shared" si="22"/>
        <v/>
      </c>
      <c r="J359" t="str">
        <f t="shared" si="23"/>
        <v/>
      </c>
      <c r="K359" t="s">
        <v>19</v>
      </c>
      <c r="L359" t="s">
        <v>19</v>
      </c>
      <c r="M359" s="1">
        <v>3.12754632189E-5</v>
      </c>
      <c r="N359">
        <v>3.7106560087699997E-2</v>
      </c>
      <c r="O359" s="1">
        <v>1.5508064416699999E-5</v>
      </c>
      <c r="P359">
        <v>1.3333333333299999</v>
      </c>
      <c r="Q359">
        <v>3.6666666666699999</v>
      </c>
      <c r="R359">
        <v>0.14107491593400001</v>
      </c>
      <c r="S359">
        <v>2.2557344513999999E-2</v>
      </c>
      <c r="T359">
        <v>0.236727433259</v>
      </c>
      <c r="U359" t="s">
        <v>16</v>
      </c>
    </row>
    <row r="360" spans="1:23">
      <c r="A360" t="s">
        <v>918</v>
      </c>
      <c r="C360" t="s">
        <v>19</v>
      </c>
      <c r="G360" t="str">
        <f t="shared" si="20"/>
        <v/>
      </c>
      <c r="H360" t="str">
        <f t="shared" si="21"/>
        <v/>
      </c>
      <c r="I360" t="str">
        <f t="shared" si="22"/>
        <v/>
      </c>
      <c r="J360" t="str">
        <f t="shared" si="23"/>
        <v/>
      </c>
      <c r="K360" t="s">
        <v>19</v>
      </c>
      <c r="L360" t="s">
        <v>19</v>
      </c>
      <c r="M360" s="1">
        <v>3.5193051380400002E-5</v>
      </c>
      <c r="N360" s="1">
        <v>3.0560025183600001E-6</v>
      </c>
      <c r="O360" s="1">
        <v>4.1307520722599998E-5</v>
      </c>
      <c r="P360">
        <v>1.5</v>
      </c>
      <c r="Q360">
        <v>27</v>
      </c>
      <c r="R360">
        <v>0.121570103905</v>
      </c>
      <c r="S360">
        <v>0.102166734882</v>
      </c>
      <c r="T360">
        <v>0.41347274494500003</v>
      </c>
      <c r="U360" t="s">
        <v>16</v>
      </c>
    </row>
    <row r="361" spans="1:23">
      <c r="A361" t="s">
        <v>737</v>
      </c>
      <c r="G361" t="str">
        <f t="shared" si="20"/>
        <v/>
      </c>
      <c r="H361" t="str">
        <f t="shared" si="21"/>
        <v/>
      </c>
      <c r="I361" t="str">
        <f t="shared" si="22"/>
        <v/>
      </c>
      <c r="J361" t="str">
        <f t="shared" si="23"/>
        <v/>
      </c>
      <c r="K361" t="s">
        <v>52</v>
      </c>
      <c r="L361" t="s">
        <v>34</v>
      </c>
      <c r="M361" s="1">
        <v>8.6448903799100005E-7</v>
      </c>
      <c r="N361">
        <v>2.4414376212700001E-4</v>
      </c>
      <c r="O361">
        <v>3.3433770140300001E-4</v>
      </c>
      <c r="P361">
        <v>22</v>
      </c>
      <c r="Q361">
        <v>27</v>
      </c>
      <c r="R361">
        <v>0.104635544685</v>
      </c>
      <c r="S361">
        <v>0.41341199593</v>
      </c>
      <c r="T361">
        <v>3.0155071181500001E-2</v>
      </c>
      <c r="U361" t="s">
        <v>53</v>
      </c>
      <c r="V361">
        <v>23.352341596399999</v>
      </c>
    </row>
    <row r="362" spans="1:23">
      <c r="A362" t="s">
        <v>20</v>
      </c>
      <c r="G362" t="str">
        <f t="shared" si="20"/>
        <v/>
      </c>
      <c r="H362" t="str">
        <f t="shared" si="21"/>
        <v/>
      </c>
      <c r="I362" t="str">
        <f t="shared" si="22"/>
        <v/>
      </c>
      <c r="J362" t="str">
        <f t="shared" si="23"/>
        <v/>
      </c>
      <c r="K362" t="s">
        <v>15</v>
      </c>
      <c r="L362" t="s">
        <v>15</v>
      </c>
      <c r="M362" s="1">
        <v>6.5955020161400003E-5</v>
      </c>
      <c r="N362" s="1">
        <v>2.5920907312899998E-5</v>
      </c>
      <c r="O362">
        <v>0</v>
      </c>
      <c r="P362">
        <v>1.5</v>
      </c>
      <c r="Q362">
        <v>10</v>
      </c>
      <c r="R362">
        <v>0.14456623204300001</v>
      </c>
      <c r="S362">
        <v>2.0896419547899998E-3</v>
      </c>
      <c r="T362" s="1">
        <v>4.9072045463800002E-5</v>
      </c>
      <c r="U362" t="s">
        <v>16</v>
      </c>
      <c r="V362">
        <v>4.8405753136099996</v>
      </c>
    </row>
    <row r="363" spans="1:23">
      <c r="A363" t="s">
        <v>1203</v>
      </c>
      <c r="G363" t="str">
        <f t="shared" si="20"/>
        <v/>
      </c>
      <c r="H363" t="str">
        <f t="shared" si="21"/>
        <v/>
      </c>
      <c r="I363" t="str">
        <f t="shared" si="22"/>
        <v/>
      </c>
      <c r="J363" t="str">
        <f t="shared" si="23"/>
        <v/>
      </c>
      <c r="K363" t="s">
        <v>52</v>
      </c>
      <c r="L363" t="s">
        <v>34</v>
      </c>
      <c r="M363" s="1">
        <v>4.7387630453100003E-5</v>
      </c>
      <c r="N363">
        <v>5.4240022736999995E-4</v>
      </c>
      <c r="O363">
        <v>7.9522804577800003E-4</v>
      </c>
      <c r="P363">
        <v>23</v>
      </c>
      <c r="Q363">
        <v>27</v>
      </c>
      <c r="R363">
        <v>8.8705218922499997E-4</v>
      </c>
      <c r="S363">
        <v>0.5</v>
      </c>
      <c r="T363">
        <v>6.6251180337500007E-2</v>
      </c>
      <c r="U363" t="s">
        <v>53</v>
      </c>
      <c r="V363">
        <v>24.3523089324</v>
      </c>
    </row>
    <row r="364" spans="1:23">
      <c r="A364" t="s">
        <v>985</v>
      </c>
      <c r="C364" t="s">
        <v>23</v>
      </c>
      <c r="G364" t="str">
        <f t="shared" si="20"/>
        <v/>
      </c>
      <c r="H364" t="str">
        <f t="shared" si="21"/>
        <v/>
      </c>
      <c r="I364" t="str">
        <f t="shared" si="22"/>
        <v/>
      </c>
      <c r="J364" t="str">
        <f t="shared" si="23"/>
        <v/>
      </c>
      <c r="K364" t="s">
        <v>19</v>
      </c>
      <c r="L364" t="s">
        <v>19</v>
      </c>
      <c r="M364" s="1">
        <v>3.38111268192E-6</v>
      </c>
      <c r="N364">
        <v>1.5660078673400001E-4</v>
      </c>
      <c r="O364" s="1">
        <v>4.1729481615600001E-5</v>
      </c>
      <c r="P364">
        <v>15</v>
      </c>
      <c r="Q364">
        <v>20</v>
      </c>
      <c r="R364">
        <v>7.5382603176699994E-2</v>
      </c>
      <c r="S364">
        <v>0.39555843890600001</v>
      </c>
      <c r="T364">
        <v>0.10018110078799999</v>
      </c>
      <c r="U364" t="s">
        <v>16</v>
      </c>
    </row>
    <row r="365" spans="1:23">
      <c r="A365" t="s">
        <v>1004</v>
      </c>
      <c r="B365" t="s">
        <v>34</v>
      </c>
      <c r="C365" t="s">
        <v>34</v>
      </c>
      <c r="G365" t="str">
        <f t="shared" si="20"/>
        <v/>
      </c>
      <c r="H365" t="str">
        <f t="shared" si="21"/>
        <v>MARINE</v>
      </c>
      <c r="I365" t="str">
        <f t="shared" si="22"/>
        <v/>
      </c>
      <c r="J365" t="str">
        <f t="shared" si="23"/>
        <v/>
      </c>
      <c r="K365" t="s">
        <v>34</v>
      </c>
      <c r="L365" t="s">
        <v>34</v>
      </c>
      <c r="M365" s="1">
        <v>1.24059339202E-5</v>
      </c>
      <c r="N365">
        <v>6.6341348835300003E-4</v>
      </c>
      <c r="O365">
        <v>4.2125236957300002E-4</v>
      </c>
      <c r="P365">
        <v>23</v>
      </c>
      <c r="Q365">
        <v>25</v>
      </c>
      <c r="R365" s="1">
        <v>3.9661453045100003E-6</v>
      </c>
      <c r="S365">
        <v>0.156376182414</v>
      </c>
      <c r="T365">
        <v>1.2749627917399999E-2</v>
      </c>
      <c r="U365" t="s">
        <v>16</v>
      </c>
      <c r="V365">
        <v>23</v>
      </c>
    </row>
    <row r="366" spans="1:23">
      <c r="A366" t="s">
        <v>479</v>
      </c>
      <c r="G366" t="str">
        <f t="shared" si="20"/>
        <v/>
      </c>
      <c r="H366" t="str">
        <f t="shared" si="21"/>
        <v/>
      </c>
      <c r="I366" t="str">
        <f t="shared" si="22"/>
        <v/>
      </c>
      <c r="J366" t="str">
        <f t="shared" si="23"/>
        <v/>
      </c>
      <c r="K366" t="s">
        <v>15</v>
      </c>
      <c r="L366" t="s">
        <v>15</v>
      </c>
      <c r="M366">
        <v>1.7704924537000001E-4</v>
      </c>
      <c r="N366" s="1">
        <v>4.5723195880200002E-5</v>
      </c>
      <c r="O366" s="1">
        <v>4.4547326269500003E-6</v>
      </c>
      <c r="P366">
        <v>3</v>
      </c>
      <c r="Q366">
        <v>8</v>
      </c>
      <c r="R366">
        <v>0.17625852047500001</v>
      </c>
      <c r="S366">
        <v>3.1950725728600001E-3</v>
      </c>
      <c r="T366" s="1">
        <v>3.0708904404900002E-5</v>
      </c>
      <c r="U366" t="s">
        <v>16</v>
      </c>
      <c r="V366">
        <v>4.1955323085699998</v>
      </c>
    </row>
    <row r="367" spans="1:23">
      <c r="A367" t="s">
        <v>269</v>
      </c>
      <c r="G367" t="str">
        <f t="shared" si="20"/>
        <v/>
      </c>
      <c r="H367" t="str">
        <f t="shared" si="21"/>
        <v/>
      </c>
      <c r="I367" t="str">
        <f t="shared" si="22"/>
        <v/>
      </c>
      <c r="J367" t="str">
        <f t="shared" si="23"/>
        <v/>
      </c>
      <c r="K367" t="s">
        <v>34</v>
      </c>
      <c r="L367" t="s">
        <v>34</v>
      </c>
      <c r="M367" s="1">
        <v>5.60166143476E-6</v>
      </c>
      <c r="N367">
        <v>2.0441034051499999E-4</v>
      </c>
      <c r="O367" s="1">
        <v>5.6742647916100003E-5</v>
      </c>
      <c r="P367">
        <v>16</v>
      </c>
      <c r="Q367">
        <v>18.5</v>
      </c>
      <c r="R367" s="1">
        <v>1.90320916178E-5</v>
      </c>
      <c r="S367">
        <v>3.14962446698E-2</v>
      </c>
      <c r="T367">
        <v>8.9348844159099999E-4</v>
      </c>
      <c r="U367" t="s">
        <v>16</v>
      </c>
      <c r="V367">
        <v>16</v>
      </c>
    </row>
    <row r="368" spans="1:23">
      <c r="A368" t="s">
        <v>1288</v>
      </c>
      <c r="B368" t="s">
        <v>34</v>
      </c>
      <c r="C368" t="s">
        <v>34</v>
      </c>
      <c r="G368" t="str">
        <f t="shared" si="20"/>
        <v/>
      </c>
      <c r="H368" t="str">
        <f t="shared" si="21"/>
        <v>MARINE</v>
      </c>
      <c r="I368" t="str">
        <f t="shared" si="22"/>
        <v/>
      </c>
      <c r="J368" t="str">
        <f t="shared" si="23"/>
        <v/>
      </c>
      <c r="K368" t="s">
        <v>34</v>
      </c>
      <c r="L368" t="s">
        <v>34</v>
      </c>
      <c r="M368">
        <v>0</v>
      </c>
      <c r="N368" s="1">
        <v>3.2409940554200002E-5</v>
      </c>
      <c r="O368" s="1">
        <v>7.1400062661000006E-5</v>
      </c>
      <c r="P368">
        <v>11</v>
      </c>
      <c r="Q368">
        <v>25</v>
      </c>
      <c r="R368">
        <v>1.8703347005099999E-2</v>
      </c>
      <c r="S368">
        <v>9.2901400043400001E-2</v>
      </c>
      <c r="T368">
        <v>3.3842030269399999E-4</v>
      </c>
      <c r="U368" t="s">
        <v>16</v>
      </c>
      <c r="V368">
        <v>18.6451152723</v>
      </c>
    </row>
    <row r="369" spans="1:23">
      <c r="A369" t="s">
        <v>750</v>
      </c>
      <c r="G369" t="str">
        <f t="shared" si="20"/>
        <v/>
      </c>
      <c r="H369" t="str">
        <f t="shared" si="21"/>
        <v/>
      </c>
      <c r="I369" t="str">
        <f t="shared" si="22"/>
        <v/>
      </c>
      <c r="J369" t="str">
        <f t="shared" si="23"/>
        <v/>
      </c>
      <c r="K369" t="s">
        <v>34</v>
      </c>
      <c r="L369" t="s">
        <v>34</v>
      </c>
      <c r="M369">
        <v>0</v>
      </c>
      <c r="N369" s="1">
        <v>2.6331164192400001E-5</v>
      </c>
      <c r="O369" s="1">
        <v>6.9174487676000005E-5</v>
      </c>
      <c r="P369">
        <v>15</v>
      </c>
      <c r="Q369">
        <v>25</v>
      </c>
      <c r="R369">
        <v>7.2934526098699997E-3</v>
      </c>
      <c r="S369">
        <v>0.10463789112499999</v>
      </c>
      <c r="T369">
        <v>1.33808612384E-4</v>
      </c>
      <c r="U369" t="s">
        <v>16</v>
      </c>
      <c r="V369">
        <v>21.193515112699998</v>
      </c>
    </row>
    <row r="370" spans="1:23">
      <c r="A370" t="s">
        <v>1115</v>
      </c>
      <c r="B370" t="s">
        <v>19</v>
      </c>
      <c r="C370" t="s">
        <v>19</v>
      </c>
      <c r="G370" t="str">
        <f t="shared" si="20"/>
        <v/>
      </c>
      <c r="H370" t="str">
        <f t="shared" si="21"/>
        <v/>
      </c>
      <c r="I370" t="str">
        <f t="shared" si="22"/>
        <v/>
      </c>
      <c r="J370" t="str">
        <f t="shared" si="23"/>
        <v>NOCLASS</v>
      </c>
      <c r="K370" t="s">
        <v>19</v>
      </c>
      <c r="L370" t="s">
        <v>19</v>
      </c>
      <c r="M370" s="1">
        <v>4.79787535585E-6</v>
      </c>
      <c r="N370">
        <v>1.9495850841400001E-4</v>
      </c>
      <c r="O370" s="1">
        <v>1.52615447227E-5</v>
      </c>
      <c r="P370">
        <v>24.5</v>
      </c>
      <c r="Q370">
        <v>27</v>
      </c>
      <c r="R370">
        <v>6.0312128220899996E-4</v>
      </c>
      <c r="S370">
        <v>0.166974712287</v>
      </c>
      <c r="T370">
        <v>8.7047509168200005E-2</v>
      </c>
      <c r="U370" t="s">
        <v>16</v>
      </c>
    </row>
    <row r="371" spans="1:23">
      <c r="A371" t="s">
        <v>1178</v>
      </c>
      <c r="B371" t="s">
        <v>34</v>
      </c>
      <c r="C371" t="s">
        <v>34</v>
      </c>
      <c r="G371" t="str">
        <f t="shared" si="20"/>
        <v/>
      </c>
      <c r="H371" t="str">
        <f t="shared" si="21"/>
        <v/>
      </c>
      <c r="I371" t="str">
        <f t="shared" si="22"/>
        <v/>
      </c>
      <c r="J371" t="str">
        <f t="shared" si="23"/>
        <v>marineRestricted</v>
      </c>
      <c r="K371" t="s">
        <v>19</v>
      </c>
      <c r="L371" t="s">
        <v>19</v>
      </c>
      <c r="M371" s="1">
        <v>1.1130454624200001E-5</v>
      </c>
      <c r="N371">
        <v>3.9516171195700002E-4</v>
      </c>
      <c r="O371" s="1">
        <v>4.1383738479100001E-5</v>
      </c>
      <c r="P371">
        <v>24</v>
      </c>
      <c r="Q371">
        <v>26</v>
      </c>
      <c r="R371">
        <v>7.1757246180600004E-3</v>
      </c>
      <c r="S371">
        <v>0.462051155228</v>
      </c>
      <c r="T371">
        <v>8.5080243977299994E-3</v>
      </c>
      <c r="U371" t="s">
        <v>16</v>
      </c>
    </row>
    <row r="372" spans="1:23">
      <c r="A372" t="s">
        <v>887</v>
      </c>
      <c r="B372" t="s">
        <v>15</v>
      </c>
      <c r="C372" t="s">
        <v>15</v>
      </c>
      <c r="G372" t="str">
        <f t="shared" si="20"/>
        <v/>
      </c>
      <c r="H372" t="str">
        <f t="shared" si="21"/>
        <v/>
      </c>
      <c r="I372" t="str">
        <f t="shared" si="22"/>
        <v>freshRestricted</v>
      </c>
      <c r="J372" t="str">
        <f t="shared" si="23"/>
        <v/>
      </c>
      <c r="K372" t="s">
        <v>29</v>
      </c>
      <c r="L372" t="s">
        <v>23</v>
      </c>
      <c r="M372" s="1">
        <v>3.5402213430199997E-5</v>
      </c>
      <c r="N372">
        <v>1.10917187389E-4</v>
      </c>
      <c r="O372" s="1">
        <v>4.8902383997000002E-6</v>
      </c>
      <c r="P372">
        <v>3</v>
      </c>
      <c r="Q372">
        <v>8</v>
      </c>
      <c r="R372">
        <v>1.36730940503E-2</v>
      </c>
      <c r="S372" s="1">
        <v>5.8868008617199998E-6</v>
      </c>
      <c r="T372">
        <v>1.5424124454399999E-2</v>
      </c>
      <c r="U372" t="s">
        <v>16</v>
      </c>
      <c r="V372">
        <v>3</v>
      </c>
      <c r="W372">
        <v>8</v>
      </c>
    </row>
    <row r="373" spans="1:23">
      <c r="A373" t="s">
        <v>1219</v>
      </c>
      <c r="G373" t="str">
        <f t="shared" si="20"/>
        <v/>
      </c>
      <c r="H373" t="str">
        <f t="shared" si="21"/>
        <v/>
      </c>
      <c r="I373" t="str">
        <f t="shared" si="22"/>
        <v/>
      </c>
      <c r="J373" t="str">
        <f t="shared" si="23"/>
        <v/>
      </c>
      <c r="K373" t="s">
        <v>34</v>
      </c>
      <c r="L373" t="s">
        <v>34</v>
      </c>
      <c r="M373" s="1">
        <v>8.8049809425000003E-7</v>
      </c>
      <c r="N373" s="1">
        <v>7.46419500085E-5</v>
      </c>
      <c r="O373">
        <v>2.5306717087999998E-4</v>
      </c>
      <c r="P373">
        <v>16</v>
      </c>
      <c r="Q373">
        <v>23.5</v>
      </c>
      <c r="R373">
        <v>3.2228651858299999E-3</v>
      </c>
      <c r="S373">
        <v>0.111114019492</v>
      </c>
      <c r="T373" s="1">
        <v>2.5305208750400001E-5</v>
      </c>
      <c r="U373" t="s">
        <v>16</v>
      </c>
      <c r="V373">
        <v>21.306343676899999</v>
      </c>
    </row>
    <row r="374" spans="1:23">
      <c r="A374" t="s">
        <v>1006</v>
      </c>
      <c r="B374" t="s">
        <v>15</v>
      </c>
      <c r="C374" t="s">
        <v>15</v>
      </c>
      <c r="G374" t="str">
        <f t="shared" si="20"/>
        <v/>
      </c>
      <c r="H374" t="str">
        <f t="shared" si="21"/>
        <v/>
      </c>
      <c r="I374" t="str">
        <f t="shared" si="22"/>
        <v>freshRestricted</v>
      </c>
      <c r="J374" t="str">
        <f t="shared" si="23"/>
        <v/>
      </c>
      <c r="K374" t="s">
        <v>29</v>
      </c>
      <c r="L374" t="s">
        <v>23</v>
      </c>
      <c r="M374" s="1">
        <v>5.2250229643499999E-5</v>
      </c>
      <c r="N374">
        <v>1.6747171589399999E-4</v>
      </c>
      <c r="O374" s="1">
        <v>6.2436757888600001E-6</v>
      </c>
      <c r="P374">
        <v>3</v>
      </c>
      <c r="Q374">
        <v>10</v>
      </c>
      <c r="R374">
        <v>3.4153113537399998E-3</v>
      </c>
      <c r="S374" s="1">
        <v>3.7578255247500002E-8</v>
      </c>
      <c r="T374">
        <v>1.7846247546200001E-2</v>
      </c>
      <c r="U374" t="s">
        <v>16</v>
      </c>
      <c r="V374">
        <v>3</v>
      </c>
      <c r="W374">
        <v>10</v>
      </c>
    </row>
    <row r="375" spans="1:23">
      <c r="A375" t="s">
        <v>1111</v>
      </c>
      <c r="G375" t="str">
        <f t="shared" si="20"/>
        <v/>
      </c>
      <c r="H375" t="str">
        <f t="shared" si="21"/>
        <v/>
      </c>
      <c r="I375" t="str">
        <f t="shared" si="22"/>
        <v/>
      </c>
      <c r="J375" t="str">
        <f t="shared" si="23"/>
        <v/>
      </c>
      <c r="K375" t="s">
        <v>19</v>
      </c>
      <c r="L375" t="s">
        <v>19</v>
      </c>
      <c r="M375">
        <v>2.2042212923899999E-4</v>
      </c>
      <c r="N375" s="1">
        <v>6.0199984347999997E-6</v>
      </c>
      <c r="O375">
        <v>2.1479910775800001E-4</v>
      </c>
      <c r="P375">
        <v>14</v>
      </c>
      <c r="Q375">
        <v>27</v>
      </c>
      <c r="R375" s="1">
        <v>1.9078320913399999E-5</v>
      </c>
      <c r="S375">
        <v>0.10598744321799999</v>
      </c>
      <c r="T375">
        <v>0.16453379117299999</v>
      </c>
      <c r="U375" t="s">
        <v>16</v>
      </c>
    </row>
    <row r="376" spans="1:23">
      <c r="A376" t="s">
        <v>1400</v>
      </c>
      <c r="B376" t="s">
        <v>23</v>
      </c>
      <c r="C376" t="s">
        <v>23</v>
      </c>
      <c r="G376" t="str">
        <f t="shared" si="20"/>
        <v/>
      </c>
      <c r="H376" t="str">
        <f t="shared" si="21"/>
        <v/>
      </c>
      <c r="I376" t="str">
        <f t="shared" si="22"/>
        <v>BRACK</v>
      </c>
      <c r="J376" t="str">
        <f t="shared" si="23"/>
        <v/>
      </c>
      <c r="K376" t="s">
        <v>23</v>
      </c>
      <c r="L376" t="s">
        <v>23</v>
      </c>
      <c r="M376" s="1">
        <v>1.9774882734899999E-6</v>
      </c>
      <c r="N376">
        <v>2.69492416567E-4</v>
      </c>
      <c r="O376" s="1">
        <v>1.5811669016399999E-5</v>
      </c>
      <c r="P376">
        <v>15</v>
      </c>
      <c r="Q376">
        <v>18</v>
      </c>
      <c r="R376" s="1">
        <v>2.0669980652899999E-6</v>
      </c>
      <c r="S376">
        <v>3.6042060912199999E-4</v>
      </c>
      <c r="T376">
        <v>0.13760275390400001</v>
      </c>
      <c r="U376" t="s">
        <v>16</v>
      </c>
      <c r="V376">
        <v>15</v>
      </c>
      <c r="W376">
        <v>18</v>
      </c>
    </row>
    <row r="377" spans="1:23">
      <c r="A377" t="s">
        <v>1504</v>
      </c>
      <c r="B377" t="s">
        <v>23</v>
      </c>
      <c r="C377" t="s">
        <v>23</v>
      </c>
      <c r="G377" t="str">
        <f t="shared" si="20"/>
        <v/>
      </c>
      <c r="H377" t="str">
        <f t="shared" si="21"/>
        <v/>
      </c>
      <c r="I377" t="str">
        <f t="shared" si="22"/>
        <v>BRACK</v>
      </c>
      <c r="J377" t="str">
        <f t="shared" si="23"/>
        <v/>
      </c>
      <c r="K377" t="s">
        <v>23</v>
      </c>
      <c r="L377" t="s">
        <v>23</v>
      </c>
      <c r="M377" s="1">
        <v>5.8097074237200002E-5</v>
      </c>
      <c r="N377">
        <v>1.2695338447200001E-3</v>
      </c>
      <c r="O377">
        <v>1.7557706463E-4</v>
      </c>
      <c r="P377">
        <v>15</v>
      </c>
      <c r="Q377">
        <v>18</v>
      </c>
      <c r="R377" s="1">
        <v>5.9819059373900003E-6</v>
      </c>
      <c r="S377">
        <v>2.8458028165000002E-4</v>
      </c>
      <c r="T377">
        <v>0.13202428831599999</v>
      </c>
      <c r="U377" t="s">
        <v>16</v>
      </c>
      <c r="V377">
        <v>15</v>
      </c>
      <c r="W377">
        <v>18</v>
      </c>
    </row>
    <row r="378" spans="1:23">
      <c r="A378" t="s">
        <v>1750</v>
      </c>
      <c r="G378" t="str">
        <f t="shared" si="20"/>
        <v/>
      </c>
      <c r="H378" t="str">
        <f t="shared" si="21"/>
        <v/>
      </c>
      <c r="I378" t="str">
        <f t="shared" si="22"/>
        <v/>
      </c>
      <c r="J378" t="str">
        <f t="shared" si="23"/>
        <v/>
      </c>
      <c r="K378" t="s">
        <v>19</v>
      </c>
      <c r="L378" t="s">
        <v>19</v>
      </c>
      <c r="M378" s="1">
        <v>5.4891427897499998E-5</v>
      </c>
      <c r="N378" s="1">
        <v>9.6085764281600002E-5</v>
      </c>
      <c r="O378" s="1">
        <v>1.0065721818599999E-5</v>
      </c>
      <c r="P378">
        <v>1.5</v>
      </c>
      <c r="Q378">
        <v>11.5</v>
      </c>
      <c r="R378">
        <v>4.6410180043499998E-2</v>
      </c>
      <c r="S378" s="1">
        <v>6.6185418946099997E-5</v>
      </c>
      <c r="T378">
        <v>0.127076910401</v>
      </c>
      <c r="U378" t="s">
        <v>16</v>
      </c>
    </row>
    <row r="379" spans="1:23">
      <c r="A379" t="s">
        <v>1501</v>
      </c>
      <c r="G379" t="str">
        <f t="shared" si="20"/>
        <v/>
      </c>
      <c r="H379" t="str">
        <f t="shared" si="21"/>
        <v/>
      </c>
      <c r="I379" t="str">
        <f t="shared" si="22"/>
        <v/>
      </c>
      <c r="J379" t="str">
        <f t="shared" si="23"/>
        <v/>
      </c>
      <c r="K379" t="s">
        <v>34</v>
      </c>
      <c r="L379" t="s">
        <v>34</v>
      </c>
      <c r="M379" s="1">
        <v>4.7259157879599997E-6</v>
      </c>
      <c r="N379" s="1">
        <v>5.7419893902700003E-5</v>
      </c>
      <c r="O379">
        <v>1.2615103883499999E-4</v>
      </c>
      <c r="P379">
        <v>17</v>
      </c>
      <c r="Q379">
        <v>25</v>
      </c>
      <c r="R379">
        <v>1.9262243012199999E-3</v>
      </c>
      <c r="S379">
        <v>5.9221932235800002E-2</v>
      </c>
      <c r="T379" s="1">
        <v>8.0762260309799996E-7</v>
      </c>
      <c r="U379" t="s">
        <v>16</v>
      </c>
      <c r="V379">
        <v>21.528298145099999</v>
      </c>
    </row>
    <row r="380" spans="1:23">
      <c r="A380" t="s">
        <v>1763</v>
      </c>
      <c r="G380" t="str">
        <f t="shared" si="20"/>
        <v/>
      </c>
      <c r="H380" t="str">
        <f t="shared" si="21"/>
        <v/>
      </c>
      <c r="I380" t="str">
        <f t="shared" si="22"/>
        <v/>
      </c>
      <c r="J380" t="str">
        <f t="shared" si="23"/>
        <v/>
      </c>
      <c r="K380" t="s">
        <v>34</v>
      </c>
      <c r="L380" t="s">
        <v>34</v>
      </c>
      <c r="M380">
        <v>0</v>
      </c>
      <c r="N380" s="1">
        <v>7.4511349641900006E-5</v>
      </c>
      <c r="O380">
        <v>2.15076214505E-4</v>
      </c>
      <c r="P380">
        <v>6.5</v>
      </c>
      <c r="Q380">
        <v>25</v>
      </c>
      <c r="R380">
        <v>4.2838449925700003E-3</v>
      </c>
      <c r="S380">
        <v>0.119791540875</v>
      </c>
      <c r="T380">
        <v>8.6604731533600004E-4</v>
      </c>
      <c r="U380" t="s">
        <v>16</v>
      </c>
      <c r="V380">
        <v>18.590830248</v>
      </c>
    </row>
    <row r="381" spans="1:23">
      <c r="A381" t="s">
        <v>198</v>
      </c>
      <c r="G381" t="str">
        <f t="shared" si="20"/>
        <v/>
      </c>
      <c r="H381" t="str">
        <f t="shared" si="21"/>
        <v/>
      </c>
      <c r="I381" t="str">
        <f t="shared" si="22"/>
        <v/>
      </c>
      <c r="J381" t="str">
        <f t="shared" si="23"/>
        <v/>
      </c>
      <c r="K381" t="s">
        <v>22</v>
      </c>
      <c r="L381" t="s">
        <v>23</v>
      </c>
      <c r="M381">
        <v>0</v>
      </c>
      <c r="N381">
        <v>8.8642864318599999E-4</v>
      </c>
      <c r="O381" s="1">
        <v>4.4323417533100002E-5</v>
      </c>
      <c r="P381">
        <v>11</v>
      </c>
      <c r="Q381">
        <v>15</v>
      </c>
      <c r="R381">
        <v>2.2828442399799999E-3</v>
      </c>
      <c r="S381">
        <v>5.04917570038E-2</v>
      </c>
      <c r="T381">
        <v>6.3778952109199996E-2</v>
      </c>
      <c r="U381" t="s">
        <v>24</v>
      </c>
      <c r="V381">
        <v>11</v>
      </c>
      <c r="W381">
        <v>15</v>
      </c>
    </row>
    <row r="382" spans="1:23">
      <c r="A382" t="s">
        <v>1679</v>
      </c>
      <c r="G382" t="str">
        <f t="shared" si="20"/>
        <v/>
      </c>
      <c r="H382" t="str">
        <f t="shared" si="21"/>
        <v/>
      </c>
      <c r="I382" t="str">
        <f t="shared" si="22"/>
        <v/>
      </c>
      <c r="J382" t="str">
        <f t="shared" si="23"/>
        <v/>
      </c>
      <c r="K382" t="s">
        <v>15</v>
      </c>
      <c r="L382" t="s">
        <v>15</v>
      </c>
      <c r="M382">
        <v>1.16577214747E-3</v>
      </c>
      <c r="N382" s="1">
        <v>5.0357089125899998E-5</v>
      </c>
      <c r="O382" s="1">
        <v>7.74516013549E-6</v>
      </c>
      <c r="P382">
        <v>1.5</v>
      </c>
      <c r="Q382">
        <v>10</v>
      </c>
      <c r="R382">
        <v>2.5624137430299999E-2</v>
      </c>
      <c r="S382">
        <v>8.5627091451799997E-4</v>
      </c>
      <c r="T382" s="1">
        <v>4.65350136259E-6</v>
      </c>
      <c r="U382" t="s">
        <v>16</v>
      </c>
      <c r="V382">
        <v>1.81277457294</v>
      </c>
    </row>
    <row r="383" spans="1:23">
      <c r="A383" t="s">
        <v>677</v>
      </c>
      <c r="B383" t="s">
        <v>34</v>
      </c>
      <c r="C383" t="s">
        <v>34</v>
      </c>
      <c r="G383" t="str">
        <f t="shared" si="20"/>
        <v/>
      </c>
      <c r="H383" t="str">
        <f t="shared" si="21"/>
        <v/>
      </c>
      <c r="I383" t="str">
        <f t="shared" si="22"/>
        <v/>
      </c>
      <c r="J383" t="str">
        <f t="shared" si="23"/>
        <v>marineRestricted</v>
      </c>
      <c r="K383" t="s">
        <v>19</v>
      </c>
      <c r="L383" t="s">
        <v>19</v>
      </c>
      <c r="M383">
        <v>3.87194651962E-4</v>
      </c>
      <c r="N383">
        <v>7.7485304010600003E-3</v>
      </c>
      <c r="O383">
        <v>3.2125551641300001E-3</v>
      </c>
      <c r="P383">
        <v>24.5</v>
      </c>
      <c r="Q383">
        <v>27</v>
      </c>
      <c r="R383">
        <v>4.5381522868100004E-3</v>
      </c>
      <c r="S383">
        <v>0.13861479227699999</v>
      </c>
      <c r="T383">
        <v>0.41854275414600001</v>
      </c>
      <c r="U383" t="s">
        <v>16</v>
      </c>
    </row>
    <row r="384" spans="1:23">
      <c r="A384" t="s">
        <v>1306</v>
      </c>
      <c r="G384" t="str">
        <f t="shared" si="20"/>
        <v/>
      </c>
      <c r="H384" t="str">
        <f t="shared" si="21"/>
        <v/>
      </c>
      <c r="I384" t="str">
        <f t="shared" si="22"/>
        <v/>
      </c>
      <c r="J384" t="str">
        <f t="shared" si="23"/>
        <v/>
      </c>
      <c r="K384" t="s">
        <v>15</v>
      </c>
      <c r="L384" t="s">
        <v>15</v>
      </c>
      <c r="M384">
        <v>3.4000297920799998E-3</v>
      </c>
      <c r="N384">
        <v>1.9745520362900002E-3</v>
      </c>
      <c r="O384">
        <v>2.5562394319300001E-4</v>
      </c>
      <c r="P384">
        <v>4.5</v>
      </c>
      <c r="Q384">
        <v>10</v>
      </c>
      <c r="R384">
        <v>0.300270651512</v>
      </c>
      <c r="S384">
        <v>7.6073007814699998E-4</v>
      </c>
      <c r="T384" s="1">
        <v>7.0992174038099999E-5</v>
      </c>
      <c r="U384" t="s">
        <v>16</v>
      </c>
      <c r="V384">
        <v>7.5066425793500002</v>
      </c>
    </row>
    <row r="385" spans="1:23">
      <c r="A385" t="s">
        <v>1722</v>
      </c>
      <c r="G385" t="str">
        <f t="shared" si="20"/>
        <v/>
      </c>
      <c r="H385" t="str">
        <f t="shared" si="21"/>
        <v/>
      </c>
      <c r="I385" t="str">
        <f t="shared" si="22"/>
        <v/>
      </c>
      <c r="J385" t="str">
        <f t="shared" si="23"/>
        <v/>
      </c>
      <c r="K385" t="s">
        <v>19</v>
      </c>
      <c r="L385" t="s">
        <v>19</v>
      </c>
      <c r="M385" s="1">
        <v>1.7403078393699998E-5</v>
      </c>
      <c r="N385" s="1">
        <v>5.33617034097E-5</v>
      </c>
      <c r="O385" s="1">
        <v>5.7869091256399999E-6</v>
      </c>
      <c r="P385">
        <v>1.5</v>
      </c>
      <c r="Q385">
        <v>11.5</v>
      </c>
      <c r="R385">
        <v>5.6552332465000001E-2</v>
      </c>
      <c r="S385">
        <v>1.6372738680100001E-3</v>
      </c>
      <c r="T385">
        <v>0.20225872861899999</v>
      </c>
      <c r="U385" t="s">
        <v>16</v>
      </c>
    </row>
    <row r="386" spans="1:23">
      <c r="A386" t="s">
        <v>722</v>
      </c>
      <c r="B386" t="s">
        <v>15</v>
      </c>
      <c r="C386" t="s">
        <v>15</v>
      </c>
      <c r="G386" t="str">
        <f t="shared" si="20"/>
        <v>FRESH</v>
      </c>
      <c r="H386" t="str">
        <f t="shared" si="21"/>
        <v/>
      </c>
      <c r="I386" t="str">
        <f t="shared" si="22"/>
        <v/>
      </c>
      <c r="J386" t="str">
        <f t="shared" si="23"/>
        <v/>
      </c>
      <c r="K386" t="s">
        <v>15</v>
      </c>
      <c r="L386" t="s">
        <v>15</v>
      </c>
      <c r="M386">
        <v>1.3465805036100001E-3</v>
      </c>
      <c r="N386">
        <v>2.5951641437100001E-3</v>
      </c>
      <c r="O386">
        <v>3.83651739401E-4</v>
      </c>
      <c r="P386">
        <v>18.8</v>
      </c>
      <c r="Q386">
        <v>21.6</v>
      </c>
      <c r="R386">
        <v>0.49175071298900003</v>
      </c>
      <c r="S386">
        <v>0.26631098424299998</v>
      </c>
      <c r="T386">
        <v>1.03598905745E-2</v>
      </c>
      <c r="U386" t="s">
        <v>16</v>
      </c>
      <c r="V386">
        <v>21.6</v>
      </c>
    </row>
    <row r="387" spans="1:23">
      <c r="A387" t="s">
        <v>439</v>
      </c>
      <c r="G387" t="str">
        <f t="shared" ref="G387:G450" si="24">IF(NOT(ISBLANK($B387)),IF($L387="freshRestricted", IF($B387="freshRestricted","FRESH",$B387),""),"")</f>
        <v/>
      </c>
      <c r="H387" t="str">
        <f t="shared" ref="H387:H450" si="25">IF(NOT(ISBLANK($B387)),IF($L387="marineRestricted", IF($B387="marineRestricted","MARINE",$B387),""),"")</f>
        <v/>
      </c>
      <c r="I387" t="str">
        <f t="shared" ref="I387:I450" si="26">IF(NOT(ISBLANK($B387)),IF($L387="brackishRestricted", IF($B387="brackishRestricted","BRACK",$B387),""),"")</f>
        <v/>
      </c>
      <c r="J387" t="str">
        <f t="shared" ref="J387:J450" si="27">IF(NOT(ISBLANK($B387)),IF($L387="noclass", IF($B387="noclass","NOCLASS",$B387),""),"")</f>
        <v/>
      </c>
      <c r="K387" t="s">
        <v>23</v>
      </c>
      <c r="L387" t="s">
        <v>23</v>
      </c>
      <c r="M387" s="1">
        <v>1.1313896416999999E-5</v>
      </c>
      <c r="N387">
        <v>7.0430288664200002E-4</v>
      </c>
      <c r="O387" s="1">
        <v>2.4991375507900001E-5</v>
      </c>
      <c r="P387">
        <v>11</v>
      </c>
      <c r="Q387">
        <v>15</v>
      </c>
      <c r="R387">
        <v>4.4928647702199999E-4</v>
      </c>
      <c r="S387">
        <v>5.0540118295300002E-4</v>
      </c>
      <c r="T387">
        <v>0.445681071431</v>
      </c>
      <c r="U387" t="s">
        <v>16</v>
      </c>
      <c r="V387">
        <v>11</v>
      </c>
      <c r="W387">
        <v>15</v>
      </c>
    </row>
    <row r="388" spans="1:23">
      <c r="A388" t="s">
        <v>809</v>
      </c>
      <c r="B388" t="s">
        <v>15</v>
      </c>
      <c r="C388" t="s">
        <v>15</v>
      </c>
      <c r="G388" t="str">
        <f t="shared" si="24"/>
        <v/>
      </c>
      <c r="H388" t="str">
        <f t="shared" si="25"/>
        <v/>
      </c>
      <c r="I388" t="str">
        <f t="shared" si="26"/>
        <v>freshRestricted</v>
      </c>
      <c r="J388" t="str">
        <f t="shared" si="27"/>
        <v/>
      </c>
      <c r="K388" t="s">
        <v>29</v>
      </c>
      <c r="L388" t="s">
        <v>23</v>
      </c>
      <c r="M388" s="1">
        <v>6.6123875859200003E-5</v>
      </c>
      <c r="N388">
        <v>1.78667346281E-4</v>
      </c>
      <c r="O388" s="1">
        <v>2.3810808327099998E-5</v>
      </c>
      <c r="P388">
        <v>3</v>
      </c>
      <c r="Q388">
        <v>10</v>
      </c>
      <c r="R388">
        <v>1.44153453694E-2</v>
      </c>
      <c r="S388" s="1">
        <v>5.0938967503800002E-5</v>
      </c>
      <c r="T388">
        <v>0.101097623712</v>
      </c>
      <c r="U388" t="s">
        <v>16</v>
      </c>
      <c r="V388">
        <v>3</v>
      </c>
      <c r="W388">
        <v>10</v>
      </c>
    </row>
    <row r="389" spans="1:23">
      <c r="A389" t="s">
        <v>66</v>
      </c>
      <c r="G389" t="str">
        <f t="shared" si="24"/>
        <v/>
      </c>
      <c r="H389" t="str">
        <f t="shared" si="25"/>
        <v/>
      </c>
      <c r="I389" t="str">
        <f t="shared" si="26"/>
        <v/>
      </c>
      <c r="J389" t="str">
        <f t="shared" si="27"/>
        <v/>
      </c>
      <c r="K389" t="s">
        <v>19</v>
      </c>
      <c r="L389" t="s">
        <v>19</v>
      </c>
      <c r="M389" s="1">
        <v>7.7718644275100003E-5</v>
      </c>
      <c r="N389" s="1">
        <v>7.9818917653900005E-6</v>
      </c>
      <c r="O389" s="1">
        <v>4.1307520722599998E-5</v>
      </c>
      <c r="P389">
        <v>1.5</v>
      </c>
      <c r="Q389">
        <v>27</v>
      </c>
      <c r="R389">
        <v>9.9436897714199994E-3</v>
      </c>
      <c r="S389">
        <v>0.102166734882</v>
      </c>
      <c r="T389">
        <v>0.38262684300700001</v>
      </c>
      <c r="U389" t="s">
        <v>16</v>
      </c>
    </row>
    <row r="390" spans="1:23">
      <c r="A390" t="s">
        <v>38</v>
      </c>
      <c r="G390" t="str">
        <f t="shared" si="24"/>
        <v/>
      </c>
      <c r="H390" t="str">
        <f t="shared" si="25"/>
        <v/>
      </c>
      <c r="I390" t="str">
        <f t="shared" si="26"/>
        <v/>
      </c>
      <c r="J390" t="str">
        <f t="shared" si="27"/>
        <v/>
      </c>
      <c r="K390" t="s">
        <v>29</v>
      </c>
      <c r="L390" t="s">
        <v>23</v>
      </c>
      <c r="M390">
        <v>2.84537081526E-4</v>
      </c>
      <c r="N390">
        <v>4.7040969106E-4</v>
      </c>
      <c r="O390" s="1">
        <v>4.8292055892800002E-5</v>
      </c>
      <c r="P390">
        <v>3</v>
      </c>
      <c r="Q390">
        <v>10</v>
      </c>
      <c r="R390">
        <v>2.0901737828600001E-2</v>
      </c>
      <c r="S390" s="1">
        <v>3.7833318391500001E-7</v>
      </c>
      <c r="T390" s="1">
        <v>2.1095351393599999E-5</v>
      </c>
      <c r="U390" t="s">
        <v>16</v>
      </c>
      <c r="V390">
        <v>3</v>
      </c>
      <c r="W390">
        <v>10</v>
      </c>
    </row>
    <row r="391" spans="1:23">
      <c r="A391" t="s">
        <v>551</v>
      </c>
      <c r="G391" t="str">
        <f t="shared" si="24"/>
        <v/>
      </c>
      <c r="H391" t="str">
        <f t="shared" si="25"/>
        <v/>
      </c>
      <c r="I391" t="str">
        <f t="shared" si="26"/>
        <v/>
      </c>
      <c r="J391" t="str">
        <f t="shared" si="27"/>
        <v/>
      </c>
      <c r="K391" t="s">
        <v>29</v>
      </c>
      <c r="L391" t="s">
        <v>23</v>
      </c>
      <c r="M391">
        <v>3.47415778259E-3</v>
      </c>
      <c r="N391">
        <v>7.7803735641500003E-3</v>
      </c>
      <c r="O391">
        <v>1.0887165835399999E-3</v>
      </c>
      <c r="P391">
        <v>1.5</v>
      </c>
      <c r="Q391">
        <v>10</v>
      </c>
      <c r="R391">
        <v>9.9421611041299995E-3</v>
      </c>
      <c r="S391" s="1">
        <v>6.1085981026800001E-6</v>
      </c>
      <c r="T391">
        <v>2.6632091720100001E-2</v>
      </c>
      <c r="U391" t="s">
        <v>16</v>
      </c>
      <c r="V391">
        <v>1.5</v>
      </c>
      <c r="W391">
        <v>10</v>
      </c>
    </row>
    <row r="392" spans="1:23">
      <c r="A392" t="s">
        <v>1273</v>
      </c>
      <c r="B392" t="s">
        <v>15</v>
      </c>
      <c r="C392" t="s">
        <v>15</v>
      </c>
      <c r="G392" t="str">
        <f t="shared" si="24"/>
        <v>FRESH</v>
      </c>
      <c r="H392" t="str">
        <f t="shared" si="25"/>
        <v/>
      </c>
      <c r="I392" t="str">
        <f t="shared" si="26"/>
        <v/>
      </c>
      <c r="J392" t="str">
        <f t="shared" si="27"/>
        <v/>
      </c>
      <c r="K392" t="s">
        <v>15</v>
      </c>
      <c r="L392" t="s">
        <v>15</v>
      </c>
      <c r="M392">
        <v>2.4573696027999997E-4</v>
      </c>
      <c r="N392">
        <v>3.7949643488000001E-4</v>
      </c>
      <c r="O392" s="1">
        <v>2.4472840156800002E-5</v>
      </c>
      <c r="P392">
        <v>1.5</v>
      </c>
      <c r="Q392">
        <v>8</v>
      </c>
      <c r="R392">
        <v>9.4696628876799999E-2</v>
      </c>
      <c r="S392" s="1">
        <v>2.18139463773E-7</v>
      </c>
      <c r="T392">
        <v>7.9519867406200001E-4</v>
      </c>
      <c r="U392" t="s">
        <v>16</v>
      </c>
      <c r="V392">
        <v>8</v>
      </c>
    </row>
    <row r="393" spans="1:23">
      <c r="A393" t="s">
        <v>1642</v>
      </c>
      <c r="G393" t="str">
        <f t="shared" si="24"/>
        <v/>
      </c>
      <c r="H393" t="str">
        <f t="shared" si="25"/>
        <v/>
      </c>
      <c r="I393" t="str">
        <f t="shared" si="26"/>
        <v/>
      </c>
      <c r="J393" t="str">
        <f t="shared" si="27"/>
        <v/>
      </c>
      <c r="K393" t="s">
        <v>15</v>
      </c>
      <c r="L393" t="s">
        <v>15</v>
      </c>
      <c r="M393">
        <v>6.0944598524399997E-3</v>
      </c>
      <c r="N393">
        <v>8.3967040863100004E-3</v>
      </c>
      <c r="O393">
        <v>1.1977774791200001E-3</v>
      </c>
      <c r="P393">
        <v>1.5</v>
      </c>
      <c r="Q393">
        <v>10</v>
      </c>
      <c r="R393">
        <v>0.22774008697000001</v>
      </c>
      <c r="S393" s="1">
        <v>7.4716573585500002E-6</v>
      </c>
      <c r="T393">
        <v>1.505185546E-3</v>
      </c>
      <c r="U393" t="s">
        <v>16</v>
      </c>
      <c r="V393">
        <v>10</v>
      </c>
    </row>
    <row r="394" spans="1:23">
      <c r="A394" t="s">
        <v>1420</v>
      </c>
      <c r="B394" t="s">
        <v>23</v>
      </c>
      <c r="C394" t="s">
        <v>23</v>
      </c>
      <c r="G394" t="str">
        <f t="shared" si="24"/>
        <v/>
      </c>
      <c r="H394" t="str">
        <f t="shared" si="25"/>
        <v/>
      </c>
      <c r="I394" t="str">
        <f t="shared" si="26"/>
        <v>BRACK</v>
      </c>
      <c r="J394" t="str">
        <f t="shared" si="27"/>
        <v/>
      </c>
      <c r="K394" t="s">
        <v>23</v>
      </c>
      <c r="L394" t="s">
        <v>23</v>
      </c>
      <c r="M394">
        <v>0</v>
      </c>
      <c r="N394" s="1">
        <v>6.7530285349899998E-5</v>
      </c>
      <c r="O394" s="1">
        <v>8.7230481251599996E-6</v>
      </c>
      <c r="P394">
        <v>1.5</v>
      </c>
      <c r="Q394">
        <v>10</v>
      </c>
      <c r="R394">
        <v>4.9577553476299998E-3</v>
      </c>
      <c r="S394">
        <v>2.29303905121E-3</v>
      </c>
      <c r="T394">
        <v>0.180891223643</v>
      </c>
      <c r="U394" t="s">
        <v>16</v>
      </c>
      <c r="V394">
        <v>1.5</v>
      </c>
      <c r="W394">
        <v>10</v>
      </c>
    </row>
    <row r="395" spans="1:23">
      <c r="A395" t="s">
        <v>1314</v>
      </c>
      <c r="B395" t="s">
        <v>15</v>
      </c>
      <c r="C395" t="s">
        <v>15</v>
      </c>
      <c r="G395" t="str">
        <f t="shared" si="24"/>
        <v/>
      </c>
      <c r="H395" t="str">
        <f t="shared" si="25"/>
        <v/>
      </c>
      <c r="I395" t="str">
        <f t="shared" si="26"/>
        <v/>
      </c>
      <c r="J395" t="str">
        <f t="shared" si="27"/>
        <v>freshRestricted</v>
      </c>
      <c r="K395" t="s">
        <v>19</v>
      </c>
      <c r="L395" t="s">
        <v>19</v>
      </c>
      <c r="M395">
        <v>3.61701931704E-4</v>
      </c>
      <c r="N395" s="1">
        <v>2.1536806955599999E-5</v>
      </c>
      <c r="O395">
        <v>1.9001459532399999E-4</v>
      </c>
      <c r="P395">
        <v>11</v>
      </c>
      <c r="Q395">
        <v>27</v>
      </c>
      <c r="R395" s="1">
        <v>1.18484152786E-6</v>
      </c>
      <c r="S395">
        <v>0.34070832055099998</v>
      </c>
      <c r="T395">
        <v>8.9142937615299997E-2</v>
      </c>
      <c r="U395" t="s">
        <v>16</v>
      </c>
    </row>
    <row r="396" spans="1:23">
      <c r="A396" t="s">
        <v>157</v>
      </c>
      <c r="B396" t="s">
        <v>23</v>
      </c>
      <c r="C396" t="s">
        <v>23</v>
      </c>
      <c r="G396" t="str">
        <f t="shared" si="24"/>
        <v/>
      </c>
      <c r="H396" t="str">
        <f t="shared" si="25"/>
        <v/>
      </c>
      <c r="I396" t="str">
        <f t="shared" si="26"/>
        <v>BRACK</v>
      </c>
      <c r="J396" t="str">
        <f t="shared" si="27"/>
        <v/>
      </c>
      <c r="K396" t="s">
        <v>23</v>
      </c>
      <c r="L396" t="s">
        <v>23</v>
      </c>
      <c r="M396">
        <v>0</v>
      </c>
      <c r="N396">
        <v>1.32246678576E-4</v>
      </c>
      <c r="O396" s="1">
        <v>5.7230792710100003E-6</v>
      </c>
      <c r="P396">
        <v>14</v>
      </c>
      <c r="Q396">
        <v>16</v>
      </c>
      <c r="R396">
        <v>7.9750594092899997E-4</v>
      </c>
      <c r="S396">
        <v>1.8617538957E-2</v>
      </c>
      <c r="T396">
        <v>0.12248846336700001</v>
      </c>
      <c r="U396" t="s">
        <v>16</v>
      </c>
      <c r="V396">
        <v>14</v>
      </c>
      <c r="W396">
        <v>16</v>
      </c>
    </row>
    <row r="397" spans="1:23">
      <c r="A397" t="s">
        <v>1076</v>
      </c>
      <c r="G397" t="str">
        <f t="shared" si="24"/>
        <v/>
      </c>
      <c r="H397" t="str">
        <f t="shared" si="25"/>
        <v/>
      </c>
      <c r="I397" t="str">
        <f t="shared" si="26"/>
        <v/>
      </c>
      <c r="J397" t="str">
        <f t="shared" si="27"/>
        <v/>
      </c>
      <c r="K397" t="s">
        <v>19</v>
      </c>
      <c r="L397" t="s">
        <v>19</v>
      </c>
      <c r="M397" s="1">
        <v>1.95803689596E-5</v>
      </c>
      <c r="N397">
        <v>4.0476465826299999E-4</v>
      </c>
      <c r="O397" s="1">
        <v>8.4786359570500007E-6</v>
      </c>
      <c r="P397">
        <v>19</v>
      </c>
      <c r="Q397">
        <v>23.5</v>
      </c>
      <c r="R397">
        <v>0.21163870744499999</v>
      </c>
      <c r="S397">
        <v>0.303452713609</v>
      </c>
      <c r="T397">
        <v>0.5</v>
      </c>
      <c r="U397" t="s">
        <v>16</v>
      </c>
    </row>
    <row r="398" spans="1:23">
      <c r="A398" t="s">
        <v>1202</v>
      </c>
      <c r="G398" t="str">
        <f t="shared" si="24"/>
        <v/>
      </c>
      <c r="H398" t="str">
        <f t="shared" si="25"/>
        <v/>
      </c>
      <c r="I398" t="str">
        <f t="shared" si="26"/>
        <v/>
      </c>
      <c r="J398" t="str">
        <f t="shared" si="27"/>
        <v/>
      </c>
      <c r="K398" t="s">
        <v>34</v>
      </c>
      <c r="L398" t="s">
        <v>34</v>
      </c>
      <c r="M398" s="1">
        <v>2.76274384668E-6</v>
      </c>
      <c r="N398">
        <v>2.3504901358899999E-4</v>
      </c>
      <c r="O398">
        <v>1.35258945839E-4</v>
      </c>
      <c r="P398">
        <v>11</v>
      </c>
      <c r="Q398">
        <v>15</v>
      </c>
      <c r="R398" s="1">
        <v>9.7604247097700007E-6</v>
      </c>
      <c r="S398">
        <v>6.4144787922900001E-2</v>
      </c>
      <c r="T398">
        <v>6.7254285766899999E-4</v>
      </c>
      <c r="U398" t="s">
        <v>16</v>
      </c>
      <c r="V398">
        <v>11</v>
      </c>
    </row>
    <row r="399" spans="1:23">
      <c r="A399" t="s">
        <v>808</v>
      </c>
      <c r="C399" t="s">
        <v>15</v>
      </c>
      <c r="G399" t="str">
        <f t="shared" si="24"/>
        <v/>
      </c>
      <c r="H399" t="str">
        <f t="shared" si="25"/>
        <v/>
      </c>
      <c r="I399" t="str">
        <f t="shared" si="26"/>
        <v/>
      </c>
      <c r="J399" t="str">
        <f t="shared" si="27"/>
        <v/>
      </c>
      <c r="K399" t="s">
        <v>15</v>
      </c>
      <c r="L399" t="s">
        <v>15</v>
      </c>
      <c r="M399">
        <v>6.2941413339299996E-3</v>
      </c>
      <c r="N399">
        <v>1.52995614354E-4</v>
      </c>
      <c r="O399" s="1">
        <v>2.1342219039999998E-5</v>
      </c>
      <c r="P399">
        <v>1.5</v>
      </c>
      <c r="Q399">
        <v>16</v>
      </c>
      <c r="R399">
        <v>1.10658188583E-3</v>
      </c>
      <c r="S399">
        <v>3.6695515356000002E-3</v>
      </c>
      <c r="T399" s="1">
        <v>5.8247906610399999E-6</v>
      </c>
      <c r="U399" t="s">
        <v>16</v>
      </c>
      <c r="V399">
        <v>1.8043257399299999</v>
      </c>
    </row>
    <row r="400" spans="1:23">
      <c r="A400" t="s">
        <v>685</v>
      </c>
      <c r="B400" t="s">
        <v>23</v>
      </c>
      <c r="C400" t="s">
        <v>23</v>
      </c>
      <c r="G400" t="str">
        <f t="shared" si="24"/>
        <v/>
      </c>
      <c r="H400" t="str">
        <f t="shared" si="25"/>
        <v/>
      </c>
      <c r="I400" t="str">
        <f t="shared" si="26"/>
        <v>BRACK</v>
      </c>
      <c r="J400" t="str">
        <f t="shared" si="27"/>
        <v/>
      </c>
      <c r="K400" t="s">
        <v>23</v>
      </c>
      <c r="L400" t="s">
        <v>23</v>
      </c>
      <c r="M400" s="1">
        <v>3.6836584622399999E-6</v>
      </c>
      <c r="N400">
        <v>2.28278324156E-4</v>
      </c>
      <c r="O400" s="1">
        <v>1.44425770984E-5</v>
      </c>
      <c r="P400">
        <v>11</v>
      </c>
      <c r="Q400">
        <v>15</v>
      </c>
      <c r="R400" s="1">
        <v>5.69284220279E-5</v>
      </c>
      <c r="S400">
        <v>6.1024614742599995E-4</v>
      </c>
      <c r="T400">
        <v>0.222336930919</v>
      </c>
      <c r="U400" t="s">
        <v>16</v>
      </c>
      <c r="V400">
        <v>11</v>
      </c>
      <c r="W400">
        <v>15</v>
      </c>
    </row>
    <row r="401" spans="1:23">
      <c r="A401" t="s">
        <v>706</v>
      </c>
      <c r="B401" t="s">
        <v>34</v>
      </c>
      <c r="C401" t="s">
        <v>34</v>
      </c>
      <c r="G401" t="str">
        <f t="shared" si="24"/>
        <v/>
      </c>
      <c r="H401" t="str">
        <f t="shared" si="25"/>
        <v>MARINE</v>
      </c>
      <c r="I401" t="str">
        <f t="shared" si="26"/>
        <v/>
      </c>
      <c r="J401" t="str">
        <f t="shared" si="27"/>
        <v/>
      </c>
      <c r="K401" t="s">
        <v>34</v>
      </c>
      <c r="L401" t="s">
        <v>34</v>
      </c>
      <c r="M401" s="1">
        <v>1.3302100002499999E-6</v>
      </c>
      <c r="N401">
        <v>6.9378557552299996E-4</v>
      </c>
      <c r="O401">
        <v>2.6435762250400001E-4</v>
      </c>
      <c r="P401">
        <v>23</v>
      </c>
      <c r="Q401">
        <v>25</v>
      </c>
      <c r="R401" s="1">
        <v>2.6672739792699999E-7</v>
      </c>
      <c r="S401">
        <v>0.16974246789</v>
      </c>
      <c r="T401" s="1">
        <v>1.9930852126799999E-6</v>
      </c>
      <c r="U401" t="s">
        <v>16</v>
      </c>
      <c r="V401">
        <v>23</v>
      </c>
    </row>
    <row r="402" spans="1:23">
      <c r="A402" t="s">
        <v>1172</v>
      </c>
      <c r="G402" t="str">
        <f t="shared" si="24"/>
        <v/>
      </c>
      <c r="H402" t="str">
        <f t="shared" si="25"/>
        <v/>
      </c>
      <c r="I402" t="str">
        <f t="shared" si="26"/>
        <v/>
      </c>
      <c r="J402" t="str">
        <f t="shared" si="27"/>
        <v/>
      </c>
      <c r="K402" t="s">
        <v>22</v>
      </c>
      <c r="L402" t="s">
        <v>23</v>
      </c>
      <c r="M402">
        <v>0</v>
      </c>
      <c r="N402" s="1">
        <v>7.3207469384099994E-5</v>
      </c>
      <c r="O402" s="1">
        <v>9.4928394760999995E-6</v>
      </c>
      <c r="P402">
        <v>15</v>
      </c>
      <c r="Q402">
        <v>20</v>
      </c>
      <c r="R402">
        <v>2.0106670568700001E-4</v>
      </c>
      <c r="S402">
        <v>3.9516736989400003E-2</v>
      </c>
      <c r="T402">
        <v>2.3356695289200001E-2</v>
      </c>
      <c r="U402" t="s">
        <v>24</v>
      </c>
      <c r="V402">
        <v>15</v>
      </c>
      <c r="W402">
        <v>20</v>
      </c>
    </row>
    <row r="403" spans="1:23">
      <c r="A403" t="s">
        <v>1866</v>
      </c>
      <c r="G403" t="str">
        <f t="shared" si="24"/>
        <v/>
      </c>
      <c r="H403" t="str">
        <f t="shared" si="25"/>
        <v/>
      </c>
      <c r="I403" t="str">
        <f t="shared" si="26"/>
        <v/>
      </c>
      <c r="J403" t="str">
        <f t="shared" si="27"/>
        <v/>
      </c>
      <c r="K403" t="s">
        <v>27</v>
      </c>
      <c r="L403" t="s">
        <v>23</v>
      </c>
      <c r="M403">
        <v>6.9963210467699998E-4</v>
      </c>
      <c r="N403">
        <v>8.5985671507299993E-2</v>
      </c>
      <c r="O403">
        <v>3.8753887329699997E-2</v>
      </c>
      <c r="P403">
        <v>11</v>
      </c>
      <c r="Q403">
        <v>18</v>
      </c>
      <c r="R403" s="1">
        <v>3.1453814998600002E-8</v>
      </c>
      <c r="S403">
        <v>4.6327438466900002E-3</v>
      </c>
      <c r="T403" s="1">
        <v>1.0464025698799999E-8</v>
      </c>
      <c r="U403" t="s">
        <v>16</v>
      </c>
      <c r="V403">
        <v>11</v>
      </c>
      <c r="W403">
        <v>18</v>
      </c>
    </row>
    <row r="404" spans="1:23">
      <c r="A404" t="s">
        <v>1176</v>
      </c>
      <c r="G404" t="str">
        <f t="shared" si="24"/>
        <v/>
      </c>
      <c r="H404" t="str">
        <f t="shared" si="25"/>
        <v/>
      </c>
      <c r="I404" t="str">
        <f t="shared" si="26"/>
        <v/>
      </c>
      <c r="J404" t="str">
        <f t="shared" si="27"/>
        <v/>
      </c>
      <c r="K404" t="s">
        <v>23</v>
      </c>
      <c r="L404" t="s">
        <v>23</v>
      </c>
      <c r="M404">
        <v>1.8209835055699999E-3</v>
      </c>
      <c r="N404">
        <v>1.8704703985500001E-2</v>
      </c>
      <c r="O404">
        <v>2.7675886801300001E-3</v>
      </c>
      <c r="P404">
        <v>23</v>
      </c>
      <c r="Q404">
        <v>25</v>
      </c>
      <c r="R404">
        <v>3.6294446759400001E-4</v>
      </c>
      <c r="S404">
        <v>1.9159381574699999E-2</v>
      </c>
      <c r="T404">
        <v>3.15564533764E-2</v>
      </c>
      <c r="U404" t="s">
        <v>16</v>
      </c>
      <c r="V404">
        <v>23</v>
      </c>
      <c r="W404">
        <v>25</v>
      </c>
    </row>
    <row r="405" spans="1:23">
      <c r="A405" t="s">
        <v>844</v>
      </c>
      <c r="G405" t="str">
        <f t="shared" si="24"/>
        <v/>
      </c>
      <c r="H405" t="str">
        <f t="shared" si="25"/>
        <v/>
      </c>
      <c r="I405" t="str">
        <f t="shared" si="26"/>
        <v/>
      </c>
      <c r="J405" t="str">
        <f t="shared" si="27"/>
        <v/>
      </c>
      <c r="K405" t="s">
        <v>34</v>
      </c>
      <c r="L405" t="s">
        <v>34</v>
      </c>
      <c r="M405" s="1">
        <v>1.5860098671000001E-5</v>
      </c>
      <c r="N405">
        <v>2.0570692340700001E-4</v>
      </c>
      <c r="O405" s="1">
        <v>9.7291869855100006E-5</v>
      </c>
      <c r="P405">
        <v>15</v>
      </c>
      <c r="Q405">
        <v>27</v>
      </c>
      <c r="R405" s="1">
        <v>4.8252924534899997E-5</v>
      </c>
      <c r="S405">
        <v>0.190863185199</v>
      </c>
      <c r="T405">
        <v>3.5562858711600002E-3</v>
      </c>
      <c r="U405" t="s">
        <v>16</v>
      </c>
      <c r="V405">
        <v>15</v>
      </c>
    </row>
    <row r="406" spans="1:23">
      <c r="A406" t="s">
        <v>864</v>
      </c>
      <c r="G406" t="str">
        <f t="shared" si="24"/>
        <v/>
      </c>
      <c r="H406" t="str">
        <f t="shared" si="25"/>
        <v/>
      </c>
      <c r="I406" t="str">
        <f t="shared" si="26"/>
        <v/>
      </c>
      <c r="J406" t="str">
        <f t="shared" si="27"/>
        <v/>
      </c>
      <c r="K406" t="s">
        <v>22</v>
      </c>
      <c r="L406" t="s">
        <v>23</v>
      </c>
      <c r="M406">
        <v>0</v>
      </c>
      <c r="N406" s="1">
        <v>6.5265817331699994E-5</v>
      </c>
      <c r="O406" s="1">
        <v>6.1238841285200003E-6</v>
      </c>
      <c r="P406">
        <v>11</v>
      </c>
      <c r="Q406">
        <v>15</v>
      </c>
      <c r="R406">
        <v>2.2828442399799999E-3</v>
      </c>
      <c r="S406">
        <v>5.04917570038E-2</v>
      </c>
      <c r="T406">
        <v>6.3778952109199996E-2</v>
      </c>
      <c r="U406" t="s">
        <v>24</v>
      </c>
      <c r="V406">
        <v>11</v>
      </c>
      <c r="W406">
        <v>15</v>
      </c>
    </row>
    <row r="407" spans="1:23">
      <c r="A407" t="s">
        <v>1343</v>
      </c>
      <c r="B407" t="s">
        <v>23</v>
      </c>
      <c r="C407" t="s">
        <v>23</v>
      </c>
      <c r="G407" t="str">
        <f t="shared" si="24"/>
        <v/>
      </c>
      <c r="H407" t="str">
        <f t="shared" si="25"/>
        <v/>
      </c>
      <c r="I407" t="str">
        <f t="shared" si="26"/>
        <v>BRACK</v>
      </c>
      <c r="J407" t="str">
        <f t="shared" si="27"/>
        <v/>
      </c>
      <c r="K407" t="s">
        <v>23</v>
      </c>
      <c r="L407" t="s">
        <v>23</v>
      </c>
      <c r="M407" s="1">
        <v>6.5581927020000002E-6</v>
      </c>
      <c r="N407">
        <v>1.8429613635299999E-4</v>
      </c>
      <c r="O407" s="1">
        <v>1.52433602463E-6</v>
      </c>
      <c r="P407">
        <v>14</v>
      </c>
      <c r="Q407">
        <v>16</v>
      </c>
      <c r="R407">
        <v>6.5442178942499995E-4</v>
      </c>
      <c r="S407">
        <v>4.0350457760899997E-3</v>
      </c>
      <c r="T407">
        <v>0.41774841768600002</v>
      </c>
      <c r="U407" t="s">
        <v>16</v>
      </c>
      <c r="V407">
        <v>14</v>
      </c>
      <c r="W407">
        <v>16</v>
      </c>
    </row>
    <row r="408" spans="1:23">
      <c r="A408" t="s">
        <v>419</v>
      </c>
      <c r="G408" t="str">
        <f t="shared" si="24"/>
        <v/>
      </c>
      <c r="H408" t="str">
        <f t="shared" si="25"/>
        <v/>
      </c>
      <c r="I408" t="str">
        <f t="shared" si="26"/>
        <v/>
      </c>
      <c r="J408" t="str">
        <f t="shared" si="27"/>
        <v/>
      </c>
      <c r="K408" t="s">
        <v>19</v>
      </c>
      <c r="L408" t="s">
        <v>19</v>
      </c>
      <c r="M408">
        <v>6.3051172666099998E-4</v>
      </c>
      <c r="N408">
        <v>8.4231032943399998E-3</v>
      </c>
      <c r="O408">
        <v>2.81605702987E-3</v>
      </c>
      <c r="P408">
        <v>18.8</v>
      </c>
      <c r="Q408">
        <v>21.6</v>
      </c>
      <c r="R408">
        <v>3.9885766474499998E-2</v>
      </c>
      <c r="S408">
        <v>0.171384546301</v>
      </c>
      <c r="T408">
        <v>0.189021872166</v>
      </c>
      <c r="U408" t="s">
        <v>16</v>
      </c>
    </row>
    <row r="409" spans="1:23">
      <c r="A409" t="s">
        <v>1609</v>
      </c>
      <c r="G409" t="str">
        <f t="shared" si="24"/>
        <v/>
      </c>
      <c r="H409" t="str">
        <f t="shared" si="25"/>
        <v/>
      </c>
      <c r="I409" t="str">
        <f t="shared" si="26"/>
        <v/>
      </c>
      <c r="J409" t="str">
        <f t="shared" si="27"/>
        <v/>
      </c>
      <c r="K409" t="s">
        <v>19</v>
      </c>
      <c r="L409" t="s">
        <v>19</v>
      </c>
      <c r="M409" s="1">
        <v>5.27785300561E-5</v>
      </c>
      <c r="N409">
        <v>8.0421327827799995E-4</v>
      </c>
      <c r="O409">
        <v>1.5440560994399999E-4</v>
      </c>
      <c r="P409">
        <v>24</v>
      </c>
      <c r="Q409">
        <v>26</v>
      </c>
      <c r="R409">
        <v>1.4122828090099999E-4</v>
      </c>
      <c r="S409">
        <v>8.5232932506500006E-2</v>
      </c>
      <c r="T409">
        <v>9.2842420768099992E-3</v>
      </c>
      <c r="U409" t="s">
        <v>16</v>
      </c>
    </row>
    <row r="410" spans="1:23">
      <c r="A410" t="s">
        <v>1861</v>
      </c>
      <c r="G410" t="str">
        <f t="shared" si="24"/>
        <v/>
      </c>
      <c r="H410" t="str">
        <f t="shared" si="25"/>
        <v/>
      </c>
      <c r="I410" t="str">
        <f t="shared" si="26"/>
        <v/>
      </c>
      <c r="J410" t="str">
        <f t="shared" si="27"/>
        <v/>
      </c>
      <c r="K410" t="s">
        <v>23</v>
      </c>
      <c r="L410" t="s">
        <v>23</v>
      </c>
      <c r="M410">
        <v>0</v>
      </c>
      <c r="N410">
        <v>1.81467683432E-4</v>
      </c>
      <c r="O410" s="1">
        <v>1.57778494061E-5</v>
      </c>
      <c r="P410">
        <v>11</v>
      </c>
      <c r="Q410">
        <v>15</v>
      </c>
      <c r="R410" s="1">
        <v>1.8668918968999999E-6</v>
      </c>
      <c r="S410">
        <v>3.2076394036900001E-4</v>
      </c>
      <c r="T410">
        <v>2.88162065324E-2</v>
      </c>
      <c r="U410" t="s">
        <v>16</v>
      </c>
      <c r="V410">
        <v>11</v>
      </c>
      <c r="W410">
        <v>15</v>
      </c>
    </row>
    <row r="411" spans="1:23">
      <c r="A411" t="s">
        <v>1451</v>
      </c>
      <c r="G411" t="str">
        <f t="shared" si="24"/>
        <v/>
      </c>
      <c r="H411" t="str">
        <f t="shared" si="25"/>
        <v/>
      </c>
      <c r="I411" t="str">
        <f t="shared" si="26"/>
        <v/>
      </c>
      <c r="J411" t="str">
        <f t="shared" si="27"/>
        <v/>
      </c>
      <c r="K411" t="s">
        <v>23</v>
      </c>
      <c r="L411" t="s">
        <v>23</v>
      </c>
      <c r="M411">
        <v>0</v>
      </c>
      <c r="N411">
        <v>1.4903557520599999E-4</v>
      </c>
      <c r="O411" s="1">
        <v>9.3065565127199998E-6</v>
      </c>
      <c r="P411">
        <v>9</v>
      </c>
      <c r="Q411">
        <v>13.5</v>
      </c>
      <c r="R411">
        <v>1.0091120298000001E-3</v>
      </c>
      <c r="S411">
        <v>1.6639114526899999E-2</v>
      </c>
      <c r="T411">
        <v>0.101724341134</v>
      </c>
      <c r="U411" t="s">
        <v>16</v>
      </c>
      <c r="V411">
        <v>9</v>
      </c>
      <c r="W411">
        <v>13.5</v>
      </c>
    </row>
    <row r="412" spans="1:23">
      <c r="A412" t="s">
        <v>1471</v>
      </c>
      <c r="B412" t="s">
        <v>23</v>
      </c>
      <c r="C412" t="s">
        <v>23</v>
      </c>
      <c r="G412" t="str">
        <f t="shared" si="24"/>
        <v/>
      </c>
      <c r="H412" t="str">
        <f t="shared" si="25"/>
        <v/>
      </c>
      <c r="I412" t="str">
        <f t="shared" si="26"/>
        <v>BRACK</v>
      </c>
      <c r="J412" t="str">
        <f t="shared" si="27"/>
        <v/>
      </c>
      <c r="K412" t="s">
        <v>22</v>
      </c>
      <c r="L412" t="s">
        <v>23</v>
      </c>
      <c r="M412" s="1">
        <v>2.76274384668E-6</v>
      </c>
      <c r="N412">
        <v>3.0348512211600002E-4</v>
      </c>
      <c r="O412">
        <v>1.0046868808E-4</v>
      </c>
      <c r="P412">
        <v>11</v>
      </c>
      <c r="Q412">
        <v>15</v>
      </c>
      <c r="R412" s="1">
        <v>5.69284220279E-5</v>
      </c>
      <c r="S412">
        <v>2.6025676698900001E-2</v>
      </c>
      <c r="T412">
        <v>4.0774794687199996E-3</v>
      </c>
      <c r="U412" t="s">
        <v>24</v>
      </c>
      <c r="V412">
        <v>11</v>
      </c>
      <c r="W412">
        <v>15</v>
      </c>
    </row>
    <row r="413" spans="1:23">
      <c r="A413" t="s">
        <v>1475</v>
      </c>
      <c r="G413" t="str">
        <f t="shared" si="24"/>
        <v/>
      </c>
      <c r="H413" t="str">
        <f t="shared" si="25"/>
        <v/>
      </c>
      <c r="I413" t="str">
        <f t="shared" si="26"/>
        <v/>
      </c>
      <c r="J413" t="str">
        <f t="shared" si="27"/>
        <v/>
      </c>
      <c r="K413" t="s">
        <v>34</v>
      </c>
      <c r="L413" t="s">
        <v>34</v>
      </c>
      <c r="M413">
        <v>0</v>
      </c>
      <c r="N413">
        <v>2.2890338236499999E-4</v>
      </c>
      <c r="O413" s="1">
        <v>7.6701194594999995E-5</v>
      </c>
      <c r="P413">
        <v>8.8000000000000007</v>
      </c>
      <c r="Q413">
        <v>11.6</v>
      </c>
      <c r="R413">
        <v>2.75989204037E-4</v>
      </c>
      <c r="S413">
        <v>0.14238005821399999</v>
      </c>
      <c r="T413">
        <v>5.7090785044600003E-4</v>
      </c>
      <c r="U413" t="s">
        <v>16</v>
      </c>
      <c r="V413">
        <v>8.8000000000000007</v>
      </c>
    </row>
    <row r="414" spans="1:23">
      <c r="A414" t="s">
        <v>316</v>
      </c>
      <c r="G414" t="str">
        <f t="shared" si="24"/>
        <v/>
      </c>
      <c r="H414" t="str">
        <f t="shared" si="25"/>
        <v/>
      </c>
      <c r="I414" t="str">
        <f t="shared" si="26"/>
        <v/>
      </c>
      <c r="J414" t="str">
        <f t="shared" si="27"/>
        <v/>
      </c>
      <c r="K414" t="s">
        <v>34</v>
      </c>
      <c r="L414" t="s">
        <v>34</v>
      </c>
      <c r="M414" s="1">
        <v>5.6266458087099997E-5</v>
      </c>
      <c r="N414">
        <v>1.29057716215E-3</v>
      </c>
      <c r="O414">
        <v>7.9631856403600005E-4</v>
      </c>
      <c r="P414">
        <v>23</v>
      </c>
      <c r="Q414">
        <v>25</v>
      </c>
      <c r="R414">
        <v>1.17667564869E-4</v>
      </c>
      <c r="S414">
        <v>0.21474423085899999</v>
      </c>
      <c r="T414">
        <v>1.9511730402100001E-3</v>
      </c>
      <c r="U414" t="s">
        <v>16</v>
      </c>
      <c r="V414">
        <v>23</v>
      </c>
    </row>
    <row r="415" spans="1:23">
      <c r="A415" t="s">
        <v>774</v>
      </c>
      <c r="B415" t="s">
        <v>23</v>
      </c>
      <c r="C415" t="s">
        <v>23</v>
      </c>
      <c r="G415" t="str">
        <f t="shared" si="24"/>
        <v/>
      </c>
      <c r="H415" t="str">
        <f t="shared" si="25"/>
        <v/>
      </c>
      <c r="I415" t="str">
        <f t="shared" si="26"/>
        <v>BRACK</v>
      </c>
      <c r="J415" t="str">
        <f t="shared" si="27"/>
        <v/>
      </c>
      <c r="K415" t="s">
        <v>23</v>
      </c>
      <c r="L415" t="s">
        <v>23</v>
      </c>
      <c r="M415" s="1">
        <v>1.0887601831900001E-5</v>
      </c>
      <c r="N415">
        <v>1.63188062453E-4</v>
      </c>
      <c r="O415" s="1">
        <v>9.9372801061900007E-6</v>
      </c>
      <c r="P415">
        <v>16</v>
      </c>
      <c r="Q415">
        <v>18.5</v>
      </c>
      <c r="R415" s="1">
        <v>8.0570442926600002E-5</v>
      </c>
      <c r="S415">
        <v>1.55815470381E-3</v>
      </c>
      <c r="T415">
        <v>0.37822643603099998</v>
      </c>
      <c r="U415" t="s">
        <v>16</v>
      </c>
      <c r="V415">
        <v>16</v>
      </c>
      <c r="W415">
        <v>18.5</v>
      </c>
    </row>
    <row r="416" spans="1:23">
      <c r="A416" t="s">
        <v>1624</v>
      </c>
      <c r="B416" t="s">
        <v>19</v>
      </c>
      <c r="C416" t="s">
        <v>19</v>
      </c>
      <c r="G416" t="str">
        <f t="shared" si="24"/>
        <v/>
      </c>
      <c r="H416" t="str">
        <f t="shared" si="25"/>
        <v>noclass</v>
      </c>
      <c r="I416" t="str">
        <f t="shared" si="26"/>
        <v/>
      </c>
      <c r="J416" t="str">
        <f t="shared" si="27"/>
        <v/>
      </c>
      <c r="K416" t="s">
        <v>34</v>
      </c>
      <c r="L416" t="s">
        <v>34</v>
      </c>
      <c r="M416">
        <v>0</v>
      </c>
      <c r="N416" s="1">
        <v>3.9569083630900003E-5</v>
      </c>
      <c r="O416">
        <v>4.8677130386600001E-4</v>
      </c>
      <c r="P416">
        <v>22</v>
      </c>
      <c r="Q416">
        <v>27</v>
      </c>
      <c r="R416">
        <v>9.0120872932000003E-4</v>
      </c>
      <c r="S416">
        <v>0.5</v>
      </c>
      <c r="T416">
        <v>1.87141984346E-3</v>
      </c>
      <c r="U416" t="s">
        <v>16</v>
      </c>
      <c r="V416">
        <v>26.5935557076</v>
      </c>
    </row>
    <row r="417" spans="1:23">
      <c r="A417" t="s">
        <v>602</v>
      </c>
      <c r="G417" t="str">
        <f t="shared" si="24"/>
        <v/>
      </c>
      <c r="H417" t="str">
        <f t="shared" si="25"/>
        <v/>
      </c>
      <c r="I417" t="str">
        <f t="shared" si="26"/>
        <v/>
      </c>
      <c r="J417" t="str">
        <f t="shared" si="27"/>
        <v/>
      </c>
      <c r="K417" t="s">
        <v>22</v>
      </c>
      <c r="L417" t="s">
        <v>23</v>
      </c>
      <c r="M417" s="1">
        <v>3.3597408967799999E-6</v>
      </c>
      <c r="N417">
        <v>2.5066186261700002E-4</v>
      </c>
      <c r="O417" s="1">
        <v>5.24107852437E-5</v>
      </c>
      <c r="P417">
        <v>15</v>
      </c>
      <c r="Q417">
        <v>18</v>
      </c>
      <c r="R417">
        <v>1.4751196300799999E-4</v>
      </c>
      <c r="S417">
        <v>4.6674757773200001E-2</v>
      </c>
      <c r="T417">
        <v>6.5112486367899999E-3</v>
      </c>
      <c r="U417" t="s">
        <v>24</v>
      </c>
      <c r="V417">
        <v>15</v>
      </c>
      <c r="W417">
        <v>18</v>
      </c>
    </row>
    <row r="418" spans="1:23">
      <c r="A418" t="s">
        <v>1263</v>
      </c>
      <c r="G418" t="str">
        <f t="shared" si="24"/>
        <v/>
      </c>
      <c r="H418" t="str">
        <f t="shared" si="25"/>
        <v/>
      </c>
      <c r="I418" t="str">
        <f t="shared" si="26"/>
        <v/>
      </c>
      <c r="J418" t="str">
        <f t="shared" si="27"/>
        <v/>
      </c>
      <c r="K418" t="s">
        <v>22</v>
      </c>
      <c r="L418" t="s">
        <v>23</v>
      </c>
      <c r="M418">
        <v>0</v>
      </c>
      <c r="N418" s="1">
        <v>7.2653555264799998E-5</v>
      </c>
      <c r="O418" s="1">
        <v>1.3440402213799999E-5</v>
      </c>
      <c r="P418">
        <v>11</v>
      </c>
      <c r="Q418">
        <v>15</v>
      </c>
      <c r="R418">
        <v>4.2952927765E-4</v>
      </c>
      <c r="S418">
        <v>2.9886956978899998E-2</v>
      </c>
      <c r="T418">
        <v>2.88162065324E-2</v>
      </c>
      <c r="U418" t="s">
        <v>24</v>
      </c>
      <c r="V418">
        <v>11</v>
      </c>
      <c r="W418">
        <v>15</v>
      </c>
    </row>
    <row r="419" spans="1:23">
      <c r="A419" t="s">
        <v>319</v>
      </c>
      <c r="G419" t="str">
        <f t="shared" si="24"/>
        <v/>
      </c>
      <c r="H419" t="str">
        <f t="shared" si="25"/>
        <v/>
      </c>
      <c r="I419" t="str">
        <f t="shared" si="26"/>
        <v/>
      </c>
      <c r="J419" t="str">
        <f t="shared" si="27"/>
        <v/>
      </c>
      <c r="K419" t="s">
        <v>34</v>
      </c>
      <c r="L419" t="s">
        <v>34</v>
      </c>
      <c r="M419" s="1">
        <v>8.3619052164400004E-6</v>
      </c>
      <c r="N419">
        <v>1.5169547478599999E-4</v>
      </c>
      <c r="O419">
        <v>2.9421087599300002E-4</v>
      </c>
      <c r="P419">
        <v>9</v>
      </c>
      <c r="Q419">
        <v>25</v>
      </c>
      <c r="R419" s="1">
        <v>4.8008896772400003E-5</v>
      </c>
      <c r="S419">
        <v>0.321460388333</v>
      </c>
      <c r="T419">
        <v>1.4438645800199999E-3</v>
      </c>
      <c r="U419" t="s">
        <v>16</v>
      </c>
      <c r="V419">
        <v>16.9771020799</v>
      </c>
    </row>
    <row r="420" spans="1:23">
      <c r="A420" t="s">
        <v>886</v>
      </c>
      <c r="B420" t="s">
        <v>23</v>
      </c>
      <c r="C420" t="s">
        <v>23</v>
      </c>
      <c r="G420" t="str">
        <f t="shared" si="24"/>
        <v/>
      </c>
      <c r="H420" t="str">
        <f t="shared" si="25"/>
        <v/>
      </c>
      <c r="I420" t="str">
        <f t="shared" si="26"/>
        <v/>
      </c>
      <c r="J420" t="str">
        <f t="shared" si="27"/>
        <v>brackishRestricted</v>
      </c>
      <c r="K420" t="s">
        <v>19</v>
      </c>
      <c r="L420" t="s">
        <v>19</v>
      </c>
      <c r="M420" s="1">
        <v>2.3361591650599998E-5</v>
      </c>
      <c r="N420">
        <v>1.7903601903E-4</v>
      </c>
      <c r="O420" s="1">
        <v>1.6351655060000001E-5</v>
      </c>
      <c r="P420">
        <v>23</v>
      </c>
      <c r="Q420">
        <v>25</v>
      </c>
      <c r="R420">
        <v>7.2866185804000005E-2</v>
      </c>
      <c r="S420">
        <v>0.192303797724</v>
      </c>
      <c r="T420">
        <v>0.48197865923900002</v>
      </c>
      <c r="U420" t="s">
        <v>16</v>
      </c>
    </row>
    <row r="421" spans="1:23">
      <c r="A421" t="s">
        <v>895</v>
      </c>
      <c r="G421" t="str">
        <f t="shared" si="24"/>
        <v/>
      </c>
      <c r="H421" t="str">
        <f t="shared" si="25"/>
        <v/>
      </c>
      <c r="I421" t="str">
        <f t="shared" si="26"/>
        <v/>
      </c>
      <c r="J421" t="str">
        <f t="shared" si="27"/>
        <v/>
      </c>
      <c r="K421" t="s">
        <v>34</v>
      </c>
      <c r="L421" t="s">
        <v>34</v>
      </c>
      <c r="M421" s="1">
        <v>4.1161071505000003E-6</v>
      </c>
      <c r="N421">
        <v>2.5376342411900001E-4</v>
      </c>
      <c r="O421" s="1">
        <v>5.9065584197300003E-5</v>
      </c>
      <c r="P421">
        <v>8.8000000000000007</v>
      </c>
      <c r="Q421">
        <v>11.6</v>
      </c>
      <c r="R421">
        <v>2.97574629087E-3</v>
      </c>
      <c r="S421">
        <v>9.3679702058700007E-2</v>
      </c>
      <c r="T421">
        <v>6.3509059782899998E-3</v>
      </c>
      <c r="U421" t="s">
        <v>16</v>
      </c>
      <c r="V421">
        <v>8.8000000000000007</v>
      </c>
    </row>
    <row r="422" spans="1:23">
      <c r="A422" t="s">
        <v>745</v>
      </c>
      <c r="B422" t="s">
        <v>23</v>
      </c>
      <c r="C422" t="s">
        <v>23</v>
      </c>
      <c r="G422" t="str">
        <f t="shared" si="24"/>
        <v/>
      </c>
      <c r="H422" t="str">
        <f t="shared" si="25"/>
        <v/>
      </c>
      <c r="I422" t="str">
        <f t="shared" si="26"/>
        <v>BRACK</v>
      </c>
      <c r="J422" t="str">
        <f t="shared" si="27"/>
        <v/>
      </c>
      <c r="K422" t="s">
        <v>23</v>
      </c>
      <c r="L422" t="s">
        <v>23</v>
      </c>
      <c r="M422">
        <v>0</v>
      </c>
      <c r="N422" s="1">
        <v>7.68002852048E-5</v>
      </c>
      <c r="O422" s="1">
        <v>7.2786841471800001E-6</v>
      </c>
      <c r="P422">
        <v>11</v>
      </c>
      <c r="Q422">
        <v>15</v>
      </c>
      <c r="R422">
        <v>4.2952927765E-4</v>
      </c>
      <c r="S422">
        <v>1.25963171564E-2</v>
      </c>
      <c r="T422">
        <v>6.3778952109199996E-2</v>
      </c>
      <c r="U422" t="s">
        <v>16</v>
      </c>
      <c r="V422">
        <v>11</v>
      </c>
      <c r="W422">
        <v>15</v>
      </c>
    </row>
    <row r="423" spans="1:23">
      <c r="A423" t="s">
        <v>265</v>
      </c>
      <c r="G423" t="str">
        <f t="shared" si="24"/>
        <v/>
      </c>
      <c r="H423" t="str">
        <f t="shared" si="25"/>
        <v/>
      </c>
      <c r="I423" t="str">
        <f t="shared" si="26"/>
        <v/>
      </c>
      <c r="J423" t="str">
        <f t="shared" si="27"/>
        <v/>
      </c>
      <c r="K423" t="s">
        <v>23</v>
      </c>
      <c r="L423" t="s">
        <v>23</v>
      </c>
      <c r="M423">
        <v>1.4961559264E-4</v>
      </c>
      <c r="N423">
        <v>2.0303072633500001E-3</v>
      </c>
      <c r="O423">
        <v>4.9808050499300003E-4</v>
      </c>
      <c r="P423">
        <v>15</v>
      </c>
      <c r="Q423">
        <v>21.5</v>
      </c>
      <c r="R423" s="1">
        <v>6.3381014944800001E-7</v>
      </c>
      <c r="S423">
        <v>6.0189733817599999E-3</v>
      </c>
      <c r="T423">
        <v>6.1399344331500001E-4</v>
      </c>
      <c r="U423" t="s">
        <v>16</v>
      </c>
      <c r="V423">
        <v>15</v>
      </c>
      <c r="W423">
        <v>21.5</v>
      </c>
    </row>
    <row r="424" spans="1:23">
      <c r="A424" t="s">
        <v>1783</v>
      </c>
      <c r="G424" t="str">
        <f t="shared" si="24"/>
        <v/>
      </c>
      <c r="H424" t="str">
        <f t="shared" si="25"/>
        <v/>
      </c>
      <c r="I424" t="str">
        <f t="shared" si="26"/>
        <v/>
      </c>
      <c r="J424" t="str">
        <f t="shared" si="27"/>
        <v/>
      </c>
      <c r="K424" t="s">
        <v>22</v>
      </c>
      <c r="L424" t="s">
        <v>23</v>
      </c>
      <c r="M424">
        <v>5.2449311400400004E-4</v>
      </c>
      <c r="N424">
        <v>7.1182431903000004E-3</v>
      </c>
      <c r="O424">
        <v>1.0244136531500001E-3</v>
      </c>
      <c r="P424">
        <v>18.8</v>
      </c>
      <c r="Q424">
        <v>21.6</v>
      </c>
      <c r="R424">
        <v>3.6397184076300002E-3</v>
      </c>
      <c r="S424">
        <v>6.1697526397799997E-2</v>
      </c>
      <c r="T424">
        <v>1.00404681905E-2</v>
      </c>
      <c r="U424" t="s">
        <v>24</v>
      </c>
      <c r="V424">
        <v>18.8</v>
      </c>
      <c r="W424">
        <v>21.6</v>
      </c>
    </row>
    <row r="425" spans="1:23">
      <c r="A425" t="s">
        <v>207</v>
      </c>
      <c r="G425" t="str">
        <f t="shared" si="24"/>
        <v/>
      </c>
      <c r="H425" t="str">
        <f t="shared" si="25"/>
        <v/>
      </c>
      <c r="I425" t="str">
        <f t="shared" si="26"/>
        <v/>
      </c>
      <c r="J425" t="str">
        <f t="shared" si="27"/>
        <v/>
      </c>
      <c r="K425" t="s">
        <v>27</v>
      </c>
      <c r="L425" t="s">
        <v>23</v>
      </c>
      <c r="M425" s="1">
        <v>3.2232011544599999E-6</v>
      </c>
      <c r="N425">
        <v>2.7722257151000001E-4</v>
      </c>
      <c r="O425">
        <v>1.19693585578E-4</v>
      </c>
      <c r="P425">
        <v>11</v>
      </c>
      <c r="Q425">
        <v>16</v>
      </c>
      <c r="R425" s="1">
        <v>1.5684034053999999E-6</v>
      </c>
      <c r="S425">
        <v>1.39618251164E-2</v>
      </c>
      <c r="T425">
        <v>9.0675818084399995E-4</v>
      </c>
      <c r="U425" t="s">
        <v>16</v>
      </c>
      <c r="V425">
        <v>11</v>
      </c>
      <c r="W425">
        <v>16</v>
      </c>
    </row>
    <row r="426" spans="1:23">
      <c r="A426" t="s">
        <v>76</v>
      </c>
      <c r="G426" t="str">
        <f t="shared" si="24"/>
        <v/>
      </c>
      <c r="H426" t="str">
        <f t="shared" si="25"/>
        <v/>
      </c>
      <c r="I426" t="str">
        <f t="shared" si="26"/>
        <v/>
      </c>
      <c r="J426" t="str">
        <f t="shared" si="27"/>
        <v/>
      </c>
      <c r="K426" t="s">
        <v>19</v>
      </c>
      <c r="L426" t="s">
        <v>19</v>
      </c>
      <c r="M426" s="1">
        <v>1.5376235032700001E-5</v>
      </c>
      <c r="N426">
        <v>1.70301460964E-4</v>
      </c>
      <c r="O426" s="1">
        <v>9.4815818284400003E-5</v>
      </c>
      <c r="P426">
        <v>15</v>
      </c>
      <c r="Q426">
        <v>20</v>
      </c>
      <c r="R426">
        <v>3.8965357270500001E-3</v>
      </c>
      <c r="S426">
        <v>0.20148750960699999</v>
      </c>
      <c r="T426">
        <v>4.09033563578E-2</v>
      </c>
      <c r="U426" t="s">
        <v>16</v>
      </c>
    </row>
    <row r="427" spans="1:23">
      <c r="A427" t="s">
        <v>127</v>
      </c>
      <c r="G427" t="str">
        <f t="shared" si="24"/>
        <v/>
      </c>
      <c r="H427" t="str">
        <f t="shared" si="25"/>
        <v/>
      </c>
      <c r="I427" t="str">
        <f t="shared" si="26"/>
        <v/>
      </c>
      <c r="J427" t="str">
        <f t="shared" si="27"/>
        <v/>
      </c>
      <c r="K427" t="s">
        <v>34</v>
      </c>
      <c r="L427" t="s">
        <v>34</v>
      </c>
      <c r="M427">
        <v>2.59786856839E-4</v>
      </c>
      <c r="N427">
        <v>1.17505038446E-2</v>
      </c>
      <c r="O427">
        <v>7.0340533780799998E-3</v>
      </c>
      <c r="P427">
        <v>14</v>
      </c>
      <c r="Q427">
        <v>18</v>
      </c>
      <c r="R427" s="1">
        <v>2.6039964153699999E-7</v>
      </c>
      <c r="S427">
        <v>5.0445119192200003E-2</v>
      </c>
      <c r="T427" s="1">
        <v>4.0666966134799998E-8</v>
      </c>
      <c r="U427" t="s">
        <v>16</v>
      </c>
      <c r="V427">
        <v>14</v>
      </c>
    </row>
    <row r="428" spans="1:23">
      <c r="A428" t="s">
        <v>1807</v>
      </c>
      <c r="G428" t="str">
        <f t="shared" si="24"/>
        <v/>
      </c>
      <c r="H428" t="str">
        <f t="shared" si="25"/>
        <v/>
      </c>
      <c r="I428" t="str">
        <f t="shared" si="26"/>
        <v/>
      </c>
      <c r="J428" t="str">
        <f t="shared" si="27"/>
        <v/>
      </c>
      <c r="K428" t="s">
        <v>19</v>
      </c>
      <c r="L428" t="s">
        <v>19</v>
      </c>
      <c r="M428">
        <v>2.55128168695E-4</v>
      </c>
      <c r="N428">
        <v>5.05415253808E-3</v>
      </c>
      <c r="O428">
        <v>1.1631645429000001E-3</v>
      </c>
      <c r="P428">
        <v>18.8</v>
      </c>
      <c r="Q428">
        <v>21.6</v>
      </c>
      <c r="R428">
        <v>2.1436596319299998E-2</v>
      </c>
      <c r="S428">
        <v>0.11704797573800001</v>
      </c>
      <c r="T428">
        <v>3.7017286651900003E-2</v>
      </c>
      <c r="U428" t="s">
        <v>16</v>
      </c>
    </row>
    <row r="429" spans="1:23">
      <c r="A429" t="s">
        <v>122</v>
      </c>
      <c r="G429" t="str">
        <f t="shared" si="24"/>
        <v/>
      </c>
      <c r="H429" t="str">
        <f t="shared" si="25"/>
        <v/>
      </c>
      <c r="I429" t="str">
        <f t="shared" si="26"/>
        <v/>
      </c>
      <c r="J429" t="str">
        <f t="shared" si="27"/>
        <v/>
      </c>
      <c r="K429" t="s">
        <v>19</v>
      </c>
      <c r="L429" t="s">
        <v>19</v>
      </c>
      <c r="M429" s="1">
        <v>1.08514212764E-5</v>
      </c>
      <c r="N429">
        <v>3.0593132809199997E-4</v>
      </c>
      <c r="O429" s="1">
        <v>5.2336912175299997E-5</v>
      </c>
      <c r="P429">
        <v>24.5</v>
      </c>
      <c r="Q429">
        <v>27</v>
      </c>
      <c r="R429">
        <v>1.82806575018E-4</v>
      </c>
      <c r="S429">
        <v>0.12991484256700001</v>
      </c>
      <c r="T429">
        <v>1.94073523317E-2</v>
      </c>
      <c r="U429" t="s">
        <v>16</v>
      </c>
    </row>
    <row r="430" spans="1:23">
      <c r="A430" t="s">
        <v>972</v>
      </c>
      <c r="G430" t="str">
        <f t="shared" si="24"/>
        <v/>
      </c>
      <c r="H430" t="str">
        <f t="shared" si="25"/>
        <v/>
      </c>
      <c r="I430" t="str">
        <f t="shared" si="26"/>
        <v/>
      </c>
      <c r="J430" t="str">
        <f t="shared" si="27"/>
        <v/>
      </c>
      <c r="K430" t="s">
        <v>19</v>
      </c>
      <c r="L430" t="s">
        <v>19</v>
      </c>
      <c r="M430" s="1">
        <v>1.1527446944100001E-5</v>
      </c>
      <c r="N430">
        <v>1.4551804423699999E-4</v>
      </c>
      <c r="O430" s="1">
        <v>1.9835351696700001E-5</v>
      </c>
      <c r="P430">
        <v>18.8</v>
      </c>
      <c r="Q430">
        <v>21.6</v>
      </c>
      <c r="R430">
        <v>6.1609940646799997E-2</v>
      </c>
      <c r="S430">
        <v>0.28361991280799997</v>
      </c>
      <c r="T430">
        <v>0.15351623486300001</v>
      </c>
      <c r="U430" t="s">
        <v>16</v>
      </c>
    </row>
    <row r="431" spans="1:23">
      <c r="A431" t="s">
        <v>80</v>
      </c>
      <c r="G431" t="str">
        <f t="shared" si="24"/>
        <v/>
      </c>
      <c r="H431" t="str">
        <f t="shared" si="25"/>
        <v/>
      </c>
      <c r="I431" t="str">
        <f t="shared" si="26"/>
        <v/>
      </c>
      <c r="J431" t="str">
        <f t="shared" si="27"/>
        <v/>
      </c>
      <c r="K431" t="s">
        <v>27</v>
      </c>
      <c r="L431" t="s">
        <v>23</v>
      </c>
      <c r="M431">
        <v>5.8105860746000002E-4</v>
      </c>
      <c r="N431">
        <v>2.7804379611100001E-2</v>
      </c>
      <c r="O431">
        <v>1.1798188993400001E-2</v>
      </c>
      <c r="P431">
        <v>11</v>
      </c>
      <c r="Q431">
        <v>18</v>
      </c>
      <c r="R431" s="1">
        <v>6.9263730426699998E-8</v>
      </c>
      <c r="S431">
        <v>7.5721866090300001E-4</v>
      </c>
      <c r="T431" s="1">
        <v>6.6700537749399997E-8</v>
      </c>
      <c r="U431" t="s">
        <v>16</v>
      </c>
      <c r="V431">
        <v>11</v>
      </c>
      <c r="W431">
        <v>18</v>
      </c>
    </row>
    <row r="432" spans="1:23">
      <c r="A432" t="s">
        <v>1246</v>
      </c>
      <c r="G432" t="str">
        <f t="shared" si="24"/>
        <v/>
      </c>
      <c r="H432" t="str">
        <f t="shared" si="25"/>
        <v/>
      </c>
      <c r="I432" t="str">
        <f t="shared" si="26"/>
        <v/>
      </c>
      <c r="J432" t="str">
        <f t="shared" si="27"/>
        <v/>
      </c>
      <c r="K432" t="s">
        <v>19</v>
      </c>
      <c r="L432" t="s">
        <v>19</v>
      </c>
      <c r="M432">
        <v>0</v>
      </c>
      <c r="N432">
        <v>3.7260188078599998E-4</v>
      </c>
      <c r="O432" s="1">
        <v>9.0199490276200004E-5</v>
      </c>
      <c r="P432">
        <v>11</v>
      </c>
      <c r="Q432">
        <v>15</v>
      </c>
      <c r="R432" s="1">
        <v>7.5905297020699999E-5</v>
      </c>
      <c r="S432">
        <v>7.8436961369399996E-2</v>
      </c>
      <c r="T432">
        <v>2.6288656018700002E-3</v>
      </c>
      <c r="U432" t="s">
        <v>16</v>
      </c>
    </row>
    <row r="433" spans="1:23">
      <c r="A433" t="s">
        <v>447</v>
      </c>
      <c r="G433" t="str">
        <f t="shared" si="24"/>
        <v/>
      </c>
      <c r="H433" t="str">
        <f t="shared" si="25"/>
        <v/>
      </c>
      <c r="I433" t="str">
        <f t="shared" si="26"/>
        <v/>
      </c>
      <c r="J433" t="str">
        <f t="shared" si="27"/>
        <v/>
      </c>
      <c r="K433" t="s">
        <v>23</v>
      </c>
      <c r="L433" t="s">
        <v>23</v>
      </c>
      <c r="M433">
        <v>0</v>
      </c>
      <c r="N433">
        <v>2.2040249815200001E-4</v>
      </c>
      <c r="O433" s="1">
        <v>6.2587152610000001E-6</v>
      </c>
      <c r="P433">
        <v>9</v>
      </c>
      <c r="Q433">
        <v>15</v>
      </c>
      <c r="R433">
        <v>1.7451366760099999E-3</v>
      </c>
      <c r="S433">
        <v>1.04394571712E-2</v>
      </c>
      <c r="T433">
        <v>0.15842633177000001</v>
      </c>
      <c r="U433" t="s">
        <v>16</v>
      </c>
      <c r="V433">
        <v>9</v>
      </c>
      <c r="W433">
        <v>15</v>
      </c>
    </row>
    <row r="434" spans="1:23">
      <c r="A434" t="s">
        <v>1051</v>
      </c>
      <c r="B434" t="s">
        <v>23</v>
      </c>
      <c r="C434" t="s">
        <v>23</v>
      </c>
      <c r="G434" t="str">
        <f t="shared" si="24"/>
        <v/>
      </c>
      <c r="H434" t="str">
        <f t="shared" si="25"/>
        <v/>
      </c>
      <c r="I434" t="str">
        <f t="shared" si="26"/>
        <v>BRACK</v>
      </c>
      <c r="J434" t="str">
        <f t="shared" si="27"/>
        <v/>
      </c>
      <c r="K434" t="s">
        <v>27</v>
      </c>
      <c r="L434" t="s">
        <v>23</v>
      </c>
      <c r="M434">
        <v>1.5070362480600001E-4</v>
      </c>
      <c r="N434">
        <v>2.2972313581E-3</v>
      </c>
      <c r="O434">
        <v>8.0749108223199999E-4</v>
      </c>
      <c r="P434">
        <v>15</v>
      </c>
      <c r="Q434">
        <v>18</v>
      </c>
      <c r="R434" s="1">
        <v>5.4619744540100001E-7</v>
      </c>
      <c r="S434">
        <v>2.8009804455800002E-3</v>
      </c>
      <c r="T434">
        <v>9.5493454471399998E-4</v>
      </c>
      <c r="U434" t="s">
        <v>16</v>
      </c>
      <c r="V434">
        <v>15</v>
      </c>
      <c r="W434">
        <v>18</v>
      </c>
    </row>
    <row r="435" spans="1:23">
      <c r="A435" t="s">
        <v>1845</v>
      </c>
      <c r="G435" t="str">
        <f t="shared" si="24"/>
        <v/>
      </c>
      <c r="H435" t="str">
        <f t="shared" si="25"/>
        <v/>
      </c>
      <c r="I435" t="str">
        <f t="shared" si="26"/>
        <v/>
      </c>
      <c r="J435" t="str">
        <f t="shared" si="27"/>
        <v/>
      </c>
      <c r="K435" t="s">
        <v>34</v>
      </c>
      <c r="L435" t="s">
        <v>34</v>
      </c>
      <c r="M435" s="1">
        <v>3.9906300007600003E-6</v>
      </c>
      <c r="N435" s="1">
        <v>4.3264032471099998E-5</v>
      </c>
      <c r="O435">
        <v>3.6238286083000002E-4</v>
      </c>
      <c r="P435">
        <v>15</v>
      </c>
      <c r="Q435">
        <v>23.5</v>
      </c>
      <c r="R435">
        <v>1.25235681505E-2</v>
      </c>
      <c r="S435">
        <v>1.58193124183E-3</v>
      </c>
      <c r="T435" s="1">
        <v>4.3179084835799999E-7</v>
      </c>
      <c r="U435" t="s">
        <v>16</v>
      </c>
      <c r="V435">
        <v>22.568551457600002</v>
      </c>
    </row>
    <row r="436" spans="1:23">
      <c r="A436" t="s">
        <v>690</v>
      </c>
      <c r="B436" t="s">
        <v>23</v>
      </c>
      <c r="C436" t="s">
        <v>23</v>
      </c>
      <c r="G436" t="str">
        <f t="shared" si="24"/>
        <v/>
      </c>
      <c r="H436" t="str">
        <f t="shared" si="25"/>
        <v/>
      </c>
      <c r="I436" t="str">
        <f t="shared" si="26"/>
        <v>BRACK</v>
      </c>
      <c r="J436" t="str">
        <f t="shared" si="27"/>
        <v/>
      </c>
      <c r="K436" t="s">
        <v>27</v>
      </c>
      <c r="L436" t="s">
        <v>23</v>
      </c>
      <c r="M436" s="1">
        <v>3.6836584622399999E-6</v>
      </c>
      <c r="N436">
        <v>2.6800426665E-4</v>
      </c>
      <c r="O436" s="1">
        <v>6.0688776094400001E-5</v>
      </c>
      <c r="P436">
        <v>11</v>
      </c>
      <c r="Q436">
        <v>18</v>
      </c>
      <c r="R436" s="1">
        <v>4.07253532148E-7</v>
      </c>
      <c r="S436">
        <v>7.7039239253599997E-4</v>
      </c>
      <c r="T436">
        <v>1.01554250232E-2</v>
      </c>
      <c r="U436" t="s">
        <v>16</v>
      </c>
      <c r="V436">
        <v>11</v>
      </c>
      <c r="W436">
        <v>18</v>
      </c>
    </row>
    <row r="437" spans="1:23">
      <c r="A437" t="s">
        <v>1447</v>
      </c>
      <c r="G437" t="str">
        <f t="shared" si="24"/>
        <v/>
      </c>
      <c r="H437" t="str">
        <f t="shared" si="25"/>
        <v/>
      </c>
      <c r="I437" t="str">
        <f t="shared" si="26"/>
        <v/>
      </c>
      <c r="J437" t="str">
        <f t="shared" si="27"/>
        <v/>
      </c>
      <c r="K437" t="s">
        <v>34</v>
      </c>
      <c r="L437" t="s">
        <v>34</v>
      </c>
      <c r="M437" s="1">
        <v>2.3843045086999999E-5</v>
      </c>
      <c r="N437">
        <v>5.2248367117399997E-4</v>
      </c>
      <c r="O437">
        <v>1.31564775725E-3</v>
      </c>
      <c r="P437">
        <v>15</v>
      </c>
      <c r="Q437">
        <v>25</v>
      </c>
      <c r="R437" s="1">
        <v>3.2491705731300001E-6</v>
      </c>
      <c r="S437">
        <v>0.294774159117</v>
      </c>
      <c r="T437">
        <v>3.7000635046199998E-3</v>
      </c>
      <c r="U437" t="s">
        <v>16</v>
      </c>
      <c r="V437">
        <v>21.139968979900001</v>
      </c>
    </row>
    <row r="438" spans="1:23">
      <c r="A438" t="s">
        <v>1559</v>
      </c>
      <c r="G438" t="str">
        <f t="shared" si="24"/>
        <v/>
      </c>
      <c r="H438" t="str">
        <f t="shared" si="25"/>
        <v/>
      </c>
      <c r="I438" t="str">
        <f t="shared" si="26"/>
        <v/>
      </c>
      <c r="J438" t="str">
        <f t="shared" si="27"/>
        <v/>
      </c>
      <c r="K438" t="s">
        <v>19</v>
      </c>
      <c r="L438" t="s">
        <v>19</v>
      </c>
      <c r="M438" s="1">
        <v>2.4945952400399999E-5</v>
      </c>
      <c r="N438">
        <v>2.3468706160299999E-4</v>
      </c>
      <c r="O438" s="1">
        <v>5.91695527177E-5</v>
      </c>
      <c r="P438">
        <v>24</v>
      </c>
      <c r="Q438">
        <v>26</v>
      </c>
      <c r="R438">
        <v>2.3706146852000001E-3</v>
      </c>
      <c r="S438">
        <v>0.210835721703</v>
      </c>
      <c r="T438">
        <v>5.1959106100199999E-2</v>
      </c>
      <c r="U438" t="s">
        <v>16</v>
      </c>
    </row>
    <row r="439" spans="1:23">
      <c r="A439" t="s">
        <v>1113</v>
      </c>
      <c r="C439" t="s">
        <v>23</v>
      </c>
      <c r="G439" t="str">
        <f t="shared" si="24"/>
        <v/>
      </c>
      <c r="H439" t="str">
        <f t="shared" si="25"/>
        <v/>
      </c>
      <c r="I439" t="str">
        <f t="shared" si="26"/>
        <v/>
      </c>
      <c r="J439" t="str">
        <f t="shared" si="27"/>
        <v/>
      </c>
      <c r="K439" t="s">
        <v>23</v>
      </c>
      <c r="L439" t="s">
        <v>23</v>
      </c>
      <c r="M439">
        <v>0</v>
      </c>
      <c r="N439">
        <v>2.1111844249799999E-4</v>
      </c>
      <c r="O439" s="1">
        <v>3.1042513032499999E-5</v>
      </c>
      <c r="P439">
        <v>15</v>
      </c>
      <c r="Q439">
        <v>18</v>
      </c>
      <c r="R439" s="1">
        <v>2.5663376917600001E-5</v>
      </c>
      <c r="S439">
        <v>1.5219400780299999E-2</v>
      </c>
      <c r="T439">
        <v>1.19593317219E-2</v>
      </c>
      <c r="U439" t="s">
        <v>16</v>
      </c>
      <c r="V439">
        <v>15</v>
      </c>
      <c r="W439">
        <v>18</v>
      </c>
    </row>
    <row r="440" spans="1:23">
      <c r="A440" t="s">
        <v>1776</v>
      </c>
      <c r="G440" t="str">
        <f t="shared" si="24"/>
        <v/>
      </c>
      <c r="H440" t="str">
        <f t="shared" si="25"/>
        <v/>
      </c>
      <c r="I440" t="str">
        <f t="shared" si="26"/>
        <v/>
      </c>
      <c r="J440" t="str">
        <f t="shared" si="27"/>
        <v/>
      </c>
      <c r="K440" t="s">
        <v>22</v>
      </c>
      <c r="L440" t="s">
        <v>23</v>
      </c>
      <c r="M440">
        <v>3.6338615966500002E-4</v>
      </c>
      <c r="N440">
        <v>3.3780288449500001E-3</v>
      </c>
      <c r="O440">
        <v>5.6862419924699997E-4</v>
      </c>
      <c r="P440">
        <v>18.8</v>
      </c>
      <c r="Q440">
        <v>21.6</v>
      </c>
      <c r="R440">
        <v>5.2999622784400003E-3</v>
      </c>
      <c r="S440">
        <v>0.14114203491300001</v>
      </c>
      <c r="T440">
        <v>3.2669927749899998E-2</v>
      </c>
      <c r="U440" t="s">
        <v>24</v>
      </c>
      <c r="V440">
        <v>18.8</v>
      </c>
      <c r="W440">
        <v>21.6</v>
      </c>
    </row>
    <row r="441" spans="1:23">
      <c r="A441" t="s">
        <v>1707</v>
      </c>
      <c r="G441" t="str">
        <f t="shared" si="24"/>
        <v/>
      </c>
      <c r="H441" t="str">
        <f t="shared" si="25"/>
        <v/>
      </c>
      <c r="I441" t="str">
        <f t="shared" si="26"/>
        <v/>
      </c>
      <c r="J441" t="str">
        <f t="shared" si="27"/>
        <v/>
      </c>
      <c r="K441" t="s">
        <v>15</v>
      </c>
      <c r="L441" t="s">
        <v>15</v>
      </c>
      <c r="M441">
        <v>6.90356735275E-4</v>
      </c>
      <c r="N441">
        <v>4.5424078225399998E-4</v>
      </c>
      <c r="O441" s="1">
        <v>5.8615663952000002E-5</v>
      </c>
      <c r="P441">
        <v>6.5</v>
      </c>
      <c r="Q441">
        <v>10</v>
      </c>
      <c r="R441">
        <v>0.14905884744299999</v>
      </c>
      <c r="S441" s="1">
        <v>7.4464866563500004E-5</v>
      </c>
      <c r="T441" s="1">
        <v>7.1864493157399999E-6</v>
      </c>
      <c r="U441" t="s">
        <v>16</v>
      </c>
      <c r="V441">
        <v>8.6918598883500007</v>
      </c>
    </row>
    <row r="442" spans="1:23">
      <c r="A442" t="s">
        <v>301</v>
      </c>
      <c r="G442" t="str">
        <f t="shared" si="24"/>
        <v/>
      </c>
      <c r="H442" t="str">
        <f t="shared" si="25"/>
        <v/>
      </c>
      <c r="I442" t="str">
        <f t="shared" si="26"/>
        <v/>
      </c>
      <c r="J442" t="str">
        <f t="shared" si="27"/>
        <v/>
      </c>
      <c r="K442" t="s">
        <v>19</v>
      </c>
      <c r="L442" t="s">
        <v>19</v>
      </c>
      <c r="M442" s="1">
        <v>6.2539733741500002E-6</v>
      </c>
      <c r="N442">
        <v>1.4455880652199999E-4</v>
      </c>
      <c r="O442" s="1">
        <v>3.3874133880699998E-5</v>
      </c>
      <c r="P442">
        <v>19</v>
      </c>
      <c r="Q442">
        <v>23.5</v>
      </c>
      <c r="R442">
        <v>0.134607937156</v>
      </c>
      <c r="S442">
        <v>0.303452713609</v>
      </c>
      <c r="T442">
        <v>0.32390684087799998</v>
      </c>
      <c r="U442" t="s">
        <v>16</v>
      </c>
    </row>
    <row r="443" spans="1:23">
      <c r="A443" t="s">
        <v>251</v>
      </c>
      <c r="G443" t="str">
        <f t="shared" si="24"/>
        <v/>
      </c>
      <c r="H443" t="str">
        <f t="shared" si="25"/>
        <v/>
      </c>
      <c r="I443" t="str">
        <f t="shared" si="26"/>
        <v/>
      </c>
      <c r="J443" t="str">
        <f t="shared" si="27"/>
        <v/>
      </c>
      <c r="K443" t="s">
        <v>15</v>
      </c>
      <c r="L443" t="s">
        <v>15</v>
      </c>
      <c r="M443">
        <v>1.42975017095E-4</v>
      </c>
      <c r="N443">
        <v>2.0400450434099999E-4</v>
      </c>
      <c r="O443" s="1">
        <v>1.8256720824700001E-5</v>
      </c>
      <c r="P443">
        <v>3</v>
      </c>
      <c r="Q443">
        <v>10</v>
      </c>
      <c r="R443">
        <v>9.8451490275200004E-2</v>
      </c>
      <c r="S443" s="1">
        <v>5.1089411047800004E-7</v>
      </c>
      <c r="T443" s="1">
        <v>6.4592235846300003E-5</v>
      </c>
      <c r="U443" t="s">
        <v>16</v>
      </c>
      <c r="V443">
        <v>10</v>
      </c>
    </row>
    <row r="444" spans="1:23">
      <c r="A444" t="s">
        <v>384</v>
      </c>
      <c r="B444" t="s">
        <v>23</v>
      </c>
      <c r="C444" t="s">
        <v>23</v>
      </c>
      <c r="G444" t="str">
        <f t="shared" si="24"/>
        <v/>
      </c>
      <c r="H444" t="str">
        <f t="shared" si="25"/>
        <v/>
      </c>
      <c r="I444" t="str">
        <f t="shared" si="26"/>
        <v>BRACK</v>
      </c>
      <c r="J444" t="str">
        <f t="shared" si="27"/>
        <v/>
      </c>
      <c r="K444" t="s">
        <v>23</v>
      </c>
      <c r="L444" t="s">
        <v>23</v>
      </c>
      <c r="M444">
        <v>1.22915167154E-4</v>
      </c>
      <c r="N444">
        <v>5.0771258124999996E-4</v>
      </c>
      <c r="O444" s="1">
        <v>3.42522253405E-5</v>
      </c>
      <c r="P444">
        <v>1.5</v>
      </c>
      <c r="Q444">
        <v>10</v>
      </c>
      <c r="R444">
        <v>7.2964899678500004E-3</v>
      </c>
      <c r="S444" s="1">
        <v>5.7924779717599995E-7</v>
      </c>
      <c r="T444">
        <v>1.8301798006999999E-2</v>
      </c>
      <c r="U444" t="s">
        <v>16</v>
      </c>
      <c r="V444">
        <v>1.5</v>
      </c>
      <c r="W444">
        <v>10</v>
      </c>
    </row>
    <row r="445" spans="1:23">
      <c r="A445" t="s">
        <v>293</v>
      </c>
      <c r="G445" t="str">
        <f t="shared" si="24"/>
        <v/>
      </c>
      <c r="H445" t="str">
        <f t="shared" si="25"/>
        <v/>
      </c>
      <c r="I445" t="str">
        <f t="shared" si="26"/>
        <v/>
      </c>
      <c r="J445" t="str">
        <f t="shared" si="27"/>
        <v/>
      </c>
      <c r="K445" t="s">
        <v>22</v>
      </c>
      <c r="L445" t="s">
        <v>23</v>
      </c>
      <c r="M445" s="1">
        <v>8.3806062916700004E-6</v>
      </c>
      <c r="N445">
        <v>2.6460616945000001E-4</v>
      </c>
      <c r="O445" s="1">
        <v>1.9790681652199999E-5</v>
      </c>
      <c r="P445">
        <v>18.8</v>
      </c>
      <c r="Q445">
        <v>21.6</v>
      </c>
      <c r="R445">
        <v>3.4278825883499999E-3</v>
      </c>
      <c r="S445">
        <v>4.6784487768499999E-2</v>
      </c>
      <c r="T445">
        <v>0.22202640671099999</v>
      </c>
      <c r="U445" t="s">
        <v>24</v>
      </c>
      <c r="V445">
        <v>18.8</v>
      </c>
      <c r="W445">
        <v>21.6</v>
      </c>
    </row>
    <row r="446" spans="1:23">
      <c r="A446" t="s">
        <v>1251</v>
      </c>
      <c r="B446" t="s">
        <v>15</v>
      </c>
      <c r="C446" t="s">
        <v>15</v>
      </c>
      <c r="G446" t="str">
        <f t="shared" si="24"/>
        <v>FRESH</v>
      </c>
      <c r="H446" t="str">
        <f t="shared" si="25"/>
        <v/>
      </c>
      <c r="I446" t="str">
        <f t="shared" si="26"/>
        <v/>
      </c>
      <c r="J446" t="str">
        <f t="shared" si="27"/>
        <v/>
      </c>
      <c r="K446" t="s">
        <v>15</v>
      </c>
      <c r="L446" t="s">
        <v>15</v>
      </c>
      <c r="M446" s="1">
        <v>3.4507314002E-5</v>
      </c>
      <c r="N446" s="1">
        <v>6.9865820224099994E-5</v>
      </c>
      <c r="O446" s="1">
        <v>5.0052068065399999E-6</v>
      </c>
      <c r="P446">
        <v>1.5</v>
      </c>
      <c r="Q446">
        <v>5.5</v>
      </c>
      <c r="R446">
        <v>0.125470563136</v>
      </c>
      <c r="S446">
        <v>4.1790148558099998E-4</v>
      </c>
      <c r="T446">
        <v>9.2821131888100004E-3</v>
      </c>
      <c r="U446" t="s">
        <v>16</v>
      </c>
      <c r="V446">
        <v>5.5</v>
      </c>
    </row>
    <row r="447" spans="1:23">
      <c r="A447" t="s">
        <v>553</v>
      </c>
      <c r="B447" t="s">
        <v>23</v>
      </c>
      <c r="C447" t="s">
        <v>23</v>
      </c>
      <c r="G447" t="str">
        <f t="shared" si="24"/>
        <v/>
      </c>
      <c r="H447" t="str">
        <f t="shared" si="25"/>
        <v/>
      </c>
      <c r="I447" t="str">
        <f t="shared" si="26"/>
        <v>BRACK</v>
      </c>
      <c r="J447" t="str">
        <f t="shared" si="27"/>
        <v/>
      </c>
      <c r="K447" t="s">
        <v>29</v>
      </c>
      <c r="L447" t="s">
        <v>23</v>
      </c>
      <c r="M447" s="1">
        <v>5.1686225836299998E-5</v>
      </c>
      <c r="N447">
        <v>1.8158491691200001E-4</v>
      </c>
      <c r="O447" s="1">
        <v>1.6793182772800001E-5</v>
      </c>
      <c r="P447">
        <v>4.5</v>
      </c>
      <c r="Q447">
        <v>10</v>
      </c>
      <c r="R447">
        <v>3.5686329052299999E-3</v>
      </c>
      <c r="S447" s="1">
        <v>3.8736992339199997E-6</v>
      </c>
      <c r="T447">
        <v>2.0787098637300001E-2</v>
      </c>
      <c r="U447" t="s">
        <v>16</v>
      </c>
      <c r="V447">
        <v>4.5</v>
      </c>
      <c r="W447">
        <v>10</v>
      </c>
    </row>
    <row r="448" spans="1:23">
      <c r="A448" t="s">
        <v>39</v>
      </c>
      <c r="G448" t="str">
        <f t="shared" si="24"/>
        <v/>
      </c>
      <c r="H448" t="str">
        <f t="shared" si="25"/>
        <v/>
      </c>
      <c r="I448" t="str">
        <f t="shared" si="26"/>
        <v/>
      </c>
      <c r="J448" t="str">
        <f t="shared" si="27"/>
        <v/>
      </c>
      <c r="K448" t="s">
        <v>29</v>
      </c>
      <c r="L448" t="s">
        <v>23</v>
      </c>
      <c r="M448" s="1">
        <v>8.0887860925799997E-5</v>
      </c>
      <c r="N448">
        <v>2.0864955357100001E-4</v>
      </c>
      <c r="O448" s="1">
        <v>1.77293503427E-5</v>
      </c>
      <c r="P448">
        <v>1.5</v>
      </c>
      <c r="Q448">
        <v>10</v>
      </c>
      <c r="R448">
        <v>2.04969194632E-3</v>
      </c>
      <c r="S448" s="1">
        <v>8.4940205697800003E-8</v>
      </c>
      <c r="T448">
        <v>3.5782474375300002E-3</v>
      </c>
      <c r="U448" t="s">
        <v>16</v>
      </c>
      <c r="V448">
        <v>1.5</v>
      </c>
      <c r="W448">
        <v>10</v>
      </c>
    </row>
    <row r="449" spans="1:23">
      <c r="A449" t="s">
        <v>161</v>
      </c>
      <c r="G449" t="str">
        <f t="shared" si="24"/>
        <v/>
      </c>
      <c r="H449" t="str">
        <f t="shared" si="25"/>
        <v/>
      </c>
      <c r="I449" t="str">
        <f t="shared" si="26"/>
        <v/>
      </c>
      <c r="J449" t="str">
        <f t="shared" si="27"/>
        <v/>
      </c>
      <c r="K449" t="s">
        <v>19</v>
      </c>
      <c r="L449" t="s">
        <v>19</v>
      </c>
      <c r="M449" s="1">
        <v>3.6717231472199997E-5</v>
      </c>
      <c r="N449" s="1">
        <v>9.5376637330000003E-5</v>
      </c>
      <c r="O449" s="1">
        <v>1.5439135453000002E-5</v>
      </c>
      <c r="P449">
        <v>3</v>
      </c>
      <c r="Q449">
        <v>10</v>
      </c>
      <c r="R449">
        <v>2.78400041155E-2</v>
      </c>
      <c r="S449">
        <v>1.9085962926399999E-4</v>
      </c>
      <c r="T449">
        <v>6.7765202560599994E-2</v>
      </c>
      <c r="U449" t="s">
        <v>16</v>
      </c>
    </row>
    <row r="450" spans="1:23">
      <c r="A450" t="s">
        <v>1052</v>
      </c>
      <c r="G450" t="str">
        <f t="shared" si="24"/>
        <v/>
      </c>
      <c r="H450" t="str">
        <f t="shared" si="25"/>
        <v/>
      </c>
      <c r="I450" t="str">
        <f t="shared" si="26"/>
        <v/>
      </c>
      <c r="J450" t="str">
        <f t="shared" si="27"/>
        <v/>
      </c>
      <c r="K450" t="s">
        <v>19</v>
      </c>
      <c r="L450" t="s">
        <v>19</v>
      </c>
      <c r="M450">
        <v>1.25352493068E-2</v>
      </c>
      <c r="N450">
        <v>3.0130750808500001E-2</v>
      </c>
      <c r="O450">
        <v>2.4194476032699998E-3</v>
      </c>
      <c r="P450">
        <v>1.3333333333299999</v>
      </c>
      <c r="Q450">
        <v>3.6666666666699999</v>
      </c>
      <c r="R450">
        <v>0.26299471952499998</v>
      </c>
      <c r="S450" s="1">
        <v>8.81803234082E-5</v>
      </c>
      <c r="T450" s="1">
        <v>1.15029317663E-5</v>
      </c>
      <c r="U450" t="s">
        <v>16</v>
      </c>
    </row>
    <row r="451" spans="1:23">
      <c r="A451" t="s">
        <v>1560</v>
      </c>
      <c r="G451" t="str">
        <f t="shared" ref="G451:G514" si="28">IF(NOT(ISBLANK($B451)),IF($L451="freshRestricted", IF($B451="freshRestricted","FRESH",$B451),""),"")</f>
        <v/>
      </c>
      <c r="H451" t="str">
        <f t="shared" ref="H451:H514" si="29">IF(NOT(ISBLANK($B451)),IF($L451="marineRestricted", IF($B451="marineRestricted","MARINE",$B451),""),"")</f>
        <v/>
      </c>
      <c r="I451" t="str">
        <f t="shared" ref="I451:I514" si="30">IF(NOT(ISBLANK($B451)),IF($L451="brackishRestricted", IF($B451="brackishRestricted","BRACK",$B451),""),"")</f>
        <v/>
      </c>
      <c r="J451" t="str">
        <f t="shared" ref="J451:J514" si="31">IF(NOT(ISBLANK($B451)),IF($L451="noclass", IF($B451="noclass","NOCLASS",$B451),""),"")</f>
        <v/>
      </c>
      <c r="K451" t="s">
        <v>15</v>
      </c>
      <c r="L451" t="s">
        <v>15</v>
      </c>
      <c r="M451" s="1">
        <v>5.0005604483600002E-5</v>
      </c>
      <c r="N451">
        <v>1.07025289419E-4</v>
      </c>
      <c r="O451">
        <v>0</v>
      </c>
      <c r="P451">
        <v>1.5</v>
      </c>
      <c r="Q451">
        <v>10</v>
      </c>
      <c r="R451">
        <v>3.6973157800000003E-2</v>
      </c>
      <c r="S451" s="1">
        <v>4.04813472086E-8</v>
      </c>
      <c r="T451">
        <v>2.22280685815E-4</v>
      </c>
      <c r="U451" t="s">
        <v>16</v>
      </c>
      <c r="V451">
        <v>10</v>
      </c>
    </row>
    <row r="452" spans="1:23">
      <c r="A452" t="s">
        <v>1629</v>
      </c>
      <c r="G452" t="str">
        <f t="shared" si="28"/>
        <v/>
      </c>
      <c r="H452" t="str">
        <f t="shared" si="29"/>
        <v/>
      </c>
      <c r="I452" t="str">
        <f t="shared" si="30"/>
        <v/>
      </c>
      <c r="J452" t="str">
        <f t="shared" si="31"/>
        <v/>
      </c>
      <c r="K452" t="s">
        <v>22</v>
      </c>
      <c r="L452" t="s">
        <v>23</v>
      </c>
      <c r="M452">
        <v>0</v>
      </c>
      <c r="N452">
        <v>3.4483184815000002E-3</v>
      </c>
      <c r="O452">
        <v>3.6467650026899998E-4</v>
      </c>
      <c r="P452">
        <v>8.8000000000000007</v>
      </c>
      <c r="Q452">
        <v>11.6</v>
      </c>
      <c r="R452" s="1">
        <v>7.1375608610100004E-6</v>
      </c>
      <c r="S452">
        <v>0.12569400452999999</v>
      </c>
      <c r="T452">
        <v>2.9892371096199998E-4</v>
      </c>
      <c r="U452" t="s">
        <v>24</v>
      </c>
      <c r="V452">
        <v>8.8000000000000007</v>
      </c>
      <c r="W452">
        <v>11.6</v>
      </c>
    </row>
    <row r="453" spans="1:23">
      <c r="A453" t="s">
        <v>630</v>
      </c>
      <c r="B453" t="s">
        <v>23</v>
      </c>
      <c r="C453" t="s">
        <v>23</v>
      </c>
      <c r="G453" t="str">
        <f t="shared" si="28"/>
        <v/>
      </c>
      <c r="H453" t="str">
        <f t="shared" si="29"/>
        <v/>
      </c>
      <c r="I453" t="str">
        <f t="shared" si="30"/>
        <v>BRACK</v>
      </c>
      <c r="J453" t="str">
        <f t="shared" si="31"/>
        <v/>
      </c>
      <c r="K453" t="s">
        <v>22</v>
      </c>
      <c r="L453" t="s">
        <v>23</v>
      </c>
      <c r="M453" s="1">
        <v>1.06667139164E-5</v>
      </c>
      <c r="N453">
        <v>2.9370977829800001E-4</v>
      </c>
      <c r="O453" s="1">
        <v>3.9381469033000001E-5</v>
      </c>
      <c r="P453">
        <v>18.8</v>
      </c>
      <c r="Q453">
        <v>21.6</v>
      </c>
      <c r="R453">
        <v>3.4278825883499999E-3</v>
      </c>
      <c r="S453">
        <v>4.6784487768499999E-2</v>
      </c>
      <c r="T453">
        <v>0.21052036857500001</v>
      </c>
      <c r="U453" t="s">
        <v>24</v>
      </c>
      <c r="V453">
        <v>18.8</v>
      </c>
      <c r="W453">
        <v>21.6</v>
      </c>
    </row>
    <row r="454" spans="1:23">
      <c r="A454" t="s">
        <v>177</v>
      </c>
      <c r="B454" t="s">
        <v>15</v>
      </c>
      <c r="C454" t="s">
        <v>15</v>
      </c>
      <c r="G454" t="str">
        <f t="shared" si="28"/>
        <v>FRESH</v>
      </c>
      <c r="H454" t="str">
        <f t="shared" si="29"/>
        <v/>
      </c>
      <c r="I454" t="str">
        <f t="shared" si="30"/>
        <v/>
      </c>
      <c r="J454" t="str">
        <f t="shared" si="31"/>
        <v/>
      </c>
      <c r="K454" t="s">
        <v>15</v>
      </c>
      <c r="L454" t="s">
        <v>15</v>
      </c>
      <c r="M454" s="1">
        <v>5.2054913538500001E-5</v>
      </c>
      <c r="N454" s="1">
        <v>7.6427264804399998E-5</v>
      </c>
      <c r="O454" s="1">
        <v>2.3109133654000002E-6</v>
      </c>
      <c r="P454">
        <v>1.5</v>
      </c>
      <c r="Q454">
        <v>8</v>
      </c>
      <c r="R454">
        <v>5.8952271247800003E-2</v>
      </c>
      <c r="S454" s="1">
        <v>8.4168990561400004E-7</v>
      </c>
      <c r="T454">
        <v>4.2589439324799997E-3</v>
      </c>
      <c r="U454" t="s">
        <v>16</v>
      </c>
      <c r="V454">
        <v>8</v>
      </c>
    </row>
    <row r="455" spans="1:23">
      <c r="A455" t="s">
        <v>256</v>
      </c>
      <c r="G455" t="str">
        <f t="shared" si="28"/>
        <v/>
      </c>
      <c r="H455" t="str">
        <f t="shared" si="29"/>
        <v/>
      </c>
      <c r="I455" t="str">
        <f t="shared" si="30"/>
        <v/>
      </c>
      <c r="J455" t="str">
        <f t="shared" si="31"/>
        <v/>
      </c>
      <c r="K455" t="s">
        <v>15</v>
      </c>
      <c r="L455" t="s">
        <v>15</v>
      </c>
      <c r="M455">
        <v>1.12247590542E-4</v>
      </c>
      <c r="N455">
        <v>1.8946472578000001E-4</v>
      </c>
      <c r="O455" s="1">
        <v>1.4065642334100001E-5</v>
      </c>
      <c r="P455">
        <v>4.5</v>
      </c>
      <c r="Q455">
        <v>10</v>
      </c>
      <c r="R455">
        <v>3.7342012617999999E-2</v>
      </c>
      <c r="S455" s="1">
        <v>3.1804656059999998E-6</v>
      </c>
      <c r="T455" s="1">
        <v>3.7341067287099998E-5</v>
      </c>
      <c r="U455" t="s">
        <v>16</v>
      </c>
      <c r="V455">
        <v>10</v>
      </c>
    </row>
    <row r="456" spans="1:23">
      <c r="A456" t="s">
        <v>1578</v>
      </c>
      <c r="G456" t="str">
        <f t="shared" si="28"/>
        <v/>
      </c>
      <c r="H456" t="str">
        <f t="shared" si="29"/>
        <v/>
      </c>
      <c r="I456" t="str">
        <f t="shared" si="30"/>
        <v/>
      </c>
      <c r="J456" t="str">
        <f t="shared" si="31"/>
        <v/>
      </c>
      <c r="K456" t="s">
        <v>15</v>
      </c>
      <c r="L456" t="s">
        <v>15</v>
      </c>
      <c r="M456">
        <v>4.2508796925400002E-4</v>
      </c>
      <c r="N456">
        <v>7.0711110774800004E-4</v>
      </c>
      <c r="O456" s="1">
        <v>7.78921435747E-5</v>
      </c>
      <c r="P456">
        <v>3</v>
      </c>
      <c r="Q456">
        <v>10</v>
      </c>
      <c r="R456">
        <v>4.5256817703800002E-2</v>
      </c>
      <c r="S456" s="1">
        <v>3.43272436215E-6</v>
      </c>
      <c r="T456">
        <v>3.4964531419999999E-4</v>
      </c>
      <c r="U456" t="s">
        <v>16</v>
      </c>
      <c r="V456">
        <v>10</v>
      </c>
    </row>
    <row r="457" spans="1:23">
      <c r="A457" t="s">
        <v>827</v>
      </c>
      <c r="G457" t="str">
        <f t="shared" si="28"/>
        <v/>
      </c>
      <c r="H457" t="str">
        <f t="shared" si="29"/>
        <v/>
      </c>
      <c r="I457" t="str">
        <f t="shared" si="30"/>
        <v/>
      </c>
      <c r="J457" t="str">
        <f t="shared" si="31"/>
        <v/>
      </c>
      <c r="K457" t="s">
        <v>19</v>
      </c>
      <c r="L457" t="s">
        <v>19</v>
      </c>
      <c r="M457" s="1">
        <v>1.2876412507999999E-5</v>
      </c>
      <c r="N457">
        <v>1.70125893161E-4</v>
      </c>
      <c r="O457" s="1">
        <v>4.4207175967300002E-5</v>
      </c>
      <c r="P457">
        <v>18.8</v>
      </c>
      <c r="Q457">
        <v>21.6</v>
      </c>
      <c r="R457">
        <v>0.109765353705</v>
      </c>
      <c r="S457">
        <v>0.38528529760300001</v>
      </c>
      <c r="T457">
        <v>7.3951289140699997E-2</v>
      </c>
      <c r="U457" t="s">
        <v>16</v>
      </c>
    </row>
    <row r="458" spans="1:23">
      <c r="A458" t="s">
        <v>948</v>
      </c>
      <c r="G458" t="str">
        <f t="shared" si="28"/>
        <v/>
      </c>
      <c r="H458" t="str">
        <f t="shared" si="29"/>
        <v/>
      </c>
      <c r="I458" t="str">
        <f t="shared" si="30"/>
        <v/>
      </c>
      <c r="J458" t="str">
        <f t="shared" si="31"/>
        <v/>
      </c>
      <c r="K458" t="s">
        <v>15</v>
      </c>
      <c r="L458" t="s">
        <v>15</v>
      </c>
      <c r="M458">
        <v>1.69807164865E-4</v>
      </c>
      <c r="N458">
        <v>1.97681220567E-4</v>
      </c>
      <c r="O458" s="1">
        <v>8.7622085368099992E-6</v>
      </c>
      <c r="P458">
        <v>1.5</v>
      </c>
      <c r="Q458">
        <v>10</v>
      </c>
      <c r="R458">
        <v>0.37708876028799998</v>
      </c>
      <c r="S458" s="1">
        <v>1.5268501752900001E-8</v>
      </c>
      <c r="T458">
        <v>1.5803102573399999E-4</v>
      </c>
      <c r="U458" t="s">
        <v>16</v>
      </c>
      <c r="V458">
        <v>10</v>
      </c>
    </row>
    <row r="459" spans="1:23">
      <c r="A459" t="s">
        <v>1244</v>
      </c>
      <c r="C459" t="s">
        <v>23</v>
      </c>
      <c r="G459" t="str">
        <f t="shared" si="28"/>
        <v/>
      </c>
      <c r="H459" t="str">
        <f t="shared" si="29"/>
        <v/>
      </c>
      <c r="I459" t="str">
        <f t="shared" si="30"/>
        <v/>
      </c>
      <c r="J459" t="str">
        <f t="shared" si="31"/>
        <v/>
      </c>
      <c r="K459" t="s">
        <v>22</v>
      </c>
      <c r="L459" t="s">
        <v>23</v>
      </c>
      <c r="M459">
        <v>0</v>
      </c>
      <c r="N459">
        <v>6.9905817509799996E-3</v>
      </c>
      <c r="O459">
        <v>2.6505330706299998E-4</v>
      </c>
      <c r="P459">
        <v>6.5</v>
      </c>
      <c r="Q459">
        <v>10</v>
      </c>
      <c r="R459">
        <v>4.7414329487599998E-4</v>
      </c>
      <c r="S459">
        <v>8.5261591212399998E-2</v>
      </c>
      <c r="T459">
        <v>6.3421094374000002E-3</v>
      </c>
      <c r="U459" t="s">
        <v>24</v>
      </c>
      <c r="V459">
        <v>6.5</v>
      </c>
      <c r="W459">
        <v>10</v>
      </c>
    </row>
    <row r="460" spans="1:23">
      <c r="A460" t="s">
        <v>1685</v>
      </c>
      <c r="G460" t="str">
        <f t="shared" si="28"/>
        <v/>
      </c>
      <c r="H460" t="str">
        <f t="shared" si="29"/>
        <v/>
      </c>
      <c r="I460" t="str">
        <f t="shared" si="30"/>
        <v/>
      </c>
      <c r="J460" t="str">
        <f t="shared" si="31"/>
        <v/>
      </c>
      <c r="K460" t="s">
        <v>29</v>
      </c>
      <c r="L460" t="s">
        <v>23</v>
      </c>
      <c r="M460">
        <v>1.17650126932E-4</v>
      </c>
      <c r="N460">
        <v>2.39589571873E-4</v>
      </c>
      <c r="O460" s="1">
        <v>3.15100475456E-5</v>
      </c>
      <c r="P460">
        <v>3</v>
      </c>
      <c r="Q460">
        <v>10</v>
      </c>
      <c r="R460">
        <v>1.6081991449100001E-2</v>
      </c>
      <c r="S460" s="1">
        <v>7.8172552092700004E-6</v>
      </c>
      <c r="T460">
        <v>6.3860125383999999E-3</v>
      </c>
      <c r="U460" t="s">
        <v>16</v>
      </c>
      <c r="V460">
        <v>3</v>
      </c>
      <c r="W460">
        <v>10</v>
      </c>
    </row>
    <row r="461" spans="1:23">
      <c r="A461" t="s">
        <v>784</v>
      </c>
      <c r="G461" t="str">
        <f t="shared" si="28"/>
        <v/>
      </c>
      <c r="H461" t="str">
        <f t="shared" si="29"/>
        <v/>
      </c>
      <c r="I461" t="str">
        <f t="shared" si="30"/>
        <v/>
      </c>
      <c r="J461" t="str">
        <f t="shared" si="31"/>
        <v/>
      </c>
      <c r="K461" t="s">
        <v>29</v>
      </c>
      <c r="L461" t="s">
        <v>23</v>
      </c>
      <c r="M461" s="1">
        <v>2.66530194284E-5</v>
      </c>
      <c r="N461">
        <v>1.15824842028E-4</v>
      </c>
      <c r="O461" s="1">
        <v>3.3077183623399999E-6</v>
      </c>
      <c r="P461">
        <v>1.5</v>
      </c>
      <c r="Q461">
        <v>10</v>
      </c>
      <c r="R461">
        <v>6.4190134022599999E-3</v>
      </c>
      <c r="S461" s="1">
        <v>2.07210029903E-7</v>
      </c>
      <c r="T461">
        <v>7.7489163248499998E-2</v>
      </c>
      <c r="U461" t="s">
        <v>16</v>
      </c>
      <c r="V461">
        <v>1.5</v>
      </c>
      <c r="W461">
        <v>10</v>
      </c>
    </row>
    <row r="462" spans="1:23">
      <c r="A462" t="s">
        <v>1611</v>
      </c>
      <c r="G462" t="str">
        <f t="shared" si="28"/>
        <v/>
      </c>
      <c r="H462" t="str">
        <f t="shared" si="29"/>
        <v/>
      </c>
      <c r="I462" t="str">
        <f t="shared" si="30"/>
        <v/>
      </c>
      <c r="J462" t="str">
        <f t="shared" si="31"/>
        <v/>
      </c>
      <c r="K462" t="s">
        <v>29</v>
      </c>
      <c r="L462" t="s">
        <v>23</v>
      </c>
      <c r="M462" s="1">
        <v>3.4345605819600002E-5</v>
      </c>
      <c r="N462">
        <v>1.13762463142E-4</v>
      </c>
      <c r="O462" s="1">
        <v>8.5719293364600005E-6</v>
      </c>
      <c r="P462">
        <v>3</v>
      </c>
      <c r="Q462">
        <v>8</v>
      </c>
      <c r="R462">
        <v>1.36730940503E-2</v>
      </c>
      <c r="S462" s="1">
        <v>1.71138798309E-5</v>
      </c>
      <c r="T462">
        <v>4.3439391011300003E-2</v>
      </c>
      <c r="U462" t="s">
        <v>16</v>
      </c>
      <c r="V462">
        <v>3</v>
      </c>
      <c r="W462">
        <v>8</v>
      </c>
    </row>
    <row r="463" spans="1:23">
      <c r="A463" t="s">
        <v>1517</v>
      </c>
      <c r="C463" t="s">
        <v>15</v>
      </c>
      <c r="G463" t="str">
        <f t="shared" si="28"/>
        <v/>
      </c>
      <c r="H463" t="str">
        <f t="shared" si="29"/>
        <v/>
      </c>
      <c r="I463" t="str">
        <f t="shared" si="30"/>
        <v/>
      </c>
      <c r="J463" t="str">
        <f t="shared" si="31"/>
        <v/>
      </c>
      <c r="K463" t="s">
        <v>15</v>
      </c>
      <c r="L463" t="s">
        <v>15</v>
      </c>
      <c r="M463" s="1">
        <v>3.0481577244000001E-5</v>
      </c>
      <c r="N463" s="1">
        <v>6.7711187439900003E-5</v>
      </c>
      <c r="O463" s="1">
        <v>2.3278675004400002E-6</v>
      </c>
      <c r="P463">
        <v>1.5</v>
      </c>
      <c r="Q463">
        <v>5.5</v>
      </c>
      <c r="R463">
        <v>7.7051727126299999E-2</v>
      </c>
      <c r="S463" s="1">
        <v>5.7672277456999997E-6</v>
      </c>
      <c r="T463">
        <v>1.37511189118E-2</v>
      </c>
      <c r="U463" t="s">
        <v>16</v>
      </c>
      <c r="V463">
        <v>5.5</v>
      </c>
    </row>
    <row r="464" spans="1:23">
      <c r="A464" t="s">
        <v>1657</v>
      </c>
      <c r="G464" t="str">
        <f t="shared" si="28"/>
        <v/>
      </c>
      <c r="H464" t="str">
        <f t="shared" si="29"/>
        <v/>
      </c>
      <c r="I464" t="str">
        <f t="shared" si="30"/>
        <v/>
      </c>
      <c r="J464" t="str">
        <f t="shared" si="31"/>
        <v/>
      </c>
      <c r="K464" t="s">
        <v>15</v>
      </c>
      <c r="L464" t="s">
        <v>15</v>
      </c>
      <c r="M464">
        <v>4.3534306871600002E-2</v>
      </c>
      <c r="N464">
        <v>3.3570088444299997E-2</v>
      </c>
      <c r="O464">
        <v>6.2929893065899996E-3</v>
      </c>
      <c r="P464">
        <v>3</v>
      </c>
      <c r="Q464">
        <v>10</v>
      </c>
      <c r="R464">
        <v>0.30143910132200002</v>
      </c>
      <c r="S464" s="1">
        <v>4.5356793858499998E-5</v>
      </c>
      <c r="T464" s="1">
        <v>8.8782499991000005E-8</v>
      </c>
      <c r="U464" t="s">
        <v>16</v>
      </c>
      <c r="V464">
        <v>8.1270928755499998</v>
      </c>
    </row>
    <row r="465" spans="1:23">
      <c r="A465" t="s">
        <v>1364</v>
      </c>
      <c r="G465" t="str">
        <f t="shared" si="28"/>
        <v/>
      </c>
      <c r="H465" t="str">
        <f t="shared" si="29"/>
        <v/>
      </c>
      <c r="I465" t="str">
        <f t="shared" si="30"/>
        <v/>
      </c>
      <c r="J465" t="str">
        <f t="shared" si="31"/>
        <v/>
      </c>
      <c r="K465" t="s">
        <v>15</v>
      </c>
      <c r="L465" t="s">
        <v>15</v>
      </c>
      <c r="M465">
        <v>1.6642469564700001E-3</v>
      </c>
      <c r="N465">
        <v>2.2347555862899998E-3</v>
      </c>
      <c r="O465">
        <v>3.6688347830800001E-4</v>
      </c>
      <c r="P465">
        <v>1.5</v>
      </c>
      <c r="Q465">
        <v>10</v>
      </c>
      <c r="R465">
        <v>0.17685768905300001</v>
      </c>
      <c r="S465" s="1">
        <v>4.2804808740700003E-6</v>
      </c>
      <c r="T465">
        <v>4.0385414194E-4</v>
      </c>
      <c r="U465" t="s">
        <v>16</v>
      </c>
      <c r="V465">
        <v>10</v>
      </c>
    </row>
    <row r="466" spans="1:23">
      <c r="A466" t="s">
        <v>960</v>
      </c>
      <c r="G466" t="str">
        <f t="shared" si="28"/>
        <v/>
      </c>
      <c r="H466" t="str">
        <f t="shared" si="29"/>
        <v/>
      </c>
      <c r="I466" t="str">
        <f t="shared" si="30"/>
        <v/>
      </c>
      <c r="J466" t="str">
        <f t="shared" si="31"/>
        <v/>
      </c>
      <c r="K466" t="s">
        <v>29</v>
      </c>
      <c r="L466" t="s">
        <v>23</v>
      </c>
      <c r="M466" s="1">
        <v>8.9119900345500003E-5</v>
      </c>
      <c r="N466">
        <v>2.0515127974400001E-4</v>
      </c>
      <c r="O466" s="1">
        <v>2.1894897069899999E-5</v>
      </c>
      <c r="P466">
        <v>3</v>
      </c>
      <c r="Q466">
        <v>10</v>
      </c>
      <c r="R466">
        <v>1.1867648303700001E-2</v>
      </c>
      <c r="S466" s="1">
        <v>1.14857116393E-6</v>
      </c>
      <c r="T466">
        <v>3.37085165959E-3</v>
      </c>
      <c r="U466" t="s">
        <v>16</v>
      </c>
      <c r="V466">
        <v>3</v>
      </c>
      <c r="W466">
        <v>10</v>
      </c>
    </row>
    <row r="467" spans="1:23">
      <c r="A467" t="s">
        <v>457</v>
      </c>
      <c r="G467" t="str">
        <f t="shared" si="28"/>
        <v/>
      </c>
      <c r="H467" t="str">
        <f t="shared" si="29"/>
        <v/>
      </c>
      <c r="I467" t="str">
        <f t="shared" si="30"/>
        <v/>
      </c>
      <c r="J467" t="str">
        <f t="shared" si="31"/>
        <v/>
      </c>
      <c r="K467" t="s">
        <v>23</v>
      </c>
      <c r="L467" t="s">
        <v>23</v>
      </c>
      <c r="M467" s="1">
        <v>1.45105555838E-5</v>
      </c>
      <c r="N467">
        <v>5.4170596590099999E-4</v>
      </c>
      <c r="O467" s="1">
        <v>8.3265589427400006E-5</v>
      </c>
      <c r="P467">
        <v>18.8</v>
      </c>
      <c r="Q467">
        <v>21.6</v>
      </c>
      <c r="R467" s="1">
        <v>6.3577006534799995E-5</v>
      </c>
      <c r="S467">
        <v>9.3357429540999997E-3</v>
      </c>
      <c r="T467">
        <v>0.233883288813</v>
      </c>
      <c r="U467" t="s">
        <v>16</v>
      </c>
      <c r="V467">
        <v>18.8</v>
      </c>
      <c r="W467">
        <v>21.6</v>
      </c>
    </row>
    <row r="468" spans="1:23">
      <c r="A468" t="s">
        <v>321</v>
      </c>
      <c r="G468" t="str">
        <f t="shared" si="28"/>
        <v/>
      </c>
      <c r="H468" t="str">
        <f t="shared" si="29"/>
        <v/>
      </c>
      <c r="I468" t="str">
        <f t="shared" si="30"/>
        <v/>
      </c>
      <c r="J468" t="str">
        <f t="shared" si="31"/>
        <v/>
      </c>
      <c r="K468" t="s">
        <v>23</v>
      </c>
      <c r="L468" t="s">
        <v>23</v>
      </c>
      <c r="M468">
        <v>1.2468770208700001E-4</v>
      </c>
      <c r="N468">
        <v>5.1611703636500004E-3</v>
      </c>
      <c r="O468">
        <v>1.1701676611900001E-3</v>
      </c>
      <c r="P468">
        <v>15</v>
      </c>
      <c r="Q468">
        <v>20</v>
      </c>
      <c r="R468" s="1">
        <v>5.7222987964399996E-7</v>
      </c>
      <c r="S468">
        <v>8.4403942111999997E-4</v>
      </c>
      <c r="T468">
        <v>0.22485049279800001</v>
      </c>
      <c r="U468" t="s">
        <v>16</v>
      </c>
      <c r="V468">
        <v>15</v>
      </c>
      <c r="W468">
        <v>20</v>
      </c>
    </row>
    <row r="469" spans="1:23">
      <c r="A469" t="s">
        <v>1080</v>
      </c>
      <c r="G469" t="str">
        <f t="shared" si="28"/>
        <v/>
      </c>
      <c r="H469" t="str">
        <f t="shared" si="29"/>
        <v/>
      </c>
      <c r="I469" t="str">
        <f t="shared" si="30"/>
        <v/>
      </c>
      <c r="J469" t="str">
        <f t="shared" si="31"/>
        <v/>
      </c>
      <c r="K469" t="s">
        <v>15</v>
      </c>
      <c r="L469" t="s">
        <v>15</v>
      </c>
      <c r="M469" s="1">
        <v>3.5584507518599998E-5</v>
      </c>
      <c r="N469" s="1">
        <v>8.6752040784299995E-5</v>
      </c>
      <c r="O469" s="1">
        <v>1.76057205916E-6</v>
      </c>
      <c r="P469">
        <v>3</v>
      </c>
      <c r="Q469">
        <v>8</v>
      </c>
      <c r="R469">
        <v>3.6094702965499999E-2</v>
      </c>
      <c r="S469" s="1">
        <v>6.3491982484199995E-7</v>
      </c>
      <c r="T469">
        <v>4.4924251989199998E-3</v>
      </c>
      <c r="U469" t="s">
        <v>16</v>
      </c>
      <c r="V469">
        <v>8</v>
      </c>
    </row>
    <row r="470" spans="1:23">
      <c r="A470" t="s">
        <v>510</v>
      </c>
      <c r="G470" t="str">
        <f t="shared" si="28"/>
        <v/>
      </c>
      <c r="H470" t="str">
        <f t="shared" si="29"/>
        <v/>
      </c>
      <c r="I470" t="str">
        <f t="shared" si="30"/>
        <v/>
      </c>
      <c r="J470" t="str">
        <f t="shared" si="31"/>
        <v/>
      </c>
      <c r="K470" t="s">
        <v>46</v>
      </c>
      <c r="L470" t="s">
        <v>23</v>
      </c>
      <c r="M470" s="1">
        <v>5.1096463286300002E-5</v>
      </c>
      <c r="N470">
        <v>2.02069188497E-4</v>
      </c>
      <c r="O470" s="1">
        <v>4.6062212608599997E-5</v>
      </c>
      <c r="P470">
        <v>1.5</v>
      </c>
      <c r="Q470">
        <v>10</v>
      </c>
      <c r="R470">
        <v>1.2559167805000001E-3</v>
      </c>
      <c r="S470" s="1">
        <v>7.9386409521299997E-5</v>
      </c>
      <c r="T470">
        <v>0.165207142823</v>
      </c>
      <c r="U470" t="s">
        <v>16</v>
      </c>
      <c r="V470">
        <v>1.5</v>
      </c>
      <c r="W470">
        <v>10</v>
      </c>
    </row>
    <row r="471" spans="1:23">
      <c r="A471" t="s">
        <v>274</v>
      </c>
      <c r="G471" t="str">
        <f t="shared" si="28"/>
        <v/>
      </c>
      <c r="H471" t="str">
        <f t="shared" si="29"/>
        <v/>
      </c>
      <c r="I471" t="str">
        <f t="shared" si="30"/>
        <v/>
      </c>
      <c r="J471" t="str">
        <f t="shared" si="31"/>
        <v/>
      </c>
      <c r="K471" t="s">
        <v>19</v>
      </c>
      <c r="L471" t="s">
        <v>19</v>
      </c>
      <c r="M471" s="1">
        <v>5.9608464925300003E-5</v>
      </c>
      <c r="N471">
        <v>1.4934735207099999E-4</v>
      </c>
      <c r="O471">
        <v>0</v>
      </c>
      <c r="P471">
        <v>3</v>
      </c>
      <c r="Q471">
        <v>8</v>
      </c>
      <c r="R471">
        <v>0.5</v>
      </c>
      <c r="S471">
        <v>5.6871443386500003E-3</v>
      </c>
      <c r="T471">
        <v>3.1359880703699999E-3</v>
      </c>
      <c r="U471" t="s">
        <v>16</v>
      </c>
    </row>
    <row r="472" spans="1:23">
      <c r="A472" t="s">
        <v>1303</v>
      </c>
      <c r="B472" t="s">
        <v>15</v>
      </c>
      <c r="C472" t="s">
        <v>15</v>
      </c>
      <c r="G472" t="str">
        <f t="shared" si="28"/>
        <v>FRESH</v>
      </c>
      <c r="H472" t="str">
        <f t="shared" si="29"/>
        <v/>
      </c>
      <c r="I472" t="str">
        <f t="shared" si="30"/>
        <v/>
      </c>
      <c r="J472" t="str">
        <f t="shared" si="31"/>
        <v/>
      </c>
      <c r="K472" t="s">
        <v>15</v>
      </c>
      <c r="L472" t="s">
        <v>15</v>
      </c>
      <c r="M472">
        <v>1.1272370502000001E-4</v>
      </c>
      <c r="N472">
        <v>2.36760691181E-4</v>
      </c>
      <c r="O472" s="1">
        <v>2.9238481853399998E-5</v>
      </c>
      <c r="P472">
        <v>6.5</v>
      </c>
      <c r="Q472">
        <v>10</v>
      </c>
      <c r="R472">
        <v>3.3396809096199999E-2</v>
      </c>
      <c r="S472" s="1">
        <v>7.0671697135999998E-5</v>
      </c>
      <c r="T472">
        <v>6.0645653935E-3</v>
      </c>
      <c r="U472" t="s">
        <v>16</v>
      </c>
      <c r="V472">
        <v>10</v>
      </c>
    </row>
    <row r="473" spans="1:23">
      <c r="A473" t="s">
        <v>575</v>
      </c>
      <c r="C473" t="s">
        <v>23</v>
      </c>
      <c r="G473" t="str">
        <f t="shared" si="28"/>
        <v/>
      </c>
      <c r="H473" t="str">
        <f t="shared" si="29"/>
        <v/>
      </c>
      <c r="I473" t="str">
        <f t="shared" si="30"/>
        <v/>
      </c>
      <c r="J473" t="str">
        <f t="shared" si="31"/>
        <v/>
      </c>
      <c r="K473" t="s">
        <v>23</v>
      </c>
      <c r="L473" t="s">
        <v>23</v>
      </c>
      <c r="M473" s="1">
        <v>3.73368380179E-6</v>
      </c>
      <c r="N473">
        <v>1.6957744377399999E-4</v>
      </c>
      <c r="O473" s="1">
        <v>2.5367618469499998E-5</v>
      </c>
      <c r="P473">
        <v>8.8000000000000007</v>
      </c>
      <c r="Q473">
        <v>11.6</v>
      </c>
      <c r="R473">
        <v>2.97574629087E-3</v>
      </c>
      <c r="S473">
        <v>2.0746518394500001E-2</v>
      </c>
      <c r="T473">
        <v>0.199516491874</v>
      </c>
      <c r="U473" t="s">
        <v>16</v>
      </c>
      <c r="V473">
        <v>8.8000000000000007</v>
      </c>
      <c r="W473">
        <v>11.6</v>
      </c>
    </row>
    <row r="474" spans="1:23">
      <c r="A474" t="s">
        <v>545</v>
      </c>
      <c r="B474" t="s">
        <v>23</v>
      </c>
      <c r="C474" t="s">
        <v>23</v>
      </c>
      <c r="G474" t="str">
        <f t="shared" si="28"/>
        <v/>
      </c>
      <c r="H474" t="str">
        <f t="shared" si="29"/>
        <v/>
      </c>
      <c r="I474" t="str">
        <f t="shared" si="30"/>
        <v>BRACK</v>
      </c>
      <c r="J474" t="str">
        <f t="shared" si="31"/>
        <v/>
      </c>
      <c r="K474" t="s">
        <v>29</v>
      </c>
      <c r="L474" t="s">
        <v>23</v>
      </c>
      <c r="M474" s="1">
        <v>2.8870953596499998E-5</v>
      </c>
      <c r="N474">
        <v>1.17117271885E-4</v>
      </c>
      <c r="O474" s="1">
        <v>5.0370654958999999E-6</v>
      </c>
      <c r="P474">
        <v>3</v>
      </c>
      <c r="Q474">
        <v>10</v>
      </c>
      <c r="R474">
        <v>1.01493575156E-3</v>
      </c>
      <c r="S474" s="1">
        <v>1.6278627982399999E-8</v>
      </c>
      <c r="T474">
        <v>4.56498430338E-2</v>
      </c>
      <c r="U474" t="s">
        <v>16</v>
      </c>
      <c r="V474">
        <v>3</v>
      </c>
      <c r="W474">
        <v>10</v>
      </c>
    </row>
    <row r="475" spans="1:23">
      <c r="A475" t="s">
        <v>1300</v>
      </c>
      <c r="G475" t="str">
        <f t="shared" si="28"/>
        <v/>
      </c>
      <c r="H475" t="str">
        <f t="shared" si="29"/>
        <v/>
      </c>
      <c r="I475" t="str">
        <f t="shared" si="30"/>
        <v/>
      </c>
      <c r="J475" t="str">
        <f t="shared" si="31"/>
        <v/>
      </c>
      <c r="K475" t="s">
        <v>59</v>
      </c>
      <c r="L475" t="s">
        <v>15</v>
      </c>
      <c r="M475">
        <v>4.2353332433800003E-2</v>
      </c>
      <c r="N475">
        <v>5.3399160020800002E-2</v>
      </c>
      <c r="O475">
        <v>7.8899539650100006E-3</v>
      </c>
      <c r="P475">
        <v>3</v>
      </c>
      <c r="Q475">
        <v>10</v>
      </c>
      <c r="R475">
        <v>5.9285716222199997E-2</v>
      </c>
      <c r="S475" s="1">
        <v>5.1256163761400001E-5</v>
      </c>
      <c r="T475" s="1">
        <v>1.07075621456E-7</v>
      </c>
      <c r="U475" t="s">
        <v>16</v>
      </c>
      <c r="V475">
        <v>10</v>
      </c>
    </row>
    <row r="476" spans="1:23">
      <c r="A476" t="s">
        <v>1731</v>
      </c>
      <c r="G476" t="str">
        <f t="shared" si="28"/>
        <v/>
      </c>
      <c r="H476" t="str">
        <f t="shared" si="29"/>
        <v/>
      </c>
      <c r="I476" t="str">
        <f t="shared" si="30"/>
        <v/>
      </c>
      <c r="J476" t="str">
        <f t="shared" si="31"/>
        <v/>
      </c>
      <c r="K476" t="s">
        <v>29</v>
      </c>
      <c r="L476" t="s">
        <v>23</v>
      </c>
      <c r="M476" s="1">
        <v>3.1453395305000002E-5</v>
      </c>
      <c r="N476" s="1">
        <v>9.0051053652099997E-5</v>
      </c>
      <c r="O476" s="1">
        <v>5.9187012766900004E-6</v>
      </c>
      <c r="P476">
        <v>3</v>
      </c>
      <c r="Q476">
        <v>10</v>
      </c>
      <c r="R476">
        <v>2.38789901857E-2</v>
      </c>
      <c r="S476" s="1">
        <v>2.3066434329100001E-5</v>
      </c>
      <c r="T476">
        <v>1.9327121206200001E-2</v>
      </c>
      <c r="U476" t="s">
        <v>16</v>
      </c>
      <c r="V476">
        <v>3</v>
      </c>
      <c r="W476">
        <v>10</v>
      </c>
    </row>
    <row r="477" spans="1:23">
      <c r="A477" t="s">
        <v>1684</v>
      </c>
      <c r="B477" t="s">
        <v>15</v>
      </c>
      <c r="C477" t="s">
        <v>15</v>
      </c>
      <c r="G477" t="str">
        <f t="shared" si="28"/>
        <v>FRESH</v>
      </c>
      <c r="H477" t="str">
        <f t="shared" si="29"/>
        <v/>
      </c>
      <c r="I477" t="str">
        <f t="shared" si="30"/>
        <v/>
      </c>
      <c r="J477" t="str">
        <f t="shared" si="31"/>
        <v/>
      </c>
      <c r="K477" t="s">
        <v>15</v>
      </c>
      <c r="L477" t="s">
        <v>15</v>
      </c>
      <c r="M477">
        <v>1.0575888877899999E-4</v>
      </c>
      <c r="N477">
        <v>1.6083054101299999E-4</v>
      </c>
      <c r="O477" s="1">
        <v>1.2677096788000001E-5</v>
      </c>
      <c r="P477">
        <v>1.5</v>
      </c>
      <c r="Q477">
        <v>10</v>
      </c>
      <c r="R477">
        <v>7.6619314337199998E-2</v>
      </c>
      <c r="S477" s="1">
        <v>6.0395061865299996E-8</v>
      </c>
      <c r="T477">
        <v>2.6776698350700003E-4</v>
      </c>
      <c r="U477" t="s">
        <v>16</v>
      </c>
      <c r="V477">
        <v>10</v>
      </c>
    </row>
    <row r="478" spans="1:23">
      <c r="A478" t="s">
        <v>1387</v>
      </c>
      <c r="B478" t="s">
        <v>15</v>
      </c>
      <c r="C478" t="s">
        <v>15</v>
      </c>
      <c r="G478" t="str">
        <f t="shared" si="28"/>
        <v>FRESH</v>
      </c>
      <c r="H478" t="str">
        <f t="shared" si="29"/>
        <v/>
      </c>
      <c r="I478" t="str">
        <f t="shared" si="30"/>
        <v/>
      </c>
      <c r="J478" t="str">
        <f t="shared" si="31"/>
        <v/>
      </c>
      <c r="K478" t="s">
        <v>15</v>
      </c>
      <c r="L478" t="s">
        <v>15</v>
      </c>
      <c r="M478" s="1">
        <v>7.8531772278200005E-5</v>
      </c>
      <c r="N478">
        <v>1.32624459152E-4</v>
      </c>
      <c r="O478" s="1">
        <v>1.0224053621300001E-5</v>
      </c>
      <c r="P478">
        <v>3</v>
      </c>
      <c r="Q478">
        <v>10</v>
      </c>
      <c r="R478">
        <v>8.5541172217799999E-2</v>
      </c>
      <c r="S478" s="1">
        <v>1.8776232588500001E-7</v>
      </c>
      <c r="T478">
        <v>3.74153534755E-4</v>
      </c>
      <c r="U478" t="s">
        <v>16</v>
      </c>
      <c r="V478">
        <v>10</v>
      </c>
    </row>
    <row r="479" spans="1:23">
      <c r="A479" t="s">
        <v>933</v>
      </c>
      <c r="G479" t="str">
        <f t="shared" si="28"/>
        <v/>
      </c>
      <c r="H479" t="str">
        <f t="shared" si="29"/>
        <v/>
      </c>
      <c r="I479" t="str">
        <f t="shared" si="30"/>
        <v/>
      </c>
      <c r="J479" t="str">
        <f t="shared" si="31"/>
        <v/>
      </c>
      <c r="K479" t="s">
        <v>23</v>
      </c>
      <c r="L479" t="s">
        <v>23</v>
      </c>
      <c r="M479" s="1">
        <v>1.2376330071E-5</v>
      </c>
      <c r="N479">
        <v>2.77529302447E-4</v>
      </c>
      <c r="O479" s="1">
        <v>1.40676654709E-5</v>
      </c>
      <c r="P479">
        <v>11</v>
      </c>
      <c r="Q479">
        <v>20</v>
      </c>
      <c r="R479" s="1">
        <v>1.9731135477599999E-5</v>
      </c>
      <c r="S479">
        <v>4.1335054796199998E-4</v>
      </c>
      <c r="T479">
        <v>0.46418042236200002</v>
      </c>
      <c r="U479" t="s">
        <v>16</v>
      </c>
      <c r="V479">
        <v>11</v>
      </c>
      <c r="W479">
        <v>20</v>
      </c>
    </row>
    <row r="480" spans="1:23">
      <c r="A480" t="s">
        <v>423</v>
      </c>
      <c r="G480" t="str">
        <f t="shared" si="28"/>
        <v/>
      </c>
      <c r="H480" t="str">
        <f t="shared" si="29"/>
        <v/>
      </c>
      <c r="I480" t="str">
        <f t="shared" si="30"/>
        <v/>
      </c>
      <c r="J480" t="str">
        <f t="shared" si="31"/>
        <v/>
      </c>
      <c r="K480" t="s">
        <v>19</v>
      </c>
      <c r="L480" t="s">
        <v>19</v>
      </c>
      <c r="M480">
        <v>9.9008078367500006E-4</v>
      </c>
      <c r="N480">
        <v>1.2305422589699999E-4</v>
      </c>
      <c r="O480" s="1">
        <v>8.9133294392599998E-6</v>
      </c>
      <c r="P480">
        <v>1.5</v>
      </c>
      <c r="Q480">
        <v>10</v>
      </c>
      <c r="R480">
        <v>0.34415897033699999</v>
      </c>
      <c r="S480" s="1">
        <v>9.9626477296899999E-5</v>
      </c>
      <c r="T480" s="1">
        <v>5.0774069868300001E-5</v>
      </c>
      <c r="U480" t="s">
        <v>16</v>
      </c>
    </row>
    <row r="481" spans="1:23">
      <c r="A481" t="s">
        <v>338</v>
      </c>
      <c r="G481" t="str">
        <f t="shared" si="28"/>
        <v/>
      </c>
      <c r="H481" t="str">
        <f t="shared" si="29"/>
        <v/>
      </c>
      <c r="I481" t="str">
        <f t="shared" si="30"/>
        <v/>
      </c>
      <c r="J481" t="str">
        <f t="shared" si="31"/>
        <v/>
      </c>
      <c r="K481" t="s">
        <v>15</v>
      </c>
      <c r="L481" t="s">
        <v>15</v>
      </c>
      <c r="M481" s="1">
        <v>4.7111780044999998E-5</v>
      </c>
      <c r="N481" s="1">
        <v>7.4275908560699999E-5</v>
      </c>
      <c r="O481" s="1">
        <v>7.23080705033E-6</v>
      </c>
      <c r="P481">
        <v>3</v>
      </c>
      <c r="Q481">
        <v>10</v>
      </c>
      <c r="R481">
        <v>0.22021815281599999</v>
      </c>
      <c r="S481">
        <v>4.9612604337999995E-4</v>
      </c>
      <c r="T481">
        <v>2.79827965611E-3</v>
      </c>
      <c r="U481" t="s">
        <v>16</v>
      </c>
      <c r="V481">
        <v>10</v>
      </c>
    </row>
    <row r="482" spans="1:23">
      <c r="A482" t="s">
        <v>1140</v>
      </c>
      <c r="G482" t="str">
        <f t="shared" si="28"/>
        <v/>
      </c>
      <c r="H482" t="str">
        <f t="shared" si="29"/>
        <v/>
      </c>
      <c r="I482" t="str">
        <f t="shared" si="30"/>
        <v/>
      </c>
      <c r="J482" t="str">
        <f t="shared" si="31"/>
        <v/>
      </c>
      <c r="K482" t="s">
        <v>19</v>
      </c>
      <c r="L482" t="s">
        <v>19</v>
      </c>
      <c r="M482" s="1">
        <v>4.9797133044899998E-5</v>
      </c>
      <c r="N482" s="1">
        <v>7.9005287102199992E-6</v>
      </c>
      <c r="O482" s="1">
        <v>3.8553686007799999E-5</v>
      </c>
      <c r="P482">
        <v>12.5</v>
      </c>
      <c r="Q482">
        <v>27</v>
      </c>
      <c r="R482">
        <v>3.3296147303400001E-3</v>
      </c>
      <c r="S482">
        <v>0.19630737781099999</v>
      </c>
      <c r="T482">
        <v>0.31021571138600001</v>
      </c>
      <c r="U482" t="s">
        <v>16</v>
      </c>
    </row>
    <row r="483" spans="1:23">
      <c r="A483" t="s">
        <v>1470</v>
      </c>
      <c r="G483" t="str">
        <f t="shared" si="28"/>
        <v/>
      </c>
      <c r="H483" t="str">
        <f t="shared" si="29"/>
        <v/>
      </c>
      <c r="I483" t="str">
        <f t="shared" si="30"/>
        <v/>
      </c>
      <c r="J483" t="str">
        <f t="shared" si="31"/>
        <v/>
      </c>
      <c r="K483" t="s">
        <v>15</v>
      </c>
      <c r="L483" t="s">
        <v>15</v>
      </c>
      <c r="M483">
        <v>1.02800405468E-4</v>
      </c>
      <c r="N483">
        <v>1.40158845147E-4</v>
      </c>
      <c r="O483" s="1">
        <v>1.67475006557E-5</v>
      </c>
      <c r="P483">
        <v>3</v>
      </c>
      <c r="Q483">
        <v>11.5</v>
      </c>
      <c r="R483">
        <v>3.8554741129800001E-2</v>
      </c>
      <c r="S483" s="1">
        <v>4.8517497936499997E-6</v>
      </c>
      <c r="T483">
        <v>8.0599798561699996E-3</v>
      </c>
      <c r="U483" t="s">
        <v>16</v>
      </c>
      <c r="V483">
        <v>11.5</v>
      </c>
    </row>
    <row r="484" spans="1:23">
      <c r="A484" t="s">
        <v>496</v>
      </c>
      <c r="G484" t="str">
        <f t="shared" si="28"/>
        <v/>
      </c>
      <c r="H484" t="str">
        <f t="shared" si="29"/>
        <v/>
      </c>
      <c r="I484" t="str">
        <f t="shared" si="30"/>
        <v/>
      </c>
      <c r="J484" t="str">
        <f t="shared" si="31"/>
        <v/>
      </c>
      <c r="K484" t="s">
        <v>15</v>
      </c>
      <c r="L484" t="s">
        <v>15</v>
      </c>
      <c r="M484" s="1">
        <v>3.3643833845099999E-5</v>
      </c>
      <c r="N484" s="1">
        <v>5.98594500114E-6</v>
      </c>
      <c r="O484">
        <v>0</v>
      </c>
      <c r="P484">
        <v>1.5</v>
      </c>
      <c r="Q484">
        <v>10</v>
      </c>
      <c r="R484">
        <v>0.16289180267600001</v>
      </c>
      <c r="S484">
        <v>5.68291084887E-2</v>
      </c>
      <c r="T484">
        <v>4.0349512979599997E-3</v>
      </c>
      <c r="U484" t="s">
        <v>16</v>
      </c>
      <c r="V484">
        <v>3.01232861106</v>
      </c>
    </row>
    <row r="485" spans="1:23">
      <c r="A485" t="s">
        <v>523</v>
      </c>
      <c r="G485" t="str">
        <f t="shared" si="28"/>
        <v/>
      </c>
      <c r="H485" t="str">
        <f t="shared" si="29"/>
        <v/>
      </c>
      <c r="I485" t="str">
        <f t="shared" si="30"/>
        <v/>
      </c>
      <c r="J485" t="str">
        <f t="shared" si="31"/>
        <v/>
      </c>
      <c r="K485" t="s">
        <v>15</v>
      </c>
      <c r="L485" t="s">
        <v>15</v>
      </c>
      <c r="M485" s="1">
        <v>3.3024705376700003E-5</v>
      </c>
      <c r="N485" s="1">
        <v>9.4660808555000004E-5</v>
      </c>
      <c r="O485" s="1">
        <v>3.0120067193600001E-6</v>
      </c>
      <c r="P485">
        <v>3</v>
      </c>
      <c r="Q485">
        <v>10</v>
      </c>
      <c r="R485">
        <v>2.78400041155E-2</v>
      </c>
      <c r="S485" s="1">
        <v>2.3829966314300001E-6</v>
      </c>
      <c r="T485">
        <v>6.3988113347500002E-3</v>
      </c>
      <c r="U485" t="s">
        <v>16</v>
      </c>
      <c r="V485">
        <v>10</v>
      </c>
    </row>
    <row r="486" spans="1:23">
      <c r="A486" t="s">
        <v>963</v>
      </c>
      <c r="G486" t="str">
        <f t="shared" si="28"/>
        <v/>
      </c>
      <c r="H486" t="str">
        <f t="shared" si="29"/>
        <v/>
      </c>
      <c r="I486" t="str">
        <f t="shared" si="30"/>
        <v/>
      </c>
      <c r="J486" t="str">
        <f t="shared" si="31"/>
        <v/>
      </c>
      <c r="K486" t="s">
        <v>15</v>
      </c>
      <c r="L486" t="s">
        <v>15</v>
      </c>
      <c r="M486">
        <v>2.32283006412E-2</v>
      </c>
      <c r="N486">
        <v>2.72033233014E-2</v>
      </c>
      <c r="O486">
        <v>2.7376539078500001E-3</v>
      </c>
      <c r="P486">
        <v>4.5</v>
      </c>
      <c r="Q486">
        <v>10</v>
      </c>
      <c r="R486">
        <v>0.14894703846999999</v>
      </c>
      <c r="S486">
        <v>2.5890259591300003E-4</v>
      </c>
      <c r="T486" s="1">
        <v>9.9701582839299994E-8</v>
      </c>
      <c r="U486" t="s">
        <v>16</v>
      </c>
      <c r="V486">
        <v>10</v>
      </c>
    </row>
    <row r="487" spans="1:23">
      <c r="A487" t="s">
        <v>272</v>
      </c>
      <c r="G487" t="str">
        <f t="shared" si="28"/>
        <v/>
      </c>
      <c r="H487" t="str">
        <f t="shared" si="29"/>
        <v/>
      </c>
      <c r="I487" t="str">
        <f t="shared" si="30"/>
        <v/>
      </c>
      <c r="J487" t="str">
        <f t="shared" si="31"/>
        <v/>
      </c>
      <c r="K487" t="s">
        <v>29</v>
      </c>
      <c r="L487" t="s">
        <v>23</v>
      </c>
      <c r="M487" s="1">
        <v>9.9553888723000005E-5</v>
      </c>
      <c r="N487">
        <v>2.1087593967899999E-4</v>
      </c>
      <c r="O487" s="1">
        <v>3.0327538666400001E-5</v>
      </c>
      <c r="P487">
        <v>3</v>
      </c>
      <c r="Q487">
        <v>10</v>
      </c>
      <c r="R487">
        <v>7.3453048547200001E-3</v>
      </c>
      <c r="S487" s="1">
        <v>2.7681671234199999E-6</v>
      </c>
      <c r="T487">
        <v>6.3860125383999999E-3</v>
      </c>
      <c r="U487" t="s">
        <v>16</v>
      </c>
      <c r="V487">
        <v>3</v>
      </c>
      <c r="W487">
        <v>10</v>
      </c>
    </row>
    <row r="488" spans="1:23">
      <c r="A488" t="s">
        <v>857</v>
      </c>
      <c r="C488" t="s">
        <v>15</v>
      </c>
      <c r="G488" t="str">
        <f t="shared" si="28"/>
        <v/>
      </c>
      <c r="H488" t="str">
        <f t="shared" si="29"/>
        <v/>
      </c>
      <c r="I488" t="str">
        <f t="shared" si="30"/>
        <v/>
      </c>
      <c r="J488" t="str">
        <f t="shared" si="31"/>
        <v/>
      </c>
      <c r="K488" t="s">
        <v>59</v>
      </c>
      <c r="L488" t="s">
        <v>15</v>
      </c>
      <c r="M488">
        <v>4.2702115457999998E-4</v>
      </c>
      <c r="N488">
        <v>6.4000495145199998E-4</v>
      </c>
      <c r="O488" s="1">
        <v>8.6671676812900006E-5</v>
      </c>
      <c r="P488">
        <v>3</v>
      </c>
      <c r="Q488">
        <v>10</v>
      </c>
      <c r="R488">
        <v>4.6267601286399999E-2</v>
      </c>
      <c r="S488" s="1">
        <v>4.19105447337E-6</v>
      </c>
      <c r="T488" s="1">
        <v>2.6932327733900001E-5</v>
      </c>
      <c r="U488" t="s">
        <v>16</v>
      </c>
      <c r="V488">
        <v>10</v>
      </c>
    </row>
    <row r="489" spans="1:23">
      <c r="A489" t="s">
        <v>1606</v>
      </c>
      <c r="G489" t="str">
        <f t="shared" si="28"/>
        <v/>
      </c>
      <c r="H489" t="str">
        <f t="shared" si="29"/>
        <v/>
      </c>
      <c r="I489" t="str">
        <f t="shared" si="30"/>
        <v/>
      </c>
      <c r="J489" t="str">
        <f t="shared" si="31"/>
        <v/>
      </c>
      <c r="K489" t="s">
        <v>29</v>
      </c>
      <c r="L489" t="s">
        <v>23</v>
      </c>
      <c r="M489" s="1">
        <v>6.7126198102399997E-5</v>
      </c>
      <c r="N489">
        <v>1.7181995422499999E-4</v>
      </c>
      <c r="O489" s="1">
        <v>2.1010742371600002E-5</v>
      </c>
      <c r="P489">
        <v>3</v>
      </c>
      <c r="Q489">
        <v>10</v>
      </c>
      <c r="R489">
        <v>4.8714611367E-3</v>
      </c>
      <c r="S489" s="1">
        <v>2.8000596879199998E-6</v>
      </c>
      <c r="T489">
        <v>1.25428177056E-2</v>
      </c>
      <c r="U489" t="s">
        <v>16</v>
      </c>
      <c r="V489">
        <v>3</v>
      </c>
      <c r="W489">
        <v>10</v>
      </c>
    </row>
    <row r="490" spans="1:23">
      <c r="A490" t="s">
        <v>625</v>
      </c>
      <c r="G490" t="str">
        <f t="shared" si="28"/>
        <v/>
      </c>
      <c r="H490" t="str">
        <f t="shared" si="29"/>
        <v/>
      </c>
      <c r="I490" t="str">
        <f t="shared" si="30"/>
        <v/>
      </c>
      <c r="J490" t="str">
        <f t="shared" si="31"/>
        <v/>
      </c>
      <c r="K490" t="s">
        <v>15</v>
      </c>
      <c r="L490" t="s">
        <v>15</v>
      </c>
      <c r="M490">
        <v>1.12837146236E-4</v>
      </c>
      <c r="N490">
        <v>1.8490110411200001E-4</v>
      </c>
      <c r="O490" s="1">
        <v>1.4076484676199999E-5</v>
      </c>
      <c r="P490">
        <v>6.5</v>
      </c>
      <c r="Q490">
        <v>10</v>
      </c>
      <c r="R490">
        <v>0.13032575640300001</v>
      </c>
      <c r="S490" s="1">
        <v>7.3091341804699999E-6</v>
      </c>
      <c r="T490" s="1">
        <v>3.9526743607100002E-5</v>
      </c>
      <c r="U490" t="s">
        <v>16</v>
      </c>
      <c r="V490">
        <v>10</v>
      </c>
    </row>
    <row r="491" spans="1:23">
      <c r="A491" t="s">
        <v>221</v>
      </c>
      <c r="C491" t="s">
        <v>23</v>
      </c>
      <c r="G491" t="str">
        <f t="shared" si="28"/>
        <v/>
      </c>
      <c r="H491" t="str">
        <f t="shared" si="29"/>
        <v/>
      </c>
      <c r="I491" t="str">
        <f t="shared" si="30"/>
        <v/>
      </c>
      <c r="J491" t="str">
        <f t="shared" si="31"/>
        <v/>
      </c>
      <c r="K491" t="s">
        <v>29</v>
      </c>
      <c r="L491" t="s">
        <v>23</v>
      </c>
      <c r="M491">
        <v>1.2465482756900001E-4</v>
      </c>
      <c r="N491">
        <v>2.77492944502E-4</v>
      </c>
      <c r="O491" s="1">
        <v>3.9611351512799998E-5</v>
      </c>
      <c r="P491">
        <v>4.5</v>
      </c>
      <c r="Q491">
        <v>10</v>
      </c>
      <c r="R491">
        <v>2.4883244335800001E-2</v>
      </c>
      <c r="S491" s="1">
        <v>3.3737984328200003E-5</v>
      </c>
      <c r="T491">
        <v>9.0956929827699998E-3</v>
      </c>
      <c r="U491" t="s">
        <v>16</v>
      </c>
      <c r="V491">
        <v>4.5</v>
      </c>
      <c r="W491">
        <v>10</v>
      </c>
    </row>
    <row r="492" spans="1:23">
      <c r="A492" t="s">
        <v>826</v>
      </c>
      <c r="G492" t="str">
        <f t="shared" si="28"/>
        <v/>
      </c>
      <c r="H492" t="str">
        <f t="shared" si="29"/>
        <v/>
      </c>
      <c r="I492" t="str">
        <f t="shared" si="30"/>
        <v/>
      </c>
      <c r="J492" t="str">
        <f t="shared" si="31"/>
        <v/>
      </c>
      <c r="K492" t="s">
        <v>27</v>
      </c>
      <c r="L492" t="s">
        <v>23</v>
      </c>
      <c r="M492">
        <v>0</v>
      </c>
      <c r="N492">
        <v>2.5624543033700003E-4</v>
      </c>
      <c r="O492" s="1">
        <v>7.4515113135599997E-5</v>
      </c>
      <c r="P492">
        <v>11</v>
      </c>
      <c r="Q492">
        <v>16</v>
      </c>
      <c r="R492" s="1">
        <v>4.6104076074200002E-7</v>
      </c>
      <c r="S492">
        <v>4.3831023100799997E-3</v>
      </c>
      <c r="T492">
        <v>6.6763133194000003E-4</v>
      </c>
      <c r="U492" t="s">
        <v>16</v>
      </c>
      <c r="V492">
        <v>11</v>
      </c>
      <c r="W492">
        <v>16</v>
      </c>
    </row>
    <row r="493" spans="1:23">
      <c r="A493" t="s">
        <v>1255</v>
      </c>
      <c r="C493" t="s">
        <v>15</v>
      </c>
      <c r="G493" t="str">
        <f t="shared" si="28"/>
        <v/>
      </c>
      <c r="H493" t="str">
        <f t="shared" si="29"/>
        <v/>
      </c>
      <c r="I493" t="str">
        <f t="shared" si="30"/>
        <v/>
      </c>
      <c r="J493" t="str">
        <f t="shared" si="31"/>
        <v/>
      </c>
      <c r="K493" t="s">
        <v>15</v>
      </c>
      <c r="L493" t="s">
        <v>15</v>
      </c>
      <c r="M493" s="1">
        <v>6.2029653629099994E-5</v>
      </c>
      <c r="N493">
        <v>1.14209972009E-4</v>
      </c>
      <c r="O493" s="1">
        <v>3.2737939343100002E-6</v>
      </c>
      <c r="P493">
        <v>3</v>
      </c>
      <c r="Q493">
        <v>10</v>
      </c>
      <c r="R493">
        <v>3.11976295748E-2</v>
      </c>
      <c r="S493" s="1">
        <v>3.6823284952599999E-9</v>
      </c>
      <c r="T493">
        <v>2.1729968616E-4</v>
      </c>
      <c r="U493" t="s">
        <v>16</v>
      </c>
      <c r="V493">
        <v>10</v>
      </c>
    </row>
    <row r="494" spans="1:23">
      <c r="A494" t="s">
        <v>434</v>
      </c>
      <c r="G494" t="str">
        <f t="shared" si="28"/>
        <v/>
      </c>
      <c r="H494" t="str">
        <f t="shared" si="29"/>
        <v/>
      </c>
      <c r="I494" t="str">
        <f t="shared" si="30"/>
        <v/>
      </c>
      <c r="J494" t="str">
        <f t="shared" si="31"/>
        <v/>
      </c>
      <c r="K494" t="s">
        <v>29</v>
      </c>
      <c r="L494" t="s">
        <v>23</v>
      </c>
      <c r="M494" s="1">
        <v>6.0955663536999998E-5</v>
      </c>
      <c r="N494">
        <v>2.16829138424E-4</v>
      </c>
      <c r="O494" s="1">
        <v>2.0473379955600001E-5</v>
      </c>
      <c r="P494">
        <v>3</v>
      </c>
      <c r="Q494">
        <v>8</v>
      </c>
      <c r="R494">
        <v>1.7777882042399999E-3</v>
      </c>
      <c r="S494" s="1">
        <v>6.7662505460600003E-6</v>
      </c>
      <c r="T494">
        <v>1.4409262720299999E-2</v>
      </c>
      <c r="U494" t="s">
        <v>16</v>
      </c>
      <c r="V494">
        <v>3</v>
      </c>
      <c r="W494">
        <v>8</v>
      </c>
    </row>
    <row r="495" spans="1:23">
      <c r="A495" t="s">
        <v>1333</v>
      </c>
      <c r="G495" t="str">
        <f t="shared" si="28"/>
        <v/>
      </c>
      <c r="H495" t="str">
        <f t="shared" si="29"/>
        <v/>
      </c>
      <c r="I495" t="str">
        <f t="shared" si="30"/>
        <v/>
      </c>
      <c r="J495" t="str">
        <f t="shared" si="31"/>
        <v/>
      </c>
      <c r="K495" t="s">
        <v>29</v>
      </c>
      <c r="L495" t="s">
        <v>23</v>
      </c>
      <c r="M495" s="1">
        <v>9.2505974741400004E-5</v>
      </c>
      <c r="N495">
        <v>1.86211808824E-4</v>
      </c>
      <c r="O495" s="1">
        <v>2.7582037814799999E-5</v>
      </c>
      <c r="P495">
        <v>1.5</v>
      </c>
      <c r="Q495">
        <v>10</v>
      </c>
      <c r="R495">
        <v>1.41915466482E-2</v>
      </c>
      <c r="S495" s="1">
        <v>1.24043823836E-6</v>
      </c>
      <c r="T495">
        <v>7.2997344386100003E-3</v>
      </c>
      <c r="U495" t="s">
        <v>16</v>
      </c>
      <c r="V495">
        <v>1.5</v>
      </c>
      <c r="W495">
        <v>10</v>
      </c>
    </row>
    <row r="496" spans="1:23">
      <c r="A496" t="s">
        <v>1661</v>
      </c>
      <c r="G496" t="str">
        <f t="shared" si="28"/>
        <v/>
      </c>
      <c r="H496" t="str">
        <f t="shared" si="29"/>
        <v/>
      </c>
      <c r="I496" t="str">
        <f t="shared" si="30"/>
        <v/>
      </c>
      <c r="J496" t="str">
        <f t="shared" si="31"/>
        <v/>
      </c>
      <c r="K496" t="s">
        <v>15</v>
      </c>
      <c r="L496" t="s">
        <v>15</v>
      </c>
      <c r="M496" s="1">
        <v>3.7678867174000001E-5</v>
      </c>
      <c r="N496" s="1">
        <v>7.7638707742900003E-5</v>
      </c>
      <c r="O496" s="1">
        <v>5.0486969772099998E-6</v>
      </c>
      <c r="P496">
        <v>3</v>
      </c>
      <c r="Q496">
        <v>11.5</v>
      </c>
      <c r="R496">
        <v>4.1784100712700001E-2</v>
      </c>
      <c r="S496" s="1">
        <v>1.4298590030900001E-5</v>
      </c>
      <c r="T496">
        <v>1.10653876948E-2</v>
      </c>
      <c r="U496" t="s">
        <v>16</v>
      </c>
      <c r="V496">
        <v>11.5</v>
      </c>
    </row>
    <row r="497" spans="1:23">
      <c r="A497" t="s">
        <v>1734</v>
      </c>
      <c r="G497" t="str">
        <f t="shared" si="28"/>
        <v/>
      </c>
      <c r="H497" t="str">
        <f t="shared" si="29"/>
        <v/>
      </c>
      <c r="I497" t="str">
        <f t="shared" si="30"/>
        <v/>
      </c>
      <c r="J497" t="str">
        <f t="shared" si="31"/>
        <v/>
      </c>
      <c r="K497" t="s">
        <v>19</v>
      </c>
      <c r="L497" t="s">
        <v>19</v>
      </c>
      <c r="M497">
        <v>1.19793528264E-4</v>
      </c>
      <c r="N497" s="1">
        <v>3.1428421769399998E-6</v>
      </c>
      <c r="O497" s="1">
        <v>6.3338198441299995E-5</v>
      </c>
      <c r="P497">
        <v>12.5</v>
      </c>
      <c r="Q497">
        <v>27</v>
      </c>
      <c r="R497" s="1">
        <v>2.8459846280199998E-6</v>
      </c>
      <c r="S497">
        <v>9.9128198721700006E-2</v>
      </c>
      <c r="T497">
        <v>0.11994091478799999</v>
      </c>
      <c r="U497" t="s">
        <v>16</v>
      </c>
    </row>
    <row r="498" spans="1:23">
      <c r="A498" t="s">
        <v>359</v>
      </c>
      <c r="G498" t="str">
        <f t="shared" si="28"/>
        <v/>
      </c>
      <c r="H498" t="str">
        <f t="shared" si="29"/>
        <v/>
      </c>
      <c r="I498" t="str">
        <f t="shared" si="30"/>
        <v/>
      </c>
      <c r="J498" t="str">
        <f t="shared" si="31"/>
        <v/>
      </c>
      <c r="K498" t="s">
        <v>22</v>
      </c>
      <c r="L498" t="s">
        <v>23</v>
      </c>
      <c r="M498" s="1">
        <v>1.29999349134E-5</v>
      </c>
      <c r="N498">
        <v>4.3205837278799999E-4</v>
      </c>
      <c r="O498" s="1">
        <v>3.25389925262E-5</v>
      </c>
      <c r="P498">
        <v>18.8</v>
      </c>
      <c r="Q498">
        <v>21.6</v>
      </c>
      <c r="R498">
        <v>3.4278825883499999E-3</v>
      </c>
      <c r="S498">
        <v>7.9090554259700005E-2</v>
      </c>
      <c r="T498">
        <v>8.4622964332700001E-2</v>
      </c>
      <c r="U498" t="s">
        <v>24</v>
      </c>
      <c r="V498">
        <v>18.8</v>
      </c>
      <c r="W498">
        <v>21.6</v>
      </c>
    </row>
    <row r="499" spans="1:23">
      <c r="A499" t="s">
        <v>758</v>
      </c>
      <c r="G499" t="str">
        <f t="shared" si="28"/>
        <v/>
      </c>
      <c r="H499" t="str">
        <f t="shared" si="29"/>
        <v/>
      </c>
      <c r="I499" t="str">
        <f t="shared" si="30"/>
        <v/>
      </c>
      <c r="J499" t="str">
        <f t="shared" si="31"/>
        <v/>
      </c>
      <c r="K499" t="s">
        <v>15</v>
      </c>
      <c r="L499" t="s">
        <v>15</v>
      </c>
      <c r="M499">
        <v>6.5674073354199999E-3</v>
      </c>
      <c r="N499">
        <v>1.91554571428E-3</v>
      </c>
      <c r="O499">
        <v>3.0227123558499997E-4</v>
      </c>
      <c r="P499">
        <v>1.5</v>
      </c>
      <c r="Q499">
        <v>16</v>
      </c>
      <c r="R499">
        <v>7.36988062492E-3</v>
      </c>
      <c r="S499" s="1">
        <v>2.8090787841399998E-5</v>
      </c>
      <c r="T499" s="1">
        <v>5.5902310967399997E-5</v>
      </c>
      <c r="U499" t="s">
        <v>16</v>
      </c>
      <c r="V499">
        <v>5.2337544737000004</v>
      </c>
    </row>
    <row r="500" spans="1:23">
      <c r="A500" t="s">
        <v>1550</v>
      </c>
      <c r="G500" t="str">
        <f t="shared" si="28"/>
        <v/>
      </c>
      <c r="H500" t="str">
        <f t="shared" si="29"/>
        <v/>
      </c>
      <c r="I500" t="str">
        <f t="shared" si="30"/>
        <v/>
      </c>
      <c r="J500" t="str">
        <f t="shared" si="31"/>
        <v/>
      </c>
      <c r="K500" t="s">
        <v>23</v>
      </c>
      <c r="L500" t="s">
        <v>23</v>
      </c>
      <c r="M500" s="1">
        <v>1.8247397656700002E-5</v>
      </c>
      <c r="N500">
        <v>6.6432072053900003E-4</v>
      </c>
      <c r="O500" s="1">
        <v>7.9964829082799995E-5</v>
      </c>
      <c r="P500">
        <v>11</v>
      </c>
      <c r="Q500">
        <v>15</v>
      </c>
      <c r="R500" s="1">
        <v>4.3504903977899997E-5</v>
      </c>
      <c r="S500">
        <v>1.87423226363E-3</v>
      </c>
      <c r="T500">
        <v>7.1307148998999995E-2</v>
      </c>
      <c r="U500" t="s">
        <v>16</v>
      </c>
      <c r="V500">
        <v>11</v>
      </c>
      <c r="W500">
        <v>15</v>
      </c>
    </row>
    <row r="501" spans="1:23">
      <c r="A501" t="s">
        <v>243</v>
      </c>
      <c r="G501" t="str">
        <f t="shared" si="28"/>
        <v/>
      </c>
      <c r="H501" t="str">
        <f t="shared" si="29"/>
        <v/>
      </c>
      <c r="I501" t="str">
        <f t="shared" si="30"/>
        <v/>
      </c>
      <c r="J501" t="str">
        <f t="shared" si="31"/>
        <v/>
      </c>
      <c r="K501" t="s">
        <v>23</v>
      </c>
      <c r="L501" t="s">
        <v>23</v>
      </c>
      <c r="M501" s="1">
        <v>7.9136462916700008E-6</v>
      </c>
      <c r="N501" s="1">
        <v>6.1431270003500002E-5</v>
      </c>
      <c r="O501" s="1">
        <v>5.0052068065399999E-6</v>
      </c>
      <c r="P501">
        <v>1.5</v>
      </c>
      <c r="Q501">
        <v>5.5</v>
      </c>
      <c r="R501">
        <v>5.8376149773099999E-3</v>
      </c>
      <c r="S501" s="1">
        <v>3.3026448890499999E-5</v>
      </c>
      <c r="T501">
        <v>0.40664094196</v>
      </c>
      <c r="U501" t="s">
        <v>16</v>
      </c>
      <c r="V501">
        <v>1.5</v>
      </c>
      <c r="W501">
        <v>5.5</v>
      </c>
    </row>
    <row r="502" spans="1:23">
      <c r="A502" t="s">
        <v>932</v>
      </c>
      <c r="G502" t="str">
        <f t="shared" si="28"/>
        <v/>
      </c>
      <c r="H502" t="str">
        <f t="shared" si="29"/>
        <v/>
      </c>
      <c r="I502" t="str">
        <f t="shared" si="30"/>
        <v/>
      </c>
      <c r="J502" t="str">
        <f t="shared" si="31"/>
        <v/>
      </c>
      <c r="K502" t="s">
        <v>23</v>
      </c>
      <c r="L502" t="s">
        <v>23</v>
      </c>
      <c r="M502" s="1">
        <v>2.2247387834699999E-5</v>
      </c>
      <c r="N502">
        <v>1.31781896248E-4</v>
      </c>
      <c r="O502" s="1">
        <v>1.3754100379000001E-5</v>
      </c>
      <c r="P502">
        <v>3</v>
      </c>
      <c r="Q502">
        <v>10</v>
      </c>
      <c r="R502">
        <v>1.95106569123E-3</v>
      </c>
      <c r="S502">
        <v>1.62912194898E-4</v>
      </c>
      <c r="T502">
        <v>0.47917503890199997</v>
      </c>
      <c r="U502" t="s">
        <v>16</v>
      </c>
      <c r="V502">
        <v>3</v>
      </c>
      <c r="W502">
        <v>10</v>
      </c>
    </row>
    <row r="503" spans="1:23">
      <c r="A503" t="s">
        <v>101</v>
      </c>
      <c r="G503" t="str">
        <f t="shared" si="28"/>
        <v/>
      </c>
      <c r="H503" t="str">
        <f t="shared" si="29"/>
        <v/>
      </c>
      <c r="I503" t="str">
        <f t="shared" si="30"/>
        <v/>
      </c>
      <c r="J503" t="str">
        <f t="shared" si="31"/>
        <v/>
      </c>
      <c r="K503" t="s">
        <v>34</v>
      </c>
      <c r="L503" t="s">
        <v>34</v>
      </c>
      <c r="M503" s="1">
        <v>1.06493782554E-5</v>
      </c>
      <c r="N503">
        <v>4.02186878482E-4</v>
      </c>
      <c r="O503">
        <v>2.9689998770599999E-4</v>
      </c>
      <c r="P503">
        <v>11</v>
      </c>
      <c r="Q503">
        <v>15</v>
      </c>
      <c r="R503" s="1">
        <v>3.5836246537899999E-5</v>
      </c>
      <c r="S503">
        <v>0.21814429658100001</v>
      </c>
      <c r="T503" s="1">
        <v>3.1832802902400001E-7</v>
      </c>
      <c r="U503" t="s">
        <v>16</v>
      </c>
      <c r="V503">
        <v>11</v>
      </c>
    </row>
    <row r="504" spans="1:23">
      <c r="A504" t="s">
        <v>1118</v>
      </c>
      <c r="B504" t="s">
        <v>23</v>
      </c>
      <c r="C504" t="s">
        <v>23</v>
      </c>
      <c r="G504" t="str">
        <f t="shared" si="28"/>
        <v/>
      </c>
      <c r="H504" t="str">
        <f t="shared" si="29"/>
        <v/>
      </c>
      <c r="I504" t="str">
        <f t="shared" si="30"/>
        <v>BRACK</v>
      </c>
      <c r="J504" t="str">
        <f t="shared" si="31"/>
        <v/>
      </c>
      <c r="K504" t="s">
        <v>29</v>
      </c>
      <c r="L504" t="s">
        <v>23</v>
      </c>
      <c r="M504" s="1">
        <v>6.4939888704200003E-5</v>
      </c>
      <c r="N504">
        <v>1.81310869535E-4</v>
      </c>
      <c r="O504" s="1">
        <v>9.0087519011399992E-6</v>
      </c>
      <c r="P504">
        <v>3</v>
      </c>
      <c r="Q504">
        <v>10</v>
      </c>
      <c r="R504">
        <v>5.2928485978899998E-3</v>
      </c>
      <c r="S504" s="1">
        <v>1.14882746799E-7</v>
      </c>
      <c r="T504">
        <v>5.0624654830100004E-3</v>
      </c>
      <c r="U504" t="s">
        <v>16</v>
      </c>
      <c r="V504">
        <v>3</v>
      </c>
      <c r="W504">
        <v>10</v>
      </c>
    </row>
    <row r="505" spans="1:23">
      <c r="A505" t="s">
        <v>1527</v>
      </c>
      <c r="G505" t="str">
        <f t="shared" si="28"/>
        <v/>
      </c>
      <c r="H505" t="str">
        <f t="shared" si="29"/>
        <v/>
      </c>
      <c r="I505" t="str">
        <f t="shared" si="30"/>
        <v/>
      </c>
      <c r="J505" t="str">
        <f t="shared" si="31"/>
        <v/>
      </c>
      <c r="K505" t="s">
        <v>29</v>
      </c>
      <c r="L505" t="s">
        <v>23</v>
      </c>
      <c r="M505" s="1">
        <v>7.7040885909100007E-5</v>
      </c>
      <c r="N505">
        <v>1.7816119927099999E-4</v>
      </c>
      <c r="O505" s="1">
        <v>1.6308548930299999E-5</v>
      </c>
      <c r="P505">
        <v>3</v>
      </c>
      <c r="Q505">
        <v>10</v>
      </c>
      <c r="R505">
        <v>1.52307473288E-2</v>
      </c>
      <c r="S505" s="1">
        <v>7.9724758234300001E-6</v>
      </c>
      <c r="T505">
        <v>2.2802633476500002E-3</v>
      </c>
      <c r="U505" t="s">
        <v>16</v>
      </c>
      <c r="V505">
        <v>3</v>
      </c>
      <c r="W505">
        <v>10</v>
      </c>
    </row>
    <row r="506" spans="1:23">
      <c r="A506" t="s">
        <v>508</v>
      </c>
      <c r="G506" t="str">
        <f t="shared" si="28"/>
        <v/>
      </c>
      <c r="H506" t="str">
        <f t="shared" si="29"/>
        <v/>
      </c>
      <c r="I506" t="str">
        <f t="shared" si="30"/>
        <v/>
      </c>
      <c r="J506" t="str">
        <f t="shared" si="31"/>
        <v/>
      </c>
      <c r="K506" t="s">
        <v>23</v>
      </c>
      <c r="L506" t="s">
        <v>23</v>
      </c>
      <c r="M506" s="1">
        <v>2.3022865389000001E-6</v>
      </c>
      <c r="N506">
        <v>1.7639792035E-4</v>
      </c>
      <c r="O506">
        <v>0</v>
      </c>
      <c r="P506">
        <v>11</v>
      </c>
      <c r="Q506">
        <v>18</v>
      </c>
      <c r="R506">
        <v>2.0712636781800001E-4</v>
      </c>
      <c r="S506">
        <v>5.16295476973E-4</v>
      </c>
      <c r="T506">
        <v>0.21598492763900001</v>
      </c>
      <c r="U506" t="s">
        <v>16</v>
      </c>
      <c r="V506">
        <v>11</v>
      </c>
      <c r="W506">
        <v>18</v>
      </c>
    </row>
    <row r="507" spans="1:23">
      <c r="A507" t="s">
        <v>1544</v>
      </c>
      <c r="B507" t="s">
        <v>23</v>
      </c>
      <c r="C507" t="s">
        <v>23</v>
      </c>
      <c r="G507" t="str">
        <f t="shared" si="28"/>
        <v/>
      </c>
      <c r="H507" t="str">
        <f t="shared" si="29"/>
        <v/>
      </c>
      <c r="I507" t="str">
        <f t="shared" si="30"/>
        <v>BRACK</v>
      </c>
      <c r="J507" t="str">
        <f t="shared" si="31"/>
        <v/>
      </c>
      <c r="K507" t="s">
        <v>29</v>
      </c>
      <c r="L507" t="s">
        <v>23</v>
      </c>
      <c r="M507" s="1">
        <v>5.7695432656999998E-5</v>
      </c>
      <c r="N507">
        <v>1.7806862540900001E-4</v>
      </c>
      <c r="O507" s="1">
        <v>3.5211441183199999E-6</v>
      </c>
      <c r="P507">
        <v>3</v>
      </c>
      <c r="Q507">
        <v>8</v>
      </c>
      <c r="R507">
        <v>2.14960536046E-2</v>
      </c>
      <c r="S507" s="1">
        <v>6.3491982484199995E-7</v>
      </c>
      <c r="T507">
        <v>1.68811004425E-3</v>
      </c>
      <c r="U507" t="s">
        <v>16</v>
      </c>
      <c r="V507">
        <v>3</v>
      </c>
      <c r="W507">
        <v>8</v>
      </c>
    </row>
    <row r="508" spans="1:23">
      <c r="A508" t="s">
        <v>1748</v>
      </c>
      <c r="G508" t="str">
        <f t="shared" si="28"/>
        <v/>
      </c>
      <c r="H508" t="str">
        <f t="shared" si="29"/>
        <v/>
      </c>
      <c r="I508" t="str">
        <f t="shared" si="30"/>
        <v/>
      </c>
      <c r="J508" t="str">
        <f t="shared" si="31"/>
        <v/>
      </c>
      <c r="K508" t="s">
        <v>295</v>
      </c>
      <c r="L508" t="s">
        <v>15</v>
      </c>
      <c r="M508">
        <v>1.7411324471800001E-4</v>
      </c>
      <c r="N508" s="1">
        <v>7.93922159132E-5</v>
      </c>
      <c r="O508" s="1">
        <v>4.5149988260999996E-6</v>
      </c>
      <c r="P508">
        <v>3</v>
      </c>
      <c r="Q508">
        <v>10</v>
      </c>
      <c r="R508">
        <v>0.462411533767</v>
      </c>
      <c r="S508">
        <v>1.01051965007E-4</v>
      </c>
      <c r="T508">
        <v>2.42585880928E-4</v>
      </c>
      <c r="U508" t="s">
        <v>296</v>
      </c>
      <c r="V508">
        <v>6.09048314064</v>
      </c>
    </row>
    <row r="509" spans="1:23">
      <c r="A509" t="s">
        <v>466</v>
      </c>
      <c r="C509" t="s">
        <v>23</v>
      </c>
      <c r="G509" t="str">
        <f t="shared" si="28"/>
        <v/>
      </c>
      <c r="H509" t="str">
        <f t="shared" si="29"/>
        <v/>
      </c>
      <c r="I509" t="str">
        <f t="shared" si="30"/>
        <v/>
      </c>
      <c r="J509" t="str">
        <f t="shared" si="31"/>
        <v/>
      </c>
      <c r="K509" t="s">
        <v>34</v>
      </c>
      <c r="L509" t="s">
        <v>34</v>
      </c>
      <c r="M509" s="1">
        <v>2.44227960824E-5</v>
      </c>
      <c r="N509">
        <v>8.3248163422500003E-4</v>
      </c>
      <c r="O509">
        <v>5.2072968802600005E-4</v>
      </c>
      <c r="P509">
        <v>11</v>
      </c>
      <c r="Q509">
        <v>15</v>
      </c>
      <c r="R509" s="1">
        <v>1.5830067835500001E-7</v>
      </c>
      <c r="S509">
        <v>0.16946346929799999</v>
      </c>
      <c r="T509" s="1">
        <v>1.33170316879E-7</v>
      </c>
      <c r="U509" t="s">
        <v>16</v>
      </c>
      <c r="V509">
        <v>11</v>
      </c>
    </row>
    <row r="510" spans="1:23">
      <c r="A510" t="s">
        <v>1185</v>
      </c>
      <c r="G510" t="str">
        <f t="shared" si="28"/>
        <v/>
      </c>
      <c r="H510" t="str">
        <f t="shared" si="29"/>
        <v/>
      </c>
      <c r="I510" t="str">
        <f t="shared" si="30"/>
        <v/>
      </c>
      <c r="J510" t="str">
        <f t="shared" si="31"/>
        <v/>
      </c>
      <c r="K510" t="s">
        <v>15</v>
      </c>
      <c r="L510" t="s">
        <v>15</v>
      </c>
      <c r="M510">
        <v>1.1132943391000001E-2</v>
      </c>
      <c r="N510">
        <v>1.45932141055E-2</v>
      </c>
      <c r="O510">
        <v>1.9677683235000002E-3</v>
      </c>
      <c r="P510">
        <v>1.5</v>
      </c>
      <c r="Q510">
        <v>10</v>
      </c>
      <c r="R510">
        <v>0.123418299557</v>
      </c>
      <c r="S510" s="1">
        <v>6.0662328650299999E-6</v>
      </c>
      <c r="T510">
        <v>1.8239344034799999E-4</v>
      </c>
      <c r="U510" t="s">
        <v>16</v>
      </c>
      <c r="V510">
        <v>10</v>
      </c>
    </row>
    <row r="511" spans="1:23">
      <c r="A511" t="s">
        <v>1592</v>
      </c>
      <c r="G511" t="str">
        <f t="shared" si="28"/>
        <v/>
      </c>
      <c r="H511" t="str">
        <f t="shared" si="29"/>
        <v/>
      </c>
      <c r="I511" t="str">
        <f t="shared" si="30"/>
        <v/>
      </c>
      <c r="J511" t="str">
        <f t="shared" si="31"/>
        <v/>
      </c>
      <c r="K511" t="s">
        <v>19</v>
      </c>
      <c r="L511" t="s">
        <v>19</v>
      </c>
      <c r="M511">
        <v>0</v>
      </c>
      <c r="N511">
        <v>6.2410322566099996E-4</v>
      </c>
      <c r="O511">
        <v>2.6082079410500001E-4</v>
      </c>
      <c r="P511">
        <v>11</v>
      </c>
      <c r="Q511">
        <v>20</v>
      </c>
      <c r="R511">
        <v>2.00207340808E-3</v>
      </c>
      <c r="S511">
        <v>0.40591500903099997</v>
      </c>
      <c r="T511">
        <v>3.39463207907E-3</v>
      </c>
      <c r="U511" t="s">
        <v>16</v>
      </c>
    </row>
    <row r="512" spans="1:23">
      <c r="A512" t="s">
        <v>461</v>
      </c>
      <c r="G512" t="str">
        <f t="shared" si="28"/>
        <v/>
      </c>
      <c r="H512" t="str">
        <f t="shared" si="29"/>
        <v/>
      </c>
      <c r="I512" t="str">
        <f t="shared" si="30"/>
        <v/>
      </c>
      <c r="J512" t="str">
        <f t="shared" si="31"/>
        <v/>
      </c>
      <c r="K512" t="s">
        <v>23</v>
      </c>
      <c r="L512" t="s">
        <v>23</v>
      </c>
      <c r="M512" s="1">
        <v>2.9824772045E-5</v>
      </c>
      <c r="N512">
        <v>2.0241692182700001E-4</v>
      </c>
      <c r="O512">
        <v>0</v>
      </c>
      <c r="P512">
        <v>14</v>
      </c>
      <c r="Q512">
        <v>16</v>
      </c>
      <c r="R512">
        <v>5.0549749405900003E-3</v>
      </c>
      <c r="S512">
        <v>1.9697998381299999E-4</v>
      </c>
      <c r="T512">
        <v>1.6775808122799999E-2</v>
      </c>
      <c r="U512" t="s">
        <v>16</v>
      </c>
      <c r="V512">
        <v>14</v>
      </c>
      <c r="W512">
        <v>16</v>
      </c>
    </row>
    <row r="513" spans="1:23">
      <c r="A513" t="s">
        <v>1477</v>
      </c>
      <c r="G513" t="str">
        <f t="shared" si="28"/>
        <v/>
      </c>
      <c r="H513" t="str">
        <f t="shared" si="29"/>
        <v/>
      </c>
      <c r="I513" t="str">
        <f t="shared" si="30"/>
        <v/>
      </c>
      <c r="J513" t="str">
        <f t="shared" si="31"/>
        <v/>
      </c>
      <c r="K513" t="s">
        <v>15</v>
      </c>
      <c r="L513" t="s">
        <v>15</v>
      </c>
      <c r="M513">
        <v>4.8984239739200005E-4</v>
      </c>
      <c r="N513">
        <v>6.3987616526999999E-4</v>
      </c>
      <c r="O513" s="1">
        <v>8.2021295734800004E-5</v>
      </c>
      <c r="P513">
        <v>3</v>
      </c>
      <c r="Q513">
        <v>10</v>
      </c>
      <c r="R513">
        <v>5.2468165354500003E-2</v>
      </c>
      <c r="S513" s="1">
        <v>1.6977050781800001E-6</v>
      </c>
      <c r="T513" s="1">
        <v>1.45706558273E-5</v>
      </c>
      <c r="U513" t="s">
        <v>16</v>
      </c>
      <c r="V513">
        <v>10</v>
      </c>
    </row>
    <row r="514" spans="1:23">
      <c r="A514" t="s">
        <v>1162</v>
      </c>
      <c r="G514" t="str">
        <f t="shared" si="28"/>
        <v/>
      </c>
      <c r="H514" t="str">
        <f t="shared" si="29"/>
        <v/>
      </c>
      <c r="I514" t="str">
        <f t="shared" si="30"/>
        <v/>
      </c>
      <c r="J514" t="str">
        <f t="shared" si="31"/>
        <v/>
      </c>
      <c r="K514" t="s">
        <v>29</v>
      </c>
      <c r="L514" t="s">
        <v>23</v>
      </c>
      <c r="M514">
        <v>1.19357228115E-4</v>
      </c>
      <c r="N514">
        <v>2.6470804218100001E-4</v>
      </c>
      <c r="O514" s="1">
        <v>1.20495346375E-5</v>
      </c>
      <c r="P514">
        <v>1.5</v>
      </c>
      <c r="Q514">
        <v>10</v>
      </c>
      <c r="R514">
        <v>1.2799782300600001E-2</v>
      </c>
      <c r="S514" s="1">
        <v>2.4944921646100001E-8</v>
      </c>
      <c r="T514">
        <v>2.7637655256700002E-3</v>
      </c>
      <c r="U514" t="s">
        <v>16</v>
      </c>
      <c r="V514">
        <v>1.5</v>
      </c>
      <c r="W514">
        <v>10</v>
      </c>
    </row>
    <row r="515" spans="1:23">
      <c r="A515" t="s">
        <v>467</v>
      </c>
      <c r="B515" t="s">
        <v>23</v>
      </c>
      <c r="C515" t="s">
        <v>23</v>
      </c>
      <c r="G515" t="str">
        <f t="shared" ref="G515:G578" si="32">IF(NOT(ISBLANK($B515)),IF($L515="freshRestricted", IF($B515="freshRestricted","FRESH",$B515),""),"")</f>
        <v/>
      </c>
      <c r="H515" t="str">
        <f t="shared" ref="H515:H578" si="33">IF(NOT(ISBLANK($B515)),IF($L515="marineRestricted", IF($B515="marineRestricted","MARINE",$B515),""),"")</f>
        <v/>
      </c>
      <c r="I515" t="str">
        <f t="shared" ref="I515:I578" si="34">IF(NOT(ISBLANK($B515)),IF($L515="brackishRestricted", IF($B515="brackishRestricted","BRACK",$B515),""),"")</f>
        <v>BRACK</v>
      </c>
      <c r="J515" t="str">
        <f t="shared" ref="J515:J578" si="35">IF(NOT(ISBLANK($B515)),IF($L515="noclass", IF($B515="noclass","NOCLASS",$B515),""),"")</f>
        <v/>
      </c>
      <c r="K515" t="s">
        <v>23</v>
      </c>
      <c r="L515" t="s">
        <v>23</v>
      </c>
      <c r="M515" s="1">
        <v>3.0430014137299999E-5</v>
      </c>
      <c r="N515">
        <v>4.9873820154199998E-4</v>
      </c>
      <c r="O515" s="1">
        <v>4.83233266536E-5</v>
      </c>
      <c r="P515">
        <v>15</v>
      </c>
      <c r="Q515">
        <v>18</v>
      </c>
      <c r="R515">
        <v>2.16518753063E-4</v>
      </c>
      <c r="S515">
        <v>7.6146955478500001E-3</v>
      </c>
      <c r="T515">
        <v>0.16117248550999999</v>
      </c>
      <c r="U515" t="s">
        <v>16</v>
      </c>
      <c r="V515">
        <v>15</v>
      </c>
      <c r="W515">
        <v>18</v>
      </c>
    </row>
    <row r="516" spans="1:23">
      <c r="A516" t="s">
        <v>1239</v>
      </c>
      <c r="G516" t="str">
        <f t="shared" si="32"/>
        <v/>
      </c>
      <c r="H516" t="str">
        <f t="shared" si="33"/>
        <v/>
      </c>
      <c r="I516" t="str">
        <f t="shared" si="34"/>
        <v/>
      </c>
      <c r="J516" t="str">
        <f t="shared" si="35"/>
        <v/>
      </c>
      <c r="K516" t="s">
        <v>15</v>
      </c>
      <c r="L516" t="s">
        <v>15</v>
      </c>
      <c r="M516" s="1">
        <v>5.1143481123399999E-5</v>
      </c>
      <c r="N516">
        <v>1.08420729594E-4</v>
      </c>
      <c r="O516" s="1">
        <v>5.0160030634899998E-6</v>
      </c>
      <c r="P516">
        <v>4.5</v>
      </c>
      <c r="Q516">
        <v>10</v>
      </c>
      <c r="R516">
        <v>6.39815541834E-2</v>
      </c>
      <c r="S516" s="1">
        <v>1.03872826695E-5</v>
      </c>
      <c r="T516">
        <v>1.14429517492E-3</v>
      </c>
      <c r="U516" t="s">
        <v>16</v>
      </c>
      <c r="V516">
        <v>10</v>
      </c>
    </row>
    <row r="517" spans="1:23">
      <c r="A517" t="s">
        <v>762</v>
      </c>
      <c r="G517" t="str">
        <f t="shared" si="32"/>
        <v/>
      </c>
      <c r="H517" t="str">
        <f t="shared" si="33"/>
        <v/>
      </c>
      <c r="I517" t="str">
        <f t="shared" si="34"/>
        <v/>
      </c>
      <c r="J517" t="str">
        <f t="shared" si="35"/>
        <v/>
      </c>
      <c r="K517" t="s">
        <v>23</v>
      </c>
      <c r="L517" t="s">
        <v>23</v>
      </c>
      <c r="M517" s="1">
        <v>3.6883440149000003E-5</v>
      </c>
      <c r="N517">
        <v>2.3400560890199999E-4</v>
      </c>
      <c r="O517" s="1">
        <v>2.4745024427499998E-5</v>
      </c>
      <c r="P517">
        <v>3</v>
      </c>
      <c r="Q517">
        <v>10</v>
      </c>
      <c r="R517">
        <v>1.23950286768E-4</v>
      </c>
      <c r="S517" s="1">
        <v>3.8954121816300003E-6</v>
      </c>
      <c r="T517">
        <v>0.37327258693600002</v>
      </c>
      <c r="U517" t="s">
        <v>16</v>
      </c>
      <c r="V517">
        <v>3</v>
      </c>
      <c r="W517">
        <v>10</v>
      </c>
    </row>
    <row r="518" spans="1:23">
      <c r="A518" t="s">
        <v>1717</v>
      </c>
      <c r="G518" t="str">
        <f t="shared" si="32"/>
        <v/>
      </c>
      <c r="H518" t="str">
        <f t="shared" si="33"/>
        <v/>
      </c>
      <c r="I518" t="str">
        <f t="shared" si="34"/>
        <v/>
      </c>
      <c r="J518" t="str">
        <f t="shared" si="35"/>
        <v/>
      </c>
      <c r="K518" t="s">
        <v>23</v>
      </c>
      <c r="L518" t="s">
        <v>23</v>
      </c>
      <c r="M518" s="1">
        <v>3.5558893350299999E-6</v>
      </c>
      <c r="N518">
        <v>1.02908794817E-4</v>
      </c>
      <c r="O518" s="1">
        <v>6.9907365384399998E-6</v>
      </c>
      <c r="P518">
        <v>4.5</v>
      </c>
      <c r="Q518">
        <v>10</v>
      </c>
      <c r="R518">
        <v>9.4374490637199996E-4</v>
      </c>
      <c r="S518">
        <v>5.7392107292500005E-4</v>
      </c>
      <c r="T518">
        <v>0.40140364356800001</v>
      </c>
      <c r="U518" t="s">
        <v>16</v>
      </c>
      <c r="V518">
        <v>4.5</v>
      </c>
      <c r="W518">
        <v>10</v>
      </c>
    </row>
    <row r="519" spans="1:23">
      <c r="A519" t="s">
        <v>1309</v>
      </c>
      <c r="G519" t="str">
        <f t="shared" si="32"/>
        <v/>
      </c>
      <c r="H519" t="str">
        <f t="shared" si="33"/>
        <v/>
      </c>
      <c r="I519" t="str">
        <f t="shared" si="34"/>
        <v/>
      </c>
      <c r="J519" t="str">
        <f t="shared" si="35"/>
        <v/>
      </c>
      <c r="K519" t="s">
        <v>23</v>
      </c>
      <c r="L519" t="s">
        <v>23</v>
      </c>
      <c r="M519">
        <v>3.7272930023499998E-4</v>
      </c>
      <c r="N519">
        <v>2.2130422900099998E-2</v>
      </c>
      <c r="O519">
        <v>3.7860122713699999E-3</v>
      </c>
      <c r="P519">
        <v>11</v>
      </c>
      <c r="Q519">
        <v>16</v>
      </c>
      <c r="R519" s="1">
        <v>9.2348863077399999E-8</v>
      </c>
      <c r="S519">
        <v>9.3373544951799996E-4</v>
      </c>
      <c r="T519">
        <v>1.4569144451E-4</v>
      </c>
      <c r="U519" t="s">
        <v>16</v>
      </c>
      <c r="V519">
        <v>11</v>
      </c>
      <c r="W519">
        <v>16</v>
      </c>
    </row>
    <row r="520" spans="1:23">
      <c r="A520" t="s">
        <v>1952</v>
      </c>
      <c r="B520" t="s">
        <v>15</v>
      </c>
      <c r="C520" t="s">
        <v>15</v>
      </c>
      <c r="G520" t="str">
        <f t="shared" si="32"/>
        <v>FRESH</v>
      </c>
      <c r="H520" t="str">
        <f t="shared" si="33"/>
        <v/>
      </c>
      <c r="I520" t="str">
        <f t="shared" si="34"/>
        <v/>
      </c>
      <c r="J520" t="str">
        <f t="shared" si="35"/>
        <v/>
      </c>
      <c r="K520" t="s">
        <v>15</v>
      </c>
      <c r="L520" t="s">
        <v>15</v>
      </c>
      <c r="M520" s="1">
        <v>8.9063778656E-5</v>
      </c>
      <c r="N520">
        <v>1.68973388993E-4</v>
      </c>
      <c r="O520" s="1">
        <v>1.1058088813700001E-5</v>
      </c>
      <c r="P520">
        <v>1.5</v>
      </c>
      <c r="Q520">
        <v>10</v>
      </c>
      <c r="R520">
        <v>7.0666892683299995E-2</v>
      </c>
      <c r="S520" s="1">
        <v>2.8859028239300002E-6</v>
      </c>
      <c r="T520">
        <v>2.7637655256700002E-3</v>
      </c>
      <c r="U520" t="s">
        <v>16</v>
      </c>
      <c r="V520">
        <v>10</v>
      </c>
    </row>
    <row r="521" spans="1:23">
      <c r="A521" t="s">
        <v>1862</v>
      </c>
      <c r="G521" t="str">
        <f t="shared" si="32"/>
        <v/>
      </c>
      <c r="H521" t="str">
        <f t="shared" si="33"/>
        <v/>
      </c>
      <c r="I521" t="str">
        <f t="shared" si="34"/>
        <v/>
      </c>
      <c r="J521" t="str">
        <f t="shared" si="35"/>
        <v/>
      </c>
      <c r="K521" t="s">
        <v>15</v>
      </c>
      <c r="L521" t="s">
        <v>15</v>
      </c>
      <c r="M521">
        <v>4.3147815126899999E-4</v>
      </c>
      <c r="N521">
        <v>5.5556308713799996E-4</v>
      </c>
      <c r="O521" s="1">
        <v>7.3301657588599996E-5</v>
      </c>
      <c r="P521">
        <v>6.5</v>
      </c>
      <c r="Q521">
        <v>10</v>
      </c>
      <c r="R521">
        <v>5.4605922624399998E-2</v>
      </c>
      <c r="S521" s="1">
        <v>7.3787026057199994E-5</v>
      </c>
      <c r="T521" s="1">
        <v>3.8901337639800002E-6</v>
      </c>
      <c r="U521" t="s">
        <v>16</v>
      </c>
      <c r="V521">
        <v>10</v>
      </c>
    </row>
    <row r="522" spans="1:23">
      <c r="A522" t="s">
        <v>300</v>
      </c>
      <c r="B522" t="s">
        <v>23</v>
      </c>
      <c r="C522" t="s">
        <v>23</v>
      </c>
      <c r="G522" t="str">
        <f t="shared" si="32"/>
        <v/>
      </c>
      <c r="H522" t="str">
        <f t="shared" si="33"/>
        <v/>
      </c>
      <c r="I522" t="str">
        <f t="shared" si="34"/>
        <v>BRACK</v>
      </c>
      <c r="J522" t="str">
        <f t="shared" si="35"/>
        <v/>
      </c>
      <c r="K522" t="s">
        <v>23</v>
      </c>
      <c r="L522" t="s">
        <v>23</v>
      </c>
      <c r="M522" s="1">
        <v>5.58672779881E-5</v>
      </c>
      <c r="N522">
        <v>3.2101482678699997E-4</v>
      </c>
      <c r="O522" s="1">
        <v>6.4029687899899999E-5</v>
      </c>
      <c r="P522">
        <v>1.5</v>
      </c>
      <c r="Q522">
        <v>10</v>
      </c>
      <c r="R522">
        <v>6.1911522704500004E-4</v>
      </c>
      <c r="S522" s="1">
        <v>3.04466734166E-5</v>
      </c>
      <c r="T522">
        <v>0.30998572294400001</v>
      </c>
      <c r="U522" t="s">
        <v>16</v>
      </c>
      <c r="V522">
        <v>1.5</v>
      </c>
      <c r="W522">
        <v>10</v>
      </c>
    </row>
    <row r="523" spans="1:23">
      <c r="A523" t="s">
        <v>485</v>
      </c>
      <c r="C523" t="s">
        <v>15</v>
      </c>
      <c r="G523" t="str">
        <f t="shared" si="32"/>
        <v/>
      </c>
      <c r="H523" t="str">
        <f t="shared" si="33"/>
        <v/>
      </c>
      <c r="I523" t="str">
        <f t="shared" si="34"/>
        <v/>
      </c>
      <c r="J523" t="str">
        <f t="shared" si="35"/>
        <v/>
      </c>
      <c r="K523" t="s">
        <v>19</v>
      </c>
      <c r="L523" t="s">
        <v>19</v>
      </c>
      <c r="M523" s="1">
        <v>2.1037231483600001E-5</v>
      </c>
      <c r="N523" s="1">
        <v>5.73160516023E-5</v>
      </c>
      <c r="O523" s="1">
        <v>9.2012587606999997E-6</v>
      </c>
      <c r="P523">
        <v>1.5</v>
      </c>
      <c r="Q523">
        <v>5.5</v>
      </c>
      <c r="R523">
        <v>5.38364134809E-2</v>
      </c>
      <c r="S523">
        <v>1.92002251212E-3</v>
      </c>
      <c r="T523">
        <v>0.26002964896199998</v>
      </c>
      <c r="U523" t="s">
        <v>16</v>
      </c>
    </row>
    <row r="524" spans="1:23">
      <c r="A524" t="s">
        <v>867</v>
      </c>
      <c r="G524" t="str">
        <f t="shared" si="32"/>
        <v/>
      </c>
      <c r="H524" t="str">
        <f t="shared" si="33"/>
        <v/>
      </c>
      <c r="I524" t="str">
        <f t="shared" si="34"/>
        <v/>
      </c>
      <c r="J524" t="str">
        <f t="shared" si="35"/>
        <v/>
      </c>
      <c r="K524" t="s">
        <v>15</v>
      </c>
      <c r="L524" t="s">
        <v>15</v>
      </c>
      <c r="M524" s="1">
        <v>4.3528970494499997E-5</v>
      </c>
      <c r="N524">
        <v>1.2177678855E-4</v>
      </c>
      <c r="O524" s="1">
        <v>1.76057205916E-6</v>
      </c>
      <c r="P524">
        <v>3</v>
      </c>
      <c r="Q524">
        <v>8</v>
      </c>
      <c r="R524">
        <v>3.6094702965499999E-2</v>
      </c>
      <c r="S524" s="1">
        <v>6.3491982484199995E-7</v>
      </c>
      <c r="T524">
        <v>4.95550569175E-3</v>
      </c>
      <c r="U524" t="s">
        <v>16</v>
      </c>
      <c r="V524">
        <v>8</v>
      </c>
    </row>
    <row r="525" spans="1:23">
      <c r="A525" t="s">
        <v>1762</v>
      </c>
      <c r="B525" t="s">
        <v>23</v>
      </c>
      <c r="C525" t="s">
        <v>23</v>
      </c>
      <c r="G525" t="str">
        <f t="shared" si="32"/>
        <v/>
      </c>
      <c r="H525" t="str">
        <f t="shared" si="33"/>
        <v/>
      </c>
      <c r="I525" t="str">
        <f t="shared" si="34"/>
        <v>BRACK</v>
      </c>
      <c r="J525" t="str">
        <f t="shared" si="35"/>
        <v/>
      </c>
      <c r="K525" t="s">
        <v>29</v>
      </c>
      <c r="L525" t="s">
        <v>23</v>
      </c>
      <c r="M525" s="1">
        <v>3.1677868942500001E-5</v>
      </c>
      <c r="N525">
        <v>1.08073630815E-4</v>
      </c>
      <c r="O525" s="1">
        <v>6.5815122966499997E-6</v>
      </c>
      <c r="P525">
        <v>4.5</v>
      </c>
      <c r="Q525">
        <v>10</v>
      </c>
      <c r="R525">
        <v>6.9462736543200003E-3</v>
      </c>
      <c r="S525" s="1">
        <v>8.8789925974800004E-7</v>
      </c>
      <c r="T525">
        <v>1.27634773382E-2</v>
      </c>
      <c r="U525" t="s">
        <v>16</v>
      </c>
      <c r="V525">
        <v>4.5</v>
      </c>
      <c r="W525">
        <v>10</v>
      </c>
    </row>
    <row r="526" spans="1:23">
      <c r="A526" t="s">
        <v>1456</v>
      </c>
      <c r="G526" t="str">
        <f t="shared" si="32"/>
        <v/>
      </c>
      <c r="H526" t="str">
        <f t="shared" si="33"/>
        <v/>
      </c>
      <c r="I526" t="str">
        <f t="shared" si="34"/>
        <v/>
      </c>
      <c r="J526" t="str">
        <f t="shared" si="35"/>
        <v/>
      </c>
      <c r="K526" t="s">
        <v>15</v>
      </c>
      <c r="L526" t="s">
        <v>15</v>
      </c>
      <c r="M526">
        <v>7.1155710245099997E-4</v>
      </c>
      <c r="N526">
        <v>1.0760054666000001E-3</v>
      </c>
      <c r="O526" s="1">
        <v>9.4974832654000005E-5</v>
      </c>
      <c r="P526">
        <v>4.5</v>
      </c>
      <c r="Q526">
        <v>10</v>
      </c>
      <c r="R526">
        <v>5.1626073571399998E-2</v>
      </c>
      <c r="S526" s="1">
        <v>4.1965965663999998E-5</v>
      </c>
      <c r="T526" s="1">
        <v>2.3398980136099998E-6</v>
      </c>
      <c r="U526" t="s">
        <v>16</v>
      </c>
      <c r="V526">
        <v>10</v>
      </c>
    </row>
    <row r="527" spans="1:23">
      <c r="A527" t="s">
        <v>1301</v>
      </c>
      <c r="G527" t="str">
        <f t="shared" si="32"/>
        <v/>
      </c>
      <c r="H527" t="str">
        <f t="shared" si="33"/>
        <v/>
      </c>
      <c r="I527" t="str">
        <f t="shared" si="34"/>
        <v/>
      </c>
      <c r="J527" t="str">
        <f t="shared" si="35"/>
        <v/>
      </c>
      <c r="K527" t="s">
        <v>15</v>
      </c>
      <c r="L527" t="s">
        <v>15</v>
      </c>
      <c r="M527" s="1">
        <v>3.03853576333E-5</v>
      </c>
      <c r="N527" s="1">
        <v>8.9630077195000006E-5</v>
      </c>
      <c r="O527" s="1">
        <v>2.04612120895E-6</v>
      </c>
      <c r="P527">
        <v>1.5</v>
      </c>
      <c r="Q527">
        <v>10</v>
      </c>
      <c r="R527">
        <v>3.1511920726000002E-2</v>
      </c>
      <c r="S527" s="1">
        <v>9.7559716880099993E-6</v>
      </c>
      <c r="T527">
        <v>4.8776561711099996E-3</v>
      </c>
      <c r="U527" t="s">
        <v>16</v>
      </c>
      <c r="V527">
        <v>10</v>
      </c>
    </row>
    <row r="528" spans="1:23">
      <c r="A528" t="s">
        <v>801</v>
      </c>
      <c r="G528" t="str">
        <f t="shared" si="32"/>
        <v/>
      </c>
      <c r="H528" t="str">
        <f t="shared" si="33"/>
        <v/>
      </c>
      <c r="I528" t="str">
        <f t="shared" si="34"/>
        <v/>
      </c>
      <c r="J528" t="str">
        <f t="shared" si="35"/>
        <v/>
      </c>
      <c r="K528" t="s">
        <v>23</v>
      </c>
      <c r="L528" t="s">
        <v>23</v>
      </c>
      <c r="M528" s="1">
        <v>5.9289801163000002E-6</v>
      </c>
      <c r="N528">
        <v>1.6633567033900001E-4</v>
      </c>
      <c r="O528">
        <v>0</v>
      </c>
      <c r="P528">
        <v>11</v>
      </c>
      <c r="Q528">
        <v>18</v>
      </c>
      <c r="R528">
        <v>1.3871860287400001E-4</v>
      </c>
      <c r="S528">
        <v>1.77708544409E-4</v>
      </c>
      <c r="T528">
        <v>0.123587816137</v>
      </c>
      <c r="U528" t="s">
        <v>16</v>
      </c>
      <c r="V528">
        <v>11</v>
      </c>
      <c r="W528">
        <v>18</v>
      </c>
    </row>
    <row r="529" spans="1:23">
      <c r="A529" t="s">
        <v>859</v>
      </c>
      <c r="C529" t="s">
        <v>23</v>
      </c>
      <c r="G529" t="str">
        <f t="shared" si="32"/>
        <v/>
      </c>
      <c r="H529" t="str">
        <f t="shared" si="33"/>
        <v/>
      </c>
      <c r="I529" t="str">
        <f t="shared" si="34"/>
        <v/>
      </c>
      <c r="J529" t="str">
        <f t="shared" si="35"/>
        <v/>
      </c>
      <c r="K529" t="s">
        <v>23</v>
      </c>
      <c r="L529" t="s">
        <v>23</v>
      </c>
      <c r="M529" s="1">
        <v>2.5916363200799999E-5</v>
      </c>
      <c r="N529">
        <v>1.18606037458E-4</v>
      </c>
      <c r="O529" s="1">
        <v>2.3350907067000001E-5</v>
      </c>
      <c r="P529">
        <v>3</v>
      </c>
      <c r="Q529">
        <v>10</v>
      </c>
      <c r="R529">
        <v>4.4541838127399999E-3</v>
      </c>
      <c r="S529">
        <v>1.23170137572E-3</v>
      </c>
      <c r="T529">
        <v>0.49386128564699999</v>
      </c>
      <c r="U529" t="s">
        <v>16</v>
      </c>
      <c r="V529">
        <v>3</v>
      </c>
      <c r="W529">
        <v>10</v>
      </c>
    </row>
    <row r="530" spans="1:23">
      <c r="A530" t="s">
        <v>1938</v>
      </c>
      <c r="G530" t="str">
        <f t="shared" si="32"/>
        <v/>
      </c>
      <c r="H530" t="str">
        <f t="shared" si="33"/>
        <v/>
      </c>
      <c r="I530" t="str">
        <f t="shared" si="34"/>
        <v/>
      </c>
      <c r="J530" t="str">
        <f t="shared" si="35"/>
        <v/>
      </c>
      <c r="K530" t="s">
        <v>22</v>
      </c>
      <c r="L530" t="s">
        <v>23</v>
      </c>
      <c r="M530" s="1">
        <v>1.49138255617E-5</v>
      </c>
      <c r="N530">
        <v>4.7817457095200003E-4</v>
      </c>
      <c r="O530" s="1">
        <v>6.4493984215699995E-5</v>
      </c>
      <c r="P530">
        <v>18.8</v>
      </c>
      <c r="Q530">
        <v>21.6</v>
      </c>
      <c r="R530">
        <v>1.07229378948E-3</v>
      </c>
      <c r="S530">
        <v>0.114740485864</v>
      </c>
      <c r="T530">
        <v>1.0807090431199999E-2</v>
      </c>
      <c r="U530" t="s">
        <v>24</v>
      </c>
      <c r="V530">
        <v>18.8</v>
      </c>
      <c r="W530">
        <v>21.6</v>
      </c>
    </row>
    <row r="531" spans="1:23">
      <c r="A531" t="s">
        <v>1857</v>
      </c>
      <c r="B531" t="s">
        <v>23</v>
      </c>
      <c r="C531" t="s">
        <v>23</v>
      </c>
      <c r="G531" t="str">
        <f t="shared" si="32"/>
        <v/>
      </c>
      <c r="H531" t="str">
        <f t="shared" si="33"/>
        <v/>
      </c>
      <c r="I531" t="str">
        <f t="shared" si="34"/>
        <v>BRACK</v>
      </c>
      <c r="J531" t="str">
        <f t="shared" si="35"/>
        <v/>
      </c>
      <c r="K531" t="s">
        <v>23</v>
      </c>
      <c r="L531" t="s">
        <v>23</v>
      </c>
      <c r="M531" s="1">
        <v>9.8548287968800002E-5</v>
      </c>
      <c r="N531">
        <v>7.0885544976499997E-3</v>
      </c>
      <c r="O531">
        <v>5.5756111904099997E-4</v>
      </c>
      <c r="P531">
        <v>11</v>
      </c>
      <c r="Q531">
        <v>18</v>
      </c>
      <c r="R531" s="1">
        <v>1.00279902173E-6</v>
      </c>
      <c r="S531">
        <v>1.56504208846E-4</v>
      </c>
      <c r="T531">
        <v>9.0070534610400002E-2</v>
      </c>
      <c r="U531" t="s">
        <v>16</v>
      </c>
      <c r="V531">
        <v>11</v>
      </c>
      <c r="W531">
        <v>18</v>
      </c>
    </row>
    <row r="532" spans="1:23">
      <c r="A532" t="s">
        <v>1746</v>
      </c>
      <c r="G532" t="str">
        <f t="shared" si="32"/>
        <v/>
      </c>
      <c r="H532" t="str">
        <f t="shared" si="33"/>
        <v/>
      </c>
      <c r="I532" t="str">
        <f t="shared" si="34"/>
        <v/>
      </c>
      <c r="J532" t="str">
        <f t="shared" si="35"/>
        <v/>
      </c>
      <c r="K532" t="s">
        <v>15</v>
      </c>
      <c r="L532" t="s">
        <v>15</v>
      </c>
      <c r="M532">
        <v>3.0583143319600002E-4</v>
      </c>
      <c r="N532">
        <v>2.0360564231599999E-4</v>
      </c>
      <c r="O532" s="1">
        <v>1.39888359244E-5</v>
      </c>
      <c r="P532">
        <v>6.5</v>
      </c>
      <c r="Q532">
        <v>10</v>
      </c>
      <c r="R532">
        <v>0.20462703837400001</v>
      </c>
      <c r="S532" s="1">
        <v>2.8704697811199998E-6</v>
      </c>
      <c r="T532" s="1">
        <v>5.20480842869E-7</v>
      </c>
      <c r="U532" t="s">
        <v>16</v>
      </c>
      <c r="V532">
        <v>8.7740300030699991</v>
      </c>
    </row>
    <row r="533" spans="1:23">
      <c r="A533" t="s">
        <v>1879</v>
      </c>
      <c r="C533" t="s">
        <v>23</v>
      </c>
      <c r="G533" t="str">
        <f t="shared" si="32"/>
        <v/>
      </c>
      <c r="H533" t="str">
        <f t="shared" si="33"/>
        <v/>
      </c>
      <c r="I533" t="str">
        <f t="shared" si="34"/>
        <v/>
      </c>
      <c r="J533" t="str">
        <f t="shared" si="35"/>
        <v/>
      </c>
      <c r="K533" t="s">
        <v>22</v>
      </c>
      <c r="L533" t="s">
        <v>23</v>
      </c>
      <c r="M533" s="1">
        <v>2.6537150521999999E-5</v>
      </c>
      <c r="N533">
        <v>4.0070688397899999E-4</v>
      </c>
      <c r="O533" s="1">
        <v>3.5376146746499997E-5</v>
      </c>
      <c r="P533">
        <v>18.8</v>
      </c>
      <c r="Q533">
        <v>21.6</v>
      </c>
      <c r="R533">
        <v>1.3489559697300001E-2</v>
      </c>
      <c r="S533">
        <v>7.9090554259700005E-2</v>
      </c>
      <c r="T533">
        <v>0.23129216136399999</v>
      </c>
      <c r="U533" t="s">
        <v>24</v>
      </c>
      <c r="V533">
        <v>18.8</v>
      </c>
      <c r="W533">
        <v>21.6</v>
      </c>
    </row>
    <row r="534" spans="1:23">
      <c r="A534" t="s">
        <v>304</v>
      </c>
      <c r="B534" t="s">
        <v>23</v>
      </c>
      <c r="C534" t="s">
        <v>23</v>
      </c>
      <c r="G534" t="str">
        <f t="shared" si="32"/>
        <v/>
      </c>
      <c r="H534" t="str">
        <f t="shared" si="33"/>
        <v>brackishRestricted</v>
      </c>
      <c r="I534" t="str">
        <f t="shared" si="34"/>
        <v/>
      </c>
      <c r="J534" t="str">
        <f t="shared" si="35"/>
        <v/>
      </c>
      <c r="K534" t="s">
        <v>34</v>
      </c>
      <c r="L534" t="s">
        <v>34</v>
      </c>
      <c r="M534">
        <v>7.5556999612900002E-4</v>
      </c>
      <c r="N534">
        <v>5.7821237281700001E-3</v>
      </c>
      <c r="O534">
        <v>2.0702843888800002E-3</v>
      </c>
      <c r="P534">
        <v>17</v>
      </c>
      <c r="Q534">
        <v>20</v>
      </c>
      <c r="R534">
        <v>1.8894519558200001E-3</v>
      </c>
      <c r="S534">
        <v>9.5215131912799997E-2</v>
      </c>
      <c r="T534">
        <v>1.57495205957E-4</v>
      </c>
      <c r="U534" t="s">
        <v>16</v>
      </c>
      <c r="V534">
        <v>17</v>
      </c>
    </row>
    <row r="535" spans="1:23">
      <c r="A535" t="s">
        <v>1810</v>
      </c>
      <c r="B535" t="s">
        <v>23</v>
      </c>
      <c r="C535" t="s">
        <v>23</v>
      </c>
      <c r="G535" t="str">
        <f t="shared" si="32"/>
        <v/>
      </c>
      <c r="H535" t="str">
        <f t="shared" si="33"/>
        <v/>
      </c>
      <c r="I535" t="str">
        <f t="shared" si="34"/>
        <v>BRACK</v>
      </c>
      <c r="J535" t="str">
        <f t="shared" si="35"/>
        <v/>
      </c>
      <c r="K535" t="s">
        <v>23</v>
      </c>
      <c r="L535" t="s">
        <v>23</v>
      </c>
      <c r="M535" s="1">
        <v>6.4205604480700002E-6</v>
      </c>
      <c r="N535">
        <v>2.9105063742899999E-4</v>
      </c>
      <c r="O535" s="1">
        <v>4.82113274095E-5</v>
      </c>
      <c r="P535">
        <v>16</v>
      </c>
      <c r="Q535">
        <v>18.5</v>
      </c>
      <c r="R535" s="1">
        <v>1.90320916178E-5</v>
      </c>
      <c r="S535">
        <v>1.7414729291900001E-2</v>
      </c>
      <c r="T535">
        <v>3.5998985071699997E-2</v>
      </c>
      <c r="U535" t="s">
        <v>16</v>
      </c>
      <c r="V535">
        <v>16</v>
      </c>
      <c r="W535">
        <v>18.5</v>
      </c>
    </row>
    <row r="536" spans="1:23">
      <c r="A536" t="s">
        <v>1588</v>
      </c>
      <c r="B536" t="s">
        <v>15</v>
      </c>
      <c r="C536" t="s">
        <v>15</v>
      </c>
      <c r="G536" t="str">
        <f t="shared" si="32"/>
        <v>FRESH</v>
      </c>
      <c r="H536" t="str">
        <f t="shared" si="33"/>
        <v/>
      </c>
      <c r="I536" t="str">
        <f t="shared" si="34"/>
        <v/>
      </c>
      <c r="J536" t="str">
        <f t="shared" si="35"/>
        <v/>
      </c>
      <c r="K536" t="s">
        <v>15</v>
      </c>
      <c r="L536" t="s">
        <v>15</v>
      </c>
      <c r="M536">
        <v>2.94540354275E-3</v>
      </c>
      <c r="N536">
        <v>1.2267673080499999E-3</v>
      </c>
      <c r="O536">
        <v>2.2179001151399999E-4</v>
      </c>
      <c r="P536">
        <v>1.5</v>
      </c>
      <c r="Q536">
        <v>10</v>
      </c>
      <c r="R536">
        <v>0.418012790606</v>
      </c>
      <c r="S536" s="1">
        <v>7.1224018050199996E-6</v>
      </c>
      <c r="T536">
        <v>3.2394560227500002E-3</v>
      </c>
      <c r="U536" t="s">
        <v>16</v>
      </c>
      <c r="V536">
        <v>4.6363873481200004</v>
      </c>
    </row>
    <row r="537" spans="1:23">
      <c r="A537" t="s">
        <v>1259</v>
      </c>
      <c r="B537" t="s">
        <v>15</v>
      </c>
      <c r="C537" t="s">
        <v>15</v>
      </c>
      <c r="G537" t="str">
        <f t="shared" si="32"/>
        <v/>
      </c>
      <c r="H537" t="str">
        <f t="shared" si="33"/>
        <v/>
      </c>
      <c r="I537" t="str">
        <f t="shared" si="34"/>
        <v/>
      </c>
      <c r="J537" t="str">
        <f t="shared" si="35"/>
        <v>freshRestricted</v>
      </c>
      <c r="K537" t="s">
        <v>171</v>
      </c>
      <c r="L537" t="s">
        <v>19</v>
      </c>
      <c r="M537">
        <v>1.18955207191E-4</v>
      </c>
      <c r="N537">
        <v>0</v>
      </c>
      <c r="O537" s="1">
        <v>6.6092033156199998E-5</v>
      </c>
      <c r="P537">
        <v>12.5</v>
      </c>
      <c r="Q537">
        <v>27</v>
      </c>
      <c r="R537" s="1">
        <v>2.5810165125699999E-6</v>
      </c>
      <c r="S537">
        <v>1.5911563693200001E-2</v>
      </c>
      <c r="T537">
        <v>0.13982017600800001</v>
      </c>
      <c r="U537" t="s">
        <v>16</v>
      </c>
      <c r="V537">
        <v>12.5</v>
      </c>
      <c r="W537">
        <v>27</v>
      </c>
    </row>
    <row r="538" spans="1:23">
      <c r="A538" t="s">
        <v>1688</v>
      </c>
      <c r="G538" t="str">
        <f t="shared" si="32"/>
        <v/>
      </c>
      <c r="H538" t="str">
        <f t="shared" si="33"/>
        <v/>
      </c>
      <c r="I538" t="str">
        <f t="shared" si="34"/>
        <v/>
      </c>
      <c r="J538" t="str">
        <f t="shared" si="35"/>
        <v/>
      </c>
      <c r="K538" t="s">
        <v>15</v>
      </c>
      <c r="L538" t="s">
        <v>15</v>
      </c>
      <c r="M538" s="1">
        <v>3.7325680562100001E-5</v>
      </c>
      <c r="N538" s="1">
        <v>8.7799199292999994E-5</v>
      </c>
      <c r="O538" s="1">
        <v>8.0730991008200003E-6</v>
      </c>
      <c r="P538">
        <v>3</v>
      </c>
      <c r="Q538">
        <v>10</v>
      </c>
      <c r="R538">
        <v>5.6640962314200002E-2</v>
      </c>
      <c r="S538" s="1">
        <v>5.77132658078E-5</v>
      </c>
      <c r="T538">
        <v>2.2603690886800001E-2</v>
      </c>
      <c r="U538" t="s">
        <v>16</v>
      </c>
      <c r="V538">
        <v>10</v>
      </c>
    </row>
    <row r="539" spans="1:23">
      <c r="A539" t="s">
        <v>372</v>
      </c>
      <c r="G539" t="str">
        <f t="shared" si="32"/>
        <v/>
      </c>
      <c r="H539" t="str">
        <f t="shared" si="33"/>
        <v/>
      </c>
      <c r="I539" t="str">
        <f t="shared" si="34"/>
        <v/>
      </c>
      <c r="J539" t="str">
        <f t="shared" si="35"/>
        <v/>
      </c>
      <c r="K539" t="s">
        <v>15</v>
      </c>
      <c r="L539" t="s">
        <v>15</v>
      </c>
      <c r="M539">
        <v>1.8597974308599999E-2</v>
      </c>
      <c r="N539">
        <v>1.26577502226E-2</v>
      </c>
      <c r="O539">
        <v>1.9537230942199999E-3</v>
      </c>
      <c r="P539">
        <v>6.5</v>
      </c>
      <c r="Q539">
        <v>10</v>
      </c>
      <c r="R539">
        <v>0.13516759136299999</v>
      </c>
      <c r="S539">
        <v>1.0117007402400001E-3</v>
      </c>
      <c r="T539" s="1">
        <v>5.6487955765499997E-6</v>
      </c>
      <c r="U539" t="s">
        <v>16</v>
      </c>
      <c r="V539">
        <v>8.7508729570800003</v>
      </c>
    </row>
    <row r="540" spans="1:23">
      <c r="A540" t="s">
        <v>1653</v>
      </c>
      <c r="G540" t="str">
        <f t="shared" si="32"/>
        <v/>
      </c>
      <c r="H540" t="str">
        <f t="shared" si="33"/>
        <v/>
      </c>
      <c r="I540" t="str">
        <f t="shared" si="34"/>
        <v/>
      </c>
      <c r="J540" t="str">
        <f t="shared" si="35"/>
        <v/>
      </c>
      <c r="K540" t="s">
        <v>29</v>
      </c>
      <c r="L540" t="s">
        <v>23</v>
      </c>
      <c r="M540">
        <v>1.43442124772E-2</v>
      </c>
      <c r="N540">
        <v>2.6181017057799998E-2</v>
      </c>
      <c r="O540">
        <v>2.6137081778500001E-3</v>
      </c>
      <c r="P540">
        <v>1.5</v>
      </c>
      <c r="Q540">
        <v>10</v>
      </c>
      <c r="R540">
        <v>3.4637589886099998E-3</v>
      </c>
      <c r="S540" s="1">
        <v>3.6006972375400001E-7</v>
      </c>
      <c r="T540" s="1">
        <v>1.6021768743199998E-5</v>
      </c>
      <c r="U540" t="s">
        <v>16</v>
      </c>
      <c r="V540">
        <v>1.5</v>
      </c>
      <c r="W540">
        <v>10</v>
      </c>
    </row>
    <row r="541" spans="1:23">
      <c r="A541" t="s">
        <v>192</v>
      </c>
      <c r="B541" t="s">
        <v>15</v>
      </c>
      <c r="C541" t="s">
        <v>15</v>
      </c>
      <c r="G541" t="str">
        <f t="shared" si="32"/>
        <v>FRESH</v>
      </c>
      <c r="H541" t="str">
        <f t="shared" si="33"/>
        <v/>
      </c>
      <c r="I541" t="str">
        <f t="shared" si="34"/>
        <v/>
      </c>
      <c r="J541" t="str">
        <f t="shared" si="35"/>
        <v/>
      </c>
      <c r="K541" t="s">
        <v>15</v>
      </c>
      <c r="L541" t="s">
        <v>15</v>
      </c>
      <c r="M541" s="1">
        <v>6.3207203255999996E-5</v>
      </c>
      <c r="N541" s="1">
        <v>2.8115750927999999E-5</v>
      </c>
      <c r="O541">
        <v>0</v>
      </c>
      <c r="P541">
        <v>1.5</v>
      </c>
      <c r="Q541">
        <v>10</v>
      </c>
      <c r="R541">
        <v>8.8456680622699999E-2</v>
      </c>
      <c r="S541">
        <v>2.0896419547899998E-3</v>
      </c>
      <c r="T541" s="1">
        <v>1.02874220982E-5</v>
      </c>
      <c r="U541" t="s">
        <v>16</v>
      </c>
      <c r="V541">
        <v>5.2809596150000004</v>
      </c>
    </row>
    <row r="542" spans="1:23">
      <c r="A542" t="s">
        <v>1929</v>
      </c>
      <c r="C542" t="s">
        <v>15</v>
      </c>
      <c r="G542" t="str">
        <f t="shared" si="32"/>
        <v/>
      </c>
      <c r="H542" t="str">
        <f t="shared" si="33"/>
        <v/>
      </c>
      <c r="I542" t="str">
        <f t="shared" si="34"/>
        <v/>
      </c>
      <c r="J542" t="str">
        <f t="shared" si="35"/>
        <v/>
      </c>
      <c r="K542" t="s">
        <v>15</v>
      </c>
      <c r="L542" t="s">
        <v>15</v>
      </c>
      <c r="M542">
        <v>1.19023582229E-3</v>
      </c>
      <c r="N542">
        <v>1.7933798358199999E-3</v>
      </c>
      <c r="O542">
        <v>1.52296212807E-4</v>
      </c>
      <c r="P542">
        <v>1.5</v>
      </c>
      <c r="Q542">
        <v>10</v>
      </c>
      <c r="R542">
        <v>3.6588678303E-2</v>
      </c>
      <c r="S542" s="1">
        <v>2.8903899312800002E-7</v>
      </c>
      <c r="T542">
        <v>1.5099227333899999E-3</v>
      </c>
      <c r="U542" t="s">
        <v>16</v>
      </c>
      <c r="V542">
        <v>10</v>
      </c>
    </row>
    <row r="543" spans="1:23">
      <c r="A543" t="s">
        <v>920</v>
      </c>
      <c r="G543" t="str">
        <f t="shared" si="32"/>
        <v/>
      </c>
      <c r="H543" t="str">
        <f t="shared" si="33"/>
        <v/>
      </c>
      <c r="I543" t="str">
        <f t="shared" si="34"/>
        <v/>
      </c>
      <c r="J543" t="str">
        <f t="shared" si="35"/>
        <v/>
      </c>
      <c r="K543" t="s">
        <v>15</v>
      </c>
      <c r="L543" t="s">
        <v>15</v>
      </c>
      <c r="M543">
        <v>1.2526133133E-4</v>
      </c>
      <c r="N543">
        <v>2.0030297046400001E-4</v>
      </c>
      <c r="O543" s="1">
        <v>1.38609158579E-5</v>
      </c>
      <c r="P543">
        <v>1.5</v>
      </c>
      <c r="Q543">
        <v>5.5</v>
      </c>
      <c r="R543">
        <v>0.16378176035700001</v>
      </c>
      <c r="S543" s="1">
        <v>5.8185409317000005E-7</v>
      </c>
      <c r="T543">
        <v>4.9501538034999999E-4</v>
      </c>
      <c r="U543" t="s">
        <v>16</v>
      </c>
      <c r="V543">
        <v>5.5</v>
      </c>
    </row>
    <row r="544" spans="1:23">
      <c r="A544" t="s">
        <v>794</v>
      </c>
      <c r="G544" t="str">
        <f t="shared" si="32"/>
        <v/>
      </c>
      <c r="H544" t="str">
        <f t="shared" si="33"/>
        <v/>
      </c>
      <c r="I544" t="str">
        <f t="shared" si="34"/>
        <v/>
      </c>
      <c r="J544" t="str">
        <f t="shared" si="35"/>
        <v/>
      </c>
      <c r="K544" t="s">
        <v>29</v>
      </c>
      <c r="L544" t="s">
        <v>23</v>
      </c>
      <c r="M544" s="1">
        <v>3.9749026273200001E-5</v>
      </c>
      <c r="N544">
        <v>1.2619563345099999E-4</v>
      </c>
      <c r="O544" s="1">
        <v>1.76057205916E-6</v>
      </c>
      <c r="P544">
        <v>3</v>
      </c>
      <c r="Q544">
        <v>8</v>
      </c>
      <c r="R544">
        <v>8.6346024165400003E-3</v>
      </c>
      <c r="S544" s="1">
        <v>7.8937915616099993E-9</v>
      </c>
      <c r="T544">
        <v>4.4924251989199998E-3</v>
      </c>
      <c r="U544" t="s">
        <v>16</v>
      </c>
      <c r="V544">
        <v>3</v>
      </c>
      <c r="W544">
        <v>8</v>
      </c>
    </row>
    <row r="545" spans="1:23">
      <c r="A545" t="s">
        <v>1217</v>
      </c>
      <c r="G545" t="str">
        <f t="shared" si="32"/>
        <v/>
      </c>
      <c r="H545" t="str">
        <f t="shared" si="33"/>
        <v/>
      </c>
      <c r="I545" t="str">
        <f t="shared" si="34"/>
        <v/>
      </c>
      <c r="J545" t="str">
        <f t="shared" si="35"/>
        <v/>
      </c>
      <c r="K545" t="s">
        <v>15</v>
      </c>
      <c r="L545" t="s">
        <v>15</v>
      </c>
      <c r="M545">
        <v>2.18459127814E-4</v>
      </c>
      <c r="N545">
        <v>2.5778584665100003E-4</v>
      </c>
      <c r="O545" s="1">
        <v>2.3206658451299999E-5</v>
      </c>
      <c r="P545">
        <v>3</v>
      </c>
      <c r="Q545">
        <v>10</v>
      </c>
      <c r="R545">
        <v>6.4559126784799997E-2</v>
      </c>
      <c r="S545" s="1">
        <v>5.7618099148399998E-7</v>
      </c>
      <c r="T545" s="1">
        <v>4.4474809715299999E-5</v>
      </c>
      <c r="U545" t="s">
        <v>16</v>
      </c>
      <c r="V545">
        <v>10</v>
      </c>
    </row>
    <row r="546" spans="1:23">
      <c r="A546" t="s">
        <v>727</v>
      </c>
      <c r="B546" t="s">
        <v>15</v>
      </c>
      <c r="C546" t="s">
        <v>15</v>
      </c>
      <c r="G546" t="str">
        <f t="shared" si="32"/>
        <v>FRESH</v>
      </c>
      <c r="H546" t="str">
        <f t="shared" si="33"/>
        <v/>
      </c>
      <c r="I546" t="str">
        <f t="shared" si="34"/>
        <v/>
      </c>
      <c r="J546" t="str">
        <f t="shared" si="35"/>
        <v/>
      </c>
      <c r="K546" t="s">
        <v>15</v>
      </c>
      <c r="L546" t="s">
        <v>15</v>
      </c>
      <c r="M546">
        <v>2.11845520058E-4</v>
      </c>
      <c r="N546">
        <v>2.9448912048500001E-4</v>
      </c>
      <c r="O546" s="1">
        <v>2.5823384117199999E-5</v>
      </c>
      <c r="P546">
        <v>3</v>
      </c>
      <c r="Q546">
        <v>10</v>
      </c>
      <c r="R546">
        <v>0.13101900949600001</v>
      </c>
      <c r="S546" s="1">
        <v>1.14857116393E-6</v>
      </c>
      <c r="T546">
        <v>4.7033367390999999E-4</v>
      </c>
      <c r="U546" t="s">
        <v>16</v>
      </c>
      <c r="V546">
        <v>10</v>
      </c>
    </row>
    <row r="547" spans="1:23">
      <c r="A547" t="s">
        <v>208</v>
      </c>
      <c r="G547" t="str">
        <f t="shared" si="32"/>
        <v/>
      </c>
      <c r="H547" t="str">
        <f t="shared" si="33"/>
        <v/>
      </c>
      <c r="I547" t="str">
        <f t="shared" si="34"/>
        <v/>
      </c>
      <c r="J547" t="str">
        <f t="shared" si="35"/>
        <v/>
      </c>
      <c r="K547" t="s">
        <v>15</v>
      </c>
      <c r="L547" t="s">
        <v>15</v>
      </c>
      <c r="M547">
        <v>1.3149935348699999E-4</v>
      </c>
      <c r="N547">
        <v>2.02318177047E-4</v>
      </c>
      <c r="O547" s="1">
        <v>2.4284947095799999E-5</v>
      </c>
      <c r="P547">
        <v>3</v>
      </c>
      <c r="Q547">
        <v>10</v>
      </c>
      <c r="R547">
        <v>0.15780372794600001</v>
      </c>
      <c r="S547" s="1">
        <v>2.7681671234199999E-6</v>
      </c>
      <c r="T547">
        <v>6.45842630233E-4</v>
      </c>
      <c r="U547" t="s">
        <v>16</v>
      </c>
      <c r="V547">
        <v>10</v>
      </c>
    </row>
    <row r="548" spans="1:23">
      <c r="A548" t="s">
        <v>1388</v>
      </c>
      <c r="G548" t="str">
        <f t="shared" si="32"/>
        <v/>
      </c>
      <c r="H548" t="str">
        <f t="shared" si="33"/>
        <v/>
      </c>
      <c r="I548" t="str">
        <f t="shared" si="34"/>
        <v/>
      </c>
      <c r="J548" t="str">
        <f t="shared" si="35"/>
        <v/>
      </c>
      <c r="K548" t="s">
        <v>15</v>
      </c>
      <c r="L548" t="s">
        <v>15</v>
      </c>
      <c r="M548" s="1">
        <v>5.56021609712E-5</v>
      </c>
      <c r="N548">
        <v>0</v>
      </c>
      <c r="O548">
        <v>0</v>
      </c>
      <c r="P548">
        <v>3</v>
      </c>
      <c r="Q548">
        <v>17</v>
      </c>
      <c r="R548">
        <v>1.4168685083699999E-3</v>
      </c>
      <c r="S548">
        <v>1</v>
      </c>
      <c r="T548">
        <v>2.7294259037499999E-3</v>
      </c>
      <c r="U548" t="s">
        <v>16</v>
      </c>
      <c r="V548">
        <v>3</v>
      </c>
    </row>
    <row r="549" spans="1:23">
      <c r="A549" t="s">
        <v>501</v>
      </c>
      <c r="G549" t="str">
        <f t="shared" si="32"/>
        <v/>
      </c>
      <c r="H549" t="str">
        <f t="shared" si="33"/>
        <v/>
      </c>
      <c r="I549" t="str">
        <f t="shared" si="34"/>
        <v/>
      </c>
      <c r="J549" t="str">
        <f t="shared" si="35"/>
        <v/>
      </c>
      <c r="K549" t="s">
        <v>19</v>
      </c>
      <c r="L549" t="s">
        <v>19</v>
      </c>
      <c r="M549" s="1">
        <v>2.5660706958300001E-5</v>
      </c>
      <c r="N549" s="1">
        <v>3.8023788212600001E-6</v>
      </c>
      <c r="O549" s="1">
        <v>4.4061355437400003E-5</v>
      </c>
      <c r="P549">
        <v>9</v>
      </c>
      <c r="Q549">
        <v>27</v>
      </c>
      <c r="R549">
        <v>6.07348341207E-2</v>
      </c>
      <c r="S549">
        <v>0.161545212764</v>
      </c>
      <c r="T549">
        <v>0.48374176846</v>
      </c>
      <c r="U549" t="s">
        <v>16</v>
      </c>
    </row>
    <row r="550" spans="1:23">
      <c r="A550" t="s">
        <v>313</v>
      </c>
      <c r="G550" t="str">
        <f t="shared" si="32"/>
        <v/>
      </c>
      <c r="H550" t="str">
        <f t="shared" si="33"/>
        <v/>
      </c>
      <c r="I550" t="str">
        <f t="shared" si="34"/>
        <v/>
      </c>
      <c r="J550" t="str">
        <f t="shared" si="35"/>
        <v/>
      </c>
      <c r="K550" t="s">
        <v>15</v>
      </c>
      <c r="L550" t="s">
        <v>15</v>
      </c>
      <c r="M550" s="1">
        <v>2.8687929428099999E-5</v>
      </c>
      <c r="N550" s="1">
        <v>6.9508451760299999E-5</v>
      </c>
      <c r="O550">
        <v>0</v>
      </c>
      <c r="P550">
        <v>6.5</v>
      </c>
      <c r="Q550">
        <v>10</v>
      </c>
      <c r="R550">
        <v>9.6188675321499995E-2</v>
      </c>
      <c r="S550" s="1">
        <v>3.0646006148900002E-7</v>
      </c>
      <c r="T550">
        <v>2.69310297622E-3</v>
      </c>
      <c r="U550" t="s">
        <v>16</v>
      </c>
      <c r="V550">
        <v>10</v>
      </c>
    </row>
    <row r="551" spans="1:23">
      <c r="A551" t="s">
        <v>1346</v>
      </c>
      <c r="B551" t="s">
        <v>15</v>
      </c>
      <c r="C551" t="s">
        <v>15</v>
      </c>
      <c r="G551" t="str">
        <f t="shared" si="32"/>
        <v>FRESH</v>
      </c>
      <c r="H551" t="str">
        <f t="shared" si="33"/>
        <v/>
      </c>
      <c r="I551" t="str">
        <f t="shared" si="34"/>
        <v/>
      </c>
      <c r="J551" t="str">
        <f t="shared" si="35"/>
        <v/>
      </c>
      <c r="K551" t="s">
        <v>15</v>
      </c>
      <c r="L551" t="s">
        <v>15</v>
      </c>
      <c r="M551">
        <v>6.8696340102900001E-4</v>
      </c>
      <c r="N551">
        <v>1.29362664093E-3</v>
      </c>
      <c r="O551">
        <v>2.01439171668E-4</v>
      </c>
      <c r="P551">
        <v>1.3333333333299999</v>
      </c>
      <c r="Q551">
        <v>3.6666666666699999</v>
      </c>
      <c r="R551">
        <v>0.113624531884</v>
      </c>
      <c r="S551">
        <v>2.3875343248999999E-3</v>
      </c>
      <c r="T551">
        <v>2.2217480068900002E-2</v>
      </c>
      <c r="U551" t="s">
        <v>16</v>
      </c>
      <c r="V551">
        <v>3.6666666666699999</v>
      </c>
    </row>
    <row r="552" spans="1:23">
      <c r="A552" t="s">
        <v>1799</v>
      </c>
      <c r="G552" t="str">
        <f t="shared" si="32"/>
        <v/>
      </c>
      <c r="H552" t="str">
        <f t="shared" si="33"/>
        <v/>
      </c>
      <c r="I552" t="str">
        <f t="shared" si="34"/>
        <v/>
      </c>
      <c r="J552" t="str">
        <f t="shared" si="35"/>
        <v/>
      </c>
      <c r="K552" t="s">
        <v>15</v>
      </c>
      <c r="L552" t="s">
        <v>15</v>
      </c>
      <c r="M552">
        <v>3.1577743619299999E-2</v>
      </c>
      <c r="N552">
        <v>1.5186901406E-2</v>
      </c>
      <c r="O552">
        <v>2.6415964976199999E-3</v>
      </c>
      <c r="P552">
        <v>6.5</v>
      </c>
      <c r="Q552">
        <v>10</v>
      </c>
      <c r="R552">
        <v>8.1632993626199996E-2</v>
      </c>
      <c r="S552">
        <v>1.8786135501699999E-3</v>
      </c>
      <c r="T552">
        <v>2.9595474231199997E-4</v>
      </c>
      <c r="U552" t="s">
        <v>16</v>
      </c>
      <c r="V552">
        <v>8.0174296354900001</v>
      </c>
    </row>
    <row r="553" spans="1:23">
      <c r="A553" t="s">
        <v>1790</v>
      </c>
      <c r="C553" t="s">
        <v>15</v>
      </c>
      <c r="G553" t="str">
        <f t="shared" si="32"/>
        <v/>
      </c>
      <c r="H553" t="str">
        <f t="shared" si="33"/>
        <v/>
      </c>
      <c r="I553" t="str">
        <f t="shared" si="34"/>
        <v/>
      </c>
      <c r="J553" t="str">
        <f t="shared" si="35"/>
        <v/>
      </c>
      <c r="K553" t="s">
        <v>15</v>
      </c>
      <c r="L553" t="s">
        <v>15</v>
      </c>
      <c r="M553">
        <v>3.2429993108599997E-4</v>
      </c>
      <c r="N553">
        <v>2.0725781535E-4</v>
      </c>
      <c r="O553" s="1">
        <v>1.9209257487400002E-5</v>
      </c>
      <c r="P553">
        <v>4.5</v>
      </c>
      <c r="Q553">
        <v>10</v>
      </c>
      <c r="R553">
        <v>0.132048024933</v>
      </c>
      <c r="S553" s="1">
        <v>2.15944440391E-6</v>
      </c>
      <c r="T553" s="1">
        <v>1.82709488685E-6</v>
      </c>
      <c r="U553" t="s">
        <v>16</v>
      </c>
      <c r="V553">
        <v>7.8900317438299998</v>
      </c>
    </row>
    <row r="554" spans="1:23">
      <c r="A554" t="s">
        <v>803</v>
      </c>
      <c r="G554" t="str">
        <f t="shared" si="32"/>
        <v/>
      </c>
      <c r="H554" t="str">
        <f t="shared" si="33"/>
        <v/>
      </c>
      <c r="I554" t="str">
        <f t="shared" si="34"/>
        <v/>
      </c>
      <c r="J554" t="str">
        <f t="shared" si="35"/>
        <v/>
      </c>
      <c r="K554" t="s">
        <v>15</v>
      </c>
      <c r="L554" t="s">
        <v>15</v>
      </c>
      <c r="M554">
        <v>3.60808483592E-4</v>
      </c>
      <c r="N554">
        <v>1.21806798965E-4</v>
      </c>
      <c r="O554" s="1">
        <v>1.9910617144199999E-5</v>
      </c>
      <c r="P554">
        <v>6.5</v>
      </c>
      <c r="Q554">
        <v>10</v>
      </c>
      <c r="R554">
        <v>0.124299709476</v>
      </c>
      <c r="S554">
        <v>1.2480731722199999E-3</v>
      </c>
      <c r="T554" s="1">
        <v>1.1710995236700001E-6</v>
      </c>
      <c r="U554" t="s">
        <v>16</v>
      </c>
      <c r="V554">
        <v>7.5461685785499997</v>
      </c>
    </row>
    <row r="555" spans="1:23">
      <c r="A555" t="s">
        <v>728</v>
      </c>
      <c r="G555" t="str">
        <f t="shared" si="32"/>
        <v/>
      </c>
      <c r="H555" t="str">
        <f t="shared" si="33"/>
        <v/>
      </c>
      <c r="I555" t="str">
        <f t="shared" si="34"/>
        <v/>
      </c>
      <c r="J555" t="str">
        <f t="shared" si="35"/>
        <v/>
      </c>
      <c r="K555" t="s">
        <v>15</v>
      </c>
      <c r="L555" t="s">
        <v>15</v>
      </c>
      <c r="M555">
        <v>3.1939565492399998E-3</v>
      </c>
      <c r="N555">
        <v>2.28810755519E-3</v>
      </c>
      <c r="O555">
        <v>2.8383437076300001E-4</v>
      </c>
      <c r="P555">
        <v>4.5</v>
      </c>
      <c r="Q555">
        <v>10</v>
      </c>
      <c r="R555">
        <v>0.21525984260299999</v>
      </c>
      <c r="S555" s="1">
        <v>6.4409935832199995E-5</v>
      </c>
      <c r="T555" s="1">
        <v>4.5448718140699999E-5</v>
      </c>
      <c r="U555" t="s">
        <v>16</v>
      </c>
      <c r="V555">
        <v>8.2879861525600003</v>
      </c>
    </row>
    <row r="556" spans="1:23">
      <c r="A556" t="s">
        <v>431</v>
      </c>
      <c r="G556" t="str">
        <f t="shared" si="32"/>
        <v/>
      </c>
      <c r="H556" t="str">
        <f t="shared" si="33"/>
        <v/>
      </c>
      <c r="I556" t="str">
        <f t="shared" si="34"/>
        <v/>
      </c>
      <c r="J556" t="str">
        <f t="shared" si="35"/>
        <v/>
      </c>
      <c r="K556" t="s">
        <v>29</v>
      </c>
      <c r="L556" t="s">
        <v>23</v>
      </c>
      <c r="M556" s="1">
        <v>4.4914361799199999E-5</v>
      </c>
      <c r="N556">
        <v>1.45765856648E-4</v>
      </c>
      <c r="O556" s="1">
        <v>7.1527071268500001E-6</v>
      </c>
      <c r="P556">
        <v>1.5</v>
      </c>
      <c r="Q556">
        <v>8</v>
      </c>
      <c r="R556">
        <v>4.4373485880900001E-3</v>
      </c>
      <c r="S556" s="1">
        <v>6.3497900036399995E-8</v>
      </c>
      <c r="T556">
        <v>2.62078216431E-2</v>
      </c>
      <c r="U556" t="s">
        <v>16</v>
      </c>
      <c r="V556">
        <v>1.5</v>
      </c>
      <c r="W556">
        <v>8</v>
      </c>
    </row>
    <row r="557" spans="1:23">
      <c r="A557" t="s">
        <v>1936</v>
      </c>
      <c r="G557" t="str">
        <f t="shared" si="32"/>
        <v/>
      </c>
      <c r="H557" t="str">
        <f t="shared" si="33"/>
        <v/>
      </c>
      <c r="I557" t="str">
        <f t="shared" si="34"/>
        <v/>
      </c>
      <c r="J557" t="str">
        <f t="shared" si="35"/>
        <v/>
      </c>
      <c r="K557" t="s">
        <v>19</v>
      </c>
      <c r="L557" t="s">
        <v>19</v>
      </c>
      <c r="M557">
        <v>0</v>
      </c>
      <c r="N557" s="1">
        <v>3.07198862962E-5</v>
      </c>
      <c r="O557" s="1">
        <v>1.0159245045E-5</v>
      </c>
      <c r="P557">
        <v>6.5</v>
      </c>
      <c r="Q557">
        <v>20</v>
      </c>
      <c r="R557">
        <v>4.1298559923E-3</v>
      </c>
      <c r="S557">
        <v>0.13046194838</v>
      </c>
      <c r="T557">
        <v>4.4861533730399999E-2</v>
      </c>
      <c r="U557" t="s">
        <v>16</v>
      </c>
    </row>
    <row r="558" spans="1:23">
      <c r="A558" t="s">
        <v>489</v>
      </c>
      <c r="G558" t="str">
        <f t="shared" si="32"/>
        <v/>
      </c>
      <c r="H558" t="str">
        <f t="shared" si="33"/>
        <v/>
      </c>
      <c r="I558" t="str">
        <f t="shared" si="34"/>
        <v/>
      </c>
      <c r="J558" t="str">
        <f t="shared" si="35"/>
        <v/>
      </c>
      <c r="K558" t="s">
        <v>22</v>
      </c>
      <c r="L558" t="s">
        <v>23</v>
      </c>
      <c r="M558" s="1">
        <v>2.0134416091600002E-5</v>
      </c>
      <c r="N558">
        <v>4.7817457095200003E-4</v>
      </c>
      <c r="O558" s="1">
        <v>3.9218426155699999E-5</v>
      </c>
      <c r="P558">
        <v>18.8</v>
      </c>
      <c r="Q558">
        <v>21.6</v>
      </c>
      <c r="R558">
        <v>1.3489559697300001E-2</v>
      </c>
      <c r="S558">
        <v>4.6784487768499999E-2</v>
      </c>
      <c r="T558">
        <v>0.41301405128699997</v>
      </c>
      <c r="U558" t="s">
        <v>24</v>
      </c>
      <c r="V558">
        <v>18.8</v>
      </c>
      <c r="W558">
        <v>21.6</v>
      </c>
    </row>
    <row r="559" spans="1:23">
      <c r="A559" t="s">
        <v>828</v>
      </c>
      <c r="G559" t="str">
        <f t="shared" si="32"/>
        <v/>
      </c>
      <c r="H559" t="str">
        <f t="shared" si="33"/>
        <v/>
      </c>
      <c r="I559" t="str">
        <f t="shared" si="34"/>
        <v/>
      </c>
      <c r="J559" t="str">
        <f t="shared" si="35"/>
        <v/>
      </c>
      <c r="K559" t="s">
        <v>15</v>
      </c>
      <c r="L559" t="s">
        <v>15</v>
      </c>
      <c r="M559">
        <v>1.78640667625E-4</v>
      </c>
      <c r="N559" s="1">
        <v>3.5854947232999997E-5</v>
      </c>
      <c r="O559" s="1">
        <v>3.4422933935499998E-6</v>
      </c>
      <c r="P559">
        <v>1.5</v>
      </c>
      <c r="Q559">
        <v>10</v>
      </c>
      <c r="R559">
        <v>0.19197094613499999</v>
      </c>
      <c r="S559">
        <v>5.5023779325099997E-2</v>
      </c>
      <c r="T559">
        <v>4.8776561711099996E-3</v>
      </c>
      <c r="U559" t="s">
        <v>16</v>
      </c>
      <c r="V559">
        <v>3.0725463141099998</v>
      </c>
    </row>
    <row r="560" spans="1:23">
      <c r="A560" t="s">
        <v>118</v>
      </c>
      <c r="G560" t="str">
        <f t="shared" si="32"/>
        <v/>
      </c>
      <c r="H560" t="str">
        <f t="shared" si="33"/>
        <v/>
      </c>
      <c r="I560" t="str">
        <f t="shared" si="34"/>
        <v/>
      </c>
      <c r="J560" t="str">
        <f t="shared" si="35"/>
        <v/>
      </c>
      <c r="K560" t="s">
        <v>15</v>
      </c>
      <c r="L560" t="s">
        <v>15</v>
      </c>
      <c r="M560">
        <v>2.6714584424000001E-3</v>
      </c>
      <c r="N560">
        <v>0</v>
      </c>
      <c r="O560">
        <v>0</v>
      </c>
      <c r="P560">
        <v>1.48979591837</v>
      </c>
      <c r="Q560">
        <v>15.244897959199999</v>
      </c>
      <c r="R560">
        <v>1.6367302187999999E-3</v>
      </c>
      <c r="S560">
        <v>1</v>
      </c>
      <c r="T560">
        <v>1.6367302187999999E-3</v>
      </c>
      <c r="U560" t="s">
        <v>16</v>
      </c>
      <c r="V560">
        <v>1.48979591837</v>
      </c>
    </row>
    <row r="561" spans="1:23">
      <c r="A561" t="s">
        <v>1425</v>
      </c>
      <c r="G561" t="str">
        <f t="shared" si="32"/>
        <v/>
      </c>
      <c r="H561" t="str">
        <f t="shared" si="33"/>
        <v/>
      </c>
      <c r="I561" t="str">
        <f t="shared" si="34"/>
        <v/>
      </c>
      <c r="J561" t="str">
        <f t="shared" si="35"/>
        <v/>
      </c>
      <c r="K561" t="s">
        <v>15</v>
      </c>
      <c r="L561" t="s">
        <v>15</v>
      </c>
      <c r="M561">
        <v>1.36958692124E-4</v>
      </c>
      <c r="N561" s="1">
        <v>4.9911119328099997E-5</v>
      </c>
      <c r="O561">
        <v>0</v>
      </c>
      <c r="P561">
        <v>1.5</v>
      </c>
      <c r="Q561">
        <v>8</v>
      </c>
      <c r="R561">
        <v>0.11964190164500001</v>
      </c>
      <c r="S561">
        <v>6.0554406633399999E-4</v>
      </c>
      <c r="T561" s="1">
        <v>5.9834616381100003E-6</v>
      </c>
      <c r="U561" t="s">
        <v>16</v>
      </c>
      <c r="V561">
        <v>3.8687600297700002</v>
      </c>
    </row>
    <row r="562" spans="1:23">
      <c r="A562" t="s">
        <v>275</v>
      </c>
      <c r="G562" t="str">
        <f t="shared" si="32"/>
        <v/>
      </c>
      <c r="H562" t="str">
        <f t="shared" si="33"/>
        <v/>
      </c>
      <c r="I562" t="str">
        <f t="shared" si="34"/>
        <v/>
      </c>
      <c r="J562" t="str">
        <f t="shared" si="35"/>
        <v/>
      </c>
      <c r="K562" t="s">
        <v>19</v>
      </c>
      <c r="L562" t="s">
        <v>19</v>
      </c>
      <c r="M562">
        <v>0</v>
      </c>
      <c r="N562" s="1">
        <v>9.4084831311399997E-5</v>
      </c>
      <c r="O562" s="1">
        <v>1.5435116879499999E-5</v>
      </c>
      <c r="P562">
        <v>12.5</v>
      </c>
      <c r="Q562">
        <v>15</v>
      </c>
      <c r="R562">
        <v>3.5614604494299998E-2</v>
      </c>
      <c r="S562">
        <v>0.37630537859899998</v>
      </c>
      <c r="T562">
        <v>5.6725943680699997E-2</v>
      </c>
      <c r="U562" t="s">
        <v>16</v>
      </c>
    </row>
    <row r="563" spans="1:23">
      <c r="A563" t="s">
        <v>1296</v>
      </c>
      <c r="G563" t="str">
        <f t="shared" si="32"/>
        <v/>
      </c>
      <c r="H563" t="str">
        <f t="shared" si="33"/>
        <v/>
      </c>
      <c r="I563" t="str">
        <f t="shared" si="34"/>
        <v/>
      </c>
      <c r="J563" t="str">
        <f t="shared" si="35"/>
        <v/>
      </c>
      <c r="K563" t="s">
        <v>22</v>
      </c>
      <c r="L563" t="s">
        <v>23</v>
      </c>
      <c r="M563" s="1">
        <v>6.8164125963900003E-6</v>
      </c>
      <c r="N563">
        <v>1.61086556474E-4</v>
      </c>
      <c r="O563" s="1">
        <v>2.0220420787299999E-5</v>
      </c>
      <c r="P563">
        <v>11</v>
      </c>
      <c r="Q563">
        <v>16</v>
      </c>
      <c r="R563">
        <v>1.5703264940299999E-2</v>
      </c>
      <c r="S563">
        <v>4.5904036546100001E-2</v>
      </c>
      <c r="T563">
        <v>0.38412399588399998</v>
      </c>
      <c r="U563" t="s">
        <v>24</v>
      </c>
      <c r="V563">
        <v>11</v>
      </c>
      <c r="W563">
        <v>16</v>
      </c>
    </row>
    <row r="564" spans="1:23">
      <c r="A564" t="s">
        <v>1010</v>
      </c>
      <c r="G564" t="str">
        <f t="shared" si="32"/>
        <v/>
      </c>
      <c r="H564" t="str">
        <f t="shared" si="33"/>
        <v/>
      </c>
      <c r="I564" t="str">
        <f t="shared" si="34"/>
        <v/>
      </c>
      <c r="J564" t="str">
        <f t="shared" si="35"/>
        <v/>
      </c>
      <c r="K564" t="s">
        <v>23</v>
      </c>
      <c r="L564" t="s">
        <v>23</v>
      </c>
      <c r="M564">
        <v>0</v>
      </c>
      <c r="N564">
        <v>2.0882454424900001E-4</v>
      </c>
      <c r="O564">
        <v>0</v>
      </c>
      <c r="P564">
        <v>11</v>
      </c>
      <c r="Q564">
        <v>15</v>
      </c>
      <c r="R564">
        <v>2.2828442399799999E-3</v>
      </c>
      <c r="S564">
        <v>4.4985774568700003E-3</v>
      </c>
      <c r="T564">
        <v>1</v>
      </c>
      <c r="U564" t="s">
        <v>16</v>
      </c>
      <c r="V564">
        <v>11</v>
      </c>
      <c r="W564">
        <v>15</v>
      </c>
    </row>
    <row r="565" spans="1:23">
      <c r="A565" t="s">
        <v>1780</v>
      </c>
      <c r="B565" t="s">
        <v>23</v>
      </c>
      <c r="C565" t="s">
        <v>23</v>
      </c>
      <c r="G565" t="str">
        <f t="shared" si="32"/>
        <v/>
      </c>
      <c r="H565" t="str">
        <f t="shared" si="33"/>
        <v/>
      </c>
      <c r="I565" t="str">
        <f t="shared" si="34"/>
        <v/>
      </c>
      <c r="J565" t="str">
        <f t="shared" si="35"/>
        <v>brackishRestricted</v>
      </c>
      <c r="K565" t="s">
        <v>19</v>
      </c>
      <c r="L565" t="s">
        <v>19</v>
      </c>
      <c r="M565" s="1">
        <v>9.7840607175000008E-6</v>
      </c>
      <c r="N565">
        <v>2.3611271731999999E-4</v>
      </c>
      <c r="O565" s="1">
        <v>2.6252453757600001E-5</v>
      </c>
      <c r="P565">
        <v>19</v>
      </c>
      <c r="Q565">
        <v>23.5</v>
      </c>
      <c r="R565">
        <v>0.134607937156</v>
      </c>
      <c r="S565">
        <v>0.303452713609</v>
      </c>
      <c r="T565">
        <v>0.32390684087799998</v>
      </c>
      <c r="U565" t="s">
        <v>16</v>
      </c>
    </row>
    <row r="566" spans="1:23">
      <c r="A566" t="s">
        <v>1390</v>
      </c>
      <c r="B566" t="s">
        <v>23</v>
      </c>
      <c r="C566" t="s">
        <v>23</v>
      </c>
      <c r="G566" t="str">
        <f t="shared" si="32"/>
        <v/>
      </c>
      <c r="H566" t="str">
        <f t="shared" si="33"/>
        <v/>
      </c>
      <c r="I566" t="str">
        <f t="shared" si="34"/>
        <v>BRACK</v>
      </c>
      <c r="J566" t="str">
        <f t="shared" si="35"/>
        <v/>
      </c>
      <c r="K566" t="s">
        <v>23</v>
      </c>
      <c r="L566" t="s">
        <v>23</v>
      </c>
      <c r="M566" s="1">
        <v>2.21200113844E-6</v>
      </c>
      <c r="N566">
        <v>2.4553028380700003E-4</v>
      </c>
      <c r="O566" s="1">
        <v>1.54659902874E-5</v>
      </c>
      <c r="P566">
        <v>11</v>
      </c>
      <c r="Q566">
        <v>15</v>
      </c>
      <c r="R566">
        <v>2.19692874123E-3</v>
      </c>
      <c r="S566">
        <v>5.5338582094400001E-3</v>
      </c>
      <c r="T566">
        <v>0.452434086904</v>
      </c>
      <c r="U566" t="s">
        <v>16</v>
      </c>
      <c r="V566">
        <v>11</v>
      </c>
      <c r="W566">
        <v>15</v>
      </c>
    </row>
    <row r="567" spans="1:23">
      <c r="A567" t="s">
        <v>1254</v>
      </c>
      <c r="G567" t="str">
        <f t="shared" si="32"/>
        <v/>
      </c>
      <c r="H567" t="str">
        <f t="shared" si="33"/>
        <v/>
      </c>
      <c r="I567" t="str">
        <f t="shared" si="34"/>
        <v/>
      </c>
      <c r="J567" t="str">
        <f t="shared" si="35"/>
        <v/>
      </c>
      <c r="K567" t="s">
        <v>27</v>
      </c>
      <c r="L567" t="s">
        <v>23</v>
      </c>
      <c r="M567">
        <v>0</v>
      </c>
      <c r="N567">
        <v>2.4537528467000002E-4</v>
      </c>
      <c r="O567" s="1">
        <v>5.5145464829700001E-5</v>
      </c>
      <c r="P567">
        <v>8.8000000000000007</v>
      </c>
      <c r="Q567">
        <v>11.6</v>
      </c>
      <c r="R567" s="1">
        <v>7.1375608610100004E-6</v>
      </c>
      <c r="S567">
        <v>1.83001203056E-2</v>
      </c>
      <c r="T567">
        <v>3.57254822672E-3</v>
      </c>
      <c r="U567" t="s">
        <v>16</v>
      </c>
      <c r="V567">
        <v>8.8000000000000007</v>
      </c>
      <c r="W567">
        <v>11.6</v>
      </c>
    </row>
    <row r="568" spans="1:23">
      <c r="A568" t="s">
        <v>713</v>
      </c>
      <c r="G568" t="str">
        <f t="shared" si="32"/>
        <v/>
      </c>
      <c r="H568" t="str">
        <f t="shared" si="33"/>
        <v/>
      </c>
      <c r="I568" t="str">
        <f t="shared" si="34"/>
        <v/>
      </c>
      <c r="J568" t="str">
        <f t="shared" si="35"/>
        <v/>
      </c>
      <c r="K568" t="s">
        <v>19</v>
      </c>
      <c r="L568" t="s">
        <v>19</v>
      </c>
      <c r="M568" s="1">
        <v>2.3547805926500002E-5</v>
      </c>
      <c r="N568">
        <v>2.4574997108800002E-4</v>
      </c>
      <c r="O568" s="1">
        <v>7.1982534496599998E-6</v>
      </c>
      <c r="P568">
        <v>19</v>
      </c>
      <c r="Q568">
        <v>23.5</v>
      </c>
      <c r="R568">
        <v>0.21163870744499999</v>
      </c>
      <c r="S568">
        <v>0.303452713609</v>
      </c>
      <c r="T568">
        <v>0.5</v>
      </c>
      <c r="U568" t="s">
        <v>16</v>
      </c>
    </row>
    <row r="569" spans="1:23">
      <c r="A569" t="s">
        <v>1213</v>
      </c>
      <c r="G569" t="str">
        <f t="shared" si="32"/>
        <v/>
      </c>
      <c r="H569" t="str">
        <f t="shared" si="33"/>
        <v/>
      </c>
      <c r="I569" t="str">
        <f t="shared" si="34"/>
        <v/>
      </c>
      <c r="J569" t="str">
        <f t="shared" si="35"/>
        <v/>
      </c>
      <c r="K569" t="s">
        <v>19</v>
      </c>
      <c r="L569" t="s">
        <v>19</v>
      </c>
      <c r="M569">
        <v>3.2001381268899999E-4</v>
      </c>
      <c r="N569">
        <v>0</v>
      </c>
      <c r="O569" s="1">
        <v>5.0946186163199998E-5</v>
      </c>
      <c r="P569">
        <v>1.5</v>
      </c>
      <c r="Q569">
        <v>8</v>
      </c>
      <c r="R569">
        <v>0.223436410355</v>
      </c>
      <c r="S569">
        <v>6.4596002028300001E-2</v>
      </c>
      <c r="T569">
        <v>0.16394946156199999</v>
      </c>
      <c r="U569" t="s">
        <v>16</v>
      </c>
    </row>
    <row r="570" spans="1:23">
      <c r="A570" t="s">
        <v>382</v>
      </c>
      <c r="B570" t="s">
        <v>15</v>
      </c>
      <c r="C570" t="s">
        <v>15</v>
      </c>
      <c r="G570" t="str">
        <f t="shared" si="32"/>
        <v>FRESH</v>
      </c>
      <c r="H570" t="str">
        <f t="shared" si="33"/>
        <v/>
      </c>
      <c r="I570" t="str">
        <f t="shared" si="34"/>
        <v/>
      </c>
      <c r="J570" t="str">
        <f t="shared" si="35"/>
        <v/>
      </c>
      <c r="K570" t="s">
        <v>15</v>
      </c>
      <c r="L570" t="s">
        <v>15</v>
      </c>
      <c r="M570">
        <v>1.1811363872799999E-3</v>
      </c>
      <c r="N570">
        <v>1.65995601289E-3</v>
      </c>
      <c r="O570">
        <v>3.3900019935699998E-4</v>
      </c>
      <c r="P570">
        <v>3</v>
      </c>
      <c r="Q570">
        <v>13.5</v>
      </c>
      <c r="R570">
        <v>8.9378264516700001E-2</v>
      </c>
      <c r="S570">
        <v>2.8877305914100002E-4</v>
      </c>
      <c r="T570">
        <v>1.4267827435399999E-2</v>
      </c>
      <c r="U570" t="s">
        <v>16</v>
      </c>
      <c r="V570">
        <v>13.5</v>
      </c>
    </row>
    <row r="571" spans="1:23">
      <c r="A571" t="s">
        <v>618</v>
      </c>
      <c r="G571" t="str">
        <f t="shared" si="32"/>
        <v/>
      </c>
      <c r="H571" t="str">
        <f t="shared" si="33"/>
        <v/>
      </c>
      <c r="I571" t="str">
        <f t="shared" si="34"/>
        <v/>
      </c>
      <c r="J571" t="str">
        <f t="shared" si="35"/>
        <v/>
      </c>
      <c r="K571" t="s">
        <v>29</v>
      </c>
      <c r="L571" t="s">
        <v>23</v>
      </c>
      <c r="M571" s="1">
        <v>5.8778846454999997E-5</v>
      </c>
      <c r="N571">
        <v>2.1207094881900001E-4</v>
      </c>
      <c r="O571" s="1">
        <v>1.0076616594499999E-5</v>
      </c>
      <c r="P571">
        <v>4.5</v>
      </c>
      <c r="Q571">
        <v>10</v>
      </c>
      <c r="R571">
        <v>3.5686329052299999E-3</v>
      </c>
      <c r="S571" s="1">
        <v>1.1863055766299999E-6</v>
      </c>
      <c r="T571">
        <v>9.8827900933300006E-3</v>
      </c>
      <c r="U571" t="s">
        <v>16</v>
      </c>
      <c r="V571">
        <v>4.5</v>
      </c>
      <c r="W571">
        <v>10</v>
      </c>
    </row>
    <row r="572" spans="1:23">
      <c r="A572" t="s">
        <v>1357</v>
      </c>
      <c r="G572" t="str">
        <f t="shared" si="32"/>
        <v/>
      </c>
      <c r="H572" t="str">
        <f t="shared" si="33"/>
        <v/>
      </c>
      <c r="I572" t="str">
        <f t="shared" si="34"/>
        <v/>
      </c>
      <c r="J572" t="str">
        <f t="shared" si="35"/>
        <v/>
      </c>
      <c r="K572" t="s">
        <v>19</v>
      </c>
      <c r="L572" t="s">
        <v>19</v>
      </c>
      <c r="M572" s="1">
        <v>2.9626118385999999E-5</v>
      </c>
      <c r="N572" s="1">
        <v>8.5324732894400006E-5</v>
      </c>
      <c r="O572" s="1">
        <v>2.8740670060000001E-6</v>
      </c>
      <c r="P572">
        <v>1.5</v>
      </c>
      <c r="Q572">
        <v>8</v>
      </c>
      <c r="R572">
        <v>3.8140995553199997E-2</v>
      </c>
      <c r="S572">
        <v>6.2592849121700001E-4</v>
      </c>
      <c r="T572">
        <v>0.25621352782099999</v>
      </c>
      <c r="U572" t="s">
        <v>16</v>
      </c>
    </row>
    <row r="573" spans="1:23">
      <c r="A573" t="s">
        <v>1371</v>
      </c>
      <c r="G573" t="str">
        <f t="shared" si="32"/>
        <v/>
      </c>
      <c r="H573" t="str">
        <f t="shared" si="33"/>
        <v/>
      </c>
      <c r="I573" t="str">
        <f t="shared" si="34"/>
        <v/>
      </c>
      <c r="J573" t="str">
        <f t="shared" si="35"/>
        <v/>
      </c>
      <c r="K573" t="s">
        <v>29</v>
      </c>
      <c r="L573" t="s">
        <v>23</v>
      </c>
      <c r="M573" s="1">
        <v>3.9472671733199999E-5</v>
      </c>
      <c r="N573">
        <v>1.48176946081E-4</v>
      </c>
      <c r="O573" s="1">
        <v>1.13721340376E-5</v>
      </c>
      <c r="P573">
        <v>3</v>
      </c>
      <c r="Q573">
        <v>10</v>
      </c>
      <c r="R573">
        <v>4.1968329151900003E-3</v>
      </c>
      <c r="S573" s="1">
        <v>8.0664558509400002E-6</v>
      </c>
      <c r="T573">
        <v>4.9827879233700002E-2</v>
      </c>
      <c r="U573" t="s">
        <v>16</v>
      </c>
      <c r="V573">
        <v>3</v>
      </c>
      <c r="W573">
        <v>10</v>
      </c>
    </row>
    <row r="574" spans="1:23">
      <c r="A574" t="s">
        <v>669</v>
      </c>
      <c r="G574" t="str">
        <f t="shared" si="32"/>
        <v/>
      </c>
      <c r="H574" t="str">
        <f t="shared" si="33"/>
        <v/>
      </c>
      <c r="I574" t="str">
        <f t="shared" si="34"/>
        <v/>
      </c>
      <c r="J574" t="str">
        <f t="shared" si="35"/>
        <v/>
      </c>
      <c r="K574" t="s">
        <v>15</v>
      </c>
      <c r="L574" t="s">
        <v>15</v>
      </c>
      <c r="M574">
        <v>8.3133233389299996E-3</v>
      </c>
      <c r="N574">
        <v>1.07001413882E-2</v>
      </c>
      <c r="O574">
        <v>1.7803714241799999E-3</v>
      </c>
      <c r="P574">
        <v>1.5</v>
      </c>
      <c r="Q574">
        <v>10</v>
      </c>
      <c r="R574">
        <v>0.113347512252</v>
      </c>
      <c r="S574" s="1">
        <v>1.68202870441E-6</v>
      </c>
      <c r="T574">
        <v>7.2916802781100001E-4</v>
      </c>
      <c r="U574" t="s">
        <v>16</v>
      </c>
      <c r="V574">
        <v>10</v>
      </c>
    </row>
    <row r="575" spans="1:23">
      <c r="A575" t="s">
        <v>893</v>
      </c>
      <c r="B575" t="s">
        <v>15</v>
      </c>
      <c r="C575" t="s">
        <v>15</v>
      </c>
      <c r="G575" t="str">
        <f t="shared" si="32"/>
        <v/>
      </c>
      <c r="H575" t="str">
        <f t="shared" si="33"/>
        <v/>
      </c>
      <c r="I575" t="str">
        <f t="shared" si="34"/>
        <v>freshRestricted</v>
      </c>
      <c r="J575" t="str">
        <f t="shared" si="35"/>
        <v/>
      </c>
      <c r="K575" t="s">
        <v>29</v>
      </c>
      <c r="L575" t="s">
        <v>23</v>
      </c>
      <c r="M575" s="1">
        <v>8.1130787756300001E-5</v>
      </c>
      <c r="N575">
        <v>1.74114094009E-4</v>
      </c>
      <c r="O575" s="1">
        <v>1.5726528492400001E-5</v>
      </c>
      <c r="P575">
        <v>3</v>
      </c>
      <c r="Q575">
        <v>10</v>
      </c>
      <c r="R575">
        <v>1.38370019516E-2</v>
      </c>
      <c r="S575" s="1">
        <v>3.6005596909099998E-7</v>
      </c>
      <c r="T575">
        <v>1.94207911593E-3</v>
      </c>
      <c r="U575" t="s">
        <v>16</v>
      </c>
      <c r="V575">
        <v>3</v>
      </c>
      <c r="W575">
        <v>10</v>
      </c>
    </row>
    <row r="576" spans="1:23">
      <c r="A576" t="s">
        <v>955</v>
      </c>
      <c r="G576" t="str">
        <f t="shared" si="32"/>
        <v/>
      </c>
      <c r="H576" t="str">
        <f t="shared" si="33"/>
        <v/>
      </c>
      <c r="I576" t="str">
        <f t="shared" si="34"/>
        <v/>
      </c>
      <c r="J576" t="str">
        <f t="shared" si="35"/>
        <v/>
      </c>
      <c r="K576" t="s">
        <v>29</v>
      </c>
      <c r="L576" t="s">
        <v>23</v>
      </c>
      <c r="M576" s="1">
        <v>4.4280769939399999E-5</v>
      </c>
      <c r="N576">
        <v>1.12080148555E-4</v>
      </c>
      <c r="O576" s="1">
        <v>1.13198173607E-5</v>
      </c>
      <c r="P576">
        <v>3</v>
      </c>
      <c r="Q576">
        <v>10</v>
      </c>
      <c r="R576">
        <v>2.0453569594399999E-2</v>
      </c>
      <c r="S576" s="1">
        <v>6.4176480778099998E-6</v>
      </c>
      <c r="T576">
        <v>2.71061187378E-2</v>
      </c>
      <c r="U576" t="s">
        <v>16</v>
      </c>
      <c r="V576">
        <v>3</v>
      </c>
      <c r="W576">
        <v>10</v>
      </c>
    </row>
    <row r="577" spans="1:23">
      <c r="A577" t="s">
        <v>1576</v>
      </c>
      <c r="G577" t="str">
        <f t="shared" si="32"/>
        <v/>
      </c>
      <c r="H577" t="str">
        <f t="shared" si="33"/>
        <v/>
      </c>
      <c r="I577" t="str">
        <f t="shared" si="34"/>
        <v/>
      </c>
      <c r="J577" t="str">
        <f t="shared" si="35"/>
        <v/>
      </c>
      <c r="K577" t="s">
        <v>15</v>
      </c>
      <c r="L577" t="s">
        <v>15</v>
      </c>
      <c r="M577">
        <v>2.5705182822800002E-4</v>
      </c>
      <c r="N577" s="1">
        <v>9.5842633438000005E-5</v>
      </c>
      <c r="O577" s="1">
        <v>6.6471872427199998E-6</v>
      </c>
      <c r="P577">
        <v>1.5</v>
      </c>
      <c r="Q577">
        <v>13.5</v>
      </c>
      <c r="R577">
        <v>0.10551317043199999</v>
      </c>
      <c r="S577">
        <v>3.6961585180100003E-2</v>
      </c>
      <c r="T577">
        <v>5.0880825325799999E-4</v>
      </c>
      <c r="U577" t="s">
        <v>16</v>
      </c>
      <c r="V577">
        <v>5.77446292581</v>
      </c>
    </row>
    <row r="578" spans="1:23">
      <c r="A578" t="s">
        <v>1732</v>
      </c>
      <c r="B578" t="s">
        <v>23</v>
      </c>
      <c r="C578" t="s">
        <v>23</v>
      </c>
      <c r="G578" t="str">
        <f t="shared" si="32"/>
        <v/>
      </c>
      <c r="H578" t="str">
        <f t="shared" si="33"/>
        <v/>
      </c>
      <c r="I578" t="str">
        <f t="shared" si="34"/>
        <v>BRACK</v>
      </c>
      <c r="J578" t="str">
        <f t="shared" si="35"/>
        <v/>
      </c>
      <c r="K578" t="s">
        <v>23</v>
      </c>
      <c r="L578" t="s">
        <v>23</v>
      </c>
      <c r="M578">
        <v>2.1846132584600001E-4</v>
      </c>
      <c r="N578">
        <v>3.4947945446600001E-3</v>
      </c>
      <c r="O578">
        <v>3.8810174425499999E-4</v>
      </c>
      <c r="P578">
        <v>15</v>
      </c>
      <c r="Q578">
        <v>18</v>
      </c>
      <c r="R578" s="1">
        <v>2.7230681250500001E-6</v>
      </c>
      <c r="S578">
        <v>6.2265468031500002E-4</v>
      </c>
      <c r="T578">
        <v>0.15387789938999999</v>
      </c>
      <c r="U578" t="s">
        <v>16</v>
      </c>
      <c r="V578">
        <v>15</v>
      </c>
      <c r="W578">
        <v>18</v>
      </c>
    </row>
    <row r="579" spans="1:23">
      <c r="A579" t="s">
        <v>1036</v>
      </c>
      <c r="G579" t="str">
        <f t="shared" ref="G579:G642" si="36">IF(NOT(ISBLANK($B579)),IF($L579="freshRestricted", IF($B579="freshRestricted","FRESH",$B579),""),"")</f>
        <v/>
      </c>
      <c r="H579" t="str">
        <f t="shared" ref="H579:H642" si="37">IF(NOT(ISBLANK($B579)),IF($L579="marineRestricted", IF($B579="marineRestricted","MARINE",$B579),""),"")</f>
        <v/>
      </c>
      <c r="I579" t="str">
        <f t="shared" ref="I579:I642" si="38">IF(NOT(ISBLANK($B579)),IF($L579="brackishRestricted", IF($B579="brackishRestricted","BRACK",$B579),""),"")</f>
        <v/>
      </c>
      <c r="J579" t="str">
        <f t="shared" ref="J579:J642" si="39">IF(NOT(ISBLANK($B579)),IF($L579="noclass", IF($B579="noclass","NOCLASS",$B579),""),"")</f>
        <v/>
      </c>
      <c r="K579" t="s">
        <v>19</v>
      </c>
      <c r="L579" t="s">
        <v>19</v>
      </c>
      <c r="M579" s="1">
        <v>2.8275867115000001E-5</v>
      </c>
      <c r="N579">
        <v>7.4206854014899999E-4</v>
      </c>
      <c r="O579">
        <v>1.71556862498E-4</v>
      </c>
      <c r="P579">
        <v>19</v>
      </c>
      <c r="Q579">
        <v>23.5</v>
      </c>
      <c r="R579">
        <v>0.40717450103399999</v>
      </c>
      <c r="S579">
        <v>0.339122806198</v>
      </c>
      <c r="T579">
        <v>6.6844942894900006E-2</v>
      </c>
      <c r="U579" t="s">
        <v>16</v>
      </c>
    </row>
    <row r="580" spans="1:23">
      <c r="A580" t="s">
        <v>865</v>
      </c>
      <c r="C580" t="s">
        <v>19</v>
      </c>
      <c r="G580" t="str">
        <f t="shared" si="36"/>
        <v/>
      </c>
      <c r="H580" t="str">
        <f t="shared" si="37"/>
        <v/>
      </c>
      <c r="I580" t="str">
        <f t="shared" si="38"/>
        <v/>
      </c>
      <c r="J580" t="str">
        <f t="shared" si="39"/>
        <v/>
      </c>
      <c r="K580" t="s">
        <v>19</v>
      </c>
      <c r="L580" t="s">
        <v>19</v>
      </c>
      <c r="M580">
        <v>0</v>
      </c>
      <c r="N580" s="1">
        <v>6.5124681610099995E-5</v>
      </c>
      <c r="O580" s="1">
        <v>1.65672919802E-5</v>
      </c>
      <c r="P580">
        <v>11</v>
      </c>
      <c r="Q580">
        <v>15</v>
      </c>
      <c r="R580">
        <v>2.2828442399799999E-3</v>
      </c>
      <c r="S580">
        <v>3.2934640864599997E-2</v>
      </c>
      <c r="T580">
        <v>0.14794158840499999</v>
      </c>
      <c r="U580" t="s">
        <v>16</v>
      </c>
    </row>
    <row r="581" spans="1:23">
      <c r="A581" t="s">
        <v>1848</v>
      </c>
      <c r="G581" t="str">
        <f t="shared" si="36"/>
        <v/>
      </c>
      <c r="H581" t="str">
        <f t="shared" si="37"/>
        <v/>
      </c>
      <c r="I581" t="str">
        <f t="shared" si="38"/>
        <v/>
      </c>
      <c r="J581" t="str">
        <f t="shared" si="39"/>
        <v/>
      </c>
      <c r="K581" t="s">
        <v>22</v>
      </c>
      <c r="L581" t="s">
        <v>23</v>
      </c>
      <c r="M581">
        <v>0</v>
      </c>
      <c r="N581">
        <v>4.3109186694499998E-4</v>
      </c>
      <c r="O581" s="1">
        <v>5.64708644874E-5</v>
      </c>
      <c r="P581">
        <v>8.8000000000000007</v>
      </c>
      <c r="Q581">
        <v>11.6</v>
      </c>
      <c r="R581">
        <v>9.4517715055599996E-3</v>
      </c>
      <c r="S581">
        <v>0.286723443425</v>
      </c>
      <c r="T581">
        <v>1.9719037154400001E-2</v>
      </c>
      <c r="U581" t="s">
        <v>24</v>
      </c>
      <c r="V581">
        <v>8.8000000000000007</v>
      </c>
      <c r="W581">
        <v>11.6</v>
      </c>
    </row>
    <row r="582" spans="1:23">
      <c r="A582" t="s">
        <v>1144</v>
      </c>
      <c r="G582" t="str">
        <f t="shared" si="36"/>
        <v/>
      </c>
      <c r="H582" t="str">
        <f t="shared" si="37"/>
        <v/>
      </c>
      <c r="I582" t="str">
        <f t="shared" si="38"/>
        <v/>
      </c>
      <c r="J582" t="str">
        <f t="shared" si="39"/>
        <v/>
      </c>
      <c r="K582" t="s">
        <v>19</v>
      </c>
      <c r="L582" t="s">
        <v>19</v>
      </c>
      <c r="M582">
        <v>2.0557216028500001E-4</v>
      </c>
      <c r="N582">
        <v>2.3502982484800001E-2</v>
      </c>
      <c r="O582">
        <v>5.3291302272699995E-4</v>
      </c>
      <c r="P582">
        <v>24</v>
      </c>
      <c r="Q582">
        <v>26</v>
      </c>
      <c r="R582">
        <v>5.3521522432099997E-2</v>
      </c>
      <c r="S582">
        <v>0.30405094671299998</v>
      </c>
      <c r="T582">
        <v>0.10360514176500001</v>
      </c>
      <c r="U582" t="s">
        <v>16</v>
      </c>
    </row>
    <row r="583" spans="1:23">
      <c r="A583" t="s">
        <v>218</v>
      </c>
      <c r="G583" t="str">
        <f t="shared" si="36"/>
        <v/>
      </c>
      <c r="H583" t="str">
        <f t="shared" si="37"/>
        <v/>
      </c>
      <c r="I583" t="str">
        <f t="shared" si="38"/>
        <v/>
      </c>
      <c r="J583" t="str">
        <f t="shared" si="39"/>
        <v/>
      </c>
      <c r="K583" t="s">
        <v>22</v>
      </c>
      <c r="L583" t="s">
        <v>23</v>
      </c>
      <c r="M583" s="1">
        <v>1.6833422973599999E-5</v>
      </c>
      <c r="N583">
        <v>1.3381990302099999E-4</v>
      </c>
      <c r="O583" s="1">
        <v>1.27179539356E-5</v>
      </c>
      <c r="P583">
        <v>24.5</v>
      </c>
      <c r="Q583">
        <v>27</v>
      </c>
      <c r="R583">
        <v>1.7750081724799999E-4</v>
      </c>
      <c r="S583">
        <v>7.3703444283400005E-2</v>
      </c>
      <c r="T583">
        <v>0.179524791554</v>
      </c>
      <c r="U583" t="s">
        <v>24</v>
      </c>
      <c r="V583">
        <v>24.5</v>
      </c>
      <c r="W583">
        <v>27</v>
      </c>
    </row>
    <row r="584" spans="1:23">
      <c r="A584" t="s">
        <v>1003</v>
      </c>
      <c r="G584" t="str">
        <f t="shared" si="36"/>
        <v/>
      </c>
      <c r="H584" t="str">
        <f t="shared" si="37"/>
        <v/>
      </c>
      <c r="I584" t="str">
        <f t="shared" si="38"/>
        <v/>
      </c>
      <c r="J584" t="str">
        <f t="shared" si="39"/>
        <v/>
      </c>
      <c r="K584" t="s">
        <v>19</v>
      </c>
      <c r="L584" t="s">
        <v>19</v>
      </c>
      <c r="M584" s="1">
        <v>1.7909835153700002E-5</v>
      </c>
      <c r="N584">
        <v>3.76511603787E-4</v>
      </c>
      <c r="O584" s="1">
        <v>9.5232486837300005E-5</v>
      </c>
      <c r="P584">
        <v>16</v>
      </c>
      <c r="Q584">
        <v>18.5</v>
      </c>
      <c r="R584">
        <v>1.4274862657000001E-4</v>
      </c>
      <c r="S584">
        <v>3.7741428234299997E-2</v>
      </c>
      <c r="T584">
        <v>3.0703836776600001E-2</v>
      </c>
      <c r="U584" t="s">
        <v>16</v>
      </c>
    </row>
    <row r="585" spans="1:23">
      <c r="A585" t="s">
        <v>136</v>
      </c>
      <c r="G585" t="str">
        <f t="shared" si="36"/>
        <v/>
      </c>
      <c r="H585" t="str">
        <f t="shared" si="37"/>
        <v/>
      </c>
      <c r="I585" t="str">
        <f t="shared" si="38"/>
        <v/>
      </c>
      <c r="J585" t="str">
        <f t="shared" si="39"/>
        <v/>
      </c>
      <c r="K585" t="s">
        <v>15</v>
      </c>
      <c r="L585" t="s">
        <v>15</v>
      </c>
      <c r="M585">
        <v>3.35340485163E-4</v>
      </c>
      <c r="N585">
        <v>1.5034502992399999E-4</v>
      </c>
      <c r="O585" s="1">
        <v>3.2181428225800003E-5</v>
      </c>
      <c r="P585">
        <v>4.5</v>
      </c>
      <c r="Q585">
        <v>11.5</v>
      </c>
      <c r="R585">
        <v>0.26926012951</v>
      </c>
      <c r="S585">
        <v>7.2085531383299997E-3</v>
      </c>
      <c r="T585" s="1">
        <v>4.6798513571799998E-5</v>
      </c>
      <c r="U585" t="s">
        <v>16</v>
      </c>
      <c r="V585">
        <v>7.22841992664</v>
      </c>
    </row>
    <row r="586" spans="1:23">
      <c r="A586" t="s">
        <v>650</v>
      </c>
      <c r="G586" t="str">
        <f t="shared" si="36"/>
        <v/>
      </c>
      <c r="H586" t="str">
        <f t="shared" si="37"/>
        <v/>
      </c>
      <c r="I586" t="str">
        <f t="shared" si="38"/>
        <v/>
      </c>
      <c r="J586" t="str">
        <f t="shared" si="39"/>
        <v/>
      </c>
      <c r="K586" t="s">
        <v>23</v>
      </c>
      <c r="L586" t="s">
        <v>23</v>
      </c>
      <c r="M586" s="1">
        <v>3.6382952403799998E-6</v>
      </c>
      <c r="N586">
        <v>1.01258648011E-4</v>
      </c>
      <c r="O586" s="1">
        <v>6.0153832437499997E-6</v>
      </c>
      <c r="P586">
        <v>3</v>
      </c>
      <c r="Q586">
        <v>10</v>
      </c>
      <c r="R586" s="1">
        <v>2.1649245223899998E-6</v>
      </c>
      <c r="S586" s="1">
        <v>8.4904168915100003E-8</v>
      </c>
      <c r="T586">
        <v>0.45247038386900001</v>
      </c>
      <c r="U586" t="s">
        <v>16</v>
      </c>
      <c r="V586">
        <v>3</v>
      </c>
      <c r="W586">
        <v>10</v>
      </c>
    </row>
    <row r="587" spans="1:23">
      <c r="A587" t="s">
        <v>561</v>
      </c>
      <c r="G587" t="str">
        <f t="shared" si="36"/>
        <v/>
      </c>
      <c r="H587" t="str">
        <f t="shared" si="37"/>
        <v/>
      </c>
      <c r="I587" t="str">
        <f t="shared" si="38"/>
        <v/>
      </c>
      <c r="J587" t="str">
        <f t="shared" si="39"/>
        <v/>
      </c>
      <c r="K587" t="s">
        <v>23</v>
      </c>
      <c r="L587" t="s">
        <v>23</v>
      </c>
      <c r="M587" s="1">
        <v>3.5650750659499999E-5</v>
      </c>
      <c r="N587">
        <v>6.8749502947200003E-4</v>
      </c>
      <c r="O587" s="1">
        <v>1.15804602009E-5</v>
      </c>
      <c r="P587">
        <v>16</v>
      </c>
      <c r="Q587">
        <v>18.5</v>
      </c>
      <c r="R587">
        <v>1.83707193517E-3</v>
      </c>
      <c r="S587">
        <v>1.55815470381E-3</v>
      </c>
      <c r="T587">
        <v>0.21847666516399999</v>
      </c>
      <c r="U587" t="s">
        <v>16</v>
      </c>
      <c r="V587">
        <v>16</v>
      </c>
      <c r="W587">
        <v>18.5</v>
      </c>
    </row>
    <row r="588" spans="1:23">
      <c r="A588" t="s">
        <v>1604</v>
      </c>
      <c r="B588" t="s">
        <v>15</v>
      </c>
      <c r="C588" t="s">
        <v>15</v>
      </c>
      <c r="G588" t="str">
        <f t="shared" si="36"/>
        <v>FRESH</v>
      </c>
      <c r="H588" t="str">
        <f t="shared" si="37"/>
        <v/>
      </c>
      <c r="I588" t="str">
        <f t="shared" si="38"/>
        <v/>
      </c>
      <c r="J588" t="str">
        <f t="shared" si="39"/>
        <v/>
      </c>
      <c r="K588" t="s">
        <v>15</v>
      </c>
      <c r="L588" t="s">
        <v>15</v>
      </c>
      <c r="M588" s="1">
        <v>7.2055318592799996E-5</v>
      </c>
      <c r="N588">
        <v>1.42745835719E-4</v>
      </c>
      <c r="O588" s="1">
        <v>2.2447164185600001E-6</v>
      </c>
      <c r="P588">
        <v>1.3333333333299999</v>
      </c>
      <c r="Q588">
        <v>3.6666666666699999</v>
      </c>
      <c r="R588">
        <v>6.5395912715999996E-2</v>
      </c>
      <c r="S588" s="1">
        <v>1.38263182032E-5</v>
      </c>
      <c r="T588">
        <v>1.25160374116E-2</v>
      </c>
      <c r="U588" t="s">
        <v>16</v>
      </c>
      <c r="V588">
        <v>3.6666666666699999</v>
      </c>
    </row>
    <row r="589" spans="1:23">
      <c r="A589" t="s">
        <v>282</v>
      </c>
      <c r="G589" t="str">
        <f t="shared" si="36"/>
        <v/>
      </c>
      <c r="H589" t="str">
        <f t="shared" si="37"/>
        <v/>
      </c>
      <c r="I589" t="str">
        <f t="shared" si="38"/>
        <v/>
      </c>
      <c r="J589" t="str">
        <f t="shared" si="39"/>
        <v/>
      </c>
      <c r="K589" t="s">
        <v>15</v>
      </c>
      <c r="L589" t="s">
        <v>15</v>
      </c>
      <c r="M589">
        <v>1.21113183495E-4</v>
      </c>
      <c r="N589" s="1">
        <v>4.52827591329E-6</v>
      </c>
      <c r="O589">
        <v>0</v>
      </c>
      <c r="P589">
        <v>1.5</v>
      </c>
      <c r="Q589">
        <v>11.5</v>
      </c>
      <c r="R589">
        <v>0.26055473074300001</v>
      </c>
      <c r="S589">
        <v>7.8526169854000002E-2</v>
      </c>
      <c r="T589">
        <v>1.97361909975E-2</v>
      </c>
      <c r="U589" t="s">
        <v>16</v>
      </c>
      <c r="V589">
        <v>1.87388794371</v>
      </c>
    </row>
    <row r="590" spans="1:23">
      <c r="A590" t="s">
        <v>482</v>
      </c>
      <c r="G590" t="str">
        <f t="shared" si="36"/>
        <v/>
      </c>
      <c r="H590" t="str">
        <f t="shared" si="37"/>
        <v/>
      </c>
      <c r="I590" t="str">
        <f t="shared" si="38"/>
        <v/>
      </c>
      <c r="J590" t="str">
        <f t="shared" si="39"/>
        <v/>
      </c>
      <c r="K590" t="s">
        <v>29</v>
      </c>
      <c r="L590" t="s">
        <v>23</v>
      </c>
      <c r="M590" s="1">
        <v>4.26346996496E-5</v>
      </c>
      <c r="N590">
        <v>1.3987827438199999E-4</v>
      </c>
      <c r="O590" s="1">
        <v>9.8783960816399993E-6</v>
      </c>
      <c r="P590">
        <v>3</v>
      </c>
      <c r="Q590">
        <v>8</v>
      </c>
      <c r="R590">
        <v>5.5481114961299996E-3</v>
      </c>
      <c r="S590" s="1">
        <v>8.2512785307000004E-7</v>
      </c>
      <c r="T590">
        <v>3.5818048383100001E-2</v>
      </c>
      <c r="U590" t="s">
        <v>16</v>
      </c>
      <c r="V590">
        <v>3</v>
      </c>
      <c r="W590">
        <v>8</v>
      </c>
    </row>
    <row r="591" spans="1:23">
      <c r="A591" t="s">
        <v>1360</v>
      </c>
      <c r="G591" t="str">
        <f t="shared" si="36"/>
        <v/>
      </c>
      <c r="H591" t="str">
        <f t="shared" si="37"/>
        <v/>
      </c>
      <c r="I591" t="str">
        <f t="shared" si="38"/>
        <v/>
      </c>
      <c r="J591" t="str">
        <f t="shared" si="39"/>
        <v/>
      </c>
      <c r="K591" t="s">
        <v>15</v>
      </c>
      <c r="L591" t="s">
        <v>15</v>
      </c>
      <c r="M591" s="1">
        <v>6.523041283E-5</v>
      </c>
      <c r="N591">
        <v>1.11355131682E-4</v>
      </c>
      <c r="O591" s="1">
        <v>7.1463740020599998E-6</v>
      </c>
      <c r="P591">
        <v>3</v>
      </c>
      <c r="Q591">
        <v>10</v>
      </c>
      <c r="R591">
        <v>0.10341053120300001</v>
      </c>
      <c r="S591" s="1">
        <v>1.3439649432899999E-6</v>
      </c>
      <c r="T591">
        <v>3.0695173109700002E-4</v>
      </c>
      <c r="U591" t="s">
        <v>16</v>
      </c>
      <c r="V591">
        <v>10</v>
      </c>
    </row>
    <row r="592" spans="1:23">
      <c r="A592" t="s">
        <v>954</v>
      </c>
      <c r="G592" t="str">
        <f t="shared" si="36"/>
        <v/>
      </c>
      <c r="H592" t="str">
        <f t="shared" si="37"/>
        <v/>
      </c>
      <c r="I592" t="str">
        <f t="shared" si="38"/>
        <v/>
      </c>
      <c r="J592" t="str">
        <f t="shared" si="39"/>
        <v/>
      </c>
      <c r="K592" t="s">
        <v>15</v>
      </c>
      <c r="L592" t="s">
        <v>15</v>
      </c>
      <c r="M592">
        <v>1.49866254666E-3</v>
      </c>
      <c r="N592">
        <v>5.4133603919099996E-4</v>
      </c>
      <c r="O592" s="1">
        <v>5.24085794691E-5</v>
      </c>
      <c r="P592">
        <v>1.5</v>
      </c>
      <c r="Q592">
        <v>13.5</v>
      </c>
      <c r="R592">
        <v>0.18050366993</v>
      </c>
      <c r="S592">
        <v>3.6664294554500002E-4</v>
      </c>
      <c r="T592" s="1">
        <v>2.39380047388E-5</v>
      </c>
      <c r="U592" t="s">
        <v>16</v>
      </c>
      <c r="V592">
        <v>5.5567767831600001</v>
      </c>
    </row>
    <row r="593" spans="1:23">
      <c r="A593" t="s">
        <v>1295</v>
      </c>
      <c r="G593" t="str">
        <f t="shared" si="36"/>
        <v/>
      </c>
      <c r="H593" t="str">
        <f t="shared" si="37"/>
        <v/>
      </c>
      <c r="I593" t="str">
        <f t="shared" si="38"/>
        <v/>
      </c>
      <c r="J593" t="str">
        <f t="shared" si="39"/>
        <v/>
      </c>
      <c r="K593" t="s">
        <v>19</v>
      </c>
      <c r="L593" t="s">
        <v>19</v>
      </c>
      <c r="M593" s="1">
        <v>3.4955145296199998E-5</v>
      </c>
      <c r="N593" s="1">
        <v>9.06524942979E-5</v>
      </c>
      <c r="O593" s="1">
        <v>1.0786696752E-5</v>
      </c>
      <c r="P593">
        <v>3</v>
      </c>
      <c r="Q593">
        <v>10</v>
      </c>
      <c r="R593">
        <v>2.6887683293400001E-2</v>
      </c>
      <c r="S593" s="1">
        <v>2.96976181999E-5</v>
      </c>
      <c r="T593">
        <v>4.6741822019100002E-2</v>
      </c>
      <c r="U593" t="s">
        <v>16</v>
      </c>
    </row>
    <row r="594" spans="1:23">
      <c r="A594" t="s">
        <v>1135</v>
      </c>
      <c r="G594" t="str">
        <f t="shared" si="36"/>
        <v/>
      </c>
      <c r="H594" t="str">
        <f t="shared" si="37"/>
        <v/>
      </c>
      <c r="I594" t="str">
        <f t="shared" si="38"/>
        <v/>
      </c>
      <c r="J594" t="str">
        <f t="shared" si="39"/>
        <v/>
      </c>
      <c r="K594" t="s">
        <v>29</v>
      </c>
      <c r="L594" t="s">
        <v>23</v>
      </c>
      <c r="M594" s="1">
        <v>1.30019494217E-5</v>
      </c>
      <c r="N594" s="1">
        <v>5.7249368401099998E-5</v>
      </c>
      <c r="O594" s="1">
        <v>2.1514333709700001E-6</v>
      </c>
      <c r="P594">
        <v>4.5</v>
      </c>
      <c r="Q594">
        <v>10</v>
      </c>
      <c r="R594">
        <v>1.72362435414E-2</v>
      </c>
      <c r="S594" s="1">
        <v>6.3611398591300006E-5</v>
      </c>
      <c r="T594">
        <v>6.3195701609200003E-2</v>
      </c>
      <c r="U594" t="s">
        <v>16</v>
      </c>
      <c r="V594">
        <v>4.5</v>
      </c>
      <c r="W594">
        <v>10</v>
      </c>
    </row>
    <row r="595" spans="1:23">
      <c r="A595" t="s">
        <v>77</v>
      </c>
      <c r="G595" t="str">
        <f t="shared" si="36"/>
        <v/>
      </c>
      <c r="H595" t="str">
        <f t="shared" si="37"/>
        <v/>
      </c>
      <c r="I595" t="str">
        <f t="shared" si="38"/>
        <v/>
      </c>
      <c r="J595" t="str">
        <f t="shared" si="39"/>
        <v/>
      </c>
      <c r="K595" t="s">
        <v>19</v>
      </c>
      <c r="L595" t="s">
        <v>19</v>
      </c>
      <c r="M595">
        <v>1.54828088754E-3</v>
      </c>
      <c r="N595">
        <v>2.3147165848799999E-4</v>
      </c>
      <c r="O595">
        <v>8.3441191859699997E-4</v>
      </c>
      <c r="P595">
        <v>11</v>
      </c>
      <c r="Q595">
        <v>27</v>
      </c>
      <c r="R595" s="1">
        <v>1.53656043649E-5</v>
      </c>
      <c r="S595">
        <v>0.356598900429</v>
      </c>
      <c r="T595">
        <v>6.6524774628700004E-2</v>
      </c>
      <c r="U595" t="s">
        <v>16</v>
      </c>
    </row>
    <row r="596" spans="1:23">
      <c r="A596" t="s">
        <v>1665</v>
      </c>
      <c r="G596" t="str">
        <f t="shared" si="36"/>
        <v/>
      </c>
      <c r="H596" t="str">
        <f t="shared" si="37"/>
        <v/>
      </c>
      <c r="I596" t="str">
        <f t="shared" si="38"/>
        <v/>
      </c>
      <c r="J596" t="str">
        <f t="shared" si="39"/>
        <v/>
      </c>
      <c r="K596" t="s">
        <v>19</v>
      </c>
      <c r="L596" t="s">
        <v>19</v>
      </c>
      <c r="M596">
        <v>4.1650773040099998E-4</v>
      </c>
      <c r="N596" s="1">
        <v>2.1652766660200001E-5</v>
      </c>
      <c r="O596">
        <v>1.9001459532399999E-4</v>
      </c>
      <c r="P596">
        <v>4.5</v>
      </c>
      <c r="Q596">
        <v>27</v>
      </c>
      <c r="R596" s="1">
        <v>1.7530725880099999E-5</v>
      </c>
      <c r="S596">
        <v>0.140272958773</v>
      </c>
      <c r="T596">
        <v>0.118600862182</v>
      </c>
      <c r="U596" t="s">
        <v>16</v>
      </c>
    </row>
    <row r="597" spans="1:23">
      <c r="A597" t="s">
        <v>567</v>
      </c>
      <c r="G597" t="str">
        <f t="shared" si="36"/>
        <v/>
      </c>
      <c r="H597" t="str">
        <f t="shared" si="37"/>
        <v/>
      </c>
      <c r="I597" t="str">
        <f t="shared" si="38"/>
        <v/>
      </c>
      <c r="J597" t="str">
        <f t="shared" si="39"/>
        <v/>
      </c>
      <c r="K597" t="s">
        <v>19</v>
      </c>
      <c r="L597" t="s">
        <v>19</v>
      </c>
      <c r="M597">
        <v>1.5402826426599999E-4</v>
      </c>
      <c r="N597" s="1">
        <v>2.1596208066900001E-5</v>
      </c>
      <c r="O597" s="1">
        <v>3.1293576305E-6</v>
      </c>
      <c r="P597">
        <v>1.5</v>
      </c>
      <c r="Q597">
        <v>15</v>
      </c>
      <c r="R597">
        <v>0.27432250774</v>
      </c>
      <c r="S597">
        <v>0.13953432416600001</v>
      </c>
      <c r="T597">
        <v>6.1049234845299997E-2</v>
      </c>
      <c r="U597" t="s">
        <v>16</v>
      </c>
    </row>
    <row r="598" spans="1:23">
      <c r="A598" t="s">
        <v>376</v>
      </c>
      <c r="G598" t="str">
        <f t="shared" si="36"/>
        <v/>
      </c>
      <c r="H598" t="str">
        <f t="shared" si="37"/>
        <v/>
      </c>
      <c r="I598" t="str">
        <f t="shared" si="38"/>
        <v/>
      </c>
      <c r="J598" t="str">
        <f t="shared" si="39"/>
        <v/>
      </c>
      <c r="K598" t="s">
        <v>15</v>
      </c>
      <c r="L598" t="s">
        <v>15</v>
      </c>
      <c r="M598" s="1">
        <v>7.1181077384800006E-5</v>
      </c>
      <c r="N598" s="1">
        <v>9.4214482776099997E-5</v>
      </c>
      <c r="O598" s="1">
        <v>1.19872489158E-5</v>
      </c>
      <c r="P598">
        <v>6.5</v>
      </c>
      <c r="Q598">
        <v>11.5</v>
      </c>
      <c r="R598">
        <v>0.32904935168499999</v>
      </c>
      <c r="S598">
        <v>9.6047201245899995E-4</v>
      </c>
      <c r="T598">
        <v>7.4128339837099995E-4</v>
      </c>
      <c r="U598" t="s">
        <v>16</v>
      </c>
      <c r="V598">
        <v>11.5</v>
      </c>
    </row>
    <row r="599" spans="1:23">
      <c r="A599" t="s">
        <v>1023</v>
      </c>
      <c r="G599" t="str">
        <f t="shared" si="36"/>
        <v/>
      </c>
      <c r="H599" t="str">
        <f t="shared" si="37"/>
        <v/>
      </c>
      <c r="I599" t="str">
        <f t="shared" si="38"/>
        <v/>
      </c>
      <c r="J599" t="str">
        <f t="shared" si="39"/>
        <v/>
      </c>
      <c r="K599" t="s">
        <v>19</v>
      </c>
      <c r="L599" t="s">
        <v>19</v>
      </c>
      <c r="M599" s="1">
        <v>9.0577719423599995E-5</v>
      </c>
      <c r="N599" s="1">
        <v>4.86358031342E-6</v>
      </c>
      <c r="O599" s="1">
        <v>3.8553686007799999E-5</v>
      </c>
      <c r="P599">
        <v>4.5</v>
      </c>
      <c r="Q599">
        <v>27</v>
      </c>
      <c r="R599" s="1">
        <v>5.9511027918199999E-5</v>
      </c>
      <c r="S599">
        <v>6.2987892700400006E-2</v>
      </c>
      <c r="T599">
        <v>0.17345503423600001</v>
      </c>
      <c r="U599" t="s">
        <v>16</v>
      </c>
    </row>
    <row r="600" spans="1:23">
      <c r="A600" t="s">
        <v>1094</v>
      </c>
      <c r="G600" t="str">
        <f t="shared" si="36"/>
        <v/>
      </c>
      <c r="H600" t="str">
        <f t="shared" si="37"/>
        <v/>
      </c>
      <c r="I600" t="str">
        <f t="shared" si="38"/>
        <v/>
      </c>
      <c r="J600" t="str">
        <f t="shared" si="39"/>
        <v/>
      </c>
      <c r="K600" t="s">
        <v>23</v>
      </c>
      <c r="L600" t="s">
        <v>23</v>
      </c>
      <c r="M600">
        <v>0</v>
      </c>
      <c r="N600">
        <v>1.01225900035E-4</v>
      </c>
      <c r="O600" s="1">
        <v>5.1634400903299997E-6</v>
      </c>
      <c r="P600">
        <v>3</v>
      </c>
      <c r="Q600">
        <v>10</v>
      </c>
      <c r="R600">
        <v>1.03464017815E-2</v>
      </c>
      <c r="S600">
        <v>1.0822837544E-2</v>
      </c>
      <c r="T600">
        <v>0.23269619406200001</v>
      </c>
      <c r="U600" t="s">
        <v>16</v>
      </c>
      <c r="V600">
        <v>3</v>
      </c>
      <c r="W600">
        <v>10</v>
      </c>
    </row>
    <row r="601" spans="1:23">
      <c r="A601" t="s">
        <v>100</v>
      </c>
      <c r="B601" t="s">
        <v>15</v>
      </c>
      <c r="C601" t="s">
        <v>15</v>
      </c>
      <c r="G601" t="str">
        <f t="shared" si="36"/>
        <v>FRESH</v>
      </c>
      <c r="H601" t="str">
        <f t="shared" si="37"/>
        <v/>
      </c>
      <c r="I601" t="str">
        <f t="shared" si="38"/>
        <v/>
      </c>
      <c r="J601" t="str">
        <f t="shared" si="39"/>
        <v/>
      </c>
      <c r="K601" t="s">
        <v>15</v>
      </c>
      <c r="L601" t="s">
        <v>15</v>
      </c>
      <c r="M601">
        <v>6.95007225058E-4</v>
      </c>
      <c r="N601">
        <v>9.0745910009400004E-4</v>
      </c>
      <c r="O601" s="1">
        <v>9.10657748779E-5</v>
      </c>
      <c r="P601">
        <v>6.5</v>
      </c>
      <c r="Q601">
        <v>10</v>
      </c>
      <c r="R601">
        <v>7.25415377015E-2</v>
      </c>
      <c r="S601" s="1">
        <v>2.5847483558399999E-5</v>
      </c>
      <c r="T601" s="1">
        <v>8.5799966370000002E-8</v>
      </c>
      <c r="U601" t="s">
        <v>16</v>
      </c>
      <c r="V601">
        <v>10</v>
      </c>
    </row>
    <row r="602" spans="1:23">
      <c r="A602" t="s">
        <v>229</v>
      </c>
      <c r="G602" t="str">
        <f t="shared" si="36"/>
        <v/>
      </c>
      <c r="H602" t="str">
        <f t="shared" si="37"/>
        <v/>
      </c>
      <c r="I602" t="str">
        <f t="shared" si="38"/>
        <v/>
      </c>
      <c r="J602" t="str">
        <f t="shared" si="39"/>
        <v/>
      </c>
      <c r="K602" t="s">
        <v>15</v>
      </c>
      <c r="L602" t="s">
        <v>15</v>
      </c>
      <c r="M602" s="1">
        <v>8.1140248260400002E-5</v>
      </c>
      <c r="N602">
        <v>1.0422677948E-4</v>
      </c>
      <c r="O602" s="1">
        <v>5.8956872092800001E-6</v>
      </c>
      <c r="P602">
        <v>3</v>
      </c>
      <c r="Q602">
        <v>8</v>
      </c>
      <c r="R602">
        <v>6.7466263868999996E-2</v>
      </c>
      <c r="S602" s="1">
        <v>4.1523250164600001E-7</v>
      </c>
      <c r="T602">
        <v>5.8398429701099995E-4</v>
      </c>
      <c r="U602" t="s">
        <v>16</v>
      </c>
      <c r="V602">
        <v>8</v>
      </c>
    </row>
    <row r="603" spans="1:23">
      <c r="A603" t="s">
        <v>396</v>
      </c>
      <c r="G603" t="str">
        <f t="shared" si="36"/>
        <v/>
      </c>
      <c r="H603" t="str">
        <f t="shared" si="37"/>
        <v/>
      </c>
      <c r="I603" t="str">
        <f t="shared" si="38"/>
        <v/>
      </c>
      <c r="J603" t="str">
        <f t="shared" si="39"/>
        <v/>
      </c>
      <c r="K603" t="s">
        <v>46</v>
      </c>
      <c r="L603" t="s">
        <v>23</v>
      </c>
      <c r="M603">
        <v>3.22908840347E-4</v>
      </c>
      <c r="N603">
        <v>7.3734529710800002E-4</v>
      </c>
      <c r="O603">
        <v>2.1269810138499999E-4</v>
      </c>
      <c r="P603">
        <v>1.5</v>
      </c>
      <c r="Q603">
        <v>10</v>
      </c>
      <c r="R603">
        <v>1.13997266502E-2</v>
      </c>
      <c r="S603" s="1">
        <v>9.1099299461899996E-5</v>
      </c>
      <c r="T603">
        <v>4.0019514446E-2</v>
      </c>
      <c r="U603" t="s">
        <v>16</v>
      </c>
      <c r="V603">
        <v>1.5</v>
      </c>
      <c r="W603">
        <v>10</v>
      </c>
    </row>
    <row r="604" spans="1:23">
      <c r="A604" t="s">
        <v>1727</v>
      </c>
      <c r="B604" t="s">
        <v>23</v>
      </c>
      <c r="C604" t="s">
        <v>23</v>
      </c>
      <c r="G604" t="str">
        <f t="shared" si="36"/>
        <v/>
      </c>
      <c r="H604" t="str">
        <f t="shared" si="37"/>
        <v>brackishRestricted</v>
      </c>
      <c r="I604" t="str">
        <f t="shared" si="38"/>
        <v/>
      </c>
      <c r="J604" t="str">
        <f t="shared" si="39"/>
        <v/>
      </c>
      <c r="K604" t="s">
        <v>34</v>
      </c>
      <c r="L604" t="s">
        <v>34</v>
      </c>
      <c r="M604" s="1">
        <v>2.3022865389000001E-6</v>
      </c>
      <c r="N604">
        <v>1.97028091548E-4</v>
      </c>
      <c r="O604" s="1">
        <v>8.6439828274999995E-5</v>
      </c>
      <c r="P604">
        <v>11</v>
      </c>
      <c r="Q604">
        <v>15</v>
      </c>
      <c r="R604">
        <v>3.71945000567E-4</v>
      </c>
      <c r="S604">
        <v>6.2568242191500006E-2</v>
      </c>
      <c r="T604">
        <v>2.18696338506E-2</v>
      </c>
      <c r="U604" t="s">
        <v>16</v>
      </c>
      <c r="V604">
        <v>11</v>
      </c>
    </row>
    <row r="605" spans="1:23">
      <c r="A605" t="s">
        <v>227</v>
      </c>
      <c r="C605" t="s">
        <v>34</v>
      </c>
      <c r="G605" t="str">
        <f t="shared" si="36"/>
        <v/>
      </c>
      <c r="H605" t="str">
        <f t="shared" si="37"/>
        <v/>
      </c>
      <c r="I605" t="str">
        <f t="shared" si="38"/>
        <v/>
      </c>
      <c r="J605" t="str">
        <f t="shared" si="39"/>
        <v/>
      </c>
      <c r="K605" t="s">
        <v>34</v>
      </c>
      <c r="L605" t="s">
        <v>34</v>
      </c>
      <c r="M605" s="1">
        <v>1.1656299376600001E-5</v>
      </c>
      <c r="N605">
        <v>1.91959137971E-4</v>
      </c>
      <c r="O605">
        <v>4.9262823336599997E-4</v>
      </c>
      <c r="P605">
        <v>24</v>
      </c>
      <c r="Q605">
        <v>26</v>
      </c>
      <c r="R605">
        <v>1.3495838203699999E-2</v>
      </c>
      <c r="S605">
        <v>0.38751463008199999</v>
      </c>
      <c r="T605">
        <v>1.3495838203699999E-2</v>
      </c>
      <c r="U605" t="s">
        <v>16</v>
      </c>
      <c r="V605">
        <v>25.2502563004</v>
      </c>
    </row>
    <row r="606" spans="1:23">
      <c r="A606" t="s">
        <v>408</v>
      </c>
      <c r="B606" t="s">
        <v>19</v>
      </c>
      <c r="C606" t="s">
        <v>19</v>
      </c>
      <c r="G606" t="str">
        <f t="shared" si="36"/>
        <v/>
      </c>
      <c r="H606" t="str">
        <f t="shared" si="37"/>
        <v>noclass</v>
      </c>
      <c r="I606" t="str">
        <f t="shared" si="38"/>
        <v/>
      </c>
      <c r="J606" t="str">
        <f t="shared" si="39"/>
        <v/>
      </c>
      <c r="K606" t="s">
        <v>34</v>
      </c>
      <c r="L606" t="s">
        <v>34</v>
      </c>
      <c r="M606">
        <v>0</v>
      </c>
      <c r="N606" s="1">
        <v>2.7701214698299999E-5</v>
      </c>
      <c r="O606" s="1">
        <v>7.0178953428200002E-5</v>
      </c>
      <c r="P606">
        <v>14</v>
      </c>
      <c r="Q606">
        <v>23.5</v>
      </c>
      <c r="R606">
        <v>0.103644231842</v>
      </c>
      <c r="S606">
        <v>0.18960163507200001</v>
      </c>
      <c r="T606">
        <v>1.43559405805E-2</v>
      </c>
      <c r="U606" t="s">
        <v>16</v>
      </c>
      <c r="V606">
        <v>19.750135877200002</v>
      </c>
    </row>
    <row r="607" spans="1:23">
      <c r="A607" t="s">
        <v>1112</v>
      </c>
      <c r="B607" t="s">
        <v>34</v>
      </c>
      <c r="C607" t="s">
        <v>34</v>
      </c>
      <c r="G607" t="str">
        <f t="shared" si="36"/>
        <v/>
      </c>
      <c r="H607" t="str">
        <f t="shared" si="37"/>
        <v>MARINE</v>
      </c>
      <c r="I607" t="str">
        <f t="shared" si="38"/>
        <v/>
      </c>
      <c r="J607" t="str">
        <f t="shared" si="39"/>
        <v/>
      </c>
      <c r="K607" t="s">
        <v>34</v>
      </c>
      <c r="L607" t="s">
        <v>34</v>
      </c>
      <c r="M607" s="1">
        <v>2.1086037711100001E-5</v>
      </c>
      <c r="N607">
        <v>2.0629414287500001E-4</v>
      </c>
      <c r="O607">
        <v>4.9260819204799996E-4</v>
      </c>
      <c r="P607">
        <v>23</v>
      </c>
      <c r="Q607">
        <v>25</v>
      </c>
      <c r="R607">
        <v>0.248300655344</v>
      </c>
      <c r="S607">
        <v>4.9175295467600001E-2</v>
      </c>
      <c r="T607" s="1">
        <v>5.00916420045E-7</v>
      </c>
      <c r="U607" t="s">
        <v>16</v>
      </c>
      <c r="V607">
        <v>24.214424588699998</v>
      </c>
    </row>
    <row r="608" spans="1:23">
      <c r="A608" t="s">
        <v>1849</v>
      </c>
      <c r="G608" t="str">
        <f t="shared" si="36"/>
        <v/>
      </c>
      <c r="H608" t="str">
        <f t="shared" si="37"/>
        <v/>
      </c>
      <c r="I608" t="str">
        <f t="shared" si="38"/>
        <v/>
      </c>
      <c r="J608" t="str">
        <f t="shared" si="39"/>
        <v/>
      </c>
      <c r="K608" t="s">
        <v>23</v>
      </c>
      <c r="L608" t="s">
        <v>23</v>
      </c>
      <c r="M608">
        <v>0</v>
      </c>
      <c r="N608" s="1">
        <v>5.6588755129500001E-5</v>
      </c>
      <c r="O608" s="1">
        <v>6.8925561656400003E-6</v>
      </c>
      <c r="P608">
        <v>1.5</v>
      </c>
      <c r="Q608">
        <v>8</v>
      </c>
      <c r="R608">
        <v>2.2238452515600002E-3</v>
      </c>
      <c r="S608">
        <v>5.2554979484600005E-4</v>
      </c>
      <c r="T608">
        <v>0.18825760877299999</v>
      </c>
      <c r="U608" t="s">
        <v>16</v>
      </c>
      <c r="V608">
        <v>1.5</v>
      </c>
      <c r="W608">
        <v>8</v>
      </c>
    </row>
    <row r="609" spans="1:23">
      <c r="A609" t="s">
        <v>839</v>
      </c>
      <c r="G609" t="str">
        <f t="shared" si="36"/>
        <v/>
      </c>
      <c r="H609" t="str">
        <f t="shared" si="37"/>
        <v/>
      </c>
      <c r="I609" t="str">
        <f t="shared" si="38"/>
        <v/>
      </c>
      <c r="J609" t="str">
        <f t="shared" si="39"/>
        <v/>
      </c>
      <c r="K609" t="s">
        <v>22</v>
      </c>
      <c r="L609" t="s">
        <v>23</v>
      </c>
      <c r="M609">
        <v>0</v>
      </c>
      <c r="N609">
        <v>1.3846624870899999E-4</v>
      </c>
      <c r="O609" s="1">
        <v>1.44031378917E-5</v>
      </c>
      <c r="P609">
        <v>15</v>
      </c>
      <c r="Q609">
        <v>18</v>
      </c>
      <c r="R609">
        <v>1.7895884682899999E-4</v>
      </c>
      <c r="S609">
        <v>4.7415355201299997E-2</v>
      </c>
      <c r="T609">
        <v>1.19593317219E-2</v>
      </c>
      <c r="U609" t="s">
        <v>24</v>
      </c>
      <c r="V609">
        <v>15</v>
      </c>
      <c r="W609">
        <v>18</v>
      </c>
    </row>
    <row r="610" spans="1:23">
      <c r="A610" t="s">
        <v>1928</v>
      </c>
      <c r="B610" t="s">
        <v>23</v>
      </c>
      <c r="C610" t="s">
        <v>23</v>
      </c>
      <c r="G610" t="str">
        <f t="shared" si="36"/>
        <v/>
      </c>
      <c r="H610" t="str">
        <f t="shared" si="37"/>
        <v/>
      </c>
      <c r="I610" t="str">
        <f t="shared" si="38"/>
        <v>BRACK</v>
      </c>
      <c r="J610" t="str">
        <f t="shared" si="39"/>
        <v/>
      </c>
      <c r="K610" t="s">
        <v>29</v>
      </c>
      <c r="L610" t="s">
        <v>23</v>
      </c>
      <c r="M610" s="1">
        <v>6.9087501722400006E-5</v>
      </c>
      <c r="N610">
        <v>1.97197401637E-4</v>
      </c>
      <c r="O610" s="1">
        <v>1.7269286029800001E-5</v>
      </c>
      <c r="P610">
        <v>4.5</v>
      </c>
      <c r="Q610">
        <v>10</v>
      </c>
      <c r="R610">
        <v>1.1756261835799999E-2</v>
      </c>
      <c r="S610">
        <v>1.9497262132900001E-4</v>
      </c>
      <c r="T610">
        <v>5.6491977748000001E-2</v>
      </c>
      <c r="U610" t="s">
        <v>16</v>
      </c>
      <c r="V610">
        <v>4.5</v>
      </c>
      <c r="W610">
        <v>10</v>
      </c>
    </row>
    <row r="611" spans="1:23">
      <c r="A611" t="s">
        <v>1906</v>
      </c>
      <c r="C611" t="s">
        <v>34</v>
      </c>
      <c r="G611" t="str">
        <f t="shared" si="36"/>
        <v/>
      </c>
      <c r="H611" t="str">
        <f t="shared" si="37"/>
        <v/>
      </c>
      <c r="I611" t="str">
        <f t="shared" si="38"/>
        <v/>
      </c>
      <c r="J611" t="str">
        <f t="shared" si="39"/>
        <v/>
      </c>
      <c r="K611" t="s">
        <v>19</v>
      </c>
      <c r="L611" t="s">
        <v>19</v>
      </c>
      <c r="M611" s="1">
        <v>1.81839761329E-5</v>
      </c>
      <c r="N611">
        <v>2.4197213457199999E-4</v>
      </c>
      <c r="O611" s="1">
        <v>9.9200040697500002E-5</v>
      </c>
      <c r="P611">
        <v>24.5</v>
      </c>
      <c r="Q611">
        <v>27</v>
      </c>
      <c r="R611">
        <v>1.42107350025E-3</v>
      </c>
      <c r="S611">
        <v>0.21977554030999999</v>
      </c>
      <c r="T611">
        <v>0.13114502866200001</v>
      </c>
      <c r="U611" t="s">
        <v>16</v>
      </c>
    </row>
    <row r="612" spans="1:23">
      <c r="A612" t="s">
        <v>383</v>
      </c>
      <c r="C612" t="s">
        <v>23</v>
      </c>
      <c r="G612" t="str">
        <f t="shared" si="36"/>
        <v/>
      </c>
      <c r="H612" t="str">
        <f t="shared" si="37"/>
        <v/>
      </c>
      <c r="I612" t="str">
        <f t="shared" si="38"/>
        <v/>
      </c>
      <c r="J612" t="str">
        <f t="shared" si="39"/>
        <v/>
      </c>
      <c r="K612" t="s">
        <v>34</v>
      </c>
      <c r="L612" t="s">
        <v>34</v>
      </c>
      <c r="M612" s="1">
        <v>1.9151734075400001E-5</v>
      </c>
      <c r="N612">
        <v>3.7385115509299999E-4</v>
      </c>
      <c r="O612" s="1">
        <v>8.3782726974600003E-5</v>
      </c>
      <c r="P612">
        <v>18.8</v>
      </c>
      <c r="Q612">
        <v>21.6</v>
      </c>
      <c r="R612">
        <v>7.5670287167799999E-3</v>
      </c>
      <c r="S612">
        <v>0.152271881567</v>
      </c>
      <c r="T612">
        <v>1.7287533315199999E-2</v>
      </c>
      <c r="U612" t="s">
        <v>16</v>
      </c>
      <c r="V612">
        <v>18.8</v>
      </c>
    </row>
    <row r="613" spans="1:23">
      <c r="A613" t="s">
        <v>1949</v>
      </c>
      <c r="G613" t="str">
        <f t="shared" si="36"/>
        <v/>
      </c>
      <c r="H613" t="str">
        <f t="shared" si="37"/>
        <v/>
      </c>
      <c r="I613" t="str">
        <f t="shared" si="38"/>
        <v/>
      </c>
      <c r="J613" t="str">
        <f t="shared" si="39"/>
        <v/>
      </c>
      <c r="K613" t="s">
        <v>23</v>
      </c>
      <c r="L613" t="s">
        <v>23</v>
      </c>
      <c r="M613">
        <v>0</v>
      </c>
      <c r="N613">
        <v>9.9778361687900005E-4</v>
      </c>
      <c r="O613">
        <v>1.6209428267400001E-4</v>
      </c>
      <c r="P613">
        <v>11</v>
      </c>
      <c r="Q613">
        <v>15</v>
      </c>
      <c r="R613">
        <v>4.2952927765E-4</v>
      </c>
      <c r="S613">
        <v>1.97298271532E-2</v>
      </c>
      <c r="T613">
        <v>6.3778952109199996E-2</v>
      </c>
      <c r="U613" t="s">
        <v>16</v>
      </c>
      <c r="V613">
        <v>11</v>
      </c>
      <c r="W613">
        <v>15</v>
      </c>
    </row>
    <row r="614" spans="1:23">
      <c r="A614" t="s">
        <v>1898</v>
      </c>
      <c r="B614" t="s">
        <v>19</v>
      </c>
      <c r="C614" t="s">
        <v>19</v>
      </c>
      <c r="G614" t="str">
        <f t="shared" si="36"/>
        <v/>
      </c>
      <c r="H614" t="str">
        <f t="shared" si="37"/>
        <v/>
      </c>
      <c r="I614" t="str">
        <f t="shared" si="38"/>
        <v/>
      </c>
      <c r="J614" t="str">
        <f t="shared" si="39"/>
        <v>NOCLASS</v>
      </c>
      <c r="K614" t="s">
        <v>19</v>
      </c>
      <c r="L614" t="s">
        <v>19</v>
      </c>
      <c r="M614" s="1">
        <v>4.77196142161E-5</v>
      </c>
      <c r="N614">
        <v>1.0131550776500001E-3</v>
      </c>
      <c r="O614">
        <v>1.62912423698E-4</v>
      </c>
      <c r="P614">
        <v>19</v>
      </c>
      <c r="Q614">
        <v>23.5</v>
      </c>
      <c r="R614">
        <v>3.9599954611E-2</v>
      </c>
      <c r="S614">
        <v>0.167404924318</v>
      </c>
      <c r="T614">
        <v>0.24665659847599999</v>
      </c>
      <c r="U614" t="s">
        <v>16</v>
      </c>
    </row>
    <row r="615" spans="1:23">
      <c r="A615" t="s">
        <v>350</v>
      </c>
      <c r="B615" t="s">
        <v>23</v>
      </c>
      <c r="C615" t="s">
        <v>23</v>
      </c>
      <c r="G615" t="str">
        <f t="shared" si="36"/>
        <v/>
      </c>
      <c r="H615" t="str">
        <f t="shared" si="37"/>
        <v/>
      </c>
      <c r="I615" t="str">
        <f t="shared" si="38"/>
        <v>BRACK</v>
      </c>
      <c r="J615" t="str">
        <f t="shared" si="39"/>
        <v/>
      </c>
      <c r="K615" t="s">
        <v>22</v>
      </c>
      <c r="L615" t="s">
        <v>23</v>
      </c>
      <c r="M615" s="1">
        <v>3.9578247228999998E-6</v>
      </c>
      <c r="N615">
        <v>2.30580990818E-4</v>
      </c>
      <c r="O615" s="1">
        <v>2.3748688644200001E-5</v>
      </c>
      <c r="P615">
        <v>18.8</v>
      </c>
      <c r="Q615">
        <v>21.6</v>
      </c>
      <c r="R615">
        <v>1.07229378948E-3</v>
      </c>
      <c r="S615">
        <v>7.9090554259700005E-2</v>
      </c>
      <c r="T615">
        <v>3.3992455494100002E-2</v>
      </c>
      <c r="U615" t="s">
        <v>24</v>
      </c>
      <c r="V615">
        <v>18.8</v>
      </c>
      <c r="W615">
        <v>21.6</v>
      </c>
    </row>
    <row r="616" spans="1:23">
      <c r="A616" t="s">
        <v>398</v>
      </c>
      <c r="B616" t="s">
        <v>1955</v>
      </c>
      <c r="C616" t="s">
        <v>1955</v>
      </c>
      <c r="G616" t="str">
        <f t="shared" si="36"/>
        <v/>
      </c>
      <c r="H616" t="str">
        <f t="shared" si="37"/>
        <v/>
      </c>
      <c r="I616" t="str">
        <f t="shared" si="38"/>
        <v/>
      </c>
      <c r="J616" t="str">
        <f t="shared" si="39"/>
        <v>noclass/brack</v>
      </c>
      <c r="K616" t="s">
        <v>19</v>
      </c>
      <c r="L616" t="s">
        <v>19</v>
      </c>
      <c r="M616">
        <v>0</v>
      </c>
      <c r="N616" s="1">
        <v>3.8881222438099999E-5</v>
      </c>
      <c r="O616">
        <v>1.2270222104E-4</v>
      </c>
      <c r="P616">
        <v>11</v>
      </c>
      <c r="Q616">
        <v>21.5</v>
      </c>
      <c r="R616">
        <v>4.5872931685300003E-2</v>
      </c>
      <c r="S616">
        <v>0.35809962597</v>
      </c>
      <c r="T616">
        <v>2.77931183688E-2</v>
      </c>
      <c r="U616" t="s">
        <v>16</v>
      </c>
    </row>
    <row r="617" spans="1:23">
      <c r="A617" t="s">
        <v>1827</v>
      </c>
      <c r="B617" t="s">
        <v>15</v>
      </c>
      <c r="C617" t="s">
        <v>15</v>
      </c>
      <c r="G617" t="str">
        <f t="shared" si="36"/>
        <v/>
      </c>
      <c r="H617" t="str">
        <f t="shared" si="37"/>
        <v/>
      </c>
      <c r="I617" t="str">
        <f t="shared" si="38"/>
        <v>freshRestricted</v>
      </c>
      <c r="J617" t="str">
        <f t="shared" si="39"/>
        <v/>
      </c>
      <c r="K617" t="s">
        <v>29</v>
      </c>
      <c r="L617" t="s">
        <v>23</v>
      </c>
      <c r="M617" s="1">
        <v>2.7722348014799998E-5</v>
      </c>
      <c r="N617" s="1">
        <v>7.7362566550800003E-5</v>
      </c>
      <c r="O617" s="1">
        <v>2.5817200451599998E-6</v>
      </c>
      <c r="P617">
        <v>1.5</v>
      </c>
      <c r="Q617">
        <v>10</v>
      </c>
      <c r="R617">
        <v>8.8023340066599991E-3</v>
      </c>
      <c r="S617" s="1">
        <v>2.5000411628799998E-7</v>
      </c>
      <c r="T617">
        <v>7.7489163248499998E-2</v>
      </c>
      <c r="U617" t="s">
        <v>16</v>
      </c>
      <c r="V617">
        <v>1.5</v>
      </c>
      <c r="W617">
        <v>10</v>
      </c>
    </row>
    <row r="618" spans="1:23">
      <c r="A618" t="s">
        <v>1738</v>
      </c>
      <c r="G618" t="str">
        <f t="shared" si="36"/>
        <v/>
      </c>
      <c r="H618" t="str">
        <f t="shared" si="37"/>
        <v/>
      </c>
      <c r="I618" t="str">
        <f t="shared" si="38"/>
        <v/>
      </c>
      <c r="J618" t="str">
        <f t="shared" si="39"/>
        <v/>
      </c>
      <c r="K618" t="s">
        <v>15</v>
      </c>
      <c r="L618" t="s">
        <v>15</v>
      </c>
      <c r="M618">
        <v>2.24127215381E-4</v>
      </c>
      <c r="N618">
        <v>3.21834412466E-4</v>
      </c>
      <c r="O618" s="1">
        <v>4.2089082620800002E-5</v>
      </c>
      <c r="P618">
        <v>3</v>
      </c>
      <c r="Q618">
        <v>10</v>
      </c>
      <c r="R618">
        <v>4.5256817703800002E-2</v>
      </c>
      <c r="S618" s="1">
        <v>5.8362503722300003E-6</v>
      </c>
      <c r="T618">
        <v>2.97885332056E-4</v>
      </c>
      <c r="U618" t="s">
        <v>16</v>
      </c>
      <c r="V618">
        <v>10</v>
      </c>
    </row>
    <row r="619" spans="1:23">
      <c r="A619" t="s">
        <v>1060</v>
      </c>
      <c r="C619" t="s">
        <v>15</v>
      </c>
      <c r="G619" t="str">
        <f t="shared" si="36"/>
        <v/>
      </c>
      <c r="H619" t="str">
        <f t="shared" si="37"/>
        <v/>
      </c>
      <c r="I619" t="str">
        <f t="shared" si="38"/>
        <v/>
      </c>
      <c r="J619" t="str">
        <f t="shared" si="39"/>
        <v/>
      </c>
      <c r="K619" t="s">
        <v>15</v>
      </c>
      <c r="L619" t="s">
        <v>15</v>
      </c>
      <c r="M619">
        <v>4.5042502992199999E-3</v>
      </c>
      <c r="N619">
        <v>4.6938012589999999E-4</v>
      </c>
      <c r="O619" s="1">
        <v>6.3850250160399997E-5</v>
      </c>
      <c r="P619">
        <v>3</v>
      </c>
      <c r="Q619">
        <v>10</v>
      </c>
      <c r="R619">
        <v>0.135987196867</v>
      </c>
      <c r="S619" s="1">
        <v>4.3186058335200002E-6</v>
      </c>
      <c r="T619" s="1">
        <v>4.7258302225100001E-8</v>
      </c>
      <c r="U619" t="s">
        <v>16</v>
      </c>
      <c r="V619">
        <v>3.6392913023200002</v>
      </c>
    </row>
    <row r="620" spans="1:23">
      <c r="A620" t="s">
        <v>1675</v>
      </c>
      <c r="G620" t="str">
        <f t="shared" si="36"/>
        <v/>
      </c>
      <c r="H620" t="str">
        <f t="shared" si="37"/>
        <v/>
      </c>
      <c r="I620" t="str">
        <f t="shared" si="38"/>
        <v/>
      </c>
      <c r="J620" t="str">
        <f t="shared" si="39"/>
        <v/>
      </c>
      <c r="K620" t="s">
        <v>15</v>
      </c>
      <c r="L620" t="s">
        <v>15</v>
      </c>
      <c r="M620" s="1">
        <v>3.36507787896E-5</v>
      </c>
      <c r="N620">
        <v>0</v>
      </c>
      <c r="O620">
        <v>0</v>
      </c>
      <c r="P620">
        <v>1.48979591837</v>
      </c>
      <c r="Q620">
        <v>15.244897959199999</v>
      </c>
      <c r="R620">
        <v>1.3913357860400001E-2</v>
      </c>
      <c r="S620">
        <v>1</v>
      </c>
      <c r="T620">
        <v>1.3913357860400001E-2</v>
      </c>
      <c r="U620" t="s">
        <v>16</v>
      </c>
      <c r="V620">
        <v>1.48979591837</v>
      </c>
    </row>
    <row r="621" spans="1:23">
      <c r="A621" t="s">
        <v>973</v>
      </c>
      <c r="G621" t="str">
        <f t="shared" si="36"/>
        <v/>
      </c>
      <c r="H621" t="str">
        <f t="shared" si="37"/>
        <v/>
      </c>
      <c r="I621" t="str">
        <f t="shared" si="38"/>
        <v/>
      </c>
      <c r="J621" t="str">
        <f t="shared" si="39"/>
        <v/>
      </c>
      <c r="K621" t="s">
        <v>19</v>
      </c>
      <c r="L621" t="s">
        <v>19</v>
      </c>
      <c r="M621" s="1">
        <v>2.0765516905799998E-5</v>
      </c>
      <c r="N621" s="1">
        <v>6.9374504302999998E-5</v>
      </c>
      <c r="O621" s="1">
        <v>3.87258006774E-6</v>
      </c>
      <c r="P621">
        <v>3</v>
      </c>
      <c r="Q621">
        <v>10</v>
      </c>
      <c r="R621">
        <v>0.20043159109299999</v>
      </c>
      <c r="S621">
        <v>1.0822837544E-2</v>
      </c>
      <c r="T621">
        <v>5.3833901056399999E-2</v>
      </c>
      <c r="U621" t="s">
        <v>16</v>
      </c>
    </row>
    <row r="622" spans="1:23">
      <c r="A622" t="s">
        <v>478</v>
      </c>
      <c r="G622" t="str">
        <f t="shared" si="36"/>
        <v/>
      </c>
      <c r="H622" t="str">
        <f t="shared" si="37"/>
        <v/>
      </c>
      <c r="I622" t="str">
        <f t="shared" si="38"/>
        <v/>
      </c>
      <c r="J622" t="str">
        <f t="shared" si="39"/>
        <v/>
      </c>
      <c r="K622" t="s">
        <v>15</v>
      </c>
      <c r="L622" t="s">
        <v>15</v>
      </c>
      <c r="M622">
        <v>5.18207876261E-3</v>
      </c>
      <c r="N622">
        <v>0</v>
      </c>
      <c r="O622">
        <v>0</v>
      </c>
      <c r="P622">
        <v>1.48979591837</v>
      </c>
      <c r="Q622">
        <v>15.244897959199999</v>
      </c>
      <c r="R622">
        <v>4.8461324334900004E-3</v>
      </c>
      <c r="S622">
        <v>1</v>
      </c>
      <c r="T622">
        <v>4.8461324334900004E-3</v>
      </c>
      <c r="U622" t="s">
        <v>16</v>
      </c>
      <c r="V622">
        <v>1.48979591837</v>
      </c>
    </row>
    <row r="623" spans="1:23">
      <c r="A623" t="s">
        <v>1464</v>
      </c>
      <c r="G623" t="str">
        <f t="shared" si="36"/>
        <v/>
      </c>
      <c r="H623" t="str">
        <f t="shared" si="37"/>
        <v/>
      </c>
      <c r="I623" t="str">
        <f t="shared" si="38"/>
        <v/>
      </c>
      <c r="J623" t="str">
        <f t="shared" si="39"/>
        <v/>
      </c>
      <c r="K623" t="s">
        <v>15</v>
      </c>
      <c r="L623" t="s">
        <v>15</v>
      </c>
      <c r="M623">
        <v>4.29691170963E-4</v>
      </c>
      <c r="N623">
        <v>5.1560759284600001E-4</v>
      </c>
      <c r="O623" s="1">
        <v>4.1355497447500001E-5</v>
      </c>
      <c r="P623">
        <v>4.5</v>
      </c>
      <c r="Q623">
        <v>10</v>
      </c>
      <c r="R623">
        <v>0.23634184277500001</v>
      </c>
      <c r="S623" s="1">
        <v>8.9846774992100002E-6</v>
      </c>
      <c r="T623" s="1">
        <v>1.3364794997199999E-6</v>
      </c>
      <c r="U623" t="s">
        <v>16</v>
      </c>
      <c r="V623">
        <v>10</v>
      </c>
    </row>
    <row r="624" spans="1:23">
      <c r="A624" t="s">
        <v>1603</v>
      </c>
      <c r="G624" t="str">
        <f t="shared" si="36"/>
        <v/>
      </c>
      <c r="H624" t="str">
        <f t="shared" si="37"/>
        <v/>
      </c>
      <c r="I624" t="str">
        <f t="shared" si="38"/>
        <v/>
      </c>
      <c r="J624" t="str">
        <f t="shared" si="39"/>
        <v/>
      </c>
      <c r="K624" t="s">
        <v>22</v>
      </c>
      <c r="L624" t="s">
        <v>23</v>
      </c>
      <c r="M624" s="1">
        <v>1.1776176726E-5</v>
      </c>
      <c r="N624">
        <v>4.2716863087799997E-4</v>
      </c>
      <c r="O624" s="1">
        <v>9.8280685106399998E-5</v>
      </c>
      <c r="P624">
        <v>18.8</v>
      </c>
      <c r="Q624">
        <v>21.6</v>
      </c>
      <c r="R624" s="1">
        <v>1.4240216132300001E-5</v>
      </c>
      <c r="S624">
        <v>0.110783834983</v>
      </c>
      <c r="T624" s="1">
        <v>6.7787811751799995E-5</v>
      </c>
      <c r="U624" t="s">
        <v>24</v>
      </c>
      <c r="V624">
        <v>18.8</v>
      </c>
      <c r="W624">
        <v>21.6</v>
      </c>
    </row>
    <row r="625" spans="1:23">
      <c r="A625" t="s">
        <v>1496</v>
      </c>
      <c r="G625" t="str">
        <f t="shared" si="36"/>
        <v/>
      </c>
      <c r="H625" t="str">
        <f t="shared" si="37"/>
        <v/>
      </c>
      <c r="I625" t="str">
        <f t="shared" si="38"/>
        <v/>
      </c>
      <c r="J625" t="str">
        <f t="shared" si="39"/>
        <v/>
      </c>
      <c r="K625" t="s">
        <v>34</v>
      </c>
      <c r="L625" t="s">
        <v>34</v>
      </c>
      <c r="M625">
        <v>0</v>
      </c>
      <c r="N625" s="1">
        <v>3.9571564071600001E-5</v>
      </c>
      <c r="O625">
        <v>1.3567308055199999E-4</v>
      </c>
      <c r="P625">
        <v>9</v>
      </c>
      <c r="Q625">
        <v>26</v>
      </c>
      <c r="R625">
        <v>1.63793063851E-2</v>
      </c>
      <c r="S625">
        <v>3.90707849897E-2</v>
      </c>
      <c r="T625">
        <v>2.0432472624699999E-4</v>
      </c>
      <c r="U625" t="s">
        <v>16</v>
      </c>
      <c r="V625">
        <v>21.0416354778</v>
      </c>
    </row>
    <row r="626" spans="1:23">
      <c r="A626" t="s">
        <v>1687</v>
      </c>
      <c r="G626" t="str">
        <f t="shared" si="36"/>
        <v/>
      </c>
      <c r="H626" t="str">
        <f t="shared" si="37"/>
        <v/>
      </c>
      <c r="I626" t="str">
        <f t="shared" si="38"/>
        <v/>
      </c>
      <c r="J626" t="str">
        <f t="shared" si="39"/>
        <v/>
      </c>
      <c r="K626" t="s">
        <v>22</v>
      </c>
      <c r="L626" t="s">
        <v>23</v>
      </c>
      <c r="M626" s="1">
        <v>9.8756211507100006E-6</v>
      </c>
      <c r="N626">
        <v>2.1360022937600001E-4</v>
      </c>
      <c r="O626" s="1">
        <v>2.8510977815799999E-5</v>
      </c>
      <c r="P626">
        <v>18.8</v>
      </c>
      <c r="Q626">
        <v>21.6</v>
      </c>
      <c r="R626">
        <v>1.4059296953100001E-3</v>
      </c>
      <c r="S626">
        <v>0.10083397145799999</v>
      </c>
      <c r="T626">
        <v>3.70611901972E-2</v>
      </c>
      <c r="U626" t="s">
        <v>24</v>
      </c>
      <c r="V626">
        <v>18.8</v>
      </c>
      <c r="W626">
        <v>21.6</v>
      </c>
    </row>
    <row r="627" spans="1:23">
      <c r="A627" t="s">
        <v>1802</v>
      </c>
      <c r="G627" t="str">
        <f t="shared" si="36"/>
        <v/>
      </c>
      <c r="H627" t="str">
        <f t="shared" si="37"/>
        <v/>
      </c>
      <c r="I627" t="str">
        <f t="shared" si="38"/>
        <v/>
      </c>
      <c r="J627" t="str">
        <f t="shared" si="39"/>
        <v/>
      </c>
      <c r="K627" t="s">
        <v>27</v>
      </c>
      <c r="L627" t="s">
        <v>23</v>
      </c>
      <c r="M627" s="1">
        <v>2.0681225089500001E-5</v>
      </c>
      <c r="N627">
        <v>6.1915901324800001E-4</v>
      </c>
      <c r="O627">
        <v>3.7940764634099999E-4</v>
      </c>
      <c r="P627">
        <v>11</v>
      </c>
      <c r="Q627">
        <v>18</v>
      </c>
      <c r="R627" s="1">
        <v>1.6102110049100001E-8</v>
      </c>
      <c r="S627">
        <v>1.29965287391E-2</v>
      </c>
      <c r="T627" s="1">
        <v>4.66042465625E-6</v>
      </c>
      <c r="U627" t="s">
        <v>16</v>
      </c>
      <c r="V627">
        <v>11</v>
      </c>
      <c r="W627">
        <v>18</v>
      </c>
    </row>
    <row r="628" spans="1:23">
      <c r="A628" t="s">
        <v>1374</v>
      </c>
      <c r="G628" t="str">
        <f t="shared" si="36"/>
        <v/>
      </c>
      <c r="H628" t="str">
        <f t="shared" si="37"/>
        <v/>
      </c>
      <c r="I628" t="str">
        <f t="shared" si="38"/>
        <v/>
      </c>
      <c r="J628" t="str">
        <f t="shared" si="39"/>
        <v/>
      </c>
      <c r="K628" t="s">
        <v>34</v>
      </c>
      <c r="L628" t="s">
        <v>34</v>
      </c>
      <c r="M628" s="1">
        <v>1.32393321559E-5</v>
      </c>
      <c r="N628">
        <v>2.47648961668E-4</v>
      </c>
      <c r="O628">
        <v>3.9071907523199998E-4</v>
      </c>
      <c r="P628">
        <v>11</v>
      </c>
      <c r="Q628">
        <v>26</v>
      </c>
      <c r="R628" s="1">
        <v>2.3437590749999999E-7</v>
      </c>
      <c r="S628">
        <v>0.41334290848600003</v>
      </c>
      <c r="T628">
        <v>3.7981507819700002E-4</v>
      </c>
      <c r="U628" t="s">
        <v>16</v>
      </c>
      <c r="V628">
        <v>16.685210247200001</v>
      </c>
    </row>
    <row r="629" spans="1:23">
      <c r="A629" t="s">
        <v>246</v>
      </c>
      <c r="G629" t="str">
        <f t="shared" si="36"/>
        <v/>
      </c>
      <c r="H629" t="str">
        <f t="shared" si="37"/>
        <v/>
      </c>
      <c r="I629" t="str">
        <f t="shared" si="38"/>
        <v/>
      </c>
      <c r="J629" t="str">
        <f t="shared" si="39"/>
        <v/>
      </c>
      <c r="K629" t="s">
        <v>23</v>
      </c>
      <c r="L629" t="s">
        <v>23</v>
      </c>
      <c r="M629">
        <v>0</v>
      </c>
      <c r="N629">
        <v>3.0304459962900003E-4</v>
      </c>
      <c r="O629" s="1">
        <v>3.3334831188199997E-5</v>
      </c>
      <c r="P629">
        <v>9</v>
      </c>
      <c r="Q629">
        <v>13.5</v>
      </c>
      <c r="R629" s="1">
        <v>5.2998460960600002E-5</v>
      </c>
      <c r="S629">
        <v>1.1586667561599999E-2</v>
      </c>
      <c r="T629">
        <v>3.19413227344E-2</v>
      </c>
      <c r="U629" t="s">
        <v>16</v>
      </c>
      <c r="V629">
        <v>9</v>
      </c>
      <c r="W629">
        <v>13.5</v>
      </c>
    </row>
    <row r="630" spans="1:23">
      <c r="A630" t="s">
        <v>1034</v>
      </c>
      <c r="G630" t="str">
        <f t="shared" si="36"/>
        <v/>
      </c>
      <c r="H630" t="str">
        <f t="shared" si="37"/>
        <v/>
      </c>
      <c r="I630" t="str">
        <f t="shared" si="38"/>
        <v/>
      </c>
      <c r="J630" t="str">
        <f t="shared" si="39"/>
        <v/>
      </c>
      <c r="K630" t="s">
        <v>34</v>
      </c>
      <c r="L630" t="s">
        <v>34</v>
      </c>
      <c r="M630" s="1">
        <v>1.09287583624E-5</v>
      </c>
      <c r="N630">
        <v>2.0351237905499999E-4</v>
      </c>
      <c r="O630" s="1">
        <v>9.7376793796100002E-5</v>
      </c>
      <c r="P630">
        <v>14</v>
      </c>
      <c r="Q630">
        <v>16</v>
      </c>
      <c r="R630">
        <v>3.3455265096399999E-4</v>
      </c>
      <c r="S630">
        <v>8.9345506717000006E-2</v>
      </c>
      <c r="T630">
        <v>5.7022111770699997E-3</v>
      </c>
      <c r="U630" t="s">
        <v>16</v>
      </c>
      <c r="V630">
        <v>14</v>
      </c>
    </row>
    <row r="631" spans="1:23">
      <c r="A631" t="s">
        <v>1186</v>
      </c>
      <c r="G631" t="str">
        <f t="shared" si="36"/>
        <v/>
      </c>
      <c r="H631" t="str">
        <f t="shared" si="37"/>
        <v/>
      </c>
      <c r="I631" t="str">
        <f t="shared" si="38"/>
        <v/>
      </c>
      <c r="J631" t="str">
        <f t="shared" si="39"/>
        <v/>
      </c>
      <c r="K631" t="s">
        <v>34</v>
      </c>
      <c r="L631" t="s">
        <v>34</v>
      </c>
      <c r="M631">
        <v>3.7487180924799997E-4</v>
      </c>
      <c r="N631">
        <v>3.3405324969900002E-3</v>
      </c>
      <c r="O631">
        <v>1.3843667586100001E-3</v>
      </c>
      <c r="P631">
        <v>18.8</v>
      </c>
      <c r="Q631">
        <v>21.6</v>
      </c>
      <c r="R631">
        <v>1.2111080516600001E-3</v>
      </c>
      <c r="S631">
        <v>0.183345165585</v>
      </c>
      <c r="T631" s="1">
        <v>6.9069343191700006E-5</v>
      </c>
      <c r="U631" t="s">
        <v>16</v>
      </c>
      <c r="V631">
        <v>18.8</v>
      </c>
    </row>
    <row r="632" spans="1:23">
      <c r="A632" t="s">
        <v>279</v>
      </c>
      <c r="G632" t="str">
        <f t="shared" si="36"/>
        <v/>
      </c>
      <c r="H632" t="str">
        <f t="shared" si="37"/>
        <v/>
      </c>
      <c r="I632" t="str">
        <f t="shared" si="38"/>
        <v/>
      </c>
      <c r="J632" t="str">
        <f t="shared" si="39"/>
        <v/>
      </c>
      <c r="K632" t="s">
        <v>27</v>
      </c>
      <c r="L632" t="s">
        <v>23</v>
      </c>
      <c r="M632">
        <v>2.88033892332E-3</v>
      </c>
      <c r="N632">
        <v>4.6482783469500001E-2</v>
      </c>
      <c r="O632">
        <v>2.68720458219E-2</v>
      </c>
      <c r="P632">
        <v>14</v>
      </c>
      <c r="Q632">
        <v>18</v>
      </c>
      <c r="R632" s="1">
        <v>9.4293252558199998E-7</v>
      </c>
      <c r="S632">
        <v>1.63818842893E-2</v>
      </c>
      <c r="T632" s="1">
        <v>2.3990309904000001E-7</v>
      </c>
      <c r="U632" t="s">
        <v>16</v>
      </c>
      <c r="V632">
        <v>14</v>
      </c>
      <c r="W632">
        <v>18</v>
      </c>
    </row>
    <row r="633" spans="1:23">
      <c r="A633" t="s">
        <v>1133</v>
      </c>
      <c r="B633" t="s">
        <v>34</v>
      </c>
      <c r="C633" t="s">
        <v>34</v>
      </c>
      <c r="G633" t="str">
        <f t="shared" si="36"/>
        <v/>
      </c>
      <c r="H633" t="str">
        <f t="shared" si="37"/>
        <v>MARINE</v>
      </c>
      <c r="I633" t="str">
        <f t="shared" si="38"/>
        <v/>
      </c>
      <c r="J633" t="str">
        <f t="shared" si="39"/>
        <v/>
      </c>
      <c r="K633" t="s">
        <v>34</v>
      </c>
      <c r="L633" t="s">
        <v>34</v>
      </c>
      <c r="M633">
        <v>0</v>
      </c>
      <c r="N633" s="1">
        <v>3.1647928478599997E-5</v>
      </c>
      <c r="O633">
        <v>1.41843707104E-4</v>
      </c>
      <c r="P633">
        <v>11</v>
      </c>
      <c r="Q633">
        <v>27</v>
      </c>
      <c r="R633">
        <v>1.1825737118199999E-2</v>
      </c>
      <c r="S633">
        <v>2.8021295177499999E-2</v>
      </c>
      <c r="T633" s="1">
        <v>2.7922694487100001E-5</v>
      </c>
      <c r="U633" t="s">
        <v>16</v>
      </c>
      <c r="V633">
        <v>23.430107010099999</v>
      </c>
    </row>
    <row r="634" spans="1:23">
      <c r="A634" t="s">
        <v>1348</v>
      </c>
      <c r="G634" t="str">
        <f t="shared" si="36"/>
        <v/>
      </c>
      <c r="H634" t="str">
        <f t="shared" si="37"/>
        <v/>
      </c>
      <c r="I634" t="str">
        <f t="shared" si="38"/>
        <v/>
      </c>
      <c r="J634" t="str">
        <f t="shared" si="39"/>
        <v/>
      </c>
      <c r="K634" t="s">
        <v>23</v>
      </c>
      <c r="L634" t="s">
        <v>23</v>
      </c>
      <c r="M634">
        <v>0</v>
      </c>
      <c r="N634">
        <v>1.1226378886399999E-4</v>
      </c>
      <c r="O634" s="1">
        <v>1.7150857294199999E-5</v>
      </c>
      <c r="P634">
        <v>11</v>
      </c>
      <c r="Q634">
        <v>15</v>
      </c>
      <c r="R634" s="1">
        <v>7.5905297020699999E-5</v>
      </c>
      <c r="S634">
        <v>1.4681204486799999E-2</v>
      </c>
      <c r="T634">
        <v>1.31115467817E-2</v>
      </c>
      <c r="U634" t="s">
        <v>16</v>
      </c>
      <c r="V634">
        <v>11</v>
      </c>
      <c r="W634">
        <v>15</v>
      </c>
    </row>
    <row r="635" spans="1:23">
      <c r="A635" t="s">
        <v>1566</v>
      </c>
      <c r="G635" t="str">
        <f t="shared" si="36"/>
        <v/>
      </c>
      <c r="H635" t="str">
        <f t="shared" si="37"/>
        <v/>
      </c>
      <c r="I635" t="str">
        <f t="shared" si="38"/>
        <v/>
      </c>
      <c r="J635" t="str">
        <f t="shared" si="39"/>
        <v/>
      </c>
      <c r="K635" t="s">
        <v>34</v>
      </c>
      <c r="L635" t="s">
        <v>34</v>
      </c>
      <c r="M635">
        <v>0</v>
      </c>
      <c r="N635" s="1">
        <v>5.7636753018299999E-5</v>
      </c>
      <c r="O635">
        <v>1.53372328055E-4</v>
      </c>
      <c r="P635">
        <v>11</v>
      </c>
      <c r="Q635">
        <v>26</v>
      </c>
      <c r="R635">
        <v>2.6222962563999998E-3</v>
      </c>
      <c r="S635">
        <v>4.6365859870599997E-2</v>
      </c>
      <c r="T635" s="1">
        <v>7.57429676075E-6</v>
      </c>
      <c r="U635" t="s">
        <v>16</v>
      </c>
      <c r="V635">
        <v>20.363055537899999</v>
      </c>
    </row>
    <row r="636" spans="1:23">
      <c r="A636" t="s">
        <v>449</v>
      </c>
      <c r="G636" t="str">
        <f t="shared" si="36"/>
        <v/>
      </c>
      <c r="H636" t="str">
        <f t="shared" si="37"/>
        <v/>
      </c>
      <c r="I636" t="str">
        <f t="shared" si="38"/>
        <v/>
      </c>
      <c r="J636" t="str">
        <f t="shared" si="39"/>
        <v/>
      </c>
      <c r="K636" t="s">
        <v>27</v>
      </c>
      <c r="L636" t="s">
        <v>23</v>
      </c>
      <c r="M636" s="1">
        <v>1.92501288745E-5</v>
      </c>
      <c r="N636">
        <v>4.5978649495799999E-4</v>
      </c>
      <c r="O636">
        <v>2.0620148224099999E-4</v>
      </c>
      <c r="P636">
        <v>14</v>
      </c>
      <c r="Q636">
        <v>18</v>
      </c>
      <c r="R636" s="1">
        <v>2.92559019157E-7</v>
      </c>
      <c r="S636">
        <v>8.3019248801800005E-3</v>
      </c>
      <c r="T636">
        <v>5.0474854401599996E-4</v>
      </c>
      <c r="U636" t="s">
        <v>16</v>
      </c>
      <c r="V636">
        <v>14</v>
      </c>
      <c r="W636">
        <v>18</v>
      </c>
    </row>
    <row r="637" spans="1:23">
      <c r="A637" t="s">
        <v>631</v>
      </c>
      <c r="C637" t="s">
        <v>23</v>
      </c>
      <c r="G637" t="str">
        <f t="shared" si="36"/>
        <v/>
      </c>
      <c r="H637" t="str">
        <f t="shared" si="37"/>
        <v/>
      </c>
      <c r="I637" t="str">
        <f t="shared" si="38"/>
        <v/>
      </c>
      <c r="J637" t="str">
        <f t="shared" si="39"/>
        <v/>
      </c>
      <c r="K637" t="s">
        <v>34</v>
      </c>
      <c r="L637" t="s">
        <v>34</v>
      </c>
      <c r="M637">
        <v>0</v>
      </c>
      <c r="N637">
        <v>4.1562422062399999E-4</v>
      </c>
      <c r="O637">
        <v>1.3214501439400001E-4</v>
      </c>
      <c r="P637">
        <v>8.8000000000000007</v>
      </c>
      <c r="Q637">
        <v>11.6</v>
      </c>
      <c r="R637" s="1">
        <v>7.1375608610100004E-6</v>
      </c>
      <c r="S637">
        <v>5.9531026974500002E-2</v>
      </c>
      <c r="T637">
        <v>2.9892371096199998E-4</v>
      </c>
      <c r="U637" t="s">
        <v>16</v>
      </c>
      <c r="V637">
        <v>8.8000000000000007</v>
      </c>
    </row>
    <row r="638" spans="1:23">
      <c r="A638" t="s">
        <v>1302</v>
      </c>
      <c r="G638" t="str">
        <f t="shared" si="36"/>
        <v/>
      </c>
      <c r="H638" t="str">
        <f t="shared" si="37"/>
        <v/>
      </c>
      <c r="I638" t="str">
        <f t="shared" si="38"/>
        <v/>
      </c>
      <c r="J638" t="str">
        <f t="shared" si="39"/>
        <v/>
      </c>
      <c r="K638" t="s">
        <v>29</v>
      </c>
      <c r="L638" t="s">
        <v>23</v>
      </c>
      <c r="M638" s="1">
        <v>3.1411832457399998E-5</v>
      </c>
      <c r="N638">
        <v>1.02826881125E-4</v>
      </c>
      <c r="O638" s="1">
        <v>5.0370654958999999E-6</v>
      </c>
      <c r="P638">
        <v>3</v>
      </c>
      <c r="Q638">
        <v>10</v>
      </c>
      <c r="R638">
        <v>3.7661456445200001E-3</v>
      </c>
      <c r="S638" s="1">
        <v>1.3439649432899999E-6</v>
      </c>
      <c r="T638">
        <v>4.56498430338E-2</v>
      </c>
      <c r="U638" t="s">
        <v>16</v>
      </c>
      <c r="V638">
        <v>3</v>
      </c>
      <c r="W638">
        <v>10</v>
      </c>
    </row>
    <row r="639" spans="1:23">
      <c r="A639" t="s">
        <v>692</v>
      </c>
      <c r="G639" t="str">
        <f t="shared" si="36"/>
        <v/>
      </c>
      <c r="H639" t="str">
        <f t="shared" si="37"/>
        <v/>
      </c>
      <c r="I639" t="str">
        <f t="shared" si="38"/>
        <v/>
      </c>
      <c r="J639" t="str">
        <f t="shared" si="39"/>
        <v/>
      </c>
      <c r="K639" t="s">
        <v>15</v>
      </c>
      <c r="L639" t="s">
        <v>15</v>
      </c>
      <c r="M639" s="1">
        <v>2.90024063854E-5</v>
      </c>
      <c r="N639" s="1">
        <v>6.04251322775E-5</v>
      </c>
      <c r="O639" s="1">
        <v>2.5817200451599998E-6</v>
      </c>
      <c r="P639">
        <v>6.5</v>
      </c>
      <c r="Q639">
        <v>10</v>
      </c>
      <c r="R639">
        <v>6.0771325321999997E-2</v>
      </c>
      <c r="S639" s="1">
        <v>1.10283363176E-5</v>
      </c>
      <c r="T639">
        <v>4.9599810250499999E-3</v>
      </c>
      <c r="U639" t="s">
        <v>16</v>
      </c>
      <c r="V639">
        <v>10</v>
      </c>
    </row>
    <row r="640" spans="1:23">
      <c r="A640" t="s">
        <v>481</v>
      </c>
      <c r="G640" t="str">
        <f t="shared" si="36"/>
        <v/>
      </c>
      <c r="H640" t="str">
        <f t="shared" si="37"/>
        <v/>
      </c>
      <c r="I640" t="str">
        <f t="shared" si="38"/>
        <v/>
      </c>
      <c r="J640" t="str">
        <f t="shared" si="39"/>
        <v/>
      </c>
      <c r="K640" t="s">
        <v>15</v>
      </c>
      <c r="L640" t="s">
        <v>15</v>
      </c>
      <c r="M640">
        <v>1.64409387913E-4</v>
      </c>
      <c r="N640">
        <v>2.9460555764599999E-4</v>
      </c>
      <c r="O640" s="1">
        <v>3.8001459872800001E-5</v>
      </c>
      <c r="P640">
        <v>1.5</v>
      </c>
      <c r="Q640">
        <v>10</v>
      </c>
      <c r="R640">
        <v>3.7995531267800003E-2</v>
      </c>
      <c r="S640" s="1">
        <v>7.2232957117E-7</v>
      </c>
      <c r="T640">
        <v>3.1823664276600001E-3</v>
      </c>
      <c r="U640" t="s">
        <v>16</v>
      </c>
      <c r="V640">
        <v>10</v>
      </c>
    </row>
    <row r="641" spans="1:23">
      <c r="A641" t="s">
        <v>1459</v>
      </c>
      <c r="G641" t="str">
        <f t="shared" si="36"/>
        <v/>
      </c>
      <c r="H641" t="str">
        <f t="shared" si="37"/>
        <v/>
      </c>
      <c r="I641" t="str">
        <f t="shared" si="38"/>
        <v/>
      </c>
      <c r="J641" t="str">
        <f t="shared" si="39"/>
        <v/>
      </c>
      <c r="K641" t="s">
        <v>29</v>
      </c>
      <c r="L641" t="s">
        <v>23</v>
      </c>
      <c r="M641">
        <v>2.1374733644700002E-3</v>
      </c>
      <c r="N641">
        <v>8.1372020048800005E-3</v>
      </c>
      <c r="O641">
        <v>1.373297245E-3</v>
      </c>
      <c r="P641">
        <v>1.5</v>
      </c>
      <c r="Q641">
        <v>10</v>
      </c>
      <c r="R641">
        <v>2.3900536144699999E-4</v>
      </c>
      <c r="S641" s="1">
        <v>1.24136384767E-6</v>
      </c>
      <c r="T641">
        <v>0.11769095374499999</v>
      </c>
      <c r="U641" t="s">
        <v>16</v>
      </c>
      <c r="V641">
        <v>1.5</v>
      </c>
      <c r="W641">
        <v>10</v>
      </c>
    </row>
    <row r="642" spans="1:23">
      <c r="A642" t="s">
        <v>317</v>
      </c>
      <c r="G642" t="str">
        <f t="shared" si="36"/>
        <v/>
      </c>
      <c r="H642" t="str">
        <f t="shared" si="37"/>
        <v/>
      </c>
      <c r="I642" t="str">
        <f t="shared" si="38"/>
        <v/>
      </c>
      <c r="J642" t="str">
        <f t="shared" si="39"/>
        <v/>
      </c>
      <c r="K642" t="s">
        <v>15</v>
      </c>
      <c r="L642" t="s">
        <v>15</v>
      </c>
      <c r="M642">
        <v>2.32249884101E-4</v>
      </c>
      <c r="N642" s="1">
        <v>7.3364288877500003E-5</v>
      </c>
      <c r="O642" s="1">
        <v>1.25920931783E-5</v>
      </c>
      <c r="P642">
        <v>1.5</v>
      </c>
      <c r="Q642">
        <v>10</v>
      </c>
      <c r="R642">
        <v>0.46581227652899998</v>
      </c>
      <c r="S642">
        <v>1.3078852892299999E-3</v>
      </c>
      <c r="T642">
        <v>1.03654792783E-2</v>
      </c>
      <c r="U642" t="s">
        <v>16</v>
      </c>
      <c r="V642">
        <v>3.8516746721100001</v>
      </c>
    </row>
    <row r="643" spans="1:23">
      <c r="A643" t="s">
        <v>883</v>
      </c>
      <c r="G643" t="str">
        <f t="shared" ref="G643:G706" si="40">IF(NOT(ISBLANK($B643)),IF($L643="freshRestricted", IF($B643="freshRestricted","FRESH",$B643),""),"")</f>
        <v/>
      </c>
      <c r="H643" t="str">
        <f t="shared" ref="H643:H706" si="41">IF(NOT(ISBLANK($B643)),IF($L643="marineRestricted", IF($B643="marineRestricted","MARINE",$B643),""),"")</f>
        <v/>
      </c>
      <c r="I643" t="str">
        <f t="shared" ref="I643:I706" si="42">IF(NOT(ISBLANK($B643)),IF($L643="brackishRestricted", IF($B643="brackishRestricted","BRACK",$B643),""),"")</f>
        <v/>
      </c>
      <c r="J643" t="str">
        <f t="shared" ref="J643:J706" si="43">IF(NOT(ISBLANK($B643)),IF($L643="noclass", IF($B643="noclass","NOCLASS",$B643),""),"")</f>
        <v/>
      </c>
      <c r="K643" t="s">
        <v>15</v>
      </c>
      <c r="L643" t="s">
        <v>15</v>
      </c>
      <c r="M643">
        <v>6.5757345262000002E-4</v>
      </c>
      <c r="N643">
        <v>1.34298014385E-3</v>
      </c>
      <c r="O643">
        <v>1.5340617017899999E-4</v>
      </c>
      <c r="P643">
        <v>4.5</v>
      </c>
      <c r="Q643">
        <v>10</v>
      </c>
      <c r="R643">
        <v>5.6556414764099998E-2</v>
      </c>
      <c r="S643">
        <v>3.5113511996700002E-4</v>
      </c>
      <c r="T643">
        <v>2.9361404353800001E-3</v>
      </c>
      <c r="U643" t="s">
        <v>16</v>
      </c>
      <c r="V643">
        <v>10</v>
      </c>
    </row>
    <row r="644" spans="1:23">
      <c r="A644" t="s">
        <v>1037</v>
      </c>
      <c r="G644" t="str">
        <f t="shared" si="40"/>
        <v/>
      </c>
      <c r="H644" t="str">
        <f t="shared" si="41"/>
        <v/>
      </c>
      <c r="I644" t="str">
        <f t="shared" si="42"/>
        <v/>
      </c>
      <c r="J644" t="str">
        <f t="shared" si="43"/>
        <v/>
      </c>
      <c r="K644" t="s">
        <v>15</v>
      </c>
      <c r="L644" t="s">
        <v>15</v>
      </c>
      <c r="M644">
        <v>1.89971790469E-4</v>
      </c>
      <c r="N644">
        <v>3.7017327835899997E-4</v>
      </c>
      <c r="O644" s="1">
        <v>3.7253232040199999E-5</v>
      </c>
      <c r="P644">
        <v>3</v>
      </c>
      <c r="Q644">
        <v>10</v>
      </c>
      <c r="R644">
        <v>3.0260248092000001E-2</v>
      </c>
      <c r="S644" s="1">
        <v>5.1079829357399998E-6</v>
      </c>
      <c r="T644">
        <v>1.3496174107299999E-3</v>
      </c>
      <c r="U644" t="s">
        <v>16</v>
      </c>
      <c r="V644">
        <v>10</v>
      </c>
    </row>
    <row r="645" spans="1:23">
      <c r="A645" t="s">
        <v>1946</v>
      </c>
      <c r="G645" t="str">
        <f t="shared" si="40"/>
        <v/>
      </c>
      <c r="H645" t="str">
        <f t="shared" si="41"/>
        <v/>
      </c>
      <c r="I645" t="str">
        <f t="shared" si="42"/>
        <v/>
      </c>
      <c r="J645" t="str">
        <f t="shared" si="43"/>
        <v/>
      </c>
      <c r="K645" t="s">
        <v>34</v>
      </c>
      <c r="L645" t="s">
        <v>34</v>
      </c>
      <c r="M645">
        <v>1.2674383626400001E-4</v>
      </c>
      <c r="N645">
        <v>3.6103605919699999E-3</v>
      </c>
      <c r="O645">
        <v>6.9584683673699996E-3</v>
      </c>
      <c r="P645">
        <v>12.5</v>
      </c>
      <c r="Q645">
        <v>27</v>
      </c>
      <c r="R645" s="1">
        <v>1.5743291214399999E-10</v>
      </c>
      <c r="S645">
        <v>0.32809146488800001</v>
      </c>
      <c r="T645" s="1">
        <v>6.0762856515899999E-5</v>
      </c>
      <c r="U645" t="s">
        <v>16</v>
      </c>
      <c r="V645">
        <v>19.606194420200001</v>
      </c>
    </row>
    <row r="646" spans="1:23">
      <c r="A646" t="s">
        <v>495</v>
      </c>
      <c r="B646" t="s">
        <v>15</v>
      </c>
      <c r="C646" t="s">
        <v>15</v>
      </c>
      <c r="G646" t="str">
        <f t="shared" si="40"/>
        <v>FRESH</v>
      </c>
      <c r="H646" t="str">
        <f t="shared" si="41"/>
        <v/>
      </c>
      <c r="I646" t="str">
        <f t="shared" si="42"/>
        <v/>
      </c>
      <c r="J646" t="str">
        <f t="shared" si="43"/>
        <v/>
      </c>
      <c r="K646" t="s">
        <v>15</v>
      </c>
      <c r="L646" t="s">
        <v>15</v>
      </c>
      <c r="M646" s="1">
        <v>9.2133317335899996E-5</v>
      </c>
      <c r="N646">
        <v>2.1365848660900001E-4</v>
      </c>
      <c r="O646" s="1">
        <v>2.7963003897999998E-5</v>
      </c>
      <c r="P646">
        <v>1.3333333333299999</v>
      </c>
      <c r="Q646">
        <v>3.6666666666699999</v>
      </c>
      <c r="R646">
        <v>0.15690043009499999</v>
      </c>
      <c r="S646">
        <v>2.74396429183E-3</v>
      </c>
      <c r="T646">
        <v>1.7972262426900001E-2</v>
      </c>
      <c r="U646" t="s">
        <v>16</v>
      </c>
      <c r="V646">
        <v>3.6666666666699999</v>
      </c>
    </row>
    <row r="647" spans="1:23">
      <c r="A647" t="s">
        <v>62</v>
      </c>
      <c r="G647" t="str">
        <f t="shared" si="40"/>
        <v/>
      </c>
      <c r="H647" t="str">
        <f t="shared" si="41"/>
        <v/>
      </c>
      <c r="I647" t="str">
        <f t="shared" si="42"/>
        <v/>
      </c>
      <c r="J647" t="str">
        <f t="shared" si="43"/>
        <v/>
      </c>
      <c r="K647" t="s">
        <v>19</v>
      </c>
      <c r="L647" t="s">
        <v>19</v>
      </c>
      <c r="M647" s="1">
        <v>1.9002609116000001E-5</v>
      </c>
      <c r="N647" s="1">
        <v>5.2991825713100001E-5</v>
      </c>
      <c r="O647" s="1">
        <v>8.0000142611499998E-6</v>
      </c>
      <c r="P647">
        <v>3</v>
      </c>
      <c r="Q647">
        <v>10</v>
      </c>
      <c r="R647">
        <v>9.1626586393800002E-2</v>
      </c>
      <c r="S647">
        <v>5.3696540691499997E-3</v>
      </c>
      <c r="T647">
        <v>0.14096769835799999</v>
      </c>
      <c r="U647" t="s">
        <v>16</v>
      </c>
    </row>
    <row r="648" spans="1:23">
      <c r="A648" t="s">
        <v>1136</v>
      </c>
      <c r="G648" t="str">
        <f t="shared" si="40"/>
        <v/>
      </c>
      <c r="H648" t="str">
        <f t="shared" si="41"/>
        <v/>
      </c>
      <c r="I648" t="str">
        <f t="shared" si="42"/>
        <v/>
      </c>
      <c r="J648" t="str">
        <f t="shared" si="43"/>
        <v/>
      </c>
      <c r="K648" t="s">
        <v>19</v>
      </c>
      <c r="L648" t="s">
        <v>19</v>
      </c>
      <c r="M648">
        <v>0</v>
      </c>
      <c r="N648">
        <v>1.9730317461299999E-4</v>
      </c>
      <c r="O648" s="1">
        <v>2.64056488065E-5</v>
      </c>
      <c r="P648">
        <v>11</v>
      </c>
      <c r="Q648">
        <v>15</v>
      </c>
      <c r="R648">
        <v>2.2828442399799999E-3</v>
      </c>
      <c r="S648">
        <v>5.7537525899799997E-2</v>
      </c>
      <c r="T648">
        <v>6.3778952109199996E-2</v>
      </c>
      <c r="U648" t="s">
        <v>16</v>
      </c>
    </row>
    <row r="649" spans="1:23">
      <c r="A649" t="s">
        <v>1169</v>
      </c>
      <c r="G649" t="str">
        <f t="shared" si="40"/>
        <v/>
      </c>
      <c r="H649" t="str">
        <f t="shared" si="41"/>
        <v/>
      </c>
      <c r="I649" t="str">
        <f t="shared" si="42"/>
        <v/>
      </c>
      <c r="J649" t="str">
        <f t="shared" si="43"/>
        <v/>
      </c>
      <c r="K649" t="s">
        <v>19</v>
      </c>
      <c r="L649" t="s">
        <v>19</v>
      </c>
      <c r="M649">
        <v>0</v>
      </c>
      <c r="N649" s="1">
        <v>7.5557209201100001E-5</v>
      </c>
      <c r="O649" s="1">
        <v>1.1839854132999999E-5</v>
      </c>
      <c r="P649">
        <v>9</v>
      </c>
      <c r="Q649">
        <v>23.5</v>
      </c>
      <c r="R649">
        <v>7.7335527752999999E-3</v>
      </c>
      <c r="S649">
        <v>0.15144833876300001</v>
      </c>
      <c r="T649">
        <v>8.7662908810399995E-2</v>
      </c>
      <c r="U649" t="s">
        <v>16</v>
      </c>
    </row>
    <row r="650" spans="1:23">
      <c r="A650" t="s">
        <v>1120</v>
      </c>
      <c r="C650" t="s">
        <v>15</v>
      </c>
      <c r="G650" t="str">
        <f t="shared" si="40"/>
        <v/>
      </c>
      <c r="H650" t="str">
        <f t="shared" si="41"/>
        <v/>
      </c>
      <c r="I650" t="str">
        <f t="shared" si="42"/>
        <v/>
      </c>
      <c r="J650" t="str">
        <f t="shared" si="43"/>
        <v/>
      </c>
      <c r="K650" t="s">
        <v>15</v>
      </c>
      <c r="L650" t="s">
        <v>15</v>
      </c>
      <c r="M650">
        <v>2.7828596091700002E-4</v>
      </c>
      <c r="N650" s="1">
        <v>4.6636336549799997E-5</v>
      </c>
      <c r="O650" s="1">
        <v>1.8606991316499999E-6</v>
      </c>
      <c r="P650">
        <v>1.3333333333299999</v>
      </c>
      <c r="Q650">
        <v>3.6666666666699999</v>
      </c>
      <c r="R650">
        <v>0.121313999274</v>
      </c>
      <c r="S650">
        <v>6.2724643226300001E-3</v>
      </c>
      <c r="T650" s="1">
        <v>3.4879343818200001E-6</v>
      </c>
      <c r="U650" t="s">
        <v>16</v>
      </c>
      <c r="V650">
        <v>1.71128897543</v>
      </c>
    </row>
    <row r="651" spans="1:23">
      <c r="A651" t="s">
        <v>606</v>
      </c>
      <c r="B651" t="s">
        <v>19</v>
      </c>
      <c r="C651" t="s">
        <v>19</v>
      </c>
      <c r="G651" t="str">
        <f t="shared" si="40"/>
        <v/>
      </c>
      <c r="H651" t="str">
        <f t="shared" si="41"/>
        <v/>
      </c>
      <c r="I651" t="str">
        <f t="shared" si="42"/>
        <v/>
      </c>
      <c r="J651" t="str">
        <f t="shared" si="43"/>
        <v>NOCLASS</v>
      </c>
      <c r="K651" t="s">
        <v>19</v>
      </c>
      <c r="L651" t="s">
        <v>19</v>
      </c>
      <c r="M651">
        <v>7.4334888883999999E-4</v>
      </c>
      <c r="N651" s="1">
        <v>2.76274384668E-6</v>
      </c>
      <c r="O651" s="1">
        <v>1.3769173574199999E-5</v>
      </c>
      <c r="P651">
        <v>1.5</v>
      </c>
      <c r="Q651">
        <v>27</v>
      </c>
      <c r="R651">
        <v>1.16560405059E-2</v>
      </c>
      <c r="S651">
        <v>5.0594514137600001E-2</v>
      </c>
      <c r="T651">
        <v>0.422815600919</v>
      </c>
      <c r="U651" t="s">
        <v>16</v>
      </c>
    </row>
    <row r="652" spans="1:23">
      <c r="A652" t="s">
        <v>889</v>
      </c>
      <c r="C652" t="s">
        <v>23</v>
      </c>
      <c r="G652" t="str">
        <f t="shared" si="40"/>
        <v/>
      </c>
      <c r="H652" t="str">
        <f t="shared" si="41"/>
        <v/>
      </c>
      <c r="I652" t="str">
        <f t="shared" si="42"/>
        <v/>
      </c>
      <c r="J652" t="str">
        <f t="shared" si="43"/>
        <v/>
      </c>
      <c r="K652" t="s">
        <v>29</v>
      </c>
      <c r="L652" t="s">
        <v>23</v>
      </c>
      <c r="M652">
        <v>3.23837440346E-4</v>
      </c>
      <c r="N652">
        <v>5.8131145573200003E-4</v>
      </c>
      <c r="O652">
        <v>1.53962621734E-4</v>
      </c>
      <c r="P652">
        <v>1.5</v>
      </c>
      <c r="Q652">
        <v>10</v>
      </c>
      <c r="R652">
        <v>2.3672929034799998E-2</v>
      </c>
      <c r="S652">
        <v>2.2002664819899999E-4</v>
      </c>
      <c r="T652">
        <v>0.109911757261</v>
      </c>
      <c r="U652" t="s">
        <v>16</v>
      </c>
      <c r="V652">
        <v>1.5</v>
      </c>
      <c r="W652">
        <v>10</v>
      </c>
    </row>
    <row r="653" spans="1:23">
      <c r="A653" t="s">
        <v>1159</v>
      </c>
      <c r="G653" t="str">
        <f t="shared" si="40"/>
        <v/>
      </c>
      <c r="H653" t="str">
        <f t="shared" si="41"/>
        <v/>
      </c>
      <c r="I653" t="str">
        <f t="shared" si="42"/>
        <v/>
      </c>
      <c r="J653" t="str">
        <f t="shared" si="43"/>
        <v/>
      </c>
      <c r="K653" t="s">
        <v>15</v>
      </c>
      <c r="L653" t="s">
        <v>15</v>
      </c>
      <c r="M653" s="1">
        <v>7.1261314546700001E-5</v>
      </c>
      <c r="N653" s="1">
        <v>3.5755229464900002E-5</v>
      </c>
      <c r="O653">
        <v>0</v>
      </c>
      <c r="P653">
        <v>6.5</v>
      </c>
      <c r="Q653">
        <v>10</v>
      </c>
      <c r="R653">
        <v>0.48331042096600002</v>
      </c>
      <c r="S653" s="1">
        <v>3.25726187963E-5</v>
      </c>
      <c r="T653">
        <v>3.85858649352E-4</v>
      </c>
      <c r="U653" t="s">
        <v>16</v>
      </c>
      <c r="V653">
        <v>8.2561183641200007</v>
      </c>
    </row>
    <row r="654" spans="1:23">
      <c r="A654" t="s">
        <v>858</v>
      </c>
      <c r="G654" t="str">
        <f t="shared" si="40"/>
        <v/>
      </c>
      <c r="H654" t="str">
        <f t="shared" si="41"/>
        <v/>
      </c>
      <c r="I654" t="str">
        <f t="shared" si="42"/>
        <v/>
      </c>
      <c r="J654" t="str">
        <f t="shared" si="43"/>
        <v/>
      </c>
      <c r="K654" t="s">
        <v>15</v>
      </c>
      <c r="L654" t="s">
        <v>15</v>
      </c>
      <c r="M654" s="1">
        <v>4.2518352560800001E-5</v>
      </c>
      <c r="N654" s="1">
        <v>2.5349841333600001E-5</v>
      </c>
      <c r="O654" s="1">
        <v>1.9257611378300002E-6</v>
      </c>
      <c r="P654">
        <v>1.5</v>
      </c>
      <c r="Q654">
        <v>8</v>
      </c>
      <c r="R654">
        <v>0.46932300005599997</v>
      </c>
      <c r="S654">
        <v>4.15701099881E-3</v>
      </c>
      <c r="T654">
        <v>1.6618514118699999E-2</v>
      </c>
      <c r="U654" t="s">
        <v>16</v>
      </c>
      <c r="V654">
        <v>5.2508450664200002</v>
      </c>
    </row>
    <row r="655" spans="1:23">
      <c r="A655" t="s">
        <v>1502</v>
      </c>
      <c r="G655" t="str">
        <f t="shared" si="40"/>
        <v/>
      </c>
      <c r="H655" t="str">
        <f t="shared" si="41"/>
        <v/>
      </c>
      <c r="I655" t="str">
        <f t="shared" si="42"/>
        <v/>
      </c>
      <c r="J655" t="str">
        <f t="shared" si="43"/>
        <v/>
      </c>
      <c r="K655" t="s">
        <v>34</v>
      </c>
      <c r="L655" t="s">
        <v>34</v>
      </c>
      <c r="M655" s="1">
        <v>2.5069056128500001E-5</v>
      </c>
      <c r="N655">
        <v>4.05273098322E-4</v>
      </c>
      <c r="O655">
        <v>1.18735220431E-4</v>
      </c>
      <c r="P655">
        <v>15</v>
      </c>
      <c r="Q655">
        <v>23.5</v>
      </c>
      <c r="R655" s="1">
        <v>2.0575130513E-5</v>
      </c>
      <c r="S655">
        <v>2.71704198222E-2</v>
      </c>
      <c r="T655">
        <v>1.01142225816E-2</v>
      </c>
      <c r="U655" t="s">
        <v>16</v>
      </c>
      <c r="V655">
        <v>15</v>
      </c>
    </row>
    <row r="656" spans="1:23">
      <c r="A656" t="s">
        <v>1281</v>
      </c>
      <c r="G656" t="str">
        <f t="shared" si="40"/>
        <v/>
      </c>
      <c r="H656" t="str">
        <f t="shared" si="41"/>
        <v/>
      </c>
      <c r="I656" t="str">
        <f t="shared" si="42"/>
        <v/>
      </c>
      <c r="J656" t="str">
        <f t="shared" si="43"/>
        <v/>
      </c>
      <c r="K656" t="s">
        <v>19</v>
      </c>
      <c r="L656" t="s">
        <v>19</v>
      </c>
      <c r="M656">
        <v>0</v>
      </c>
      <c r="N656" s="1">
        <v>3.2903086343300002E-5</v>
      </c>
      <c r="O656" s="1">
        <v>1.23727821608E-5</v>
      </c>
      <c r="P656">
        <v>6.5</v>
      </c>
      <c r="Q656">
        <v>15</v>
      </c>
      <c r="R656">
        <v>4.8461324334900004E-3</v>
      </c>
      <c r="S656">
        <v>7.0175107842399997E-2</v>
      </c>
      <c r="T656">
        <v>8.1048937799899995E-2</v>
      </c>
      <c r="U656" t="s">
        <v>16</v>
      </c>
    </row>
    <row r="657" spans="1:23">
      <c r="A657" t="s">
        <v>471</v>
      </c>
      <c r="G657" t="str">
        <f t="shared" si="40"/>
        <v/>
      </c>
      <c r="H657" t="str">
        <f t="shared" si="41"/>
        <v/>
      </c>
      <c r="I657" t="str">
        <f t="shared" si="42"/>
        <v/>
      </c>
      <c r="J657" t="str">
        <f t="shared" si="43"/>
        <v/>
      </c>
      <c r="K657" t="s">
        <v>19</v>
      </c>
      <c r="L657" t="s">
        <v>19</v>
      </c>
      <c r="M657" s="1">
        <v>9.7926175279599998E-6</v>
      </c>
      <c r="N657">
        <v>2.2375511705500001E-4</v>
      </c>
      <c r="O657" s="1">
        <v>9.1569268336099994E-5</v>
      </c>
      <c r="P657">
        <v>24.5</v>
      </c>
      <c r="Q657">
        <v>27</v>
      </c>
      <c r="R657">
        <v>5.0236607746700001E-4</v>
      </c>
      <c r="S657">
        <v>0.21977554030999999</v>
      </c>
      <c r="T657">
        <v>7.5383264802200006E-2</v>
      </c>
      <c r="U657" t="s">
        <v>16</v>
      </c>
    </row>
    <row r="658" spans="1:23">
      <c r="A658" t="s">
        <v>1589</v>
      </c>
      <c r="G658" t="str">
        <f t="shared" si="40"/>
        <v/>
      </c>
      <c r="H658" t="str">
        <f t="shared" si="41"/>
        <v/>
      </c>
      <c r="I658" t="str">
        <f t="shared" si="42"/>
        <v/>
      </c>
      <c r="J658" t="str">
        <f t="shared" si="43"/>
        <v/>
      </c>
      <c r="K658" t="s">
        <v>19</v>
      </c>
      <c r="L658" t="s">
        <v>19</v>
      </c>
      <c r="M658" s="1">
        <v>4.8098203020599998E-6</v>
      </c>
      <c r="N658">
        <v>1.12424886106E-4</v>
      </c>
      <c r="O658" s="1">
        <v>3.5610271019599998E-5</v>
      </c>
      <c r="P658">
        <v>24.5</v>
      </c>
      <c r="Q658">
        <v>27</v>
      </c>
      <c r="R658">
        <v>4.1739110855499998E-4</v>
      </c>
      <c r="S658">
        <v>0.21977554030999999</v>
      </c>
      <c r="T658">
        <v>7.5383264802200006E-2</v>
      </c>
      <c r="U658" t="s">
        <v>16</v>
      </c>
    </row>
    <row r="659" spans="1:23">
      <c r="A659" t="s">
        <v>1796</v>
      </c>
      <c r="G659" t="str">
        <f t="shared" si="40"/>
        <v/>
      </c>
      <c r="H659" t="str">
        <f t="shared" si="41"/>
        <v/>
      </c>
      <c r="I659" t="str">
        <f t="shared" si="42"/>
        <v/>
      </c>
      <c r="J659" t="str">
        <f t="shared" si="43"/>
        <v/>
      </c>
      <c r="K659" t="s">
        <v>27</v>
      </c>
      <c r="L659" t="s">
        <v>23</v>
      </c>
      <c r="M659" s="1">
        <v>1.60715390062E-5</v>
      </c>
      <c r="N659">
        <v>4.5031420685400002E-4</v>
      </c>
      <c r="O659">
        <v>1.0717094287700001E-4</v>
      </c>
      <c r="P659">
        <v>15</v>
      </c>
      <c r="Q659">
        <v>20</v>
      </c>
      <c r="R659" s="1">
        <v>1.4595856184099999E-7</v>
      </c>
      <c r="S659">
        <v>1.4656865326100001E-3</v>
      </c>
      <c r="T659">
        <v>2.8950149635300002E-2</v>
      </c>
      <c r="U659" t="s">
        <v>16</v>
      </c>
      <c r="V659">
        <v>15</v>
      </c>
      <c r="W659">
        <v>20</v>
      </c>
    </row>
    <row r="660" spans="1:23">
      <c r="A660" t="s">
        <v>1890</v>
      </c>
      <c r="B660" t="s">
        <v>23</v>
      </c>
      <c r="C660" t="s">
        <v>23</v>
      </c>
      <c r="G660" t="str">
        <f t="shared" si="40"/>
        <v/>
      </c>
      <c r="H660" t="str">
        <f t="shared" si="41"/>
        <v/>
      </c>
      <c r="I660" t="str">
        <f t="shared" si="42"/>
        <v>BRACK</v>
      </c>
      <c r="J660" t="str">
        <f t="shared" si="43"/>
        <v/>
      </c>
      <c r="K660" t="s">
        <v>23</v>
      </c>
      <c r="L660" t="s">
        <v>23</v>
      </c>
      <c r="M660" s="1">
        <v>1.15452495278E-5</v>
      </c>
      <c r="N660">
        <v>8.5498002712200004E-4</v>
      </c>
      <c r="O660" s="1">
        <v>8.1048160868300005E-5</v>
      </c>
      <c r="P660">
        <v>12.5</v>
      </c>
      <c r="Q660">
        <v>18</v>
      </c>
      <c r="R660" s="1">
        <v>2.1160303122099999E-5</v>
      </c>
      <c r="S660">
        <v>1.29185415742E-2</v>
      </c>
      <c r="T660">
        <v>1.07290723877E-2</v>
      </c>
      <c r="U660" t="s">
        <v>16</v>
      </c>
      <c r="V660">
        <v>12.5</v>
      </c>
      <c r="W660">
        <v>18</v>
      </c>
    </row>
    <row r="661" spans="1:23">
      <c r="A661" t="s">
        <v>792</v>
      </c>
      <c r="B661" t="s">
        <v>15</v>
      </c>
      <c r="C661" t="s">
        <v>15</v>
      </c>
      <c r="G661" t="str">
        <f t="shared" si="40"/>
        <v>FRESH</v>
      </c>
      <c r="H661" t="str">
        <f t="shared" si="41"/>
        <v/>
      </c>
      <c r="I661" t="str">
        <f t="shared" si="42"/>
        <v/>
      </c>
      <c r="J661" t="str">
        <f t="shared" si="43"/>
        <v/>
      </c>
      <c r="K661" t="s">
        <v>15</v>
      </c>
      <c r="L661" t="s">
        <v>15</v>
      </c>
      <c r="M661">
        <v>4.5179997253899998E-4</v>
      </c>
      <c r="N661">
        <v>2.6097526139199999E-4</v>
      </c>
      <c r="O661" s="1">
        <v>5.00061274527E-5</v>
      </c>
      <c r="P661">
        <v>4.5</v>
      </c>
      <c r="Q661">
        <v>13.5</v>
      </c>
      <c r="R661">
        <v>0.33488155757799998</v>
      </c>
      <c r="S661">
        <v>1.1522138175900001E-3</v>
      </c>
      <c r="T661" s="1">
        <v>8.0267956128599995E-5</v>
      </c>
      <c r="U661" t="s">
        <v>16</v>
      </c>
      <c r="V661">
        <v>9.2256129696099993</v>
      </c>
    </row>
    <row r="662" spans="1:23">
      <c r="A662" t="s">
        <v>1448</v>
      </c>
      <c r="G662" t="str">
        <f t="shared" si="40"/>
        <v/>
      </c>
      <c r="H662" t="str">
        <f t="shared" si="41"/>
        <v/>
      </c>
      <c r="I662" t="str">
        <f t="shared" si="42"/>
        <v/>
      </c>
      <c r="J662" t="str">
        <f t="shared" si="43"/>
        <v/>
      </c>
      <c r="K662" t="s">
        <v>15</v>
      </c>
      <c r="L662" t="s">
        <v>15</v>
      </c>
      <c r="M662">
        <v>9.9990070266199995E-4</v>
      </c>
      <c r="N662">
        <v>6.0989583589600004E-4</v>
      </c>
      <c r="O662" s="1">
        <v>7.4962510230900002E-5</v>
      </c>
      <c r="P662">
        <v>1.3333333333299999</v>
      </c>
      <c r="Q662">
        <v>3.6666666666699999</v>
      </c>
      <c r="R662">
        <v>0.395120533198</v>
      </c>
      <c r="S662">
        <v>1.04849975754E-3</v>
      </c>
      <c r="T662">
        <v>3.9745455883599999E-3</v>
      </c>
      <c r="U662" t="s">
        <v>16</v>
      </c>
      <c r="V662">
        <v>2.6828048657000001</v>
      </c>
    </row>
    <row r="663" spans="1:23">
      <c r="A663" t="s">
        <v>1724</v>
      </c>
      <c r="G663" t="str">
        <f t="shared" si="40"/>
        <v/>
      </c>
      <c r="H663" t="str">
        <f t="shared" si="41"/>
        <v/>
      </c>
      <c r="I663" t="str">
        <f t="shared" si="42"/>
        <v/>
      </c>
      <c r="J663" t="str">
        <f t="shared" si="43"/>
        <v/>
      </c>
      <c r="K663" t="s">
        <v>15</v>
      </c>
      <c r="L663" t="s">
        <v>15</v>
      </c>
      <c r="M663">
        <v>8.6095367643099999E-4</v>
      </c>
      <c r="N663">
        <v>1.8113331207200001E-4</v>
      </c>
      <c r="O663" s="1">
        <v>1.9546588778799999E-5</v>
      </c>
      <c r="P663">
        <v>1.5</v>
      </c>
      <c r="Q663">
        <v>10</v>
      </c>
      <c r="R663">
        <v>8.5149823269000002E-2</v>
      </c>
      <c r="S663" s="1">
        <v>7.1746290610800001E-7</v>
      </c>
      <c r="T663" s="1">
        <v>1.63984031823E-6</v>
      </c>
      <c r="U663" t="s">
        <v>16</v>
      </c>
      <c r="V663">
        <v>3.1323693586000001</v>
      </c>
    </row>
    <row r="664" spans="1:23">
      <c r="A664" t="s">
        <v>534</v>
      </c>
      <c r="G664" t="str">
        <f t="shared" si="40"/>
        <v/>
      </c>
      <c r="H664" t="str">
        <f t="shared" si="41"/>
        <v/>
      </c>
      <c r="I664" t="str">
        <f t="shared" si="42"/>
        <v/>
      </c>
      <c r="J664" t="str">
        <f t="shared" si="43"/>
        <v/>
      </c>
      <c r="K664" t="s">
        <v>171</v>
      </c>
      <c r="L664" t="s">
        <v>19</v>
      </c>
      <c r="M664" s="1">
        <v>4.2777598575900001E-5</v>
      </c>
      <c r="N664">
        <v>0</v>
      </c>
      <c r="O664" s="1">
        <v>2.47845124336E-5</v>
      </c>
      <c r="P664">
        <v>9</v>
      </c>
      <c r="Q664">
        <v>27</v>
      </c>
      <c r="R664">
        <v>1.9186659228000001E-4</v>
      </c>
      <c r="S664">
        <v>1.00286718905E-2</v>
      </c>
      <c r="T664">
        <v>0.25889777914399997</v>
      </c>
      <c r="U664" t="s">
        <v>16</v>
      </c>
      <c r="V664">
        <v>9</v>
      </c>
      <c r="W664">
        <v>27</v>
      </c>
    </row>
    <row r="665" spans="1:23">
      <c r="A665" t="s">
        <v>907</v>
      </c>
      <c r="B665" t="s">
        <v>34</v>
      </c>
      <c r="C665" t="s">
        <v>34</v>
      </c>
      <c r="G665" t="str">
        <f t="shared" si="40"/>
        <v/>
      </c>
      <c r="H665" t="str">
        <f t="shared" si="41"/>
        <v>MARINE</v>
      </c>
      <c r="I665" t="str">
        <f t="shared" si="42"/>
        <v/>
      </c>
      <c r="J665" t="str">
        <f t="shared" si="43"/>
        <v/>
      </c>
      <c r="K665" t="s">
        <v>34</v>
      </c>
      <c r="L665" t="s">
        <v>34</v>
      </c>
      <c r="M665" s="1">
        <v>2.29165575402E-6</v>
      </c>
      <c r="N665" s="1">
        <v>3.3162885141800003E-5</v>
      </c>
      <c r="O665">
        <v>1.35801066989E-4</v>
      </c>
      <c r="P665">
        <v>19</v>
      </c>
      <c r="Q665">
        <v>25</v>
      </c>
      <c r="R665">
        <v>2.4687096271700001E-2</v>
      </c>
      <c r="S665">
        <v>8.4501336600999996E-2</v>
      </c>
      <c r="T665">
        <v>1.92803448569E-4</v>
      </c>
      <c r="U665" t="s">
        <v>16</v>
      </c>
      <c r="V665">
        <v>23.612626820700001</v>
      </c>
    </row>
    <row r="666" spans="1:23">
      <c r="A666" t="s">
        <v>1749</v>
      </c>
      <c r="G666" t="str">
        <f t="shared" si="40"/>
        <v/>
      </c>
      <c r="H666" t="str">
        <f t="shared" si="41"/>
        <v/>
      </c>
      <c r="I666" t="str">
        <f t="shared" si="42"/>
        <v/>
      </c>
      <c r="J666" t="str">
        <f t="shared" si="43"/>
        <v/>
      </c>
      <c r="K666" t="s">
        <v>15</v>
      </c>
      <c r="L666" t="s">
        <v>15</v>
      </c>
      <c r="M666" s="1">
        <v>8.5301766658199993E-5</v>
      </c>
      <c r="N666">
        <v>1.3750194718200001E-4</v>
      </c>
      <c r="O666" s="1">
        <v>5.8822173713699999E-6</v>
      </c>
      <c r="P666">
        <v>1.5</v>
      </c>
      <c r="Q666">
        <v>5.5</v>
      </c>
      <c r="R666">
        <v>9.2428744448999997E-2</v>
      </c>
      <c r="S666" s="1">
        <v>3.2216794633799999E-6</v>
      </c>
      <c r="T666">
        <v>1.0338753732000001E-3</v>
      </c>
      <c r="U666" t="s">
        <v>16</v>
      </c>
      <c r="V666">
        <v>5.5</v>
      </c>
    </row>
    <row r="667" spans="1:23">
      <c r="A667" t="s">
        <v>474</v>
      </c>
      <c r="B667" t="s">
        <v>15</v>
      </c>
      <c r="C667" t="s">
        <v>15</v>
      </c>
      <c r="G667" t="str">
        <f t="shared" si="40"/>
        <v/>
      </c>
      <c r="H667" t="str">
        <f t="shared" si="41"/>
        <v/>
      </c>
      <c r="I667" t="str">
        <f t="shared" si="42"/>
        <v/>
      </c>
      <c r="J667" t="str">
        <f t="shared" si="43"/>
        <v>freshRestricted</v>
      </c>
      <c r="K667" t="s">
        <v>19</v>
      </c>
      <c r="L667" t="s">
        <v>19</v>
      </c>
      <c r="M667">
        <v>2.1576917223400001E-3</v>
      </c>
      <c r="N667">
        <v>3.1361485371399997E-4</v>
      </c>
      <c r="O667">
        <v>1.0530367443600001E-3</v>
      </c>
      <c r="P667">
        <v>14</v>
      </c>
      <c r="Q667">
        <v>27</v>
      </c>
      <c r="R667" s="1">
        <v>1.9669822495499999E-5</v>
      </c>
      <c r="S667">
        <v>0.405833792335</v>
      </c>
      <c r="T667">
        <v>8.7802989456299996E-2</v>
      </c>
      <c r="U667" t="s">
        <v>16</v>
      </c>
    </row>
    <row r="668" spans="1:23">
      <c r="A668" t="s">
        <v>714</v>
      </c>
      <c r="G668" t="str">
        <f t="shared" si="40"/>
        <v/>
      </c>
      <c r="H668" t="str">
        <f t="shared" si="41"/>
        <v/>
      </c>
      <c r="I668" t="str">
        <f t="shared" si="42"/>
        <v/>
      </c>
      <c r="J668" t="str">
        <f t="shared" si="43"/>
        <v/>
      </c>
      <c r="K668" t="s">
        <v>29</v>
      </c>
      <c r="L668" t="s">
        <v>23</v>
      </c>
      <c r="M668" s="1">
        <v>3.1945181847500003E-5</v>
      </c>
      <c r="N668">
        <v>1.24104371123E-4</v>
      </c>
      <c r="O668">
        <v>0</v>
      </c>
      <c r="P668">
        <v>3</v>
      </c>
      <c r="Q668">
        <v>10</v>
      </c>
      <c r="R668">
        <v>1.403719231E-3</v>
      </c>
      <c r="S668" s="1">
        <v>1.3065478237700001E-8</v>
      </c>
      <c r="T668">
        <v>4.4219013048300002E-4</v>
      </c>
      <c r="U668" t="s">
        <v>16</v>
      </c>
      <c r="V668">
        <v>3</v>
      </c>
      <c r="W668">
        <v>10</v>
      </c>
    </row>
    <row r="669" spans="1:23">
      <c r="A669" t="s">
        <v>1405</v>
      </c>
      <c r="B669" t="s">
        <v>15</v>
      </c>
      <c r="C669" t="s">
        <v>15</v>
      </c>
      <c r="G669" t="str">
        <f t="shared" si="40"/>
        <v>FRESH</v>
      </c>
      <c r="H669" t="str">
        <f t="shared" si="41"/>
        <v/>
      </c>
      <c r="I669" t="str">
        <f t="shared" si="42"/>
        <v/>
      </c>
      <c r="J669" t="str">
        <f t="shared" si="43"/>
        <v/>
      </c>
      <c r="K669" t="s">
        <v>15</v>
      </c>
      <c r="L669" t="s">
        <v>15</v>
      </c>
      <c r="M669">
        <v>1.2389992225699999E-3</v>
      </c>
      <c r="N669">
        <v>7.7191639511199996E-4</v>
      </c>
      <c r="O669">
        <v>1.18519961371E-4</v>
      </c>
      <c r="P669">
        <v>4.5</v>
      </c>
      <c r="Q669">
        <v>10</v>
      </c>
      <c r="R669">
        <v>0.198433590415</v>
      </c>
      <c r="S669" s="1">
        <v>5.3294139655000002E-5</v>
      </c>
      <c r="T669" s="1">
        <v>1.1073100463E-6</v>
      </c>
      <c r="U669" t="s">
        <v>16</v>
      </c>
      <c r="V669">
        <v>7.7072707724400003</v>
      </c>
    </row>
    <row r="670" spans="1:23">
      <c r="A670" t="s">
        <v>1152</v>
      </c>
      <c r="G670" t="str">
        <f t="shared" si="40"/>
        <v/>
      </c>
      <c r="H670" t="str">
        <f t="shared" si="41"/>
        <v/>
      </c>
      <c r="I670" t="str">
        <f t="shared" si="42"/>
        <v/>
      </c>
      <c r="J670" t="str">
        <f t="shared" si="43"/>
        <v/>
      </c>
      <c r="K670" t="s">
        <v>19</v>
      </c>
      <c r="L670" t="s">
        <v>19</v>
      </c>
      <c r="M670">
        <v>1.6787646152399999E-3</v>
      </c>
      <c r="N670" s="1">
        <v>6.2627466647699996E-5</v>
      </c>
      <c r="O670" s="1">
        <v>8.5632104350399997E-6</v>
      </c>
      <c r="P670">
        <v>1.5</v>
      </c>
      <c r="Q670">
        <v>11.5</v>
      </c>
      <c r="R670">
        <v>0.13796385574100001</v>
      </c>
      <c r="S670">
        <v>6.0772741167399997E-4</v>
      </c>
      <c r="T670" s="1">
        <v>8.5285214375799997E-5</v>
      </c>
      <c r="U670" t="s">
        <v>16</v>
      </c>
    </row>
    <row r="671" spans="1:23">
      <c r="A671" t="s">
        <v>1248</v>
      </c>
      <c r="G671" t="str">
        <f t="shared" si="40"/>
        <v/>
      </c>
      <c r="H671" t="str">
        <f t="shared" si="41"/>
        <v/>
      </c>
      <c r="I671" t="str">
        <f t="shared" si="42"/>
        <v/>
      </c>
      <c r="J671" t="str">
        <f t="shared" si="43"/>
        <v/>
      </c>
      <c r="K671" t="s">
        <v>15</v>
      </c>
      <c r="L671" t="s">
        <v>15</v>
      </c>
      <c r="M671">
        <v>6.8994121317700005E-4</v>
      </c>
      <c r="N671">
        <v>1.1603357815099999E-3</v>
      </c>
      <c r="O671" s="1">
        <v>8.1116732866599994E-5</v>
      </c>
      <c r="P671">
        <v>3</v>
      </c>
      <c r="Q671">
        <v>10</v>
      </c>
      <c r="R671">
        <v>3.5191954909300001E-2</v>
      </c>
      <c r="S671" s="1">
        <v>1.86651599412E-6</v>
      </c>
      <c r="T671">
        <v>1.6413692089099999E-4</v>
      </c>
      <c r="U671" t="s">
        <v>16</v>
      </c>
      <c r="V671">
        <v>10</v>
      </c>
    </row>
    <row r="672" spans="1:23">
      <c r="A672" t="s">
        <v>1321</v>
      </c>
      <c r="G672" t="str">
        <f t="shared" si="40"/>
        <v/>
      </c>
      <c r="H672" t="str">
        <f t="shared" si="41"/>
        <v/>
      </c>
      <c r="I672" t="str">
        <f t="shared" si="42"/>
        <v/>
      </c>
      <c r="J672" t="str">
        <f t="shared" si="43"/>
        <v/>
      </c>
      <c r="K672" t="s">
        <v>29</v>
      </c>
      <c r="L672" t="s">
        <v>23</v>
      </c>
      <c r="M672">
        <v>2.7229858118499998E-3</v>
      </c>
      <c r="N672">
        <v>6.8357983867099997E-3</v>
      </c>
      <c r="O672">
        <v>8.1451671533099999E-4</v>
      </c>
      <c r="P672">
        <v>3</v>
      </c>
      <c r="Q672">
        <v>10</v>
      </c>
      <c r="R672">
        <v>2.0530815789400001E-2</v>
      </c>
      <c r="S672" s="1">
        <v>2.82615192016E-5</v>
      </c>
      <c r="T672">
        <v>1.22140811844E-2</v>
      </c>
      <c r="U672" t="s">
        <v>16</v>
      </c>
      <c r="V672">
        <v>3</v>
      </c>
      <c r="W672">
        <v>10</v>
      </c>
    </row>
    <row r="673" spans="1:23">
      <c r="A673" t="s">
        <v>1458</v>
      </c>
      <c r="C673" t="s">
        <v>23</v>
      </c>
      <c r="G673" t="str">
        <f t="shared" si="40"/>
        <v/>
      </c>
      <c r="H673" t="str">
        <f t="shared" si="41"/>
        <v/>
      </c>
      <c r="I673" t="str">
        <f t="shared" si="42"/>
        <v/>
      </c>
      <c r="J673" t="str">
        <f t="shared" si="43"/>
        <v/>
      </c>
      <c r="K673" t="s">
        <v>19</v>
      </c>
      <c r="L673" t="s">
        <v>19</v>
      </c>
      <c r="M673" s="1">
        <v>4.3116193894800001E-5</v>
      </c>
      <c r="N673">
        <v>1.03883831265E-4</v>
      </c>
      <c r="O673" s="1">
        <v>9.5414966087399998E-6</v>
      </c>
      <c r="P673">
        <v>3</v>
      </c>
      <c r="Q673">
        <v>10</v>
      </c>
      <c r="R673">
        <v>3.2158301826300001E-2</v>
      </c>
      <c r="S673">
        <v>2.11081374621E-4</v>
      </c>
      <c r="T673">
        <v>0.11717202107499999</v>
      </c>
      <c r="U673" t="s">
        <v>16</v>
      </c>
    </row>
    <row r="674" spans="1:23">
      <c r="A674" t="s">
        <v>334</v>
      </c>
      <c r="G674" t="str">
        <f t="shared" si="40"/>
        <v/>
      </c>
      <c r="H674" t="str">
        <f t="shared" si="41"/>
        <v/>
      </c>
      <c r="I674" t="str">
        <f t="shared" si="42"/>
        <v/>
      </c>
      <c r="J674" t="str">
        <f t="shared" si="43"/>
        <v/>
      </c>
      <c r="K674" t="s">
        <v>19</v>
      </c>
      <c r="L674" t="s">
        <v>19</v>
      </c>
      <c r="M674">
        <v>2.9474044353200001E-4</v>
      </c>
      <c r="N674" s="1">
        <v>1.07238218543E-5</v>
      </c>
      <c r="O674">
        <v>1.3493790102700001E-4</v>
      </c>
      <c r="P674">
        <v>14</v>
      </c>
      <c r="Q674">
        <v>27</v>
      </c>
      <c r="R674" s="1">
        <v>5.40281522145E-6</v>
      </c>
      <c r="S674">
        <v>0.20640298680999999</v>
      </c>
      <c r="T674">
        <v>9.49852676077E-2</v>
      </c>
      <c r="U674" t="s">
        <v>16</v>
      </c>
    </row>
    <row r="675" spans="1:23">
      <c r="A675" t="s">
        <v>806</v>
      </c>
      <c r="B675" t="s">
        <v>23</v>
      </c>
      <c r="C675" t="s">
        <v>23</v>
      </c>
      <c r="G675" t="str">
        <f t="shared" si="40"/>
        <v/>
      </c>
      <c r="H675" t="str">
        <f t="shared" si="41"/>
        <v/>
      </c>
      <c r="I675" t="str">
        <f t="shared" si="42"/>
        <v>BRACK</v>
      </c>
      <c r="J675" t="str">
        <f t="shared" si="43"/>
        <v/>
      </c>
      <c r="K675" t="s">
        <v>29</v>
      </c>
      <c r="L675" t="s">
        <v>23</v>
      </c>
      <c r="M675">
        <v>3.2130594873300001E-4</v>
      </c>
      <c r="N675">
        <v>6.6543724120699996E-4</v>
      </c>
      <c r="O675" s="1">
        <v>4.8658386803199998E-5</v>
      </c>
      <c r="P675">
        <v>1.5</v>
      </c>
      <c r="Q675">
        <v>10</v>
      </c>
      <c r="R675">
        <v>5.42688585211E-3</v>
      </c>
      <c r="S675" s="1">
        <v>2.7803977566999999E-7</v>
      </c>
      <c r="T675">
        <v>1.27784759208E-2</v>
      </c>
      <c r="U675" t="s">
        <v>16</v>
      </c>
      <c r="V675">
        <v>1.5</v>
      </c>
      <c r="W675">
        <v>10</v>
      </c>
    </row>
    <row r="676" spans="1:23">
      <c r="A676" t="s">
        <v>626</v>
      </c>
      <c r="C676" t="s">
        <v>19</v>
      </c>
      <c r="G676" t="str">
        <f t="shared" si="40"/>
        <v/>
      </c>
      <c r="H676" t="str">
        <f t="shared" si="41"/>
        <v/>
      </c>
      <c r="I676" t="str">
        <f t="shared" si="42"/>
        <v/>
      </c>
      <c r="J676" t="str">
        <f t="shared" si="43"/>
        <v/>
      </c>
      <c r="K676" t="s">
        <v>19</v>
      </c>
      <c r="L676" t="s">
        <v>19</v>
      </c>
      <c r="M676">
        <v>1.17227849691E-3</v>
      </c>
      <c r="N676" s="1">
        <v>2.6550449066199999E-5</v>
      </c>
      <c r="O676">
        <v>0</v>
      </c>
      <c r="P676">
        <v>1.5</v>
      </c>
      <c r="Q676">
        <v>15</v>
      </c>
      <c r="R676">
        <v>0.42510130453</v>
      </c>
      <c r="S676">
        <v>4.0437842011000001E-2</v>
      </c>
      <c r="T676">
        <v>3.9450779691500001E-2</v>
      </c>
      <c r="U676" t="s">
        <v>16</v>
      </c>
    </row>
    <row r="677" spans="1:23">
      <c r="A677" t="s">
        <v>1218</v>
      </c>
      <c r="G677" t="str">
        <f t="shared" si="40"/>
        <v/>
      </c>
      <c r="H677" t="str">
        <f t="shared" si="41"/>
        <v/>
      </c>
      <c r="I677" t="str">
        <f t="shared" si="42"/>
        <v/>
      </c>
      <c r="J677" t="str">
        <f t="shared" si="43"/>
        <v/>
      </c>
      <c r="K677" t="s">
        <v>15</v>
      </c>
      <c r="L677" t="s">
        <v>15</v>
      </c>
      <c r="M677">
        <v>3.0220230639099998E-4</v>
      </c>
      <c r="N677">
        <v>4.5288141473200002E-4</v>
      </c>
      <c r="O677" s="1">
        <v>2.67488993899E-5</v>
      </c>
      <c r="P677">
        <v>1.5</v>
      </c>
      <c r="Q677">
        <v>8</v>
      </c>
      <c r="R677">
        <v>0.101239128168</v>
      </c>
      <c r="S677" s="1">
        <v>1.0507760583599999E-6</v>
      </c>
      <c r="T677">
        <v>6.1538727155800005E-4</v>
      </c>
      <c r="U677" t="s">
        <v>16</v>
      </c>
      <c r="V677">
        <v>8</v>
      </c>
    </row>
    <row r="678" spans="1:23">
      <c r="A678" t="s">
        <v>1394</v>
      </c>
      <c r="G678" t="str">
        <f t="shared" si="40"/>
        <v/>
      </c>
      <c r="H678" t="str">
        <f t="shared" si="41"/>
        <v/>
      </c>
      <c r="I678" t="str">
        <f t="shared" si="42"/>
        <v/>
      </c>
      <c r="J678" t="str">
        <f t="shared" si="43"/>
        <v/>
      </c>
      <c r="K678" t="s">
        <v>15</v>
      </c>
      <c r="L678" t="s">
        <v>15</v>
      </c>
      <c r="M678">
        <v>2.2553225458600001E-4</v>
      </c>
      <c r="N678">
        <v>3.0976451056100002E-4</v>
      </c>
      <c r="O678" s="1">
        <v>4.5364455045599998E-5</v>
      </c>
      <c r="P678">
        <v>3</v>
      </c>
      <c r="Q678">
        <v>10</v>
      </c>
      <c r="R678">
        <v>0.29878391411900002</v>
      </c>
      <c r="S678" s="1">
        <v>9.1513093990299992E-6</v>
      </c>
      <c r="T678">
        <v>1.16072882782E-3</v>
      </c>
      <c r="U678" t="s">
        <v>16</v>
      </c>
      <c r="V678">
        <v>10</v>
      </c>
    </row>
    <row r="679" spans="1:23">
      <c r="A679" t="s">
        <v>1050</v>
      </c>
      <c r="B679" t="s">
        <v>19</v>
      </c>
      <c r="C679" t="s">
        <v>19</v>
      </c>
      <c r="G679" t="str">
        <f t="shared" si="40"/>
        <v/>
      </c>
      <c r="H679" t="str">
        <f t="shared" si="41"/>
        <v/>
      </c>
      <c r="I679" t="str">
        <f t="shared" si="42"/>
        <v/>
      </c>
      <c r="J679" t="str">
        <f t="shared" si="43"/>
        <v>NOCLASS</v>
      </c>
      <c r="K679" t="s">
        <v>19</v>
      </c>
      <c r="L679" t="s">
        <v>19</v>
      </c>
      <c r="M679" s="1">
        <v>6.0332912169100003E-5</v>
      </c>
      <c r="N679">
        <v>0</v>
      </c>
      <c r="O679" s="1">
        <v>3.5799851292899997E-5</v>
      </c>
      <c r="P679">
        <v>1.5</v>
      </c>
      <c r="Q679">
        <v>27</v>
      </c>
      <c r="R679">
        <v>1.7419990234300001E-3</v>
      </c>
      <c r="S679">
        <v>3.2519104298599998E-3</v>
      </c>
      <c r="T679">
        <v>0.474127384885</v>
      </c>
      <c r="U679" t="s">
        <v>16</v>
      </c>
    </row>
    <row r="680" spans="1:23">
      <c r="A680" t="s">
        <v>1871</v>
      </c>
      <c r="B680" t="s">
        <v>15</v>
      </c>
      <c r="C680" t="s">
        <v>15</v>
      </c>
      <c r="G680" t="str">
        <f t="shared" si="40"/>
        <v>FRESH</v>
      </c>
      <c r="H680" t="str">
        <f t="shared" si="41"/>
        <v/>
      </c>
      <c r="I680" t="str">
        <f t="shared" si="42"/>
        <v/>
      </c>
      <c r="J680" t="str">
        <f t="shared" si="43"/>
        <v/>
      </c>
      <c r="K680" t="s">
        <v>15</v>
      </c>
      <c r="L680" t="s">
        <v>15</v>
      </c>
      <c r="M680">
        <v>1.32010468543E-4</v>
      </c>
      <c r="N680">
        <v>1.9614500555300001E-4</v>
      </c>
      <c r="O680" s="1">
        <v>2.7627269592699999E-5</v>
      </c>
      <c r="P680">
        <v>3</v>
      </c>
      <c r="Q680">
        <v>10</v>
      </c>
      <c r="R680">
        <v>0.23935750112199999</v>
      </c>
      <c r="S680" s="1">
        <v>5.1905800314199996E-6</v>
      </c>
      <c r="T680">
        <v>9.7794402169100003E-4</v>
      </c>
      <c r="U680" t="s">
        <v>16</v>
      </c>
      <c r="V680">
        <v>10</v>
      </c>
    </row>
    <row r="681" spans="1:23">
      <c r="A681" t="s">
        <v>680</v>
      </c>
      <c r="G681" t="str">
        <f t="shared" si="40"/>
        <v/>
      </c>
      <c r="H681" t="str">
        <f t="shared" si="41"/>
        <v/>
      </c>
      <c r="I681" t="str">
        <f t="shared" si="42"/>
        <v/>
      </c>
      <c r="J681" t="str">
        <f t="shared" si="43"/>
        <v/>
      </c>
      <c r="K681" t="s">
        <v>15</v>
      </c>
      <c r="L681" t="s">
        <v>15</v>
      </c>
      <c r="M681">
        <v>1.0863531685399999E-4</v>
      </c>
      <c r="N681">
        <v>2.0434973894299999E-4</v>
      </c>
      <c r="O681" s="1">
        <v>2.49711389643E-5</v>
      </c>
      <c r="P681">
        <v>3</v>
      </c>
      <c r="Q681">
        <v>10</v>
      </c>
      <c r="R681">
        <v>0.13962213179499999</v>
      </c>
      <c r="S681" s="1">
        <v>7.8324904297100002E-5</v>
      </c>
      <c r="T681">
        <v>3.3333087643000001E-3</v>
      </c>
      <c r="U681" t="s">
        <v>16</v>
      </c>
      <c r="V681">
        <v>10</v>
      </c>
    </row>
    <row r="682" spans="1:23">
      <c r="A682" t="s">
        <v>1755</v>
      </c>
      <c r="G682" t="str">
        <f t="shared" si="40"/>
        <v/>
      </c>
      <c r="H682" t="str">
        <f t="shared" si="41"/>
        <v/>
      </c>
      <c r="I682" t="str">
        <f t="shared" si="42"/>
        <v/>
      </c>
      <c r="J682" t="str">
        <f t="shared" si="43"/>
        <v/>
      </c>
      <c r="K682" t="s">
        <v>19</v>
      </c>
      <c r="L682" t="s">
        <v>19</v>
      </c>
      <c r="M682">
        <v>2.2009220660900001E-2</v>
      </c>
      <c r="N682">
        <v>0</v>
      </c>
      <c r="O682">
        <v>0</v>
      </c>
      <c r="P682">
        <v>1.48979591837</v>
      </c>
      <c r="Q682">
        <v>15.244897959199999</v>
      </c>
      <c r="R682">
        <v>4.8461324334900004E-3</v>
      </c>
      <c r="S682">
        <v>1</v>
      </c>
      <c r="T682">
        <v>4.8461324334900004E-3</v>
      </c>
      <c r="U682" t="s">
        <v>16</v>
      </c>
    </row>
    <row r="683" spans="1:23">
      <c r="A683" t="s">
        <v>336</v>
      </c>
      <c r="G683" t="str">
        <f t="shared" si="40"/>
        <v/>
      </c>
      <c r="H683" t="str">
        <f t="shared" si="41"/>
        <v/>
      </c>
      <c r="I683" t="str">
        <f t="shared" si="42"/>
        <v/>
      </c>
      <c r="J683" t="str">
        <f t="shared" si="43"/>
        <v/>
      </c>
      <c r="K683" t="s">
        <v>23</v>
      </c>
      <c r="L683" t="s">
        <v>23</v>
      </c>
      <c r="M683">
        <v>2.1833965174299999E-4</v>
      </c>
      <c r="N683">
        <v>6.3657360203000005E-4</v>
      </c>
      <c r="O683">
        <v>1.42022945043E-4</v>
      </c>
      <c r="P683">
        <v>3</v>
      </c>
      <c r="Q683">
        <v>10</v>
      </c>
      <c r="R683">
        <v>1.47228630484E-2</v>
      </c>
      <c r="S683">
        <v>5.3605918757099998E-3</v>
      </c>
      <c r="T683">
        <v>0.42434167165499997</v>
      </c>
      <c r="U683" t="s">
        <v>16</v>
      </c>
      <c r="V683">
        <v>3</v>
      </c>
      <c r="W683">
        <v>10</v>
      </c>
    </row>
    <row r="684" spans="1:23">
      <c r="A684" t="s">
        <v>1872</v>
      </c>
      <c r="G684" t="str">
        <f t="shared" si="40"/>
        <v/>
      </c>
      <c r="H684" t="str">
        <f t="shared" si="41"/>
        <v/>
      </c>
      <c r="I684" t="str">
        <f t="shared" si="42"/>
        <v/>
      </c>
      <c r="J684" t="str">
        <f t="shared" si="43"/>
        <v/>
      </c>
      <c r="K684" t="s">
        <v>19</v>
      </c>
      <c r="L684" t="s">
        <v>19</v>
      </c>
      <c r="M684" s="1">
        <v>2.12065016525E-5</v>
      </c>
      <c r="N684" s="1">
        <v>5.9417170999600002E-5</v>
      </c>
      <c r="O684" s="1">
        <v>1.01136276395E-5</v>
      </c>
      <c r="P684">
        <v>3</v>
      </c>
      <c r="Q684">
        <v>10</v>
      </c>
      <c r="R684">
        <v>6.8458514800099998E-2</v>
      </c>
      <c r="S684">
        <v>1.06679757771E-2</v>
      </c>
      <c r="T684">
        <v>0.24859612867</v>
      </c>
      <c r="U684" t="s">
        <v>16</v>
      </c>
    </row>
    <row r="685" spans="1:23">
      <c r="A685" t="s">
        <v>1605</v>
      </c>
      <c r="B685" t="s">
        <v>15</v>
      </c>
      <c r="C685" t="s">
        <v>15</v>
      </c>
      <c r="G685" t="str">
        <f t="shared" si="40"/>
        <v>FRESH</v>
      </c>
      <c r="H685" t="str">
        <f t="shared" si="41"/>
        <v/>
      </c>
      <c r="I685" t="str">
        <f t="shared" si="42"/>
        <v/>
      </c>
      <c r="J685" t="str">
        <f t="shared" si="43"/>
        <v/>
      </c>
      <c r="K685" t="s">
        <v>15</v>
      </c>
      <c r="L685" t="s">
        <v>15</v>
      </c>
      <c r="M685">
        <v>2.18864521497E-4</v>
      </c>
      <c r="N685">
        <v>3.0336627499199999E-4</v>
      </c>
      <c r="O685" s="1">
        <v>5.11887677984E-6</v>
      </c>
      <c r="P685">
        <v>1.3333333333299999</v>
      </c>
      <c r="Q685">
        <v>3.6666666666699999</v>
      </c>
      <c r="R685">
        <v>0.21243734436200001</v>
      </c>
      <c r="S685" s="1">
        <v>1.13392773515E-7</v>
      </c>
      <c r="T685" s="1">
        <v>1.0809038498999999E-5</v>
      </c>
      <c r="U685" t="s">
        <v>16</v>
      </c>
      <c r="V685">
        <v>3.6666666666699999</v>
      </c>
    </row>
    <row r="686" spans="1:23">
      <c r="A686" t="s">
        <v>838</v>
      </c>
      <c r="B686" t="s">
        <v>23</v>
      </c>
      <c r="C686" t="s">
        <v>23</v>
      </c>
      <c r="G686" t="str">
        <f t="shared" si="40"/>
        <v/>
      </c>
      <c r="H686" t="str">
        <f t="shared" si="41"/>
        <v/>
      </c>
      <c r="I686" t="str">
        <f t="shared" si="42"/>
        <v>BRACK</v>
      </c>
      <c r="J686" t="str">
        <f t="shared" si="43"/>
        <v/>
      </c>
      <c r="K686" t="s">
        <v>23</v>
      </c>
      <c r="L686" t="s">
        <v>23</v>
      </c>
      <c r="M686" s="1">
        <v>3.4300892920799998E-6</v>
      </c>
      <c r="N686">
        <v>1.28945588123E-4</v>
      </c>
      <c r="O686" s="1">
        <v>1.14186281569E-5</v>
      </c>
      <c r="P686">
        <v>8.8000000000000007</v>
      </c>
      <c r="Q686">
        <v>11.6</v>
      </c>
      <c r="R686">
        <v>1.2271063429100001E-4</v>
      </c>
      <c r="S686">
        <v>2.2130628987399999E-4</v>
      </c>
      <c r="T686">
        <v>0.33850299621500002</v>
      </c>
      <c r="U686" t="s">
        <v>16</v>
      </c>
      <c r="V686">
        <v>8.8000000000000007</v>
      </c>
      <c r="W686">
        <v>11.6</v>
      </c>
    </row>
    <row r="687" spans="1:23">
      <c r="A687" t="s">
        <v>1583</v>
      </c>
      <c r="G687" t="str">
        <f t="shared" si="40"/>
        <v/>
      </c>
      <c r="H687" t="str">
        <f t="shared" si="41"/>
        <v/>
      </c>
      <c r="I687" t="str">
        <f t="shared" si="42"/>
        <v/>
      </c>
      <c r="J687" t="str">
        <f t="shared" si="43"/>
        <v/>
      </c>
      <c r="K687" t="s">
        <v>15</v>
      </c>
      <c r="L687" t="s">
        <v>15</v>
      </c>
      <c r="M687">
        <v>1.14176639521E-4</v>
      </c>
      <c r="N687" s="1">
        <v>7.9197149772299998E-5</v>
      </c>
      <c r="O687" s="1">
        <v>5.0370654958999999E-6</v>
      </c>
      <c r="P687">
        <v>3</v>
      </c>
      <c r="Q687">
        <v>10</v>
      </c>
      <c r="R687">
        <v>0.248388606737</v>
      </c>
      <c r="S687" s="1">
        <v>1.8209990753600002E-5</v>
      </c>
      <c r="T687">
        <v>7.8419841188899996E-4</v>
      </c>
      <c r="U687" t="s">
        <v>16</v>
      </c>
      <c r="V687">
        <v>7.7564835631199998</v>
      </c>
    </row>
    <row r="688" spans="1:23">
      <c r="A688" t="s">
        <v>1191</v>
      </c>
      <c r="G688" t="str">
        <f t="shared" si="40"/>
        <v/>
      </c>
      <c r="H688" t="str">
        <f t="shared" si="41"/>
        <v/>
      </c>
      <c r="I688" t="str">
        <f t="shared" si="42"/>
        <v/>
      </c>
      <c r="J688" t="str">
        <f t="shared" si="43"/>
        <v/>
      </c>
      <c r="K688" t="s">
        <v>15</v>
      </c>
      <c r="L688" t="s">
        <v>15</v>
      </c>
      <c r="M688" s="1">
        <v>3.6957443253199999E-5</v>
      </c>
      <c r="N688" s="1">
        <v>3.6211136281100001E-5</v>
      </c>
      <c r="O688">
        <v>0</v>
      </c>
      <c r="P688">
        <v>1.3333333333299999</v>
      </c>
      <c r="Q688">
        <v>3.6666666666699999</v>
      </c>
      <c r="R688">
        <v>0.31219714719399999</v>
      </c>
      <c r="S688">
        <v>5.8824940678299997E-4</v>
      </c>
      <c r="T688">
        <v>1.09942241971E-2</v>
      </c>
      <c r="U688" t="s">
        <v>16</v>
      </c>
      <c r="V688">
        <v>3.6195480680399998</v>
      </c>
    </row>
    <row r="689" spans="1:23">
      <c r="A689" t="s">
        <v>585</v>
      </c>
      <c r="G689" t="str">
        <f t="shared" si="40"/>
        <v/>
      </c>
      <c r="H689" t="str">
        <f t="shared" si="41"/>
        <v/>
      </c>
      <c r="I689" t="str">
        <f t="shared" si="42"/>
        <v/>
      </c>
      <c r="J689" t="str">
        <f t="shared" si="43"/>
        <v/>
      </c>
      <c r="K689" t="s">
        <v>23</v>
      </c>
      <c r="L689" t="s">
        <v>23</v>
      </c>
      <c r="M689" s="1">
        <v>1.02211672209E-5</v>
      </c>
      <c r="N689">
        <v>1.10456261849E-4</v>
      </c>
      <c r="O689" s="1">
        <v>1.1313334699699999E-5</v>
      </c>
      <c r="P689">
        <v>3</v>
      </c>
      <c r="Q689">
        <v>11.5</v>
      </c>
      <c r="R689">
        <v>1.18022895962E-4</v>
      </c>
      <c r="S689" s="1">
        <v>3.5352785268399998E-5</v>
      </c>
      <c r="T689">
        <v>0.5</v>
      </c>
      <c r="U689" t="s">
        <v>16</v>
      </c>
      <c r="V689">
        <v>3</v>
      </c>
      <c r="W689">
        <v>11.5</v>
      </c>
    </row>
    <row r="690" spans="1:23">
      <c r="A690" t="s">
        <v>348</v>
      </c>
      <c r="G690" t="str">
        <f t="shared" si="40"/>
        <v/>
      </c>
      <c r="H690" t="str">
        <f t="shared" si="41"/>
        <v/>
      </c>
      <c r="I690" t="str">
        <f t="shared" si="42"/>
        <v/>
      </c>
      <c r="J690" t="str">
        <f t="shared" si="43"/>
        <v/>
      </c>
      <c r="K690" t="s">
        <v>15</v>
      </c>
      <c r="L690" t="s">
        <v>15</v>
      </c>
      <c r="M690">
        <v>2.8388149775999999E-3</v>
      </c>
      <c r="N690" s="1">
        <v>3.5811573823200002E-5</v>
      </c>
      <c r="O690" s="1">
        <v>1.94138756794E-6</v>
      </c>
      <c r="P690">
        <v>1.3333333333299999</v>
      </c>
      <c r="Q690">
        <v>3.6666666666699999</v>
      </c>
      <c r="R690">
        <v>5.7121110384099998E-2</v>
      </c>
      <c r="S690">
        <v>9.1206311014300004E-2</v>
      </c>
      <c r="T690" s="1">
        <v>1.4288778239600001E-5</v>
      </c>
      <c r="U690" t="s">
        <v>16</v>
      </c>
      <c r="V690">
        <v>1.3611916189</v>
      </c>
    </row>
    <row r="691" spans="1:23">
      <c r="A691" t="s">
        <v>1396</v>
      </c>
      <c r="C691" t="s">
        <v>19</v>
      </c>
      <c r="G691" t="str">
        <f t="shared" si="40"/>
        <v/>
      </c>
      <c r="H691" t="str">
        <f t="shared" si="41"/>
        <v/>
      </c>
      <c r="I691" t="str">
        <f t="shared" si="42"/>
        <v/>
      </c>
      <c r="J691" t="str">
        <f t="shared" si="43"/>
        <v/>
      </c>
      <c r="K691" t="s">
        <v>19</v>
      </c>
      <c r="L691" t="s">
        <v>19</v>
      </c>
      <c r="M691">
        <v>1.5541376828099999E-4</v>
      </c>
      <c r="N691">
        <v>4.5463474532600001E-4</v>
      </c>
      <c r="O691" s="1">
        <v>3.8708076790700002E-5</v>
      </c>
      <c r="P691">
        <v>9</v>
      </c>
      <c r="Q691">
        <v>13.5</v>
      </c>
      <c r="R691">
        <v>0.152536423975</v>
      </c>
      <c r="S691">
        <v>6.62496995601E-3</v>
      </c>
      <c r="T691">
        <v>3.6572429824800003E-2</v>
      </c>
      <c r="U691" t="s">
        <v>16</v>
      </c>
    </row>
    <row r="692" spans="1:23">
      <c r="A692" t="s">
        <v>1644</v>
      </c>
      <c r="G692" t="str">
        <f t="shared" si="40"/>
        <v/>
      </c>
      <c r="H692" t="str">
        <f t="shared" si="41"/>
        <v/>
      </c>
      <c r="I692" t="str">
        <f t="shared" si="42"/>
        <v/>
      </c>
      <c r="J692" t="str">
        <f t="shared" si="43"/>
        <v/>
      </c>
      <c r="K692" t="s">
        <v>29</v>
      </c>
      <c r="L692" t="s">
        <v>23</v>
      </c>
      <c r="M692">
        <v>1.2518029819100001E-4</v>
      </c>
      <c r="N692">
        <v>2.38911613261E-4</v>
      </c>
      <c r="O692" s="1">
        <v>2.1419998394199999E-5</v>
      </c>
      <c r="P692">
        <v>4.5</v>
      </c>
      <c r="Q692">
        <v>10</v>
      </c>
      <c r="R692">
        <v>2.4375856978600001E-2</v>
      </c>
      <c r="S692" s="1">
        <v>2.4036081902699998E-6</v>
      </c>
      <c r="T692" s="1">
        <v>2.9238596405800001E-5</v>
      </c>
      <c r="U692" t="s">
        <v>16</v>
      </c>
      <c r="V692">
        <v>4.5</v>
      </c>
      <c r="W692">
        <v>10</v>
      </c>
    </row>
    <row r="693" spans="1:23">
      <c r="A693" t="s">
        <v>882</v>
      </c>
      <c r="G693" t="str">
        <f t="shared" si="40"/>
        <v/>
      </c>
      <c r="H693" t="str">
        <f t="shared" si="41"/>
        <v/>
      </c>
      <c r="I693" t="str">
        <f t="shared" si="42"/>
        <v/>
      </c>
      <c r="J693" t="str">
        <f t="shared" si="43"/>
        <v/>
      </c>
      <c r="K693" t="s">
        <v>15</v>
      </c>
      <c r="L693" t="s">
        <v>15</v>
      </c>
      <c r="M693" s="1">
        <v>8.41940947149E-5</v>
      </c>
      <c r="N693">
        <v>1.69340172532E-4</v>
      </c>
      <c r="O693" s="1">
        <v>1.50685010615E-5</v>
      </c>
      <c r="P693">
        <v>3</v>
      </c>
      <c r="Q693">
        <v>10</v>
      </c>
      <c r="R693">
        <v>4.21921118914E-2</v>
      </c>
      <c r="S693" s="1">
        <v>5.1089411047800004E-7</v>
      </c>
      <c r="T693">
        <v>1.13557066009E-3</v>
      </c>
      <c r="U693" t="s">
        <v>16</v>
      </c>
      <c r="V693">
        <v>10</v>
      </c>
    </row>
    <row r="694" spans="1:23">
      <c r="A694" t="s">
        <v>1666</v>
      </c>
      <c r="G694" t="str">
        <f t="shared" si="40"/>
        <v/>
      </c>
      <c r="H694" t="str">
        <f t="shared" si="41"/>
        <v/>
      </c>
      <c r="I694" t="str">
        <f t="shared" si="42"/>
        <v/>
      </c>
      <c r="J694" t="str">
        <f t="shared" si="43"/>
        <v/>
      </c>
      <c r="K694" t="s">
        <v>19</v>
      </c>
      <c r="L694" t="s">
        <v>19</v>
      </c>
      <c r="M694">
        <v>3.0236131287500001E-4</v>
      </c>
      <c r="N694">
        <v>5.6784084610400003E-4</v>
      </c>
      <c r="O694">
        <v>1.18151882262E-4</v>
      </c>
      <c r="P694">
        <v>1.5</v>
      </c>
      <c r="Q694">
        <v>13.5</v>
      </c>
      <c r="R694">
        <v>7.2783104618699995E-2</v>
      </c>
      <c r="S694" s="1">
        <v>7.5513840865099997E-6</v>
      </c>
      <c r="T694">
        <v>4.12724874359E-2</v>
      </c>
      <c r="U694" t="s">
        <v>16</v>
      </c>
    </row>
    <row r="695" spans="1:23">
      <c r="A695" t="s">
        <v>1594</v>
      </c>
      <c r="B695" t="s">
        <v>15</v>
      </c>
      <c r="C695" t="s">
        <v>15</v>
      </c>
      <c r="G695" t="str">
        <f t="shared" si="40"/>
        <v>FRESH</v>
      </c>
      <c r="H695" t="str">
        <f t="shared" si="41"/>
        <v/>
      </c>
      <c r="I695" t="str">
        <f t="shared" si="42"/>
        <v/>
      </c>
      <c r="J695" t="str">
        <f t="shared" si="43"/>
        <v/>
      </c>
      <c r="K695" t="s">
        <v>15</v>
      </c>
      <c r="L695" t="s">
        <v>15</v>
      </c>
      <c r="M695">
        <v>3.1121757295499998E-4</v>
      </c>
      <c r="N695">
        <v>1.2568317284000001E-4</v>
      </c>
      <c r="O695" s="1">
        <v>2.10840470355E-5</v>
      </c>
      <c r="P695">
        <v>1.5</v>
      </c>
      <c r="Q695">
        <v>10</v>
      </c>
      <c r="R695">
        <v>0.18220952625799999</v>
      </c>
      <c r="S695">
        <v>8.5627091451799997E-4</v>
      </c>
      <c r="T695" s="1">
        <v>2.56270679914E-5</v>
      </c>
      <c r="U695" t="s">
        <v>16</v>
      </c>
      <c r="V695">
        <v>4.5644254796699997</v>
      </c>
    </row>
    <row r="696" spans="1:23">
      <c r="A696" t="s">
        <v>516</v>
      </c>
      <c r="C696" t="s">
        <v>15</v>
      </c>
      <c r="G696" t="str">
        <f t="shared" si="40"/>
        <v/>
      </c>
      <c r="H696" t="str">
        <f t="shared" si="41"/>
        <v/>
      </c>
      <c r="I696" t="str">
        <f t="shared" si="42"/>
        <v/>
      </c>
      <c r="J696" t="str">
        <f t="shared" si="43"/>
        <v/>
      </c>
      <c r="K696" t="s">
        <v>15</v>
      </c>
      <c r="L696" t="s">
        <v>15</v>
      </c>
      <c r="M696">
        <v>1.6278852009000001E-4</v>
      </c>
      <c r="N696">
        <v>1.1510683712599999E-4</v>
      </c>
      <c r="O696" s="1">
        <v>9.5036219345499998E-6</v>
      </c>
      <c r="P696">
        <v>4.5</v>
      </c>
      <c r="Q696">
        <v>11.5</v>
      </c>
      <c r="R696">
        <v>0.109396612926</v>
      </c>
      <c r="S696" s="1">
        <v>5.7172869354199996E-6</v>
      </c>
      <c r="T696" s="1">
        <v>7.0029501379999997E-7</v>
      </c>
      <c r="U696" t="s">
        <v>16</v>
      </c>
      <c r="V696">
        <v>9.3225396972500008</v>
      </c>
    </row>
    <row r="697" spans="1:23">
      <c r="A697" t="s">
        <v>143</v>
      </c>
      <c r="B697" t="s">
        <v>15</v>
      </c>
      <c r="C697" t="s">
        <v>15</v>
      </c>
      <c r="G697" t="str">
        <f t="shared" si="40"/>
        <v>FRESH</v>
      </c>
      <c r="H697" t="str">
        <f t="shared" si="41"/>
        <v/>
      </c>
      <c r="I697" t="str">
        <f t="shared" si="42"/>
        <v/>
      </c>
      <c r="J697" t="str">
        <f t="shared" si="43"/>
        <v/>
      </c>
      <c r="K697" t="s">
        <v>15</v>
      </c>
      <c r="L697" t="s">
        <v>15</v>
      </c>
      <c r="M697" s="1">
        <v>4.12814638053E-5</v>
      </c>
      <c r="N697" s="1">
        <v>7.6388525133999993E-6</v>
      </c>
      <c r="O697">
        <v>0</v>
      </c>
      <c r="P697">
        <v>9</v>
      </c>
      <c r="Q697">
        <v>15</v>
      </c>
      <c r="R697">
        <v>0.117057555038</v>
      </c>
      <c r="S697">
        <v>9.8098831456299995E-2</v>
      </c>
      <c r="T697">
        <v>6.9307067931399999E-3</v>
      </c>
      <c r="U697" t="s">
        <v>16</v>
      </c>
      <c r="V697">
        <v>10.110258960199999</v>
      </c>
    </row>
    <row r="698" spans="1:23">
      <c r="A698" t="s">
        <v>1173</v>
      </c>
      <c r="G698" t="str">
        <f t="shared" si="40"/>
        <v/>
      </c>
      <c r="H698" t="str">
        <f t="shared" si="41"/>
        <v/>
      </c>
      <c r="I698" t="str">
        <f t="shared" si="42"/>
        <v/>
      </c>
      <c r="J698" t="str">
        <f t="shared" si="43"/>
        <v/>
      </c>
      <c r="K698" t="s">
        <v>15</v>
      </c>
      <c r="L698" t="s">
        <v>15</v>
      </c>
      <c r="M698">
        <v>1.4628801759199999E-4</v>
      </c>
      <c r="N698">
        <v>2.5688769277099999E-4</v>
      </c>
      <c r="O698" s="1">
        <v>3.1161256081899997E-5</v>
      </c>
      <c r="P698">
        <v>3</v>
      </c>
      <c r="Q698">
        <v>10</v>
      </c>
      <c r="R698">
        <v>6.4559126784799997E-2</v>
      </c>
      <c r="S698" s="1">
        <v>5.1905800314199996E-6</v>
      </c>
      <c r="T698">
        <v>3.7970594646600001E-4</v>
      </c>
      <c r="U698" t="s">
        <v>16</v>
      </c>
      <c r="V698">
        <v>10</v>
      </c>
    </row>
    <row r="699" spans="1:23">
      <c r="A699" t="s">
        <v>1660</v>
      </c>
      <c r="G699" t="str">
        <f t="shared" si="40"/>
        <v/>
      </c>
      <c r="H699" t="str">
        <f t="shared" si="41"/>
        <v/>
      </c>
      <c r="I699" t="str">
        <f t="shared" si="42"/>
        <v/>
      </c>
      <c r="J699" t="str">
        <f t="shared" si="43"/>
        <v/>
      </c>
      <c r="K699" t="s">
        <v>15</v>
      </c>
      <c r="L699" t="s">
        <v>15</v>
      </c>
      <c r="M699" s="1">
        <v>3.4737103471400003E-5</v>
      </c>
      <c r="N699" s="1">
        <v>9.5690205890299994E-5</v>
      </c>
      <c r="O699" s="1">
        <v>7.3435592395700002E-6</v>
      </c>
      <c r="P699">
        <v>3</v>
      </c>
      <c r="Q699">
        <v>11.5</v>
      </c>
      <c r="R699">
        <v>4.2572907298900002E-2</v>
      </c>
      <c r="S699">
        <v>1.12478855319E-4</v>
      </c>
      <c r="T699">
        <v>1.21585285248E-2</v>
      </c>
      <c r="U699" t="s">
        <v>16</v>
      </c>
      <c r="V699">
        <v>11.5</v>
      </c>
    </row>
    <row r="700" spans="1:23">
      <c r="A700" t="s">
        <v>286</v>
      </c>
      <c r="G700" t="str">
        <f t="shared" si="40"/>
        <v/>
      </c>
      <c r="H700" t="str">
        <f t="shared" si="41"/>
        <v/>
      </c>
      <c r="I700" t="str">
        <f t="shared" si="42"/>
        <v/>
      </c>
      <c r="J700" t="str">
        <f t="shared" si="43"/>
        <v/>
      </c>
      <c r="K700" t="s">
        <v>23</v>
      </c>
      <c r="L700" t="s">
        <v>23</v>
      </c>
      <c r="M700" s="1">
        <v>3.7972948076900002E-5</v>
      </c>
      <c r="N700">
        <v>2.0153564329300001E-4</v>
      </c>
      <c r="O700" s="1">
        <v>5.0406047240699997E-5</v>
      </c>
      <c r="P700">
        <v>1.5</v>
      </c>
      <c r="Q700">
        <v>10</v>
      </c>
      <c r="R700">
        <v>4.2608335096700001E-3</v>
      </c>
      <c r="S700">
        <v>5.0010415793199996E-4</v>
      </c>
      <c r="T700">
        <v>0.46566696462700002</v>
      </c>
      <c r="U700" t="s">
        <v>16</v>
      </c>
      <c r="V700">
        <v>1.5</v>
      </c>
      <c r="W700">
        <v>10</v>
      </c>
    </row>
    <row r="701" spans="1:23">
      <c r="A701" t="s">
        <v>415</v>
      </c>
      <c r="B701" t="s">
        <v>15</v>
      </c>
      <c r="C701" t="s">
        <v>15</v>
      </c>
      <c r="G701" t="str">
        <f t="shared" si="40"/>
        <v>FRESH</v>
      </c>
      <c r="H701" t="str">
        <f t="shared" si="41"/>
        <v/>
      </c>
      <c r="I701" t="str">
        <f t="shared" si="42"/>
        <v/>
      </c>
      <c r="J701" t="str">
        <f t="shared" si="43"/>
        <v/>
      </c>
      <c r="K701" t="s">
        <v>15</v>
      </c>
      <c r="L701" t="s">
        <v>15</v>
      </c>
      <c r="M701" s="1">
        <v>5.85511946011E-5</v>
      </c>
      <c r="N701" s="1">
        <v>3.7927627110000001E-5</v>
      </c>
      <c r="O701">
        <v>0</v>
      </c>
      <c r="P701">
        <v>1.3333333333299999</v>
      </c>
      <c r="Q701">
        <v>3.6666666666699999</v>
      </c>
      <c r="R701">
        <v>0.32837386256500001</v>
      </c>
      <c r="S701">
        <v>5.8824940678299997E-4</v>
      </c>
      <c r="T701" s="1">
        <v>8.3941902879100004E-5</v>
      </c>
      <c r="U701" t="s">
        <v>16</v>
      </c>
      <c r="V701">
        <v>2.8447934699299999</v>
      </c>
    </row>
    <row r="702" spans="1:23">
      <c r="A702" t="s">
        <v>374</v>
      </c>
      <c r="G702" t="str">
        <f t="shared" si="40"/>
        <v/>
      </c>
      <c r="H702" t="str">
        <f t="shared" si="41"/>
        <v/>
      </c>
      <c r="I702" t="str">
        <f t="shared" si="42"/>
        <v/>
      </c>
      <c r="J702" t="str">
        <f t="shared" si="43"/>
        <v/>
      </c>
      <c r="K702" t="s">
        <v>15</v>
      </c>
      <c r="L702" t="s">
        <v>15</v>
      </c>
      <c r="M702">
        <v>1.19194458714E-2</v>
      </c>
      <c r="N702">
        <v>4.6242607633699997E-4</v>
      </c>
      <c r="O702" s="1">
        <v>4.4920348849999997E-5</v>
      </c>
      <c r="P702">
        <v>1.5</v>
      </c>
      <c r="Q702">
        <v>10</v>
      </c>
      <c r="R702">
        <v>9.0189736264600001E-2</v>
      </c>
      <c r="S702" s="1">
        <v>1.9758348170000002E-6</v>
      </c>
      <c r="T702" s="1">
        <v>4.9085232108299998E-6</v>
      </c>
      <c r="U702" t="s">
        <v>16</v>
      </c>
      <c r="V702">
        <v>1.7988581461099999</v>
      </c>
    </row>
    <row r="703" spans="1:23">
      <c r="A703" t="s">
        <v>1341</v>
      </c>
      <c r="B703" t="s">
        <v>15</v>
      </c>
      <c r="C703" t="s">
        <v>15</v>
      </c>
      <c r="G703" t="str">
        <f t="shared" si="40"/>
        <v>FRESH</v>
      </c>
      <c r="H703" t="str">
        <f t="shared" si="41"/>
        <v/>
      </c>
      <c r="I703" t="str">
        <f t="shared" si="42"/>
        <v/>
      </c>
      <c r="J703" t="str">
        <f t="shared" si="43"/>
        <v/>
      </c>
      <c r="K703" t="s">
        <v>15</v>
      </c>
      <c r="L703" t="s">
        <v>15</v>
      </c>
      <c r="M703">
        <v>1.0186979447600001E-3</v>
      </c>
      <c r="N703">
        <v>0</v>
      </c>
      <c r="O703">
        <v>0</v>
      </c>
      <c r="P703">
        <v>1.48979591837</v>
      </c>
      <c r="Q703">
        <v>15.244897959199999</v>
      </c>
      <c r="R703">
        <v>1.3913357860400001E-2</v>
      </c>
      <c r="S703">
        <v>1</v>
      </c>
      <c r="T703">
        <v>1.3913357860400001E-2</v>
      </c>
      <c r="U703" t="s">
        <v>16</v>
      </c>
      <c r="V703">
        <v>1.48979591837</v>
      </c>
    </row>
    <row r="704" spans="1:23">
      <c r="A704" t="s">
        <v>904</v>
      </c>
      <c r="G704" t="str">
        <f t="shared" si="40"/>
        <v/>
      </c>
      <c r="H704" t="str">
        <f t="shared" si="41"/>
        <v/>
      </c>
      <c r="I704" t="str">
        <f t="shared" si="42"/>
        <v/>
      </c>
      <c r="J704" t="str">
        <f t="shared" si="43"/>
        <v/>
      </c>
      <c r="K704" t="s">
        <v>46</v>
      </c>
      <c r="L704" t="s">
        <v>23</v>
      </c>
      <c r="M704">
        <v>3.1400525749699999E-3</v>
      </c>
      <c r="N704">
        <v>6.3329467308500002E-3</v>
      </c>
      <c r="O704">
        <v>1.95128940177E-3</v>
      </c>
      <c r="P704">
        <v>3</v>
      </c>
      <c r="Q704">
        <v>13.5</v>
      </c>
      <c r="R704">
        <v>1.0902920242699999E-3</v>
      </c>
      <c r="S704">
        <v>9.13356353759E-4</v>
      </c>
      <c r="T704">
        <v>5.2138412167399999E-2</v>
      </c>
      <c r="U704" t="s">
        <v>16</v>
      </c>
      <c r="V704">
        <v>3</v>
      </c>
      <c r="W704">
        <v>13.5</v>
      </c>
    </row>
    <row r="705" spans="1:23">
      <c r="A705" t="s">
        <v>451</v>
      </c>
      <c r="G705" t="str">
        <f t="shared" si="40"/>
        <v/>
      </c>
      <c r="H705" t="str">
        <f t="shared" si="41"/>
        <v/>
      </c>
      <c r="I705" t="str">
        <f t="shared" si="42"/>
        <v/>
      </c>
      <c r="J705" t="str">
        <f t="shared" si="43"/>
        <v/>
      </c>
      <c r="K705" t="s">
        <v>15</v>
      </c>
      <c r="L705" t="s">
        <v>15</v>
      </c>
      <c r="M705">
        <v>6.7554394777700002E-4</v>
      </c>
      <c r="N705">
        <v>0</v>
      </c>
      <c r="O705">
        <v>0</v>
      </c>
      <c r="P705">
        <v>1.48979591837</v>
      </c>
      <c r="Q705">
        <v>15.244897959199999</v>
      </c>
      <c r="R705">
        <v>4.8461324334900004E-3</v>
      </c>
      <c r="S705">
        <v>1</v>
      </c>
      <c r="T705">
        <v>4.8461324334900004E-3</v>
      </c>
      <c r="U705" t="s">
        <v>16</v>
      </c>
      <c r="V705">
        <v>1.48979591837</v>
      </c>
    </row>
    <row r="706" spans="1:23">
      <c r="A706" t="s">
        <v>1005</v>
      </c>
      <c r="B706" t="s">
        <v>23</v>
      </c>
      <c r="C706" t="s">
        <v>23</v>
      </c>
      <c r="G706" t="str">
        <f t="shared" si="40"/>
        <v/>
      </c>
      <c r="H706" t="str">
        <f t="shared" si="41"/>
        <v/>
      </c>
      <c r="I706" t="str">
        <f t="shared" si="42"/>
        <v>BRACK</v>
      </c>
      <c r="J706" t="str">
        <f t="shared" si="43"/>
        <v/>
      </c>
      <c r="K706" t="s">
        <v>29</v>
      </c>
      <c r="L706" t="s">
        <v>23</v>
      </c>
      <c r="M706" s="1">
        <v>7.7098024948000005E-5</v>
      </c>
      <c r="N706">
        <v>2.6587676649599999E-4</v>
      </c>
      <c r="O706" s="1">
        <v>4.3413961864599999E-5</v>
      </c>
      <c r="P706">
        <v>3</v>
      </c>
      <c r="Q706">
        <v>10</v>
      </c>
      <c r="R706">
        <v>2.3620336985499999E-3</v>
      </c>
      <c r="S706" s="1">
        <v>2.2684050312500001E-5</v>
      </c>
      <c r="T706">
        <v>4.7219706162899999E-2</v>
      </c>
      <c r="U706" t="s">
        <v>16</v>
      </c>
      <c r="V706">
        <v>3</v>
      </c>
      <c r="W706">
        <v>10</v>
      </c>
    </row>
    <row r="707" spans="1:23">
      <c r="A707" t="s">
        <v>812</v>
      </c>
      <c r="G707" t="str">
        <f t="shared" ref="G707:G770" si="44">IF(NOT(ISBLANK($B707)),IF($L707="freshRestricted", IF($B707="freshRestricted","FRESH",$B707),""),"")</f>
        <v/>
      </c>
      <c r="H707" t="str">
        <f t="shared" ref="H707:H770" si="45">IF(NOT(ISBLANK($B707)),IF($L707="marineRestricted", IF($B707="marineRestricted","MARINE",$B707),""),"")</f>
        <v/>
      </c>
      <c r="I707" t="str">
        <f t="shared" ref="I707:I770" si="46">IF(NOT(ISBLANK($B707)),IF($L707="brackishRestricted", IF($B707="brackishRestricted","BRACK",$B707),""),"")</f>
        <v/>
      </c>
      <c r="J707" t="str">
        <f t="shared" ref="J707:J770" si="47">IF(NOT(ISBLANK($B707)),IF($L707="noclass", IF($B707="noclass","NOCLASS",$B707),""),"")</f>
        <v/>
      </c>
      <c r="K707" t="s">
        <v>19</v>
      </c>
      <c r="L707" t="s">
        <v>19</v>
      </c>
      <c r="M707" s="1">
        <v>5.44411400035E-5</v>
      </c>
      <c r="N707">
        <v>0</v>
      </c>
      <c r="O707" s="1">
        <v>1.92768430039E-5</v>
      </c>
      <c r="P707">
        <v>11</v>
      </c>
      <c r="Q707">
        <v>27</v>
      </c>
      <c r="R707" s="1">
        <v>4.41830410359E-5</v>
      </c>
      <c r="S707">
        <v>1.2619539009199999E-2</v>
      </c>
      <c r="T707">
        <v>0.14736338742399999</v>
      </c>
      <c r="U707" t="s">
        <v>16</v>
      </c>
    </row>
    <row r="708" spans="1:23">
      <c r="A708" t="s">
        <v>1691</v>
      </c>
      <c r="B708" t="s">
        <v>15</v>
      </c>
      <c r="C708" t="s">
        <v>15</v>
      </c>
      <c r="G708" t="str">
        <f t="shared" si="44"/>
        <v>FRESH</v>
      </c>
      <c r="H708" t="str">
        <f t="shared" si="45"/>
        <v/>
      </c>
      <c r="I708" t="str">
        <f t="shared" si="46"/>
        <v/>
      </c>
      <c r="J708" t="str">
        <f t="shared" si="47"/>
        <v/>
      </c>
      <c r="K708" t="s">
        <v>15</v>
      </c>
      <c r="L708" t="s">
        <v>15</v>
      </c>
      <c r="M708" s="1">
        <v>9.2668911910499994E-5</v>
      </c>
      <c r="N708" s="1">
        <v>4.5361326842700001E-5</v>
      </c>
      <c r="O708" s="1">
        <v>8.5913292102000007E-6</v>
      </c>
      <c r="P708">
        <v>1.3333333333299999</v>
      </c>
      <c r="Q708">
        <v>3.6666666666699999</v>
      </c>
      <c r="R708">
        <v>0.24152214186099999</v>
      </c>
      <c r="S708">
        <v>0.18913345105000001</v>
      </c>
      <c r="T708">
        <v>2.13360260369E-3</v>
      </c>
      <c r="U708" t="s">
        <v>16</v>
      </c>
      <c r="V708">
        <v>2.3537796685700001</v>
      </c>
    </row>
    <row r="709" spans="1:23">
      <c r="A709" t="s">
        <v>577</v>
      </c>
      <c r="G709" t="str">
        <f t="shared" si="44"/>
        <v/>
      </c>
      <c r="H709" t="str">
        <f t="shared" si="45"/>
        <v/>
      </c>
      <c r="I709" t="str">
        <f t="shared" si="46"/>
        <v/>
      </c>
      <c r="J709" t="str">
        <f t="shared" si="47"/>
        <v/>
      </c>
      <c r="K709" t="s">
        <v>15</v>
      </c>
      <c r="L709" t="s">
        <v>15</v>
      </c>
      <c r="M709">
        <v>1.4730386566800001E-4</v>
      </c>
      <c r="N709" s="1">
        <v>3.80781310279E-5</v>
      </c>
      <c r="O709" s="1">
        <v>8.1754468096799993E-6</v>
      </c>
      <c r="P709">
        <v>1.5</v>
      </c>
      <c r="Q709">
        <v>10</v>
      </c>
      <c r="R709">
        <v>0.138655393663</v>
      </c>
      <c r="S709">
        <v>6.2063645511300003E-2</v>
      </c>
      <c r="T709">
        <v>1.65891188822E-3</v>
      </c>
      <c r="U709" t="s">
        <v>16</v>
      </c>
      <c r="V709">
        <v>3.3268935846500001</v>
      </c>
    </row>
    <row r="710" spans="1:23">
      <c r="A710" t="s">
        <v>1206</v>
      </c>
      <c r="G710" t="str">
        <f t="shared" si="44"/>
        <v/>
      </c>
      <c r="H710" t="str">
        <f t="shared" si="45"/>
        <v/>
      </c>
      <c r="I710" t="str">
        <f t="shared" si="46"/>
        <v/>
      </c>
      <c r="J710" t="str">
        <f t="shared" si="47"/>
        <v/>
      </c>
      <c r="K710" t="s">
        <v>19</v>
      </c>
      <c r="L710" t="s">
        <v>19</v>
      </c>
      <c r="M710">
        <v>1.3770723544299999E-4</v>
      </c>
      <c r="N710" s="1">
        <v>2.07682457487E-5</v>
      </c>
      <c r="O710">
        <v>0</v>
      </c>
      <c r="P710">
        <v>1.5</v>
      </c>
      <c r="Q710">
        <v>20</v>
      </c>
      <c r="R710">
        <v>0.27701036296100001</v>
      </c>
      <c r="S710">
        <v>4.8232218051200003E-2</v>
      </c>
      <c r="T710">
        <v>3.4687664946999999E-2</v>
      </c>
      <c r="U710" t="s">
        <v>16</v>
      </c>
    </row>
    <row r="711" spans="1:23">
      <c r="A711" t="s">
        <v>31</v>
      </c>
      <c r="B711" t="s">
        <v>15</v>
      </c>
      <c r="C711" t="s">
        <v>15</v>
      </c>
      <c r="G711" t="str">
        <f t="shared" si="44"/>
        <v>FRESH</v>
      </c>
      <c r="H711" t="str">
        <f t="shared" si="45"/>
        <v/>
      </c>
      <c r="I711" t="str">
        <f t="shared" si="46"/>
        <v/>
      </c>
      <c r="J711" t="str">
        <f t="shared" si="47"/>
        <v/>
      </c>
      <c r="K711" t="s">
        <v>15</v>
      </c>
      <c r="L711" t="s">
        <v>15</v>
      </c>
      <c r="M711">
        <v>1.22049419765E-4</v>
      </c>
      <c r="N711" s="1">
        <v>4.4734628069300001E-5</v>
      </c>
      <c r="O711" s="1">
        <v>7.1674364344599999E-6</v>
      </c>
      <c r="P711">
        <v>1.5</v>
      </c>
      <c r="Q711">
        <v>10</v>
      </c>
      <c r="R711">
        <v>0.439817323383</v>
      </c>
      <c r="S711">
        <v>9.0623274664399997E-3</v>
      </c>
      <c r="T711">
        <v>4.9679561752500002E-3</v>
      </c>
      <c r="U711" t="s">
        <v>16</v>
      </c>
      <c r="V711">
        <v>4.2795579397100001</v>
      </c>
    </row>
    <row r="712" spans="1:23">
      <c r="A712" t="s">
        <v>1670</v>
      </c>
      <c r="G712" t="str">
        <f t="shared" si="44"/>
        <v/>
      </c>
      <c r="H712" t="str">
        <f t="shared" si="45"/>
        <v/>
      </c>
      <c r="I712" t="str">
        <f t="shared" si="46"/>
        <v/>
      </c>
      <c r="J712" t="str">
        <f t="shared" si="47"/>
        <v/>
      </c>
      <c r="K712" t="s">
        <v>15</v>
      </c>
      <c r="L712" t="s">
        <v>15</v>
      </c>
      <c r="M712">
        <v>1.29214827467E-3</v>
      </c>
      <c r="N712">
        <v>1.95827281083E-3</v>
      </c>
      <c r="O712">
        <v>2.9662523397700001E-4</v>
      </c>
      <c r="P712">
        <v>1.5</v>
      </c>
      <c r="Q712">
        <v>10</v>
      </c>
      <c r="R712">
        <v>9.4072651682599998E-2</v>
      </c>
      <c r="S712" s="1">
        <v>4.1611606963000002E-6</v>
      </c>
      <c r="T712">
        <v>3.28669925135E-3</v>
      </c>
      <c r="U712" t="s">
        <v>16</v>
      </c>
      <c r="V712">
        <v>10</v>
      </c>
    </row>
    <row r="713" spans="1:23">
      <c r="A713" t="s">
        <v>1716</v>
      </c>
      <c r="G713" t="str">
        <f t="shared" si="44"/>
        <v/>
      </c>
      <c r="H713" t="str">
        <f t="shared" si="45"/>
        <v/>
      </c>
      <c r="I713" t="str">
        <f t="shared" si="46"/>
        <v/>
      </c>
      <c r="J713" t="str">
        <f t="shared" si="47"/>
        <v/>
      </c>
      <c r="K713" t="s">
        <v>19</v>
      </c>
      <c r="L713" t="s">
        <v>19</v>
      </c>
      <c r="M713" s="1">
        <v>6.3820277666200005E-5</v>
      </c>
      <c r="N713">
        <v>0</v>
      </c>
      <c r="O713" s="1">
        <v>1.6523008289000001E-5</v>
      </c>
      <c r="P713">
        <v>1.5</v>
      </c>
      <c r="Q713">
        <v>27</v>
      </c>
      <c r="R713">
        <v>1.7419990234300001E-3</v>
      </c>
      <c r="S713">
        <v>3.2519104298599998E-3</v>
      </c>
      <c r="T713">
        <v>0.422815600919</v>
      </c>
      <c r="U713" t="s">
        <v>16</v>
      </c>
    </row>
    <row r="714" spans="1:23">
      <c r="A714" t="s">
        <v>1819</v>
      </c>
      <c r="C714" t="s">
        <v>19</v>
      </c>
      <c r="G714" t="str">
        <f t="shared" si="44"/>
        <v/>
      </c>
      <c r="H714" t="str">
        <f t="shared" si="45"/>
        <v/>
      </c>
      <c r="I714" t="str">
        <f t="shared" si="46"/>
        <v/>
      </c>
      <c r="J714" t="str">
        <f t="shared" si="47"/>
        <v/>
      </c>
      <c r="K714" t="s">
        <v>19</v>
      </c>
      <c r="L714" t="s">
        <v>19</v>
      </c>
      <c r="M714" s="1">
        <v>2.9925572869000002E-5</v>
      </c>
      <c r="N714" s="1">
        <v>7.8533625103399993E-5</v>
      </c>
      <c r="O714" s="1">
        <v>4.7331534161300003E-6</v>
      </c>
      <c r="P714">
        <v>3</v>
      </c>
      <c r="Q714">
        <v>10</v>
      </c>
      <c r="R714">
        <v>0.177720071103</v>
      </c>
      <c r="S714">
        <v>1.0822837544E-2</v>
      </c>
      <c r="T714">
        <v>5.3833901056399999E-2</v>
      </c>
      <c r="U714" t="s">
        <v>16</v>
      </c>
    </row>
    <row r="715" spans="1:23">
      <c r="A715" t="s">
        <v>670</v>
      </c>
      <c r="G715" t="str">
        <f t="shared" si="44"/>
        <v/>
      </c>
      <c r="H715" t="str">
        <f t="shared" si="45"/>
        <v/>
      </c>
      <c r="I715" t="str">
        <f t="shared" si="46"/>
        <v/>
      </c>
      <c r="J715" t="str">
        <f t="shared" si="47"/>
        <v/>
      </c>
      <c r="K715" t="s">
        <v>19</v>
      </c>
      <c r="L715" t="s">
        <v>19</v>
      </c>
      <c r="M715" s="1">
        <v>4.9160137913599998E-5</v>
      </c>
      <c r="N715" s="1">
        <v>2.5710873514100002E-6</v>
      </c>
      <c r="O715" s="1">
        <v>2.7538347148399998E-5</v>
      </c>
      <c r="P715">
        <v>1.5</v>
      </c>
      <c r="Q715">
        <v>27</v>
      </c>
      <c r="R715">
        <v>1.96367906156E-3</v>
      </c>
      <c r="S715">
        <v>4.0792633629900002E-2</v>
      </c>
      <c r="T715">
        <v>0.33796458344199998</v>
      </c>
      <c r="U715" t="s">
        <v>16</v>
      </c>
    </row>
    <row r="716" spans="1:23">
      <c r="A716" t="s">
        <v>1600</v>
      </c>
      <c r="G716" t="str">
        <f t="shared" si="44"/>
        <v/>
      </c>
      <c r="H716" t="str">
        <f t="shared" si="45"/>
        <v/>
      </c>
      <c r="I716" t="str">
        <f t="shared" si="46"/>
        <v/>
      </c>
      <c r="J716" t="str">
        <f t="shared" si="47"/>
        <v/>
      </c>
      <c r="K716" t="s">
        <v>19</v>
      </c>
      <c r="L716" t="s">
        <v>19</v>
      </c>
      <c r="M716" s="1">
        <v>2.4950898996000001E-5</v>
      </c>
      <c r="N716" s="1">
        <v>5.6530068886000002E-5</v>
      </c>
      <c r="O716" s="1">
        <v>7.2125257524299999E-6</v>
      </c>
      <c r="P716">
        <v>3</v>
      </c>
      <c r="Q716">
        <v>10</v>
      </c>
      <c r="R716">
        <v>4.43795113405E-2</v>
      </c>
      <c r="S716">
        <v>6.09415575558E-4</v>
      </c>
      <c r="T716">
        <v>0.13269632759300001</v>
      </c>
      <c r="U716" t="s">
        <v>16</v>
      </c>
    </row>
    <row r="717" spans="1:23">
      <c r="A717" t="s">
        <v>870</v>
      </c>
      <c r="B717" t="s">
        <v>15</v>
      </c>
      <c r="C717" t="s">
        <v>15</v>
      </c>
      <c r="G717" t="str">
        <f t="shared" si="44"/>
        <v/>
      </c>
      <c r="H717" t="str">
        <f t="shared" si="45"/>
        <v/>
      </c>
      <c r="I717" t="str">
        <f t="shared" si="46"/>
        <v/>
      </c>
      <c r="J717" t="str">
        <f t="shared" si="47"/>
        <v>freshRestricted</v>
      </c>
      <c r="K717" t="s">
        <v>19</v>
      </c>
      <c r="L717" t="s">
        <v>19</v>
      </c>
      <c r="M717">
        <v>1.9227811877600001E-4</v>
      </c>
      <c r="N717" s="1">
        <v>3.02643648007E-5</v>
      </c>
      <c r="O717" s="1">
        <v>7.4353537300699996E-5</v>
      </c>
      <c r="P717">
        <v>11</v>
      </c>
      <c r="Q717">
        <v>27</v>
      </c>
      <c r="R717">
        <v>4.3134408750699997E-4</v>
      </c>
      <c r="S717">
        <v>0.47140681204899998</v>
      </c>
      <c r="T717">
        <v>0.102398629713</v>
      </c>
      <c r="U717" t="s">
        <v>16</v>
      </c>
    </row>
    <row r="718" spans="1:23">
      <c r="A718" t="s">
        <v>1948</v>
      </c>
      <c r="G718" t="str">
        <f t="shared" si="44"/>
        <v/>
      </c>
      <c r="H718" t="str">
        <f t="shared" si="45"/>
        <v/>
      </c>
      <c r="I718" t="str">
        <f t="shared" si="46"/>
        <v/>
      </c>
      <c r="J718" t="str">
        <f t="shared" si="47"/>
        <v/>
      </c>
      <c r="K718" t="s">
        <v>15</v>
      </c>
      <c r="L718" t="s">
        <v>15</v>
      </c>
      <c r="M718">
        <v>4.4156961441200001E-4</v>
      </c>
      <c r="N718">
        <v>1.12836734647E-4</v>
      </c>
      <c r="O718" s="1">
        <v>1.3294374485399999E-5</v>
      </c>
      <c r="P718">
        <v>1.5</v>
      </c>
      <c r="Q718">
        <v>13.5</v>
      </c>
      <c r="R718">
        <v>0.21233372050800001</v>
      </c>
      <c r="S718">
        <v>1.2343301901099999E-2</v>
      </c>
      <c r="T718">
        <v>1.84466861701E-3</v>
      </c>
      <c r="U718" t="s">
        <v>16</v>
      </c>
      <c r="V718">
        <v>4.2891136600499999</v>
      </c>
    </row>
    <row r="719" spans="1:23">
      <c r="A719" t="s">
        <v>1947</v>
      </c>
      <c r="C719" t="s">
        <v>19</v>
      </c>
      <c r="G719" t="str">
        <f t="shared" si="44"/>
        <v/>
      </c>
      <c r="H719" t="str">
        <f t="shared" si="45"/>
        <v/>
      </c>
      <c r="I719" t="str">
        <f t="shared" si="46"/>
        <v/>
      </c>
      <c r="J719" t="str">
        <f t="shared" si="47"/>
        <v/>
      </c>
      <c r="K719" t="s">
        <v>19</v>
      </c>
      <c r="L719" t="s">
        <v>19</v>
      </c>
      <c r="M719" s="1">
        <v>2.40996660072E-5</v>
      </c>
      <c r="N719" s="1">
        <v>8.4478486145499995E-5</v>
      </c>
      <c r="O719" s="1">
        <v>4.9175619907900002E-6</v>
      </c>
      <c r="P719">
        <v>18.8</v>
      </c>
      <c r="Q719">
        <v>21.6</v>
      </c>
      <c r="R719">
        <v>0.22581632513899999</v>
      </c>
      <c r="S719">
        <v>0.165449273014</v>
      </c>
      <c r="T719">
        <v>0.28136479049200003</v>
      </c>
      <c r="U719" t="s">
        <v>16</v>
      </c>
    </row>
    <row r="720" spans="1:23">
      <c r="A720" t="s">
        <v>1935</v>
      </c>
      <c r="G720" t="str">
        <f t="shared" si="44"/>
        <v/>
      </c>
      <c r="H720" t="str">
        <f t="shared" si="45"/>
        <v/>
      </c>
      <c r="I720" t="str">
        <f t="shared" si="46"/>
        <v/>
      </c>
      <c r="J720" t="str">
        <f t="shared" si="47"/>
        <v/>
      </c>
      <c r="K720" t="s">
        <v>15</v>
      </c>
      <c r="L720" t="s">
        <v>15</v>
      </c>
      <c r="M720">
        <v>1.5310546072899999E-4</v>
      </c>
      <c r="N720">
        <v>1.92007971383E-4</v>
      </c>
      <c r="O720" s="1">
        <v>9.7702189120299994E-6</v>
      </c>
      <c r="P720">
        <v>1.5</v>
      </c>
      <c r="Q720">
        <v>10</v>
      </c>
      <c r="R720">
        <v>0.16833165674600001</v>
      </c>
      <c r="S720" s="1">
        <v>3.8300455984299998E-8</v>
      </c>
      <c r="T720" s="1">
        <v>6.6535813289599999E-5</v>
      </c>
      <c r="U720" t="s">
        <v>16</v>
      </c>
      <c r="V720">
        <v>10</v>
      </c>
    </row>
    <row r="721" spans="1:23">
      <c r="A721" t="s">
        <v>1040</v>
      </c>
      <c r="B721" t="s">
        <v>23</v>
      </c>
      <c r="C721" t="s">
        <v>23</v>
      </c>
      <c r="G721" t="str">
        <f t="shared" si="44"/>
        <v/>
      </c>
      <c r="H721" t="str">
        <f t="shared" si="45"/>
        <v/>
      </c>
      <c r="I721" t="str">
        <f t="shared" si="46"/>
        <v>BRACK</v>
      </c>
      <c r="J721" t="str">
        <f t="shared" si="47"/>
        <v/>
      </c>
      <c r="K721" t="s">
        <v>22</v>
      </c>
      <c r="L721" t="s">
        <v>23</v>
      </c>
      <c r="M721">
        <v>0</v>
      </c>
      <c r="N721">
        <v>2.7421047464799999E-4</v>
      </c>
      <c r="O721" s="1">
        <v>3.3663643112299999E-5</v>
      </c>
      <c r="P721">
        <v>9</v>
      </c>
      <c r="Q721">
        <v>13.5</v>
      </c>
      <c r="R721">
        <v>1.0091120298000001E-3</v>
      </c>
      <c r="S721">
        <v>8.7939593735699997E-2</v>
      </c>
      <c r="T721">
        <v>3.19413227344E-2</v>
      </c>
      <c r="U721" t="s">
        <v>24</v>
      </c>
      <c r="V721">
        <v>9</v>
      </c>
      <c r="W721">
        <v>13.5</v>
      </c>
    </row>
    <row r="722" spans="1:23">
      <c r="A722" t="s">
        <v>1546</v>
      </c>
      <c r="G722" t="str">
        <f t="shared" si="44"/>
        <v/>
      </c>
      <c r="H722" t="str">
        <f t="shared" si="45"/>
        <v/>
      </c>
      <c r="I722" t="str">
        <f t="shared" si="46"/>
        <v/>
      </c>
      <c r="J722" t="str">
        <f t="shared" si="47"/>
        <v/>
      </c>
      <c r="K722" t="s">
        <v>23</v>
      </c>
      <c r="L722" t="s">
        <v>23</v>
      </c>
      <c r="M722" s="1">
        <v>8.6165704482999998E-6</v>
      </c>
      <c r="N722">
        <v>1.17390950476E-4</v>
      </c>
      <c r="O722" s="1">
        <v>1.7440083008300001E-5</v>
      </c>
      <c r="P722">
        <v>3</v>
      </c>
      <c r="Q722">
        <v>10</v>
      </c>
      <c r="R722">
        <v>2.1432243568500001E-3</v>
      </c>
      <c r="S722">
        <v>1.87435873289E-3</v>
      </c>
      <c r="T722">
        <v>0.30072161452500001</v>
      </c>
      <c r="U722" t="s">
        <v>16</v>
      </c>
      <c r="V722">
        <v>3</v>
      </c>
      <c r="W722">
        <v>10</v>
      </c>
    </row>
    <row r="723" spans="1:23">
      <c r="A723" t="s">
        <v>1443</v>
      </c>
      <c r="G723" t="str">
        <f t="shared" si="44"/>
        <v/>
      </c>
      <c r="H723" t="str">
        <f t="shared" si="45"/>
        <v/>
      </c>
      <c r="I723" t="str">
        <f t="shared" si="46"/>
        <v/>
      </c>
      <c r="J723" t="str">
        <f t="shared" si="47"/>
        <v/>
      </c>
      <c r="K723" t="s">
        <v>29</v>
      </c>
      <c r="L723" t="s">
        <v>23</v>
      </c>
      <c r="M723">
        <v>2.0832186688399999E-4</v>
      </c>
      <c r="N723">
        <v>5.4482311206899997E-4</v>
      </c>
      <c r="O723" s="1">
        <v>8.5953811800999993E-5</v>
      </c>
      <c r="P723">
        <v>1.5</v>
      </c>
      <c r="Q723">
        <v>10</v>
      </c>
      <c r="R723">
        <v>2.4145215264300001E-3</v>
      </c>
      <c r="S723" s="1">
        <v>3.0172172692600001E-6</v>
      </c>
      <c r="T723">
        <v>3.0350674325599999E-2</v>
      </c>
      <c r="U723" t="s">
        <v>16</v>
      </c>
      <c r="V723">
        <v>1.5</v>
      </c>
      <c r="W723">
        <v>10</v>
      </c>
    </row>
    <row r="724" spans="1:23">
      <c r="A724" t="s">
        <v>1195</v>
      </c>
      <c r="G724" t="str">
        <f t="shared" si="44"/>
        <v/>
      </c>
      <c r="H724" t="str">
        <f t="shared" si="45"/>
        <v/>
      </c>
      <c r="I724" t="str">
        <f t="shared" si="46"/>
        <v/>
      </c>
      <c r="J724" t="str">
        <f t="shared" si="47"/>
        <v/>
      </c>
      <c r="K724" t="s">
        <v>15</v>
      </c>
      <c r="L724" t="s">
        <v>15</v>
      </c>
      <c r="M724">
        <v>2.9265954309300001E-4</v>
      </c>
      <c r="N724">
        <v>2.03344650277E-4</v>
      </c>
      <c r="O724" s="1">
        <v>1.61304653506E-5</v>
      </c>
      <c r="P724">
        <v>1.3333333333299999</v>
      </c>
      <c r="Q724">
        <v>3.6666666666699999</v>
      </c>
      <c r="R724">
        <v>0.27687288920600001</v>
      </c>
      <c r="S724" s="1">
        <v>9.2147658711899995E-6</v>
      </c>
      <c r="T724">
        <v>5.7516507979599998E-4</v>
      </c>
      <c r="U724" t="s">
        <v>16</v>
      </c>
      <c r="V724">
        <v>2.91303374577</v>
      </c>
    </row>
    <row r="725" spans="1:23">
      <c r="A725" t="s">
        <v>1022</v>
      </c>
      <c r="G725" t="str">
        <f t="shared" si="44"/>
        <v/>
      </c>
      <c r="H725" t="str">
        <f t="shared" si="45"/>
        <v/>
      </c>
      <c r="I725" t="str">
        <f t="shared" si="46"/>
        <v/>
      </c>
      <c r="J725" t="str">
        <f t="shared" si="47"/>
        <v/>
      </c>
      <c r="K725" t="s">
        <v>15</v>
      </c>
      <c r="L725" t="s">
        <v>15</v>
      </c>
      <c r="M725">
        <v>1.5069193670699999E-4</v>
      </c>
      <c r="N725">
        <v>2.7409163889699999E-4</v>
      </c>
      <c r="O725" s="1">
        <v>1.45476021298E-5</v>
      </c>
      <c r="P725">
        <v>4.5</v>
      </c>
      <c r="Q725">
        <v>10</v>
      </c>
      <c r="R725">
        <v>0.139523249998</v>
      </c>
      <c r="S725" s="1">
        <v>1.9110418203899999E-5</v>
      </c>
      <c r="T725">
        <v>1.09290586858E-4</v>
      </c>
      <c r="U725" t="s">
        <v>16</v>
      </c>
      <c r="V725">
        <v>10</v>
      </c>
    </row>
    <row r="726" spans="1:23">
      <c r="A726" t="s">
        <v>280</v>
      </c>
      <c r="G726" t="str">
        <f t="shared" si="44"/>
        <v/>
      </c>
      <c r="H726" t="str">
        <f t="shared" si="45"/>
        <v/>
      </c>
      <c r="I726" t="str">
        <f t="shared" si="46"/>
        <v/>
      </c>
      <c r="J726" t="str">
        <f t="shared" si="47"/>
        <v/>
      </c>
      <c r="K726" t="s">
        <v>15</v>
      </c>
      <c r="L726" t="s">
        <v>15</v>
      </c>
      <c r="M726" s="1">
        <v>9.9376992501299996E-5</v>
      </c>
      <c r="N726">
        <v>1.9826764174100001E-4</v>
      </c>
      <c r="O726" s="1">
        <v>2.4298541601500002E-6</v>
      </c>
      <c r="P726">
        <v>1.5</v>
      </c>
      <c r="Q726">
        <v>8</v>
      </c>
      <c r="R726">
        <v>4.9067834193800001E-2</v>
      </c>
      <c r="S726" s="1">
        <v>4.5466868802399999E-8</v>
      </c>
      <c r="T726" s="1">
        <v>3.9344197499900001E-5</v>
      </c>
      <c r="U726" t="s">
        <v>16</v>
      </c>
      <c r="V726">
        <v>8</v>
      </c>
    </row>
    <row r="727" spans="1:23">
      <c r="A727" t="s">
        <v>84</v>
      </c>
      <c r="G727" t="str">
        <f t="shared" si="44"/>
        <v/>
      </c>
      <c r="H727" t="str">
        <f t="shared" si="45"/>
        <v/>
      </c>
      <c r="I727" t="str">
        <f t="shared" si="46"/>
        <v/>
      </c>
      <c r="J727" t="str">
        <f t="shared" si="47"/>
        <v/>
      </c>
      <c r="K727" t="s">
        <v>15</v>
      </c>
      <c r="L727" t="s">
        <v>15</v>
      </c>
      <c r="M727" s="1">
        <v>5.3342844237199997E-5</v>
      </c>
      <c r="N727">
        <v>1.3269793692400001E-4</v>
      </c>
      <c r="O727" s="1">
        <v>8.93070799605E-6</v>
      </c>
      <c r="P727">
        <v>6.5</v>
      </c>
      <c r="Q727">
        <v>10</v>
      </c>
      <c r="R727">
        <v>5.2594660414000002E-2</v>
      </c>
      <c r="S727">
        <v>1.35743240343E-4</v>
      </c>
      <c r="T727">
        <v>3.0624191914199999E-3</v>
      </c>
      <c r="U727" t="s">
        <v>16</v>
      </c>
      <c r="V727">
        <v>10</v>
      </c>
    </row>
    <row r="728" spans="1:23">
      <c r="A728" t="s">
        <v>405</v>
      </c>
      <c r="C728" t="s">
        <v>23</v>
      </c>
      <c r="G728" t="str">
        <f t="shared" si="44"/>
        <v/>
      </c>
      <c r="H728" t="str">
        <f t="shared" si="45"/>
        <v/>
      </c>
      <c r="I728" t="str">
        <f t="shared" si="46"/>
        <v/>
      </c>
      <c r="J728" t="str">
        <f t="shared" si="47"/>
        <v/>
      </c>
      <c r="K728" t="s">
        <v>23</v>
      </c>
      <c r="L728" t="s">
        <v>23</v>
      </c>
      <c r="M728" s="1">
        <v>9.8496671130000004E-6</v>
      </c>
      <c r="N728" s="1">
        <v>9.4222192251599995E-5</v>
      </c>
      <c r="O728" s="1">
        <v>3.6830181760999999E-6</v>
      </c>
      <c r="P728">
        <v>3</v>
      </c>
      <c r="Q728">
        <v>10</v>
      </c>
      <c r="R728">
        <v>7.3140112388800002E-4</v>
      </c>
      <c r="S728" s="1">
        <v>3.14268745382E-6</v>
      </c>
      <c r="T728">
        <v>0.157894823667</v>
      </c>
      <c r="U728" t="s">
        <v>16</v>
      </c>
      <c r="V728">
        <v>3</v>
      </c>
      <c r="W728">
        <v>10</v>
      </c>
    </row>
    <row r="729" spans="1:23">
      <c r="A729" t="s">
        <v>1406</v>
      </c>
      <c r="G729" t="str">
        <f t="shared" si="44"/>
        <v/>
      </c>
      <c r="H729" t="str">
        <f t="shared" si="45"/>
        <v/>
      </c>
      <c r="I729" t="str">
        <f t="shared" si="46"/>
        <v/>
      </c>
      <c r="J729" t="str">
        <f t="shared" si="47"/>
        <v/>
      </c>
      <c r="K729" t="s">
        <v>15</v>
      </c>
      <c r="L729" t="s">
        <v>15</v>
      </c>
      <c r="M729">
        <v>1.5446495265099999E-4</v>
      </c>
      <c r="N729" s="1">
        <v>7.8785462411000006E-5</v>
      </c>
      <c r="O729" s="1">
        <v>3.7213982632999998E-6</v>
      </c>
      <c r="P729">
        <v>1.3333333333299999</v>
      </c>
      <c r="Q729">
        <v>3.6666666666699999</v>
      </c>
      <c r="R729">
        <v>0.258195247771</v>
      </c>
      <c r="S729">
        <v>9.1206311014300004E-2</v>
      </c>
      <c r="T729">
        <v>2.5408972774E-3</v>
      </c>
      <c r="U729" t="s">
        <v>16</v>
      </c>
      <c r="V729">
        <v>2.49523696313</v>
      </c>
    </row>
    <row r="730" spans="1:23">
      <c r="A730" t="s">
        <v>1025</v>
      </c>
      <c r="B730" t="s">
        <v>15</v>
      </c>
      <c r="C730" t="s">
        <v>15</v>
      </c>
      <c r="G730" t="str">
        <f t="shared" si="44"/>
        <v/>
      </c>
      <c r="H730" t="str">
        <f t="shared" si="45"/>
        <v/>
      </c>
      <c r="I730" t="str">
        <f t="shared" si="46"/>
        <v/>
      </c>
      <c r="J730" t="str">
        <f t="shared" si="47"/>
        <v>freshRestricted</v>
      </c>
      <c r="K730" t="s">
        <v>19</v>
      </c>
      <c r="L730" t="s">
        <v>19</v>
      </c>
      <c r="M730">
        <v>1.4679339871799999E-3</v>
      </c>
      <c r="N730" s="1">
        <v>4.9882875009500001E-6</v>
      </c>
      <c r="O730">
        <v>0</v>
      </c>
      <c r="P730">
        <v>1.5</v>
      </c>
      <c r="Q730">
        <v>10</v>
      </c>
      <c r="R730">
        <v>3.51419184609E-3</v>
      </c>
      <c r="S730">
        <v>5.68291084887E-2</v>
      </c>
      <c r="T730" s="1">
        <v>2.0364395645500001E-6</v>
      </c>
      <c r="U730" t="s">
        <v>16</v>
      </c>
    </row>
    <row r="731" spans="1:23">
      <c r="A731" t="s">
        <v>468</v>
      </c>
      <c r="G731" t="str">
        <f t="shared" si="44"/>
        <v/>
      </c>
      <c r="H731" t="str">
        <f t="shared" si="45"/>
        <v/>
      </c>
      <c r="I731" t="str">
        <f t="shared" si="46"/>
        <v/>
      </c>
      <c r="J731" t="str">
        <f t="shared" si="47"/>
        <v/>
      </c>
      <c r="K731" t="s">
        <v>295</v>
      </c>
      <c r="L731" t="s">
        <v>15</v>
      </c>
      <c r="M731">
        <v>1.14817758319E-4</v>
      </c>
      <c r="N731">
        <v>0</v>
      </c>
      <c r="O731" s="1">
        <v>3.02921818632E-5</v>
      </c>
      <c r="P731">
        <v>4.5</v>
      </c>
      <c r="Q731">
        <v>27</v>
      </c>
      <c r="R731" s="1">
        <v>1.01007399344E-6</v>
      </c>
      <c r="S731">
        <v>7.1276456778500002E-3</v>
      </c>
      <c r="T731">
        <v>5.4889192539900003E-2</v>
      </c>
      <c r="U731" t="s">
        <v>296</v>
      </c>
      <c r="V731">
        <v>4.5</v>
      </c>
    </row>
    <row r="732" spans="1:23">
      <c r="A732" t="s">
        <v>1495</v>
      </c>
      <c r="B732" t="s">
        <v>15</v>
      </c>
      <c r="C732" t="s">
        <v>15</v>
      </c>
      <c r="G732" t="str">
        <f t="shared" si="44"/>
        <v/>
      </c>
      <c r="H732" t="str">
        <f t="shared" si="45"/>
        <v/>
      </c>
      <c r="I732" t="str">
        <f t="shared" si="46"/>
        <v/>
      </c>
      <c r="J732" t="str">
        <f t="shared" si="47"/>
        <v>freshRestricted</v>
      </c>
      <c r="K732" t="s">
        <v>19</v>
      </c>
      <c r="L732" t="s">
        <v>19</v>
      </c>
      <c r="M732" s="1">
        <v>7.2389698995100002E-5</v>
      </c>
      <c r="N732" s="1">
        <v>1.8729605144299999E-5</v>
      </c>
      <c r="O732">
        <v>0</v>
      </c>
      <c r="P732">
        <v>1.5</v>
      </c>
      <c r="Q732">
        <v>11.5</v>
      </c>
      <c r="R732">
        <v>0.48494726175399999</v>
      </c>
      <c r="S732">
        <v>1.97361909975E-2</v>
      </c>
      <c r="T732">
        <v>1.97361909975E-2</v>
      </c>
      <c r="U732" t="s">
        <v>16</v>
      </c>
    </row>
    <row r="733" spans="1:23">
      <c r="A733" t="s">
        <v>270</v>
      </c>
      <c r="G733" t="str">
        <f t="shared" si="44"/>
        <v/>
      </c>
      <c r="H733" t="str">
        <f t="shared" si="45"/>
        <v/>
      </c>
      <c r="I733" t="str">
        <f t="shared" si="46"/>
        <v/>
      </c>
      <c r="J733" t="str">
        <f t="shared" si="47"/>
        <v/>
      </c>
      <c r="K733" t="s">
        <v>19</v>
      </c>
      <c r="L733" t="s">
        <v>19</v>
      </c>
      <c r="M733">
        <v>2.2315995469200001E-3</v>
      </c>
      <c r="N733">
        <v>1.7144098942099999E-4</v>
      </c>
      <c r="O733">
        <v>7.1599702585899995E-4</v>
      </c>
      <c r="P733">
        <v>4.5</v>
      </c>
      <c r="Q733">
        <v>27</v>
      </c>
      <c r="R733" s="1">
        <v>4.54548108376E-5</v>
      </c>
      <c r="S733">
        <v>0.423722272259</v>
      </c>
      <c r="T733">
        <v>3.6422436926600001E-2</v>
      </c>
      <c r="U733" t="s">
        <v>16</v>
      </c>
    </row>
    <row r="734" spans="1:23">
      <c r="A734" t="s">
        <v>837</v>
      </c>
      <c r="B734" t="s">
        <v>15</v>
      </c>
      <c r="C734" t="s">
        <v>15</v>
      </c>
      <c r="G734" t="str">
        <f t="shared" si="44"/>
        <v>FRESH</v>
      </c>
      <c r="H734" t="str">
        <f t="shared" si="45"/>
        <v/>
      </c>
      <c r="I734" t="str">
        <f t="shared" si="46"/>
        <v/>
      </c>
      <c r="J734" t="str">
        <f t="shared" si="47"/>
        <v/>
      </c>
      <c r="K734" t="s">
        <v>15</v>
      </c>
      <c r="L734" t="s">
        <v>15</v>
      </c>
      <c r="M734">
        <v>1.50219884818E-4</v>
      </c>
      <c r="N734" s="1">
        <v>1.91550240036E-5</v>
      </c>
      <c r="O734">
        <v>0</v>
      </c>
      <c r="P734">
        <v>4.5</v>
      </c>
      <c r="Q734">
        <v>10</v>
      </c>
      <c r="R734">
        <v>0.13265339161100001</v>
      </c>
      <c r="S734">
        <v>7.1276456778500002E-3</v>
      </c>
      <c r="T734" s="1">
        <v>3.3152724312399999E-5</v>
      </c>
      <c r="U734" t="s">
        <v>16</v>
      </c>
      <c r="V734">
        <v>5.2013228118799999</v>
      </c>
    </row>
    <row r="735" spans="1:23">
      <c r="A735" t="s">
        <v>1237</v>
      </c>
      <c r="G735" t="str">
        <f t="shared" si="44"/>
        <v/>
      </c>
      <c r="H735" t="str">
        <f t="shared" si="45"/>
        <v/>
      </c>
      <c r="I735" t="str">
        <f t="shared" si="46"/>
        <v/>
      </c>
      <c r="J735" t="str">
        <f t="shared" si="47"/>
        <v/>
      </c>
      <c r="K735" t="s">
        <v>29</v>
      </c>
      <c r="L735" t="s">
        <v>23</v>
      </c>
      <c r="M735">
        <v>2.0390344436400001E-4</v>
      </c>
      <c r="N735">
        <v>4.8004847640400003E-4</v>
      </c>
      <c r="O735" s="1">
        <v>6.5420200964300004E-5</v>
      </c>
      <c r="P735">
        <v>1.5</v>
      </c>
      <c r="Q735">
        <v>10</v>
      </c>
      <c r="R735">
        <v>7.8690968794499997E-3</v>
      </c>
      <c r="S735" s="1">
        <v>2.6531648408800001E-6</v>
      </c>
      <c r="T735">
        <v>8.4576954550500006E-3</v>
      </c>
      <c r="U735" t="s">
        <v>16</v>
      </c>
      <c r="V735">
        <v>1.5</v>
      </c>
      <c r="W735">
        <v>10</v>
      </c>
    </row>
    <row r="736" spans="1:23">
      <c r="A736" t="s">
        <v>1761</v>
      </c>
      <c r="G736" t="str">
        <f t="shared" si="44"/>
        <v/>
      </c>
      <c r="H736" t="str">
        <f t="shared" si="45"/>
        <v/>
      </c>
      <c r="I736" t="str">
        <f t="shared" si="46"/>
        <v/>
      </c>
      <c r="J736" t="str">
        <f t="shared" si="47"/>
        <v/>
      </c>
      <c r="K736" t="s">
        <v>171</v>
      </c>
      <c r="L736" t="s">
        <v>19</v>
      </c>
      <c r="M736" s="1">
        <v>6.7317040598800003E-5</v>
      </c>
      <c r="N736">
        <v>0</v>
      </c>
      <c r="O736" s="1">
        <v>4.9569024867100003E-5</v>
      </c>
      <c r="P736">
        <v>12.5</v>
      </c>
      <c r="Q736">
        <v>27</v>
      </c>
      <c r="R736">
        <v>2.86993998461E-4</v>
      </c>
      <c r="S736">
        <v>1.5911563693200001E-2</v>
      </c>
      <c r="T736">
        <v>0.28995971405499998</v>
      </c>
      <c r="U736" t="s">
        <v>16</v>
      </c>
      <c r="V736">
        <v>12.5</v>
      </c>
      <c r="W736">
        <v>27</v>
      </c>
    </row>
    <row r="737" spans="1:23">
      <c r="A737" t="s">
        <v>976</v>
      </c>
      <c r="G737" t="str">
        <f t="shared" si="44"/>
        <v/>
      </c>
      <c r="H737" t="str">
        <f t="shared" si="45"/>
        <v/>
      </c>
      <c r="I737" t="str">
        <f t="shared" si="46"/>
        <v/>
      </c>
      <c r="J737" t="str">
        <f t="shared" si="47"/>
        <v/>
      </c>
      <c r="K737" t="s">
        <v>15</v>
      </c>
      <c r="L737" t="s">
        <v>15</v>
      </c>
      <c r="M737" s="1">
        <v>9.1294849021299998E-5</v>
      </c>
      <c r="N737" s="1">
        <v>7.2087451515099997E-5</v>
      </c>
      <c r="O737" s="1">
        <v>1.74489425366E-5</v>
      </c>
      <c r="P737">
        <v>1.5</v>
      </c>
      <c r="Q737">
        <v>10</v>
      </c>
      <c r="R737">
        <v>0.42234383608300002</v>
      </c>
      <c r="S737">
        <v>4.6218058241899998E-3</v>
      </c>
      <c r="T737">
        <v>8.2362014859499993E-3</v>
      </c>
      <c r="U737" t="s">
        <v>16</v>
      </c>
      <c r="V737">
        <v>7.7891411105300001</v>
      </c>
    </row>
    <row r="738" spans="1:23">
      <c r="A738" t="s">
        <v>1092</v>
      </c>
      <c r="G738" t="str">
        <f t="shared" si="44"/>
        <v/>
      </c>
      <c r="H738" t="str">
        <f t="shared" si="45"/>
        <v/>
      </c>
      <c r="I738" t="str">
        <f t="shared" si="46"/>
        <v/>
      </c>
      <c r="J738" t="str">
        <f t="shared" si="47"/>
        <v/>
      </c>
      <c r="K738" t="s">
        <v>15</v>
      </c>
      <c r="L738" t="s">
        <v>15</v>
      </c>
      <c r="M738">
        <v>6.5117311010700002E-4</v>
      </c>
      <c r="N738">
        <v>2.12391455697E-4</v>
      </c>
      <c r="O738" s="1">
        <v>2.2715492058200001E-5</v>
      </c>
      <c r="P738">
        <v>3</v>
      </c>
      <c r="Q738">
        <v>10</v>
      </c>
      <c r="R738">
        <v>0.45353401625200002</v>
      </c>
      <c r="S738" s="1">
        <v>8.2550505802300002E-7</v>
      </c>
      <c r="T738" s="1">
        <v>1.27809457187E-5</v>
      </c>
      <c r="U738" t="s">
        <v>16</v>
      </c>
      <c r="V738">
        <v>5.1126830311899996</v>
      </c>
    </row>
    <row r="739" spans="1:23">
      <c r="A739" t="s">
        <v>385</v>
      </c>
      <c r="G739" t="str">
        <f t="shared" si="44"/>
        <v/>
      </c>
      <c r="H739" t="str">
        <f t="shared" si="45"/>
        <v/>
      </c>
      <c r="I739" t="str">
        <f t="shared" si="46"/>
        <v/>
      </c>
      <c r="J739" t="str">
        <f t="shared" si="47"/>
        <v/>
      </c>
      <c r="K739" t="s">
        <v>15</v>
      </c>
      <c r="L739" t="s">
        <v>15</v>
      </c>
      <c r="M739">
        <v>3.2011290041300002E-4</v>
      </c>
      <c r="N739" s="1">
        <v>5.7818383818299999E-5</v>
      </c>
      <c r="O739" s="1">
        <v>2.02487846679E-6</v>
      </c>
      <c r="P739">
        <v>3</v>
      </c>
      <c r="Q739">
        <v>8</v>
      </c>
      <c r="R739">
        <v>0.5</v>
      </c>
      <c r="S739" s="1">
        <v>3.9302676258200003E-5</v>
      </c>
      <c r="T739">
        <v>4.0441514963200002E-4</v>
      </c>
      <c r="U739" t="s">
        <v>16</v>
      </c>
      <c r="V739">
        <v>3.8770136173299998</v>
      </c>
    </row>
    <row r="740" spans="1:23">
      <c r="A740" t="s">
        <v>967</v>
      </c>
      <c r="G740" t="str">
        <f t="shared" si="44"/>
        <v/>
      </c>
      <c r="H740" t="str">
        <f t="shared" si="45"/>
        <v/>
      </c>
      <c r="I740" t="str">
        <f t="shared" si="46"/>
        <v/>
      </c>
      <c r="J740" t="str">
        <f t="shared" si="47"/>
        <v/>
      </c>
      <c r="K740" t="s">
        <v>15</v>
      </c>
      <c r="L740" t="s">
        <v>15</v>
      </c>
      <c r="M740" s="1">
        <v>8.8826396967500002E-5</v>
      </c>
      <c r="N740" s="1">
        <v>3.87686706896E-5</v>
      </c>
      <c r="O740" s="1">
        <v>4.9670814102499996E-6</v>
      </c>
      <c r="P740">
        <v>1.3333333333299999</v>
      </c>
      <c r="Q740">
        <v>3.6666666666699999</v>
      </c>
      <c r="R740">
        <v>0.14123572459100001</v>
      </c>
      <c r="S740">
        <v>2.1356243037100001E-2</v>
      </c>
      <c r="T740" s="1">
        <v>6.0698456964099997E-5</v>
      </c>
      <c r="U740" t="s">
        <v>16</v>
      </c>
      <c r="V740">
        <v>2.2738415459399999</v>
      </c>
    </row>
    <row r="741" spans="1:23">
      <c r="A741" t="s">
        <v>1007</v>
      </c>
      <c r="B741" t="s">
        <v>15</v>
      </c>
      <c r="C741" t="s">
        <v>15</v>
      </c>
      <c r="G741" t="str">
        <f t="shared" si="44"/>
        <v>FRESH</v>
      </c>
      <c r="H741" t="str">
        <f t="shared" si="45"/>
        <v/>
      </c>
      <c r="I741" t="str">
        <f t="shared" si="46"/>
        <v/>
      </c>
      <c r="J741" t="str">
        <f t="shared" si="47"/>
        <v/>
      </c>
      <c r="K741" t="s">
        <v>15</v>
      </c>
      <c r="L741" t="s">
        <v>15</v>
      </c>
      <c r="M741" s="1">
        <v>5.9517765301200002E-5</v>
      </c>
      <c r="N741" s="1">
        <v>1.47369937084E-5</v>
      </c>
      <c r="O741">
        <v>0</v>
      </c>
      <c r="P741">
        <v>1.5</v>
      </c>
      <c r="Q741">
        <v>10</v>
      </c>
      <c r="R741">
        <v>0.21156474671299999</v>
      </c>
      <c r="S741">
        <v>1.0735483595300001E-2</v>
      </c>
      <c r="T741">
        <v>9.6310233966799997E-4</v>
      </c>
      <c r="U741" t="s">
        <v>16</v>
      </c>
      <c r="V741">
        <v>3.60465641456</v>
      </c>
    </row>
    <row r="742" spans="1:23">
      <c r="A742" t="s">
        <v>488</v>
      </c>
      <c r="G742" t="str">
        <f t="shared" si="44"/>
        <v/>
      </c>
      <c r="H742" t="str">
        <f t="shared" si="45"/>
        <v/>
      </c>
      <c r="I742" t="str">
        <f t="shared" si="46"/>
        <v/>
      </c>
      <c r="J742" t="str">
        <f t="shared" si="47"/>
        <v/>
      </c>
      <c r="K742" t="s">
        <v>29</v>
      </c>
      <c r="L742" t="s">
        <v>23</v>
      </c>
      <c r="M742" s="1">
        <v>6.1671777909799998E-5</v>
      </c>
      <c r="N742">
        <v>2.9149990234100001E-4</v>
      </c>
      <c r="O742" s="1">
        <v>2.56885896163E-5</v>
      </c>
      <c r="P742">
        <v>1.5</v>
      </c>
      <c r="Q742">
        <v>10</v>
      </c>
      <c r="R742">
        <v>4.25235937216E-4</v>
      </c>
      <c r="S742" s="1">
        <v>2.0073797454299999E-7</v>
      </c>
      <c r="T742">
        <v>4.7298326133899997E-2</v>
      </c>
      <c r="U742" t="s">
        <v>16</v>
      </c>
      <c r="V742">
        <v>1.5</v>
      </c>
      <c r="W742">
        <v>10</v>
      </c>
    </row>
    <row r="743" spans="1:23">
      <c r="A743" t="s">
        <v>1585</v>
      </c>
      <c r="G743" t="str">
        <f t="shared" si="44"/>
        <v/>
      </c>
      <c r="H743" t="str">
        <f t="shared" si="45"/>
        <v/>
      </c>
      <c r="I743" t="str">
        <f t="shared" si="46"/>
        <v/>
      </c>
      <c r="J743" t="str">
        <f t="shared" si="47"/>
        <v/>
      </c>
      <c r="K743" t="s">
        <v>23</v>
      </c>
      <c r="L743" t="s">
        <v>23</v>
      </c>
      <c r="M743" s="1">
        <v>6.3239107063800004E-6</v>
      </c>
      <c r="N743" s="1">
        <v>8.5927841690400001E-5</v>
      </c>
      <c r="O743" s="1">
        <v>6.6292211225399998E-6</v>
      </c>
      <c r="P743">
        <v>1.5</v>
      </c>
      <c r="Q743">
        <v>8</v>
      </c>
      <c r="R743">
        <v>8.4586816260399998E-4</v>
      </c>
      <c r="S743" s="1">
        <v>1.16085043265E-5</v>
      </c>
      <c r="T743">
        <v>0.467687816955</v>
      </c>
      <c r="U743" t="s">
        <v>16</v>
      </c>
      <c r="V743">
        <v>1.5</v>
      </c>
      <c r="W743">
        <v>8</v>
      </c>
    </row>
    <row r="744" spans="1:23">
      <c r="A744" t="s">
        <v>931</v>
      </c>
      <c r="C744" t="s">
        <v>23</v>
      </c>
      <c r="G744" t="str">
        <f t="shared" si="44"/>
        <v/>
      </c>
      <c r="H744" t="str">
        <f t="shared" si="45"/>
        <v/>
      </c>
      <c r="I744" t="str">
        <f t="shared" si="46"/>
        <v/>
      </c>
      <c r="J744" t="str">
        <f t="shared" si="47"/>
        <v/>
      </c>
      <c r="K744" t="s">
        <v>23</v>
      </c>
      <c r="L744" t="s">
        <v>23</v>
      </c>
      <c r="M744" s="1">
        <v>6.2665966896700001E-6</v>
      </c>
      <c r="N744" s="1">
        <v>7.69241149415E-5</v>
      </c>
      <c r="O744" s="1">
        <v>9.1322723669499997E-6</v>
      </c>
      <c r="P744">
        <v>3</v>
      </c>
      <c r="Q744">
        <v>10</v>
      </c>
      <c r="R744">
        <v>1.6395672778499999E-3</v>
      </c>
      <c r="S744">
        <v>7.4619784161099995E-4</v>
      </c>
      <c r="T744">
        <v>0.43360977744099999</v>
      </c>
      <c r="U744" t="s">
        <v>16</v>
      </c>
      <c r="V744">
        <v>3</v>
      </c>
      <c r="W744">
        <v>10</v>
      </c>
    </row>
    <row r="745" spans="1:23">
      <c r="A745" t="s">
        <v>166</v>
      </c>
      <c r="B745" t="s">
        <v>23</v>
      </c>
      <c r="C745" t="s">
        <v>23</v>
      </c>
      <c r="G745" t="str">
        <f t="shared" si="44"/>
        <v/>
      </c>
      <c r="H745" t="str">
        <f t="shared" si="45"/>
        <v/>
      </c>
      <c r="I745" t="str">
        <f t="shared" si="46"/>
        <v>BRACK</v>
      </c>
      <c r="J745" t="str">
        <f t="shared" si="47"/>
        <v/>
      </c>
      <c r="K745" t="s">
        <v>29</v>
      </c>
      <c r="L745" t="s">
        <v>23</v>
      </c>
      <c r="M745" s="1">
        <v>6.6063095044399997E-5</v>
      </c>
      <c r="N745">
        <v>2.0210023279999999E-4</v>
      </c>
      <c r="O745" s="1">
        <v>1.42002869583E-5</v>
      </c>
      <c r="P745">
        <v>3</v>
      </c>
      <c r="Q745">
        <v>13.5</v>
      </c>
      <c r="R745">
        <v>2.4927694602199998E-2</v>
      </c>
      <c r="S745" s="1">
        <v>6.2930415204899998E-5</v>
      </c>
      <c r="T745">
        <v>2.9482061659999999E-2</v>
      </c>
      <c r="U745" t="s">
        <v>16</v>
      </c>
      <c r="V745">
        <v>3</v>
      </c>
      <c r="W745">
        <v>13.5</v>
      </c>
    </row>
    <row r="746" spans="1:23">
      <c r="A746" t="s">
        <v>276</v>
      </c>
      <c r="G746" t="str">
        <f t="shared" si="44"/>
        <v/>
      </c>
      <c r="H746" t="str">
        <f t="shared" si="45"/>
        <v/>
      </c>
      <c r="I746" t="str">
        <f t="shared" si="46"/>
        <v/>
      </c>
      <c r="J746" t="str">
        <f t="shared" si="47"/>
        <v/>
      </c>
      <c r="K746" t="s">
        <v>15</v>
      </c>
      <c r="L746" t="s">
        <v>15</v>
      </c>
      <c r="M746" s="1">
        <v>7.4723084396499998E-5</v>
      </c>
      <c r="N746">
        <v>1.0377843179700001E-4</v>
      </c>
      <c r="O746" s="1">
        <v>4.7225788501399998E-6</v>
      </c>
      <c r="P746">
        <v>1.5</v>
      </c>
      <c r="Q746">
        <v>5.5</v>
      </c>
      <c r="R746">
        <v>0.139900565979</v>
      </c>
      <c r="S746" s="1">
        <v>1.1367149306E-6</v>
      </c>
      <c r="T746">
        <v>9.2821131888100004E-3</v>
      </c>
      <c r="U746" t="s">
        <v>16</v>
      </c>
      <c r="V746">
        <v>5.5</v>
      </c>
    </row>
    <row r="747" spans="1:23">
      <c r="A747" t="s">
        <v>694</v>
      </c>
      <c r="G747" t="str">
        <f t="shared" si="44"/>
        <v/>
      </c>
      <c r="H747" t="str">
        <f t="shared" si="45"/>
        <v/>
      </c>
      <c r="I747" t="str">
        <f t="shared" si="46"/>
        <v/>
      </c>
      <c r="J747" t="str">
        <f t="shared" si="47"/>
        <v/>
      </c>
      <c r="K747" t="s">
        <v>29</v>
      </c>
      <c r="L747" t="s">
        <v>23</v>
      </c>
      <c r="M747">
        <v>4.4280655297699997E-3</v>
      </c>
      <c r="N747">
        <v>8.9364894204600007E-3</v>
      </c>
      <c r="O747">
        <v>7.7491553790299996E-4</v>
      </c>
      <c r="P747">
        <v>1.5</v>
      </c>
      <c r="Q747">
        <v>10</v>
      </c>
      <c r="R747">
        <v>9.0639098284699994E-3</v>
      </c>
      <c r="S747" s="1">
        <v>2.1624248839299998E-6</v>
      </c>
      <c r="T747">
        <v>1.7986148643100001E-2</v>
      </c>
      <c r="U747" t="s">
        <v>16</v>
      </c>
      <c r="V747">
        <v>1.5</v>
      </c>
      <c r="W747">
        <v>10</v>
      </c>
    </row>
    <row r="748" spans="1:23">
      <c r="A748" t="s">
        <v>1359</v>
      </c>
      <c r="G748" t="str">
        <f t="shared" si="44"/>
        <v/>
      </c>
      <c r="H748" t="str">
        <f t="shared" si="45"/>
        <v/>
      </c>
      <c r="I748" t="str">
        <f t="shared" si="46"/>
        <v/>
      </c>
      <c r="J748" t="str">
        <f t="shared" si="47"/>
        <v/>
      </c>
      <c r="K748" t="s">
        <v>19</v>
      </c>
      <c r="L748" t="s">
        <v>19</v>
      </c>
      <c r="M748">
        <v>4.9924423963699995E-4</v>
      </c>
      <c r="N748" s="1">
        <v>2.1513740144999999E-5</v>
      </c>
      <c r="O748">
        <v>1.2116872745299999E-4</v>
      </c>
      <c r="P748">
        <v>1.5</v>
      </c>
      <c r="Q748">
        <v>27</v>
      </c>
      <c r="R748">
        <v>3.9201300294E-4</v>
      </c>
      <c r="S748">
        <v>0.23022833777000001</v>
      </c>
      <c r="T748">
        <v>0.219778630457</v>
      </c>
      <c r="U748" t="s">
        <v>16</v>
      </c>
    </row>
    <row r="749" spans="1:23">
      <c r="A749" t="s">
        <v>1575</v>
      </c>
      <c r="G749" t="str">
        <f t="shared" si="44"/>
        <v/>
      </c>
      <c r="H749" t="str">
        <f t="shared" si="45"/>
        <v/>
      </c>
      <c r="I749" t="str">
        <f t="shared" si="46"/>
        <v/>
      </c>
      <c r="J749" t="str">
        <f t="shared" si="47"/>
        <v/>
      </c>
      <c r="K749" t="s">
        <v>19</v>
      </c>
      <c r="L749" t="s">
        <v>19</v>
      </c>
      <c r="M749">
        <v>0</v>
      </c>
      <c r="N749">
        <v>2.00625479436E-4</v>
      </c>
      <c r="O749" s="1">
        <v>1.04897380543E-5</v>
      </c>
      <c r="P749">
        <v>1.3333333333299999</v>
      </c>
      <c r="Q749">
        <v>3.6666666666699999</v>
      </c>
      <c r="R749">
        <v>9.4558067010499999E-2</v>
      </c>
      <c r="S749">
        <v>0.28129356338900002</v>
      </c>
      <c r="T749">
        <v>0.14436108604799999</v>
      </c>
      <c r="U749" t="s">
        <v>16</v>
      </c>
    </row>
    <row r="750" spans="1:23">
      <c r="A750" t="s">
        <v>1610</v>
      </c>
      <c r="B750" t="s">
        <v>15</v>
      </c>
      <c r="C750" t="s">
        <v>15</v>
      </c>
      <c r="G750" t="str">
        <f t="shared" si="44"/>
        <v>FRESH</v>
      </c>
      <c r="H750" t="str">
        <f t="shared" si="45"/>
        <v/>
      </c>
      <c r="I750" t="str">
        <f t="shared" si="46"/>
        <v/>
      </c>
      <c r="J750" t="str">
        <f t="shared" si="47"/>
        <v/>
      </c>
      <c r="K750" t="s">
        <v>15</v>
      </c>
      <c r="L750" t="s">
        <v>15</v>
      </c>
      <c r="M750" s="1">
        <v>7.0207081525500002E-5</v>
      </c>
      <c r="N750" s="1">
        <v>7.6610481575299996E-5</v>
      </c>
      <c r="O750">
        <v>0</v>
      </c>
      <c r="P750">
        <v>1.3333333333299999</v>
      </c>
      <c r="Q750">
        <v>3.6666666666699999</v>
      </c>
      <c r="R750">
        <v>0.26098845214400002</v>
      </c>
      <c r="S750" s="1">
        <v>1.1307852057299999E-6</v>
      </c>
      <c r="T750">
        <v>4.3828974409499999E-4</v>
      </c>
      <c r="U750" t="s">
        <v>16</v>
      </c>
      <c r="V750">
        <v>3.6666666666699999</v>
      </c>
    </row>
    <row r="751" spans="1:23">
      <c r="A751" t="s">
        <v>1196</v>
      </c>
      <c r="G751" t="str">
        <f t="shared" si="44"/>
        <v/>
      </c>
      <c r="H751" t="str">
        <f t="shared" si="45"/>
        <v/>
      </c>
      <c r="I751" t="str">
        <f t="shared" si="46"/>
        <v/>
      </c>
      <c r="J751" t="str">
        <f t="shared" si="47"/>
        <v/>
      </c>
      <c r="K751" t="s">
        <v>19</v>
      </c>
      <c r="L751" t="s">
        <v>19</v>
      </c>
      <c r="M751">
        <v>3.0425232040999999E-4</v>
      </c>
      <c r="N751">
        <v>1.3599673636100001E-3</v>
      </c>
      <c r="O751">
        <v>1.7552385810000001E-4</v>
      </c>
      <c r="P751">
        <v>3</v>
      </c>
      <c r="Q751">
        <v>10</v>
      </c>
      <c r="R751">
        <v>2.96047274396E-2</v>
      </c>
      <c r="S751">
        <v>1.61884747225E-3</v>
      </c>
      <c r="T751">
        <v>8.3531184822800003E-2</v>
      </c>
      <c r="U751" t="s">
        <v>16</v>
      </c>
    </row>
    <row r="752" spans="1:23">
      <c r="A752" t="s">
        <v>632</v>
      </c>
      <c r="B752" t="s">
        <v>23</v>
      </c>
      <c r="C752" t="s">
        <v>23</v>
      </c>
      <c r="G752" t="str">
        <f t="shared" si="44"/>
        <v>brackishRestricted</v>
      </c>
      <c r="H752" t="str">
        <f t="shared" si="45"/>
        <v/>
      </c>
      <c r="I752" t="str">
        <f t="shared" si="46"/>
        <v/>
      </c>
      <c r="J752" t="str">
        <f t="shared" si="47"/>
        <v/>
      </c>
      <c r="K752" t="s">
        <v>15</v>
      </c>
      <c r="L752" t="s">
        <v>15</v>
      </c>
      <c r="M752">
        <v>2.6224098846900002E-4</v>
      </c>
      <c r="N752">
        <v>3.7032560213599999E-4</v>
      </c>
      <c r="O752" s="1">
        <v>3.0346715048599999E-5</v>
      </c>
      <c r="P752">
        <v>1.5</v>
      </c>
      <c r="Q752">
        <v>8</v>
      </c>
      <c r="R752">
        <v>0.19689932174800001</v>
      </c>
      <c r="S752" s="1">
        <v>1.46517451686E-6</v>
      </c>
      <c r="T752" s="1">
        <v>2.33477284229E-5</v>
      </c>
      <c r="U752" t="s">
        <v>16</v>
      </c>
      <c r="V752">
        <v>8</v>
      </c>
    </row>
    <row r="753" spans="1:23">
      <c r="A753" t="s">
        <v>504</v>
      </c>
      <c r="G753" t="str">
        <f t="shared" si="44"/>
        <v/>
      </c>
      <c r="H753" t="str">
        <f t="shared" si="45"/>
        <v/>
      </c>
      <c r="I753" t="str">
        <f t="shared" si="46"/>
        <v/>
      </c>
      <c r="J753" t="str">
        <f t="shared" si="47"/>
        <v/>
      </c>
      <c r="K753" t="s">
        <v>295</v>
      </c>
      <c r="L753" t="s">
        <v>15</v>
      </c>
      <c r="M753">
        <v>1.5928637522099999E-4</v>
      </c>
      <c r="N753" s="1">
        <v>3.31115669772E-5</v>
      </c>
      <c r="O753" s="1">
        <v>1.6627625003200001E-6</v>
      </c>
      <c r="P753">
        <v>1.5</v>
      </c>
      <c r="Q753">
        <v>5.5</v>
      </c>
      <c r="R753">
        <v>0.34609493791200002</v>
      </c>
      <c r="S753">
        <v>9.3087041969799997E-4</v>
      </c>
      <c r="T753">
        <v>5.6950657001600001E-4</v>
      </c>
      <c r="U753" t="s">
        <v>296</v>
      </c>
      <c r="V753">
        <v>2.29807343415</v>
      </c>
    </row>
    <row r="754" spans="1:23">
      <c r="A754" t="s">
        <v>1108</v>
      </c>
      <c r="B754" t="s">
        <v>23</v>
      </c>
      <c r="C754" t="s">
        <v>23</v>
      </c>
      <c r="G754" t="str">
        <f t="shared" si="44"/>
        <v/>
      </c>
      <c r="H754" t="str">
        <f t="shared" si="45"/>
        <v/>
      </c>
      <c r="I754" t="str">
        <f t="shared" si="46"/>
        <v>BRACK</v>
      </c>
      <c r="J754" t="str">
        <f t="shared" si="47"/>
        <v/>
      </c>
      <c r="K754" t="s">
        <v>29</v>
      </c>
      <c r="L754" t="s">
        <v>23</v>
      </c>
      <c r="M754">
        <v>3.6734268037700001E-4</v>
      </c>
      <c r="N754">
        <v>9.2543946596200001E-4</v>
      </c>
      <c r="O754" s="1">
        <v>6.7268908577999993E-5</v>
      </c>
      <c r="P754">
        <v>3</v>
      </c>
      <c r="Q754">
        <v>10</v>
      </c>
      <c r="R754">
        <v>2.00387339171E-2</v>
      </c>
      <c r="S754" s="1">
        <v>1.8029883114300001E-6</v>
      </c>
      <c r="T754">
        <v>6.6706507963100003E-4</v>
      </c>
      <c r="U754" t="s">
        <v>16</v>
      </c>
      <c r="V754">
        <v>3</v>
      </c>
      <c r="W754">
        <v>10</v>
      </c>
    </row>
    <row r="755" spans="1:23">
      <c r="A755" t="s">
        <v>833</v>
      </c>
      <c r="G755" t="str">
        <f t="shared" si="44"/>
        <v/>
      </c>
      <c r="H755" t="str">
        <f t="shared" si="45"/>
        <v/>
      </c>
      <c r="I755" t="str">
        <f t="shared" si="46"/>
        <v/>
      </c>
      <c r="J755" t="str">
        <f t="shared" si="47"/>
        <v/>
      </c>
      <c r="K755" t="s">
        <v>29</v>
      </c>
      <c r="L755" t="s">
        <v>23</v>
      </c>
      <c r="M755">
        <v>5.0209193784599999E-3</v>
      </c>
      <c r="N755">
        <v>1.1989114423800001E-2</v>
      </c>
      <c r="O755">
        <v>1.39788615194E-3</v>
      </c>
      <c r="P755">
        <v>1.5</v>
      </c>
      <c r="Q755">
        <v>10</v>
      </c>
      <c r="R755">
        <v>1.52341270718E-2</v>
      </c>
      <c r="S755" s="1">
        <v>1.64998008372E-5</v>
      </c>
      <c r="T755">
        <v>1.79742379763E-2</v>
      </c>
      <c r="U755" t="s">
        <v>16</v>
      </c>
      <c r="V755">
        <v>1.5</v>
      </c>
      <c r="W755">
        <v>10</v>
      </c>
    </row>
    <row r="756" spans="1:23">
      <c r="A756" t="s">
        <v>1595</v>
      </c>
      <c r="G756" t="str">
        <f t="shared" si="44"/>
        <v/>
      </c>
      <c r="H756" t="str">
        <f t="shared" si="45"/>
        <v/>
      </c>
      <c r="I756" t="str">
        <f t="shared" si="46"/>
        <v/>
      </c>
      <c r="J756" t="str">
        <f t="shared" si="47"/>
        <v/>
      </c>
      <c r="K756" t="s">
        <v>29</v>
      </c>
      <c r="L756" t="s">
        <v>23</v>
      </c>
      <c r="M756">
        <v>8.8701097644199999E-4</v>
      </c>
      <c r="N756">
        <v>2.85076519249E-3</v>
      </c>
      <c r="O756">
        <v>2.30973604943E-4</v>
      </c>
      <c r="P756">
        <v>1.5</v>
      </c>
      <c r="Q756">
        <v>10</v>
      </c>
      <c r="R756">
        <v>3.50362478251E-4</v>
      </c>
      <c r="S756" s="1">
        <v>3.3753859707200001E-8</v>
      </c>
      <c r="T756">
        <v>6.1092416764899999E-3</v>
      </c>
      <c r="U756" t="s">
        <v>16</v>
      </c>
      <c r="V756">
        <v>1.5</v>
      </c>
      <c r="W756">
        <v>10</v>
      </c>
    </row>
    <row r="757" spans="1:23">
      <c r="A757" t="s">
        <v>187</v>
      </c>
      <c r="B757" t="s">
        <v>15</v>
      </c>
      <c r="C757" t="s">
        <v>15</v>
      </c>
      <c r="G757" t="str">
        <f t="shared" si="44"/>
        <v>FRESH</v>
      </c>
      <c r="H757" t="str">
        <f t="shared" si="45"/>
        <v/>
      </c>
      <c r="I757" t="str">
        <f t="shared" si="46"/>
        <v/>
      </c>
      <c r="J757" t="str">
        <f t="shared" si="47"/>
        <v/>
      </c>
      <c r="K757" t="s">
        <v>15</v>
      </c>
      <c r="L757" t="s">
        <v>15</v>
      </c>
      <c r="M757" s="1">
        <v>9.2929627277700002E-5</v>
      </c>
      <c r="N757" s="1">
        <v>3.87686706896E-5</v>
      </c>
      <c r="O757" s="1">
        <v>3.7213982632999998E-6</v>
      </c>
      <c r="P757">
        <v>1.3333333333299999</v>
      </c>
      <c r="Q757">
        <v>3.6666666666699999</v>
      </c>
      <c r="R757">
        <v>0.14123572459100001</v>
      </c>
      <c r="S757">
        <v>9.3971961715199996E-3</v>
      </c>
      <c r="T757" s="1">
        <v>1.91228728656E-5</v>
      </c>
      <c r="U757" t="s">
        <v>16</v>
      </c>
      <c r="V757">
        <v>2.2500309283700002</v>
      </c>
    </row>
    <row r="758" spans="1:23">
      <c r="A758" t="s">
        <v>263</v>
      </c>
      <c r="G758" t="str">
        <f t="shared" si="44"/>
        <v/>
      </c>
      <c r="H758" t="str">
        <f t="shared" si="45"/>
        <v/>
      </c>
      <c r="I758" t="str">
        <f t="shared" si="46"/>
        <v/>
      </c>
      <c r="J758" t="str">
        <f t="shared" si="47"/>
        <v/>
      </c>
      <c r="K758" t="s">
        <v>15</v>
      </c>
      <c r="L758" t="s">
        <v>15</v>
      </c>
      <c r="M758">
        <v>1.27095445503E-4</v>
      </c>
      <c r="N758" s="1">
        <v>2.8511256930799998E-5</v>
      </c>
      <c r="O758">
        <v>0</v>
      </c>
      <c r="P758">
        <v>3</v>
      </c>
      <c r="Q758">
        <v>10</v>
      </c>
      <c r="R758">
        <v>0.138135689526</v>
      </c>
      <c r="S758">
        <v>1.28328745182E-3</v>
      </c>
      <c r="T758" s="1">
        <v>4.3552426285099999E-5</v>
      </c>
      <c r="U758" t="s">
        <v>16</v>
      </c>
      <c r="V758">
        <v>4.5703064553299999</v>
      </c>
    </row>
    <row r="759" spans="1:23">
      <c r="A759" t="s">
        <v>1833</v>
      </c>
      <c r="C759" t="s">
        <v>15</v>
      </c>
      <c r="G759" t="str">
        <f t="shared" si="44"/>
        <v/>
      </c>
      <c r="H759" t="str">
        <f t="shared" si="45"/>
        <v/>
      </c>
      <c r="I759" t="str">
        <f t="shared" si="46"/>
        <v/>
      </c>
      <c r="J759" t="str">
        <f t="shared" si="47"/>
        <v/>
      </c>
      <c r="K759" t="s">
        <v>15</v>
      </c>
      <c r="L759" t="s">
        <v>15</v>
      </c>
      <c r="M759">
        <v>1.98003378515E-4</v>
      </c>
      <c r="N759" s="1">
        <v>8.1004726653900001E-5</v>
      </c>
      <c r="O759" s="1">
        <v>1.6627625003200001E-6</v>
      </c>
      <c r="P759">
        <v>1.5</v>
      </c>
      <c r="Q759">
        <v>5.5</v>
      </c>
      <c r="R759">
        <v>0.14513689488199999</v>
      </c>
      <c r="S759">
        <v>9.3087041969799997E-4</v>
      </c>
      <c r="T759" s="1">
        <v>2.9243470146600002E-6</v>
      </c>
      <c r="U759" t="s">
        <v>16</v>
      </c>
      <c r="V759">
        <v>3.1164146932799999</v>
      </c>
    </row>
    <row r="760" spans="1:23">
      <c r="A760" t="s">
        <v>569</v>
      </c>
      <c r="G760" t="str">
        <f t="shared" si="44"/>
        <v/>
      </c>
      <c r="H760" t="str">
        <f t="shared" si="45"/>
        <v/>
      </c>
      <c r="I760" t="str">
        <f t="shared" si="46"/>
        <v/>
      </c>
      <c r="J760" t="str">
        <f t="shared" si="47"/>
        <v/>
      </c>
      <c r="K760" t="s">
        <v>171</v>
      </c>
      <c r="L760" t="s">
        <v>19</v>
      </c>
      <c r="M760" s="1">
        <v>5.7025981561600002E-5</v>
      </c>
      <c r="N760">
        <v>0</v>
      </c>
      <c r="O760" s="1">
        <v>4.1307520722599998E-5</v>
      </c>
      <c r="P760">
        <v>11</v>
      </c>
      <c r="Q760">
        <v>27</v>
      </c>
      <c r="R760">
        <v>2.2801732154600001E-4</v>
      </c>
      <c r="S760">
        <v>1.2619539009199999E-2</v>
      </c>
      <c r="T760">
        <v>0.275446015908</v>
      </c>
      <c r="U760" t="s">
        <v>16</v>
      </c>
      <c r="V760">
        <v>11</v>
      </c>
      <c r="W760">
        <v>27</v>
      </c>
    </row>
    <row r="761" spans="1:23">
      <c r="A761" t="s">
        <v>402</v>
      </c>
      <c r="G761" t="str">
        <f t="shared" si="44"/>
        <v/>
      </c>
      <c r="H761" t="str">
        <f t="shared" si="45"/>
        <v/>
      </c>
      <c r="I761" t="str">
        <f t="shared" si="46"/>
        <v/>
      </c>
      <c r="J761" t="str">
        <f t="shared" si="47"/>
        <v/>
      </c>
      <c r="K761" t="s">
        <v>15</v>
      </c>
      <c r="L761" t="s">
        <v>15</v>
      </c>
      <c r="M761" s="1">
        <v>6.09841296334E-5</v>
      </c>
      <c r="N761" s="1">
        <v>8.3740901329800002E-5</v>
      </c>
      <c r="O761">
        <v>0</v>
      </c>
      <c r="P761">
        <v>6.5</v>
      </c>
      <c r="Q761">
        <v>10</v>
      </c>
      <c r="R761">
        <v>0.21965459471400001</v>
      </c>
      <c r="S761" s="1">
        <v>3.0646006148900002E-7</v>
      </c>
      <c r="T761" s="1">
        <v>4.9778290186699997E-5</v>
      </c>
      <c r="U761" t="s">
        <v>16</v>
      </c>
      <c r="V761">
        <v>10</v>
      </c>
    </row>
    <row r="762" spans="1:23">
      <c r="A762" t="s">
        <v>249</v>
      </c>
      <c r="G762" t="str">
        <f t="shared" si="44"/>
        <v/>
      </c>
      <c r="H762" t="str">
        <f t="shared" si="45"/>
        <v/>
      </c>
      <c r="I762" t="str">
        <f t="shared" si="46"/>
        <v/>
      </c>
      <c r="J762" t="str">
        <f t="shared" si="47"/>
        <v/>
      </c>
      <c r="K762" t="s">
        <v>15</v>
      </c>
      <c r="L762" t="s">
        <v>15</v>
      </c>
      <c r="M762">
        <v>1.13641877487E-4</v>
      </c>
      <c r="N762" s="1">
        <v>1.7813339235800001E-5</v>
      </c>
      <c r="O762" s="1">
        <v>3.0120067193600001E-6</v>
      </c>
      <c r="P762">
        <v>1.5</v>
      </c>
      <c r="Q762">
        <v>10</v>
      </c>
      <c r="R762">
        <v>0.173529615947</v>
      </c>
      <c r="S762">
        <v>5.5023779325099997E-2</v>
      </c>
      <c r="T762">
        <v>4.8776561711099996E-3</v>
      </c>
      <c r="U762" t="s">
        <v>16</v>
      </c>
      <c r="V762">
        <v>2.6372274550800001</v>
      </c>
    </row>
    <row r="763" spans="1:23">
      <c r="A763" t="s">
        <v>1489</v>
      </c>
      <c r="G763" t="str">
        <f t="shared" si="44"/>
        <v/>
      </c>
      <c r="H763" t="str">
        <f t="shared" si="45"/>
        <v/>
      </c>
      <c r="I763" t="str">
        <f t="shared" si="46"/>
        <v/>
      </c>
      <c r="J763" t="str">
        <f t="shared" si="47"/>
        <v/>
      </c>
      <c r="K763" t="s">
        <v>23</v>
      </c>
      <c r="L763" t="s">
        <v>23</v>
      </c>
      <c r="M763" s="1">
        <v>1.8759566230099999E-5</v>
      </c>
      <c r="N763">
        <v>1.68226116444E-4</v>
      </c>
      <c r="O763" s="1">
        <v>1.61350210671E-5</v>
      </c>
      <c r="P763">
        <v>3</v>
      </c>
      <c r="Q763">
        <v>8</v>
      </c>
      <c r="R763">
        <v>8.1489130805100004E-3</v>
      </c>
      <c r="S763">
        <v>2.6060967956600001E-3</v>
      </c>
      <c r="T763">
        <v>0.46641754742000002</v>
      </c>
      <c r="U763" t="s">
        <v>16</v>
      </c>
      <c r="V763">
        <v>3</v>
      </c>
      <c r="W763">
        <v>8</v>
      </c>
    </row>
    <row r="764" spans="1:23">
      <c r="A764" t="s">
        <v>1392</v>
      </c>
      <c r="G764" t="str">
        <f t="shared" si="44"/>
        <v/>
      </c>
      <c r="H764" t="str">
        <f t="shared" si="45"/>
        <v/>
      </c>
      <c r="I764" t="str">
        <f t="shared" si="46"/>
        <v/>
      </c>
      <c r="J764" t="str">
        <f t="shared" si="47"/>
        <v/>
      </c>
      <c r="K764" t="s">
        <v>295</v>
      </c>
      <c r="L764" t="s">
        <v>15</v>
      </c>
      <c r="M764">
        <v>8.7942175014699999E-4</v>
      </c>
      <c r="N764" s="1">
        <v>8.5188910836099996E-5</v>
      </c>
      <c r="O764" s="1">
        <v>2.3318209768500001E-5</v>
      </c>
      <c r="P764">
        <v>1.5</v>
      </c>
      <c r="Q764">
        <v>10</v>
      </c>
      <c r="R764">
        <v>0.18875179510599999</v>
      </c>
      <c r="S764">
        <v>2.1256000656499998E-3</v>
      </c>
      <c r="T764">
        <v>3.55857191043E-4</v>
      </c>
      <c r="U764" t="s">
        <v>296</v>
      </c>
      <c r="V764">
        <v>2.1142959750400001</v>
      </c>
    </row>
    <row r="765" spans="1:23">
      <c r="A765" t="s">
        <v>1713</v>
      </c>
      <c r="G765" t="str">
        <f t="shared" si="44"/>
        <v/>
      </c>
      <c r="H765" t="str">
        <f t="shared" si="45"/>
        <v/>
      </c>
      <c r="I765" t="str">
        <f t="shared" si="46"/>
        <v/>
      </c>
      <c r="J765" t="str">
        <f t="shared" si="47"/>
        <v/>
      </c>
      <c r="K765" t="s">
        <v>15</v>
      </c>
      <c r="L765" t="s">
        <v>15</v>
      </c>
      <c r="M765" s="1">
        <v>7.4272635881000005E-5</v>
      </c>
      <c r="N765" s="1">
        <v>1.8812970003600001E-5</v>
      </c>
      <c r="O765" s="1">
        <v>2.1514333709700001E-6</v>
      </c>
      <c r="P765">
        <v>3</v>
      </c>
      <c r="Q765">
        <v>10</v>
      </c>
      <c r="R765">
        <v>0.14449078539599999</v>
      </c>
      <c r="S765">
        <v>0.11573527490799999</v>
      </c>
      <c r="T765">
        <v>5.8337689372799995E-4</v>
      </c>
      <c r="U765" t="s">
        <v>16</v>
      </c>
      <c r="V765">
        <v>4.6171493592599999</v>
      </c>
    </row>
    <row r="766" spans="1:23">
      <c r="A766" t="s">
        <v>814</v>
      </c>
      <c r="G766" t="str">
        <f t="shared" si="44"/>
        <v/>
      </c>
      <c r="H766" t="str">
        <f t="shared" si="45"/>
        <v/>
      </c>
      <c r="I766" t="str">
        <f t="shared" si="46"/>
        <v/>
      </c>
      <c r="J766" t="str">
        <f t="shared" si="47"/>
        <v/>
      </c>
      <c r="K766" t="s">
        <v>19</v>
      </c>
      <c r="L766" t="s">
        <v>19</v>
      </c>
      <c r="M766">
        <v>1.7605066441500001E-4</v>
      </c>
      <c r="N766" s="1">
        <v>6.7548412378200004E-6</v>
      </c>
      <c r="O766">
        <v>1.2667639688300001E-4</v>
      </c>
      <c r="P766">
        <v>12.5</v>
      </c>
      <c r="Q766">
        <v>27</v>
      </c>
      <c r="R766" s="1">
        <v>1.49581286148E-5</v>
      </c>
      <c r="S766">
        <v>0.19630737781099999</v>
      </c>
      <c r="T766">
        <v>0.151883280393</v>
      </c>
      <c r="U766" t="s">
        <v>16</v>
      </c>
    </row>
    <row r="767" spans="1:23">
      <c r="A767" t="s">
        <v>662</v>
      </c>
      <c r="G767" t="str">
        <f t="shared" si="44"/>
        <v/>
      </c>
      <c r="H767" t="str">
        <f t="shared" si="45"/>
        <v/>
      </c>
      <c r="I767" t="str">
        <f t="shared" si="46"/>
        <v/>
      </c>
      <c r="J767" t="str">
        <f t="shared" si="47"/>
        <v/>
      </c>
      <c r="K767" t="s">
        <v>23</v>
      </c>
      <c r="L767" t="s">
        <v>23</v>
      </c>
      <c r="M767" s="1">
        <v>1.7526865067400001E-5</v>
      </c>
      <c r="N767" s="1">
        <v>8.5448924584099995E-5</v>
      </c>
      <c r="O767" s="1">
        <v>1.7017856542899999E-5</v>
      </c>
      <c r="P767">
        <v>3</v>
      </c>
      <c r="Q767">
        <v>8</v>
      </c>
      <c r="R767">
        <v>1.06651566461E-2</v>
      </c>
      <c r="S767">
        <v>3.1586517596100001E-3</v>
      </c>
      <c r="T767">
        <v>0.45303789222000002</v>
      </c>
      <c r="U767" t="s">
        <v>16</v>
      </c>
      <c r="V767">
        <v>3</v>
      </c>
      <c r="W767">
        <v>8</v>
      </c>
    </row>
    <row r="768" spans="1:23">
      <c r="A768" t="s">
        <v>250</v>
      </c>
      <c r="C768" t="s">
        <v>23</v>
      </c>
      <c r="G768" t="str">
        <f t="shared" si="44"/>
        <v/>
      </c>
      <c r="H768" t="str">
        <f t="shared" si="45"/>
        <v/>
      </c>
      <c r="I768" t="str">
        <f t="shared" si="46"/>
        <v/>
      </c>
      <c r="J768" t="str">
        <f t="shared" si="47"/>
        <v/>
      </c>
      <c r="K768" t="s">
        <v>23</v>
      </c>
      <c r="L768" t="s">
        <v>23</v>
      </c>
      <c r="M768" s="1">
        <v>3.7408550127500003E-5</v>
      </c>
      <c r="N768">
        <v>2.0382208865200001E-4</v>
      </c>
      <c r="O768" s="1">
        <v>3.39218960544E-5</v>
      </c>
      <c r="P768">
        <v>6.5</v>
      </c>
      <c r="Q768">
        <v>10</v>
      </c>
      <c r="R768">
        <v>1.49040595057E-2</v>
      </c>
      <c r="S768">
        <v>4.29321599762E-3</v>
      </c>
      <c r="T768">
        <v>0.27506384257200001</v>
      </c>
      <c r="U768" t="s">
        <v>16</v>
      </c>
      <c r="V768">
        <v>6.5</v>
      </c>
      <c r="W768">
        <v>10</v>
      </c>
    </row>
    <row r="769" spans="1:23">
      <c r="A769" t="s">
        <v>966</v>
      </c>
      <c r="B769" t="s">
        <v>23</v>
      </c>
      <c r="C769" t="s">
        <v>23</v>
      </c>
      <c r="G769" t="str">
        <f t="shared" si="44"/>
        <v/>
      </c>
      <c r="H769" t="str">
        <f t="shared" si="45"/>
        <v/>
      </c>
      <c r="I769" t="str">
        <f t="shared" si="46"/>
        <v>BRACK</v>
      </c>
      <c r="J769" t="str">
        <f t="shared" si="47"/>
        <v/>
      </c>
      <c r="K769" t="s">
        <v>29</v>
      </c>
      <c r="L769" t="s">
        <v>23</v>
      </c>
      <c r="M769">
        <v>3.0819319235799998E-3</v>
      </c>
      <c r="N769">
        <v>8.9180458862300003E-3</v>
      </c>
      <c r="O769">
        <v>1.56356765755E-3</v>
      </c>
      <c r="P769">
        <v>3</v>
      </c>
      <c r="Q769">
        <v>10</v>
      </c>
      <c r="R769">
        <v>4.5235497004000001E-3</v>
      </c>
      <c r="S769">
        <v>1.9942819798900001E-4</v>
      </c>
      <c r="T769">
        <v>2.4391209705799999E-2</v>
      </c>
      <c r="U769" t="s">
        <v>16</v>
      </c>
      <c r="V769">
        <v>3</v>
      </c>
      <c r="W769">
        <v>10</v>
      </c>
    </row>
    <row r="770" spans="1:23">
      <c r="A770" t="s">
        <v>1633</v>
      </c>
      <c r="G770" t="str">
        <f t="shared" si="44"/>
        <v/>
      </c>
      <c r="H770" t="str">
        <f t="shared" si="45"/>
        <v/>
      </c>
      <c r="I770" t="str">
        <f t="shared" si="46"/>
        <v/>
      </c>
      <c r="J770" t="str">
        <f t="shared" si="47"/>
        <v/>
      </c>
      <c r="K770" t="s">
        <v>23</v>
      </c>
      <c r="L770" t="s">
        <v>23</v>
      </c>
      <c r="M770" s="1">
        <v>1.0702751782399999E-5</v>
      </c>
      <c r="N770">
        <v>3.1083661157600001E-3</v>
      </c>
      <c r="O770">
        <v>2.06368922843E-4</v>
      </c>
      <c r="P770">
        <v>16</v>
      </c>
      <c r="Q770">
        <v>18.5</v>
      </c>
      <c r="R770">
        <v>2.27764323645E-4</v>
      </c>
      <c r="S770">
        <v>2.4613727951699998E-2</v>
      </c>
      <c r="T770">
        <v>2.9332961714899998E-4</v>
      </c>
      <c r="U770" t="s">
        <v>16</v>
      </c>
      <c r="V770">
        <v>16</v>
      </c>
      <c r="W770">
        <v>18.5</v>
      </c>
    </row>
    <row r="771" spans="1:23">
      <c r="A771" t="s">
        <v>986</v>
      </c>
      <c r="G771" t="str">
        <f t="shared" ref="G771:G834" si="48">IF(NOT(ISBLANK($B771)),IF($L771="freshRestricted", IF($B771="freshRestricted","FRESH",$B771),""),"")</f>
        <v/>
      </c>
      <c r="H771" t="str">
        <f t="shared" ref="H771:H834" si="49">IF(NOT(ISBLANK($B771)),IF($L771="marineRestricted", IF($B771="marineRestricted","MARINE",$B771),""),"")</f>
        <v/>
      </c>
      <c r="I771" t="str">
        <f t="shared" ref="I771:I834" si="50">IF(NOT(ISBLANK($B771)),IF($L771="brackishRestricted", IF($B771="brackishRestricted","BRACK",$B771),""),"")</f>
        <v/>
      </c>
      <c r="J771" t="str">
        <f t="shared" ref="J771:J834" si="51">IF(NOT(ISBLANK($B771)),IF($L771="noclass", IF($B771="noclass","NOCLASS",$B771),""),"")</f>
        <v/>
      </c>
      <c r="K771" t="s">
        <v>15</v>
      </c>
      <c r="L771" t="s">
        <v>15</v>
      </c>
      <c r="M771">
        <v>2.3212148704E-4</v>
      </c>
      <c r="N771">
        <v>3.6490202183299999E-4</v>
      </c>
      <c r="O771" s="1">
        <v>5.2412604987199998E-5</v>
      </c>
      <c r="P771">
        <v>3</v>
      </c>
      <c r="Q771">
        <v>10</v>
      </c>
      <c r="R771">
        <v>5.8181887642699999E-2</v>
      </c>
      <c r="S771" s="1">
        <v>1.8787334285999999E-5</v>
      </c>
      <c r="T771">
        <v>1.71352625411E-4</v>
      </c>
      <c r="U771" t="s">
        <v>16</v>
      </c>
      <c r="V771">
        <v>10</v>
      </c>
    </row>
    <row r="772" spans="1:23">
      <c r="A772" t="s">
        <v>896</v>
      </c>
      <c r="G772" t="str">
        <f t="shared" si="48"/>
        <v/>
      </c>
      <c r="H772" t="str">
        <f t="shared" si="49"/>
        <v/>
      </c>
      <c r="I772" t="str">
        <f t="shared" si="50"/>
        <v/>
      </c>
      <c r="J772" t="str">
        <f t="shared" si="51"/>
        <v/>
      </c>
      <c r="K772" t="s">
        <v>15</v>
      </c>
      <c r="L772" t="s">
        <v>15</v>
      </c>
      <c r="M772">
        <v>4.9156928018300003E-4</v>
      </c>
      <c r="N772">
        <v>8.9304058600999997E-4</v>
      </c>
      <c r="O772" s="1">
        <v>9.2572083711500006E-5</v>
      </c>
      <c r="P772">
        <v>3</v>
      </c>
      <c r="Q772">
        <v>10</v>
      </c>
      <c r="R772">
        <v>2.6456015722100001E-2</v>
      </c>
      <c r="S772" s="1">
        <v>2.5810565055499999E-6</v>
      </c>
      <c r="T772">
        <v>8.2598471253999997E-4</v>
      </c>
      <c r="U772" t="s">
        <v>16</v>
      </c>
      <c r="V772">
        <v>10</v>
      </c>
    </row>
    <row r="773" spans="1:23">
      <c r="A773" t="s">
        <v>1885</v>
      </c>
      <c r="G773" t="str">
        <f t="shared" si="48"/>
        <v/>
      </c>
      <c r="H773" t="str">
        <f t="shared" si="49"/>
        <v/>
      </c>
      <c r="I773" t="str">
        <f t="shared" si="50"/>
        <v/>
      </c>
      <c r="J773" t="str">
        <f t="shared" si="51"/>
        <v/>
      </c>
      <c r="K773" t="s">
        <v>15</v>
      </c>
      <c r="L773" t="s">
        <v>15</v>
      </c>
      <c r="M773">
        <v>1.6547429883800001E-4</v>
      </c>
      <c r="N773" s="1">
        <v>5.1872672435500003E-5</v>
      </c>
      <c r="O773">
        <v>0</v>
      </c>
      <c r="P773">
        <v>3</v>
      </c>
      <c r="Q773">
        <v>11.5</v>
      </c>
      <c r="R773">
        <v>0.215170151708</v>
      </c>
      <c r="S773" s="1">
        <v>9.5866947661799995E-6</v>
      </c>
      <c r="T773" s="1">
        <v>2.1898027360100001E-5</v>
      </c>
      <c r="U773" t="s">
        <v>16</v>
      </c>
      <c r="V773">
        <v>5.6645691735700003</v>
      </c>
    </row>
    <row r="774" spans="1:23">
      <c r="A774" t="s">
        <v>1379</v>
      </c>
      <c r="G774" t="str">
        <f t="shared" si="48"/>
        <v/>
      </c>
      <c r="H774" t="str">
        <f t="shared" si="49"/>
        <v/>
      </c>
      <c r="I774" t="str">
        <f t="shared" si="50"/>
        <v/>
      </c>
      <c r="J774" t="str">
        <f t="shared" si="51"/>
        <v/>
      </c>
      <c r="K774" t="s">
        <v>15</v>
      </c>
      <c r="L774" t="s">
        <v>15</v>
      </c>
      <c r="M774">
        <v>1.95156262721E-4</v>
      </c>
      <c r="N774">
        <v>1.20273163159E-4</v>
      </c>
      <c r="O774" s="1">
        <v>2.2777468475399999E-5</v>
      </c>
      <c r="P774">
        <v>4.5</v>
      </c>
      <c r="Q774">
        <v>10</v>
      </c>
      <c r="R774">
        <v>0.5</v>
      </c>
      <c r="S774">
        <v>1.9180448613799999E-3</v>
      </c>
      <c r="T774">
        <v>1.4116672588000001E-4</v>
      </c>
      <c r="U774" t="s">
        <v>16</v>
      </c>
      <c r="V774">
        <v>7.6107441208799997</v>
      </c>
    </row>
    <row r="775" spans="1:23">
      <c r="A775" t="s">
        <v>58</v>
      </c>
      <c r="G775" t="str">
        <f t="shared" si="48"/>
        <v/>
      </c>
      <c r="H775" t="str">
        <f t="shared" si="49"/>
        <v/>
      </c>
      <c r="I775" t="str">
        <f t="shared" si="50"/>
        <v/>
      </c>
      <c r="J775" t="str">
        <f t="shared" si="51"/>
        <v/>
      </c>
      <c r="K775" t="s">
        <v>59</v>
      </c>
      <c r="L775" t="s">
        <v>15</v>
      </c>
      <c r="M775">
        <v>6.6793435939200001E-4</v>
      </c>
      <c r="N775">
        <v>1.27448467805E-3</v>
      </c>
      <c r="O775">
        <v>2.6721110349299998E-4</v>
      </c>
      <c r="P775">
        <v>9</v>
      </c>
      <c r="Q775">
        <v>13.5</v>
      </c>
      <c r="R775">
        <v>9.11565686781E-2</v>
      </c>
      <c r="S775">
        <v>5.65285128633E-3</v>
      </c>
      <c r="T775">
        <v>5.4897580685799995E-4</v>
      </c>
      <c r="U775" t="s">
        <v>16</v>
      </c>
      <c r="V775">
        <v>13.5</v>
      </c>
    </row>
    <row r="776" spans="1:23">
      <c r="A776" t="s">
        <v>1907</v>
      </c>
      <c r="B776" t="s">
        <v>15</v>
      </c>
      <c r="C776" t="s">
        <v>15</v>
      </c>
      <c r="G776" t="str">
        <f t="shared" si="48"/>
        <v>FRESH</v>
      </c>
      <c r="H776" t="str">
        <f t="shared" si="49"/>
        <v/>
      </c>
      <c r="I776" t="str">
        <f t="shared" si="50"/>
        <v/>
      </c>
      <c r="J776" t="str">
        <f t="shared" si="51"/>
        <v/>
      </c>
      <c r="K776" t="s">
        <v>15</v>
      </c>
      <c r="L776" t="s">
        <v>15</v>
      </c>
      <c r="M776" s="1">
        <v>8.3219614467300003E-5</v>
      </c>
      <c r="N776" s="1">
        <v>2.9766334275899999E-5</v>
      </c>
      <c r="O776">
        <v>0</v>
      </c>
      <c r="P776">
        <v>1.3333333333299999</v>
      </c>
      <c r="Q776">
        <v>3.6666666666699999</v>
      </c>
      <c r="R776">
        <v>0.35166658108600002</v>
      </c>
      <c r="S776">
        <v>1.2645419892600001E-2</v>
      </c>
      <c r="T776">
        <v>2.2108664211999999E-3</v>
      </c>
      <c r="U776" t="s">
        <v>16</v>
      </c>
      <c r="V776">
        <v>2.1679296051599999</v>
      </c>
    </row>
    <row r="777" spans="1:23">
      <c r="A777" t="s">
        <v>283</v>
      </c>
      <c r="G777" t="str">
        <f t="shared" si="48"/>
        <v/>
      </c>
      <c r="H777" t="str">
        <f t="shared" si="49"/>
        <v/>
      </c>
      <c r="I777" t="str">
        <f t="shared" si="50"/>
        <v/>
      </c>
      <c r="J777" t="str">
        <f t="shared" si="51"/>
        <v/>
      </c>
      <c r="K777" t="s">
        <v>29</v>
      </c>
      <c r="L777" t="s">
        <v>23</v>
      </c>
      <c r="M777">
        <v>3.7723798564999998E-4</v>
      </c>
      <c r="N777">
        <v>1.05945762312E-3</v>
      </c>
      <c r="O777">
        <v>1.42792825911E-4</v>
      </c>
      <c r="P777">
        <v>1.5</v>
      </c>
      <c r="Q777">
        <v>10</v>
      </c>
      <c r="R777">
        <v>3.2001589754700002E-3</v>
      </c>
      <c r="S777" s="1">
        <v>4.8100281300400002E-6</v>
      </c>
      <c r="T777">
        <v>4.7647142261800002E-2</v>
      </c>
      <c r="U777" t="s">
        <v>16</v>
      </c>
      <c r="V777">
        <v>1.5</v>
      </c>
      <c r="W777">
        <v>10</v>
      </c>
    </row>
    <row r="778" spans="1:23">
      <c r="A778" t="s">
        <v>1601</v>
      </c>
      <c r="G778" t="str">
        <f t="shared" si="48"/>
        <v/>
      </c>
      <c r="H778" t="str">
        <f t="shared" si="49"/>
        <v/>
      </c>
      <c r="I778" t="str">
        <f t="shared" si="50"/>
        <v/>
      </c>
      <c r="J778" t="str">
        <f t="shared" si="51"/>
        <v/>
      </c>
      <c r="K778" t="s">
        <v>19</v>
      </c>
      <c r="L778" t="s">
        <v>19</v>
      </c>
      <c r="M778">
        <v>1.30226199806E-4</v>
      </c>
      <c r="N778" s="1">
        <v>4.7142632654100003E-6</v>
      </c>
      <c r="O778" s="1">
        <v>7.1599702585899998E-5</v>
      </c>
      <c r="P778">
        <v>12.5</v>
      </c>
      <c r="Q778">
        <v>27</v>
      </c>
      <c r="R778" s="1">
        <v>3.8166383246600001E-6</v>
      </c>
      <c r="S778">
        <v>9.9128198721700006E-2</v>
      </c>
      <c r="T778">
        <v>0.109814172938</v>
      </c>
      <c r="U778" t="s">
        <v>16</v>
      </c>
    </row>
    <row r="779" spans="1:23">
      <c r="A779" t="s">
        <v>1772</v>
      </c>
      <c r="G779" t="str">
        <f t="shared" si="48"/>
        <v/>
      </c>
      <c r="H779" t="str">
        <f t="shared" si="49"/>
        <v/>
      </c>
      <c r="I779" t="str">
        <f t="shared" si="50"/>
        <v/>
      </c>
      <c r="J779" t="str">
        <f t="shared" si="51"/>
        <v/>
      </c>
      <c r="K779" t="s">
        <v>29</v>
      </c>
      <c r="L779" t="s">
        <v>23</v>
      </c>
      <c r="M779">
        <v>1.09780113875E-4</v>
      </c>
      <c r="N779">
        <v>2.8359245069800002E-4</v>
      </c>
      <c r="O779" s="1">
        <v>4.6576763339499997E-5</v>
      </c>
      <c r="P779">
        <v>1.5</v>
      </c>
      <c r="Q779">
        <v>10</v>
      </c>
      <c r="R779">
        <v>9.9931490283900002E-3</v>
      </c>
      <c r="S779" s="1">
        <v>2.89032709281E-5</v>
      </c>
      <c r="T779">
        <v>0.10374866111599999</v>
      </c>
      <c r="U779" t="s">
        <v>16</v>
      </c>
      <c r="V779">
        <v>1.5</v>
      </c>
      <c r="W779">
        <v>10</v>
      </c>
    </row>
    <row r="780" spans="1:23">
      <c r="A780" t="s">
        <v>28</v>
      </c>
      <c r="G780" t="str">
        <f t="shared" si="48"/>
        <v/>
      </c>
      <c r="H780" t="str">
        <f t="shared" si="49"/>
        <v/>
      </c>
      <c r="I780" t="str">
        <f t="shared" si="50"/>
        <v/>
      </c>
      <c r="J780" t="str">
        <f t="shared" si="51"/>
        <v/>
      </c>
      <c r="K780" t="s">
        <v>29</v>
      </c>
      <c r="L780" t="s">
        <v>23</v>
      </c>
      <c r="M780">
        <v>3.9276120335700001E-4</v>
      </c>
      <c r="N780">
        <v>7.7441895080300005E-4</v>
      </c>
      <c r="O780">
        <v>1.2434905219199999E-4</v>
      </c>
      <c r="P780">
        <v>1.5</v>
      </c>
      <c r="Q780">
        <v>8</v>
      </c>
      <c r="R780">
        <v>1.5242750847100001E-2</v>
      </c>
      <c r="S780" s="1">
        <v>2.3705818463599999E-5</v>
      </c>
      <c r="T780">
        <v>2.2005135825000001E-2</v>
      </c>
      <c r="U780" t="s">
        <v>16</v>
      </c>
      <c r="V780">
        <v>1.5</v>
      </c>
      <c r="W780">
        <v>8</v>
      </c>
    </row>
    <row r="781" spans="1:23">
      <c r="A781" t="s">
        <v>244</v>
      </c>
      <c r="B781" t="s">
        <v>19</v>
      </c>
      <c r="C781" t="s">
        <v>19</v>
      </c>
      <c r="G781" t="str">
        <f t="shared" si="48"/>
        <v/>
      </c>
      <c r="H781" t="str">
        <f t="shared" si="49"/>
        <v/>
      </c>
      <c r="I781" t="str">
        <f t="shared" si="50"/>
        <v>noclass</v>
      </c>
      <c r="J781" t="str">
        <f t="shared" si="51"/>
        <v/>
      </c>
      <c r="K781" t="s">
        <v>23</v>
      </c>
      <c r="L781" t="s">
        <v>23</v>
      </c>
      <c r="M781" s="1">
        <v>7.3700167499200005E-5</v>
      </c>
      <c r="N781">
        <v>1.91660524401E-3</v>
      </c>
      <c r="O781" s="1">
        <v>7.4558803591400006E-5</v>
      </c>
      <c r="P781">
        <v>1.3333333333299999</v>
      </c>
      <c r="Q781">
        <v>3.6666666666699999</v>
      </c>
      <c r="R781">
        <v>1.56855290748E-3</v>
      </c>
      <c r="S781">
        <v>2.3857432154E-4</v>
      </c>
      <c r="T781">
        <v>0.32081079674599999</v>
      </c>
      <c r="U781" t="s">
        <v>16</v>
      </c>
      <c r="V781">
        <v>1.3333333333299999</v>
      </c>
      <c r="W781">
        <v>3.6666666666699999</v>
      </c>
    </row>
    <row r="782" spans="1:23">
      <c r="A782" t="s">
        <v>1656</v>
      </c>
      <c r="G782" t="str">
        <f t="shared" si="48"/>
        <v/>
      </c>
      <c r="H782" t="str">
        <f t="shared" si="49"/>
        <v/>
      </c>
      <c r="I782" t="str">
        <f t="shared" si="50"/>
        <v/>
      </c>
      <c r="J782" t="str">
        <f t="shared" si="51"/>
        <v/>
      </c>
      <c r="K782" t="s">
        <v>15</v>
      </c>
      <c r="L782" t="s">
        <v>15</v>
      </c>
      <c r="M782">
        <v>5.7233371156099997E-4</v>
      </c>
      <c r="N782">
        <v>4.0740542032800001E-4</v>
      </c>
      <c r="O782" s="1">
        <v>5.4930459454499997E-5</v>
      </c>
      <c r="P782">
        <v>8.8000000000000007</v>
      </c>
      <c r="Q782">
        <v>11.6</v>
      </c>
      <c r="R782">
        <v>0.35796936658700002</v>
      </c>
      <c r="S782">
        <v>1.12084567285E-3</v>
      </c>
      <c r="T782" s="1">
        <v>8.55146769097E-7</v>
      </c>
      <c r="U782" t="s">
        <v>16</v>
      </c>
      <c r="V782">
        <v>10.7074675051</v>
      </c>
    </row>
    <row r="783" spans="1:23">
      <c r="A783" t="s">
        <v>1266</v>
      </c>
      <c r="G783" t="str">
        <f t="shared" si="48"/>
        <v/>
      </c>
      <c r="H783" t="str">
        <f t="shared" si="49"/>
        <v/>
      </c>
      <c r="I783" t="str">
        <f t="shared" si="50"/>
        <v/>
      </c>
      <c r="J783" t="str">
        <f t="shared" si="51"/>
        <v/>
      </c>
      <c r="K783" t="s">
        <v>23</v>
      </c>
      <c r="L783" t="s">
        <v>23</v>
      </c>
      <c r="M783" s="1">
        <v>4.8714742356600001E-5</v>
      </c>
      <c r="N783">
        <v>1.00042933841E-4</v>
      </c>
      <c r="O783" s="1">
        <v>1.8303319282300001E-5</v>
      </c>
      <c r="P783">
        <v>4.5</v>
      </c>
      <c r="Q783">
        <v>10</v>
      </c>
      <c r="R783">
        <v>2.3179804665200001E-2</v>
      </c>
      <c r="S783">
        <v>1.30904233643E-3</v>
      </c>
      <c r="T783">
        <v>0.20071316587099999</v>
      </c>
      <c r="U783" t="s">
        <v>16</v>
      </c>
      <c r="V783">
        <v>4.5</v>
      </c>
      <c r="W783">
        <v>10</v>
      </c>
    </row>
    <row r="784" spans="1:23">
      <c r="A784" t="s">
        <v>922</v>
      </c>
      <c r="B784" t="s">
        <v>23</v>
      </c>
      <c r="C784" t="s">
        <v>23</v>
      </c>
      <c r="G784" t="str">
        <f t="shared" si="48"/>
        <v/>
      </c>
      <c r="H784" t="str">
        <f t="shared" si="49"/>
        <v/>
      </c>
      <c r="I784" t="str">
        <f t="shared" si="50"/>
        <v/>
      </c>
      <c r="J784" t="str">
        <f t="shared" si="51"/>
        <v>brackishRestricted</v>
      </c>
      <c r="K784" t="s">
        <v>19</v>
      </c>
      <c r="L784" t="s">
        <v>19</v>
      </c>
      <c r="M784">
        <v>0</v>
      </c>
      <c r="N784" s="1">
        <v>6.1386714141299994E-5</v>
      </c>
      <c r="O784" s="1">
        <v>1.7900296421199999E-5</v>
      </c>
      <c r="P784">
        <v>11</v>
      </c>
      <c r="Q784">
        <v>15</v>
      </c>
      <c r="R784">
        <v>4.2952927765E-4</v>
      </c>
      <c r="S784">
        <v>6.3819725420699996E-2</v>
      </c>
      <c r="T784">
        <v>1.31115467817E-2</v>
      </c>
      <c r="U784" t="s">
        <v>16</v>
      </c>
    </row>
    <row r="785" spans="1:23">
      <c r="A785" t="s">
        <v>766</v>
      </c>
      <c r="G785" t="str">
        <f t="shared" si="48"/>
        <v/>
      </c>
      <c r="H785" t="str">
        <f t="shared" si="49"/>
        <v/>
      </c>
      <c r="I785" t="str">
        <f t="shared" si="50"/>
        <v/>
      </c>
      <c r="J785" t="str">
        <f t="shared" si="51"/>
        <v/>
      </c>
      <c r="K785" t="s">
        <v>23</v>
      </c>
      <c r="L785" t="s">
        <v>23</v>
      </c>
      <c r="M785">
        <v>0</v>
      </c>
      <c r="N785">
        <v>1.13442065035E-4</v>
      </c>
      <c r="O785" s="1">
        <v>3.6953600597199999E-6</v>
      </c>
      <c r="P785">
        <v>11</v>
      </c>
      <c r="Q785">
        <v>15</v>
      </c>
      <c r="R785">
        <v>4.2952927765E-4</v>
      </c>
      <c r="S785">
        <v>4.59543888564E-3</v>
      </c>
      <c r="T785">
        <v>0.14794158840499999</v>
      </c>
      <c r="U785" t="s">
        <v>16</v>
      </c>
      <c r="V785">
        <v>11</v>
      </c>
      <c r="W785">
        <v>15</v>
      </c>
    </row>
    <row r="786" spans="1:23">
      <c r="A786" t="s">
        <v>232</v>
      </c>
      <c r="B786" t="s">
        <v>23</v>
      </c>
      <c r="C786" t="s">
        <v>23</v>
      </c>
      <c r="G786" t="str">
        <f t="shared" si="48"/>
        <v/>
      </c>
      <c r="H786" t="str">
        <f t="shared" si="49"/>
        <v/>
      </c>
      <c r="I786" t="str">
        <f t="shared" si="50"/>
        <v>BRACK</v>
      </c>
      <c r="J786" t="str">
        <f t="shared" si="51"/>
        <v/>
      </c>
      <c r="K786" t="s">
        <v>23</v>
      </c>
      <c r="L786" t="s">
        <v>23</v>
      </c>
      <c r="M786">
        <v>0</v>
      </c>
      <c r="N786" s="1">
        <v>5.2094022477600001E-5</v>
      </c>
      <c r="O786" s="1">
        <v>3.4644000559799999E-6</v>
      </c>
      <c r="P786">
        <v>11</v>
      </c>
      <c r="Q786">
        <v>15</v>
      </c>
      <c r="R786">
        <v>2.2828442399799999E-3</v>
      </c>
      <c r="S786">
        <v>2.0107169163499999E-2</v>
      </c>
      <c r="T786">
        <v>0.14794158840499999</v>
      </c>
      <c r="U786" t="s">
        <v>16</v>
      </c>
      <c r="V786">
        <v>11</v>
      </c>
      <c r="W786">
        <v>15</v>
      </c>
    </row>
    <row r="787" spans="1:23">
      <c r="A787" t="s">
        <v>290</v>
      </c>
      <c r="G787" t="str">
        <f t="shared" si="48"/>
        <v/>
      </c>
      <c r="H787" t="str">
        <f t="shared" si="49"/>
        <v/>
      </c>
      <c r="I787" t="str">
        <f t="shared" si="50"/>
        <v/>
      </c>
      <c r="J787" t="str">
        <f t="shared" si="51"/>
        <v/>
      </c>
      <c r="K787" t="s">
        <v>23</v>
      </c>
      <c r="L787" t="s">
        <v>23</v>
      </c>
      <c r="M787">
        <v>0</v>
      </c>
      <c r="N787">
        <v>1.2484538811200001E-4</v>
      </c>
      <c r="O787" s="1">
        <v>3.0999105571799999E-5</v>
      </c>
      <c r="P787">
        <v>11</v>
      </c>
      <c r="Q787">
        <v>15</v>
      </c>
      <c r="R787" s="1">
        <v>1.24288504622E-5</v>
      </c>
      <c r="S787">
        <v>1.2196601945199999E-2</v>
      </c>
      <c r="T787">
        <v>1.31115467817E-2</v>
      </c>
      <c r="U787" t="s">
        <v>16</v>
      </c>
      <c r="V787">
        <v>11</v>
      </c>
      <c r="W787">
        <v>15</v>
      </c>
    </row>
    <row r="788" spans="1:23">
      <c r="A788" t="s">
        <v>754</v>
      </c>
      <c r="G788" t="str">
        <f t="shared" si="48"/>
        <v/>
      </c>
      <c r="H788" t="str">
        <f t="shared" si="49"/>
        <v/>
      </c>
      <c r="I788" t="str">
        <f t="shared" si="50"/>
        <v/>
      </c>
      <c r="J788" t="str">
        <f t="shared" si="51"/>
        <v/>
      </c>
      <c r="K788" t="s">
        <v>22</v>
      </c>
      <c r="L788" t="s">
        <v>23</v>
      </c>
      <c r="M788" s="1">
        <v>7.5461964425900002E-6</v>
      </c>
      <c r="N788">
        <v>4.8713781256700002E-4</v>
      </c>
      <c r="O788">
        <v>1.00486142836E-4</v>
      </c>
      <c r="P788">
        <v>8.8000000000000007</v>
      </c>
      <c r="Q788">
        <v>11.6</v>
      </c>
      <c r="R788">
        <v>1.2271063429100001E-4</v>
      </c>
      <c r="S788">
        <v>5.9531026974500002E-2</v>
      </c>
      <c r="T788">
        <v>1.2261099741000001E-3</v>
      </c>
      <c r="U788" t="s">
        <v>24</v>
      </c>
      <c r="V788">
        <v>8.8000000000000007</v>
      </c>
      <c r="W788">
        <v>11.6</v>
      </c>
    </row>
    <row r="789" spans="1:23">
      <c r="A789" t="s">
        <v>1395</v>
      </c>
      <c r="G789" t="str">
        <f t="shared" si="48"/>
        <v/>
      </c>
      <c r="H789" t="str">
        <f t="shared" si="49"/>
        <v/>
      </c>
      <c r="I789" t="str">
        <f t="shared" si="50"/>
        <v/>
      </c>
      <c r="J789" t="str">
        <f t="shared" si="51"/>
        <v/>
      </c>
      <c r="K789" t="s">
        <v>34</v>
      </c>
      <c r="L789" t="s">
        <v>34</v>
      </c>
      <c r="M789" s="1">
        <v>3.6816343511199998E-6</v>
      </c>
      <c r="N789">
        <v>1.4730095752E-4</v>
      </c>
      <c r="O789">
        <v>2.7198214572800002E-4</v>
      </c>
      <c r="P789">
        <v>24</v>
      </c>
      <c r="Q789">
        <v>26</v>
      </c>
      <c r="R789">
        <v>1.02485882651E-3</v>
      </c>
      <c r="S789">
        <v>0.38751463008199999</v>
      </c>
      <c r="T789">
        <v>1.02485882651E-3</v>
      </c>
      <c r="U789" t="s">
        <v>16</v>
      </c>
      <c r="V789">
        <v>24.929414465699999</v>
      </c>
    </row>
    <row r="790" spans="1:23">
      <c r="A790" t="s">
        <v>1018</v>
      </c>
      <c r="G790" t="str">
        <f t="shared" si="48"/>
        <v/>
      </c>
      <c r="H790" t="str">
        <f t="shared" si="49"/>
        <v/>
      </c>
      <c r="I790" t="str">
        <f t="shared" si="50"/>
        <v/>
      </c>
      <c r="J790" t="str">
        <f t="shared" si="51"/>
        <v/>
      </c>
      <c r="K790" t="s">
        <v>23</v>
      </c>
      <c r="L790" t="s">
        <v>23</v>
      </c>
      <c r="M790">
        <v>0</v>
      </c>
      <c r="N790" s="1">
        <v>9.9392055045100002E-5</v>
      </c>
      <c r="O790" s="1">
        <v>4.3882400709100002E-6</v>
      </c>
      <c r="P790">
        <v>11</v>
      </c>
      <c r="Q790">
        <v>15</v>
      </c>
      <c r="R790">
        <v>4.2952927765E-4</v>
      </c>
      <c r="S790">
        <v>4.59543888564E-3</v>
      </c>
      <c r="T790">
        <v>0.14794158840499999</v>
      </c>
      <c r="U790" t="s">
        <v>16</v>
      </c>
      <c r="V790">
        <v>11</v>
      </c>
      <c r="W790">
        <v>15</v>
      </c>
    </row>
    <row r="791" spans="1:23">
      <c r="A791" t="s">
        <v>782</v>
      </c>
      <c r="G791" t="str">
        <f t="shared" si="48"/>
        <v/>
      </c>
      <c r="H791" t="str">
        <f t="shared" si="49"/>
        <v/>
      </c>
      <c r="I791" t="str">
        <f t="shared" si="50"/>
        <v/>
      </c>
      <c r="J791" t="str">
        <f t="shared" si="51"/>
        <v/>
      </c>
      <c r="K791" t="s">
        <v>19</v>
      </c>
      <c r="L791" t="s">
        <v>19</v>
      </c>
      <c r="M791">
        <v>0</v>
      </c>
      <c r="N791" s="1">
        <v>8.7794033131599996E-5</v>
      </c>
      <c r="O791" s="1">
        <v>7.2587429744399996E-6</v>
      </c>
      <c r="P791">
        <v>11</v>
      </c>
      <c r="Q791">
        <v>21.5</v>
      </c>
      <c r="R791">
        <v>2.6057533609000001E-3</v>
      </c>
      <c r="S791">
        <v>6.6049930168399995E-2</v>
      </c>
      <c r="T791">
        <v>9.5037707828100004E-2</v>
      </c>
      <c r="U791" t="s">
        <v>16</v>
      </c>
    </row>
    <row r="792" spans="1:23">
      <c r="A792" t="s">
        <v>1269</v>
      </c>
      <c r="G792" t="str">
        <f t="shared" si="48"/>
        <v/>
      </c>
      <c r="H792" t="str">
        <f t="shared" si="49"/>
        <v/>
      </c>
      <c r="I792" t="str">
        <f t="shared" si="50"/>
        <v/>
      </c>
      <c r="J792" t="str">
        <f t="shared" si="51"/>
        <v/>
      </c>
      <c r="K792" t="s">
        <v>19</v>
      </c>
      <c r="L792" t="s">
        <v>19</v>
      </c>
      <c r="M792">
        <v>2.3122950090600001E-4</v>
      </c>
      <c r="N792">
        <v>6.1819568215200002E-3</v>
      </c>
      <c r="O792">
        <v>2.37022605334E-3</v>
      </c>
      <c r="P792">
        <v>24.5</v>
      </c>
      <c r="Q792">
        <v>27</v>
      </c>
      <c r="R792">
        <v>2.54231178733E-3</v>
      </c>
      <c r="S792">
        <v>0.204238381601</v>
      </c>
      <c r="T792">
        <v>0.117238090462</v>
      </c>
      <c r="U792" t="s">
        <v>16</v>
      </c>
    </row>
    <row r="793" spans="1:23">
      <c r="A793" t="s">
        <v>1521</v>
      </c>
      <c r="B793" t="s">
        <v>23</v>
      </c>
      <c r="C793" t="s">
        <v>23</v>
      </c>
      <c r="G793" t="str">
        <f t="shared" si="48"/>
        <v/>
      </c>
      <c r="H793" t="str">
        <f t="shared" si="49"/>
        <v/>
      </c>
      <c r="I793" t="str">
        <f t="shared" si="50"/>
        <v/>
      </c>
      <c r="J793" t="str">
        <f t="shared" si="51"/>
        <v>brackishRestricted</v>
      </c>
      <c r="K793" t="s">
        <v>19</v>
      </c>
      <c r="L793" t="s">
        <v>19</v>
      </c>
      <c r="M793" s="1">
        <v>8.5875312067600006E-6</v>
      </c>
      <c r="N793">
        <v>1.8281022881900001E-4</v>
      </c>
      <c r="O793" s="1">
        <v>5.5958997316500003E-5</v>
      </c>
      <c r="P793">
        <v>24.5</v>
      </c>
      <c r="Q793">
        <v>27</v>
      </c>
      <c r="R793">
        <v>4.1739110855499998E-4</v>
      </c>
      <c r="S793">
        <v>0.21977554030999999</v>
      </c>
      <c r="T793">
        <v>7.5383264802200006E-2</v>
      </c>
      <c r="U793" t="s">
        <v>16</v>
      </c>
    </row>
    <row r="794" spans="1:23">
      <c r="A794" t="s">
        <v>776</v>
      </c>
      <c r="G794" t="str">
        <f t="shared" si="48"/>
        <v/>
      </c>
      <c r="H794" t="str">
        <f t="shared" si="49"/>
        <v/>
      </c>
      <c r="I794" t="str">
        <f t="shared" si="50"/>
        <v/>
      </c>
      <c r="J794" t="str">
        <f t="shared" si="51"/>
        <v/>
      </c>
      <c r="K794" t="s">
        <v>19</v>
      </c>
      <c r="L794" t="s">
        <v>19</v>
      </c>
      <c r="M794" s="1">
        <v>2.2188551975099999E-6</v>
      </c>
      <c r="N794">
        <v>4.07450523865E-4</v>
      </c>
      <c r="O794" s="1">
        <v>2.8012044589800001E-5</v>
      </c>
      <c r="P794">
        <v>18.8</v>
      </c>
      <c r="Q794">
        <v>21.6</v>
      </c>
      <c r="R794">
        <v>2.08888680649E-2</v>
      </c>
      <c r="S794">
        <v>0.28361991280799997</v>
      </c>
      <c r="T794">
        <v>5.3063229051199999E-2</v>
      </c>
      <c r="U794" t="s">
        <v>16</v>
      </c>
    </row>
    <row r="795" spans="1:23">
      <c r="A795" t="s">
        <v>1869</v>
      </c>
      <c r="C795" t="s">
        <v>34</v>
      </c>
      <c r="G795" t="str">
        <f t="shared" si="48"/>
        <v/>
      </c>
      <c r="H795" t="str">
        <f t="shared" si="49"/>
        <v/>
      </c>
      <c r="I795" t="str">
        <f t="shared" si="50"/>
        <v/>
      </c>
      <c r="J795" t="str">
        <f t="shared" si="51"/>
        <v/>
      </c>
      <c r="K795" t="s">
        <v>34</v>
      </c>
      <c r="L795" t="s">
        <v>34</v>
      </c>
      <c r="M795" s="1">
        <v>3.8766241116699999E-6</v>
      </c>
      <c r="N795">
        <v>3.5648504799899998E-4</v>
      </c>
      <c r="O795">
        <v>1.7658798621899999E-4</v>
      </c>
      <c r="P795">
        <v>11</v>
      </c>
      <c r="Q795">
        <v>15</v>
      </c>
      <c r="R795" s="1">
        <v>7.8429942256500002E-6</v>
      </c>
      <c r="S795">
        <v>5.8067545656800001E-2</v>
      </c>
      <c r="T795" s="1">
        <v>9.6585373096000002E-5</v>
      </c>
      <c r="U795" t="s">
        <v>16</v>
      </c>
      <c r="V795">
        <v>11</v>
      </c>
    </row>
    <row r="796" spans="1:23">
      <c r="A796" t="s">
        <v>984</v>
      </c>
      <c r="G796" t="str">
        <f t="shared" si="48"/>
        <v/>
      </c>
      <c r="H796" t="str">
        <f t="shared" si="49"/>
        <v/>
      </c>
      <c r="I796" t="str">
        <f t="shared" si="50"/>
        <v/>
      </c>
      <c r="J796" t="str">
        <f t="shared" si="51"/>
        <v/>
      </c>
      <c r="K796" t="s">
        <v>34</v>
      </c>
      <c r="L796" t="s">
        <v>34</v>
      </c>
      <c r="M796">
        <v>0</v>
      </c>
      <c r="N796" s="1">
        <v>3.5287156018099999E-5</v>
      </c>
      <c r="O796" s="1">
        <v>8.4606923514999997E-5</v>
      </c>
      <c r="P796">
        <v>23</v>
      </c>
      <c r="Q796">
        <v>25</v>
      </c>
      <c r="R796">
        <v>3.7058735654999998E-3</v>
      </c>
      <c r="S796">
        <v>0.34959396887600003</v>
      </c>
      <c r="T796">
        <v>1.7150851062900001E-4</v>
      </c>
      <c r="U796" t="s">
        <v>16</v>
      </c>
      <c r="V796">
        <v>24.1658565386</v>
      </c>
    </row>
    <row r="797" spans="1:23">
      <c r="A797" t="s">
        <v>1674</v>
      </c>
      <c r="G797" t="str">
        <f t="shared" si="48"/>
        <v/>
      </c>
      <c r="H797" t="str">
        <f t="shared" si="49"/>
        <v/>
      </c>
      <c r="I797" t="str">
        <f t="shared" si="50"/>
        <v/>
      </c>
      <c r="J797" t="str">
        <f t="shared" si="51"/>
        <v/>
      </c>
      <c r="K797" t="s">
        <v>23</v>
      </c>
      <c r="L797" t="s">
        <v>23</v>
      </c>
      <c r="M797" s="1">
        <v>2.3022865389000001E-6</v>
      </c>
      <c r="N797" s="1">
        <v>8.8442525548200002E-5</v>
      </c>
      <c r="O797" s="1">
        <v>3.4644000559799999E-6</v>
      </c>
      <c r="P797">
        <v>11</v>
      </c>
      <c r="Q797">
        <v>15</v>
      </c>
      <c r="R797">
        <v>2.19692874123E-3</v>
      </c>
      <c r="S797">
        <v>4.59543888564E-3</v>
      </c>
      <c r="T797">
        <v>0.452434086904</v>
      </c>
      <c r="U797" t="s">
        <v>16</v>
      </c>
      <c r="V797">
        <v>11</v>
      </c>
      <c r="W797">
        <v>15</v>
      </c>
    </row>
    <row r="798" spans="1:23">
      <c r="A798" t="s">
        <v>427</v>
      </c>
      <c r="G798" t="str">
        <f t="shared" si="48"/>
        <v/>
      </c>
      <c r="H798" t="str">
        <f t="shared" si="49"/>
        <v/>
      </c>
      <c r="I798" t="str">
        <f t="shared" si="50"/>
        <v/>
      </c>
      <c r="J798" t="str">
        <f t="shared" si="51"/>
        <v/>
      </c>
      <c r="K798" t="s">
        <v>23</v>
      </c>
      <c r="L798" t="s">
        <v>23</v>
      </c>
      <c r="M798" s="1">
        <v>7.8698312423999995E-6</v>
      </c>
      <c r="N798">
        <v>1.6790367173699999E-4</v>
      </c>
      <c r="O798" s="1">
        <v>1.17240652467E-5</v>
      </c>
      <c r="P798">
        <v>14</v>
      </c>
      <c r="Q798">
        <v>18</v>
      </c>
      <c r="R798" s="1">
        <v>6.1091364344800005E-5</v>
      </c>
      <c r="S798">
        <v>2.8291398877299998E-3</v>
      </c>
      <c r="T798">
        <v>0.16969142079499999</v>
      </c>
      <c r="U798" t="s">
        <v>16</v>
      </c>
      <c r="V798">
        <v>14</v>
      </c>
      <c r="W798">
        <v>18</v>
      </c>
    </row>
    <row r="799" spans="1:23">
      <c r="A799" t="s">
        <v>1436</v>
      </c>
      <c r="G799" t="str">
        <f t="shared" si="48"/>
        <v/>
      </c>
      <c r="H799" t="str">
        <f t="shared" si="49"/>
        <v/>
      </c>
      <c r="I799" t="str">
        <f t="shared" si="50"/>
        <v/>
      </c>
      <c r="J799" t="str">
        <f t="shared" si="51"/>
        <v/>
      </c>
      <c r="K799" t="s">
        <v>19</v>
      </c>
      <c r="L799" t="s">
        <v>19</v>
      </c>
      <c r="M799">
        <v>0</v>
      </c>
      <c r="N799">
        <v>9.3297240350999995E-4</v>
      </c>
      <c r="O799">
        <v>2.5075172859600001E-4</v>
      </c>
      <c r="P799">
        <v>9</v>
      </c>
      <c r="Q799">
        <v>13.5</v>
      </c>
      <c r="R799" s="1">
        <v>2.4017315112399999E-6</v>
      </c>
      <c r="S799">
        <v>3.0667546487999998E-2</v>
      </c>
      <c r="T799">
        <v>1.16824703249E-4</v>
      </c>
      <c r="U799" t="s">
        <v>16</v>
      </c>
    </row>
    <row r="800" spans="1:23">
      <c r="A800" t="s">
        <v>236</v>
      </c>
      <c r="G800" t="str">
        <f t="shared" si="48"/>
        <v/>
      </c>
      <c r="H800" t="str">
        <f t="shared" si="49"/>
        <v/>
      </c>
      <c r="I800" t="str">
        <f t="shared" si="50"/>
        <v/>
      </c>
      <c r="J800" t="str">
        <f t="shared" si="51"/>
        <v/>
      </c>
      <c r="K800" t="s">
        <v>23</v>
      </c>
      <c r="L800" t="s">
        <v>23</v>
      </c>
      <c r="M800">
        <v>0</v>
      </c>
      <c r="N800">
        <v>1.2553452946700001E-4</v>
      </c>
      <c r="O800" s="1">
        <v>7.8567729624299995E-6</v>
      </c>
      <c r="P800">
        <v>11</v>
      </c>
      <c r="Q800">
        <v>15</v>
      </c>
      <c r="R800">
        <v>4.2952927765E-4</v>
      </c>
      <c r="S800">
        <v>1.25963171564E-2</v>
      </c>
      <c r="T800">
        <v>6.3778952109199996E-2</v>
      </c>
      <c r="U800" t="s">
        <v>16</v>
      </c>
      <c r="V800">
        <v>11</v>
      </c>
      <c r="W800">
        <v>15</v>
      </c>
    </row>
    <row r="801" spans="1:23">
      <c r="A801" t="s">
        <v>914</v>
      </c>
      <c r="B801" t="s">
        <v>23</v>
      </c>
      <c r="C801" t="s">
        <v>23</v>
      </c>
      <c r="G801" t="str">
        <f t="shared" si="48"/>
        <v/>
      </c>
      <c r="H801" t="str">
        <f t="shared" si="49"/>
        <v/>
      </c>
      <c r="I801" t="str">
        <f t="shared" si="50"/>
        <v/>
      </c>
      <c r="J801" t="str">
        <f t="shared" si="51"/>
        <v>brackishRestricted</v>
      </c>
      <c r="K801" t="s">
        <v>19</v>
      </c>
      <c r="L801" t="s">
        <v>19</v>
      </c>
      <c r="M801">
        <v>0</v>
      </c>
      <c r="N801" s="1">
        <v>9.6389133295299997E-5</v>
      </c>
      <c r="O801" s="1">
        <v>4.7423787432999998E-6</v>
      </c>
      <c r="P801">
        <v>11</v>
      </c>
      <c r="Q801">
        <v>20</v>
      </c>
      <c r="R801">
        <v>2.00207340808E-3</v>
      </c>
      <c r="S801">
        <v>4.28286346549E-2</v>
      </c>
      <c r="T801">
        <v>0.102770109111</v>
      </c>
      <c r="U801" t="s">
        <v>16</v>
      </c>
    </row>
    <row r="802" spans="1:23">
      <c r="A802" t="s">
        <v>18</v>
      </c>
      <c r="C802" t="s">
        <v>23</v>
      </c>
      <c r="G802" t="str">
        <f t="shared" si="48"/>
        <v/>
      </c>
      <c r="H802" t="str">
        <f t="shared" si="49"/>
        <v/>
      </c>
      <c r="I802" t="str">
        <f t="shared" si="50"/>
        <v/>
      </c>
      <c r="J802" t="str">
        <f t="shared" si="51"/>
        <v/>
      </c>
      <c r="K802" t="s">
        <v>19</v>
      </c>
      <c r="L802" t="s">
        <v>19</v>
      </c>
      <c r="M802" s="1">
        <v>5.52548769336E-6</v>
      </c>
      <c r="N802">
        <v>1.9292485771E-4</v>
      </c>
      <c r="O802" s="1">
        <v>4.9873031198899999E-5</v>
      </c>
      <c r="P802">
        <v>11</v>
      </c>
      <c r="Q802">
        <v>15</v>
      </c>
      <c r="R802">
        <v>2.19692874123E-3</v>
      </c>
      <c r="S802">
        <v>4.3275448522700002E-2</v>
      </c>
      <c r="T802">
        <v>0.105334951186</v>
      </c>
      <c r="U802" t="s">
        <v>16</v>
      </c>
    </row>
    <row r="803" spans="1:23">
      <c r="A803" t="s">
        <v>217</v>
      </c>
      <c r="G803" t="str">
        <f t="shared" si="48"/>
        <v/>
      </c>
      <c r="H803" t="str">
        <f t="shared" si="49"/>
        <v/>
      </c>
      <c r="I803" t="str">
        <f t="shared" si="50"/>
        <v/>
      </c>
      <c r="J803" t="str">
        <f t="shared" si="51"/>
        <v/>
      </c>
      <c r="K803" t="s">
        <v>19</v>
      </c>
      <c r="L803" t="s">
        <v>19</v>
      </c>
      <c r="M803">
        <v>0</v>
      </c>
      <c r="N803" s="1">
        <v>6.2883575034300003E-5</v>
      </c>
      <c r="O803" s="1">
        <v>3.7261547268800002E-6</v>
      </c>
      <c r="P803">
        <v>11</v>
      </c>
      <c r="Q803">
        <v>20</v>
      </c>
      <c r="R803">
        <v>5.5697135554200004E-3</v>
      </c>
      <c r="S803">
        <v>8.4714162322700001E-2</v>
      </c>
      <c r="T803">
        <v>0.102770109111</v>
      </c>
      <c r="U803" t="s">
        <v>16</v>
      </c>
    </row>
    <row r="804" spans="1:23">
      <c r="A804" t="s">
        <v>957</v>
      </c>
      <c r="G804" t="str">
        <f t="shared" si="48"/>
        <v/>
      </c>
      <c r="H804" t="str">
        <f t="shared" si="49"/>
        <v/>
      </c>
      <c r="I804" t="str">
        <f t="shared" si="50"/>
        <v/>
      </c>
      <c r="J804" t="str">
        <f t="shared" si="51"/>
        <v/>
      </c>
      <c r="K804" t="s">
        <v>23</v>
      </c>
      <c r="L804" t="s">
        <v>23</v>
      </c>
      <c r="M804" s="1">
        <v>3.6836584622399999E-6</v>
      </c>
      <c r="N804">
        <v>2.7123104024699999E-4</v>
      </c>
      <c r="O804" s="1">
        <v>6.2981724717300005E-5</v>
      </c>
      <c r="P804">
        <v>11</v>
      </c>
      <c r="Q804">
        <v>18</v>
      </c>
      <c r="R804" s="1">
        <v>2.1660193559099998E-6</v>
      </c>
      <c r="S804">
        <v>2.0566001732699999E-3</v>
      </c>
      <c r="T804">
        <v>2.97759276439E-2</v>
      </c>
      <c r="U804" t="s">
        <v>16</v>
      </c>
      <c r="V804">
        <v>11</v>
      </c>
      <c r="W804">
        <v>18</v>
      </c>
    </row>
    <row r="805" spans="1:23">
      <c r="A805" t="s">
        <v>1168</v>
      </c>
      <c r="C805" t="s">
        <v>23</v>
      </c>
      <c r="G805" t="str">
        <f t="shared" si="48"/>
        <v/>
      </c>
      <c r="H805" t="str">
        <f t="shared" si="49"/>
        <v/>
      </c>
      <c r="I805" t="str">
        <f t="shared" si="50"/>
        <v/>
      </c>
      <c r="J805" t="str">
        <f t="shared" si="51"/>
        <v/>
      </c>
      <c r="K805" t="s">
        <v>23</v>
      </c>
      <c r="L805" t="s">
        <v>23</v>
      </c>
      <c r="M805">
        <v>0</v>
      </c>
      <c r="N805">
        <v>1.01257761997E-4</v>
      </c>
      <c r="O805" s="1">
        <v>1.3558072291300001E-5</v>
      </c>
      <c r="P805">
        <v>11</v>
      </c>
      <c r="Q805">
        <v>18</v>
      </c>
      <c r="R805">
        <v>2.02297873295E-4</v>
      </c>
      <c r="S805">
        <v>1.15266533496E-2</v>
      </c>
      <c r="T805">
        <v>4.5872931685300003E-2</v>
      </c>
      <c r="U805" t="s">
        <v>16</v>
      </c>
      <c r="V805">
        <v>11</v>
      </c>
      <c r="W805">
        <v>18</v>
      </c>
    </row>
    <row r="806" spans="1:23">
      <c r="A806" t="s">
        <v>600</v>
      </c>
      <c r="G806" t="str">
        <f t="shared" si="48"/>
        <v/>
      </c>
      <c r="H806" t="str">
        <f t="shared" si="49"/>
        <v/>
      </c>
      <c r="I806" t="str">
        <f t="shared" si="50"/>
        <v/>
      </c>
      <c r="J806" t="str">
        <f t="shared" si="51"/>
        <v/>
      </c>
      <c r="K806" t="s">
        <v>34</v>
      </c>
      <c r="L806" t="s">
        <v>34</v>
      </c>
      <c r="M806">
        <v>0</v>
      </c>
      <c r="N806" s="1">
        <v>6.09445601514E-5</v>
      </c>
      <c r="O806">
        <v>3.7021339117799997E-4</v>
      </c>
      <c r="P806">
        <v>24</v>
      </c>
      <c r="Q806">
        <v>26</v>
      </c>
      <c r="R806" s="1">
        <v>4.5956321418500002E-5</v>
      </c>
      <c r="S806">
        <v>0.38751463008199999</v>
      </c>
      <c r="T806" s="1">
        <v>4.5956321418500002E-5</v>
      </c>
      <c r="U806" t="s">
        <v>16</v>
      </c>
      <c r="V806">
        <v>25.670759828800001</v>
      </c>
    </row>
    <row r="807" spans="1:23">
      <c r="A807" t="s">
        <v>1623</v>
      </c>
      <c r="B807" t="s">
        <v>23</v>
      </c>
      <c r="C807" t="s">
        <v>23</v>
      </c>
      <c r="G807" t="str">
        <f t="shared" si="48"/>
        <v/>
      </c>
      <c r="H807" t="str">
        <f t="shared" si="49"/>
        <v/>
      </c>
      <c r="I807" t="str">
        <f t="shared" si="50"/>
        <v>BRACK</v>
      </c>
      <c r="J807" t="str">
        <f t="shared" si="51"/>
        <v/>
      </c>
      <c r="K807" t="s">
        <v>22</v>
      </c>
      <c r="L807" t="s">
        <v>23</v>
      </c>
      <c r="M807" s="1">
        <v>2.3022865389000001E-6</v>
      </c>
      <c r="N807">
        <v>1.9203242982000001E-4</v>
      </c>
      <c r="O807" s="1">
        <v>2.0439286982999998E-5</v>
      </c>
      <c r="P807">
        <v>11</v>
      </c>
      <c r="Q807">
        <v>15</v>
      </c>
      <c r="R807">
        <v>2.19692874123E-3</v>
      </c>
      <c r="S807">
        <v>2.6271964326599999E-2</v>
      </c>
      <c r="T807">
        <v>0.105334951186</v>
      </c>
      <c r="U807" t="s">
        <v>24</v>
      </c>
      <c r="V807">
        <v>11</v>
      </c>
      <c r="W807">
        <v>15</v>
      </c>
    </row>
    <row r="808" spans="1:23">
      <c r="A808" t="s">
        <v>1027</v>
      </c>
      <c r="G808" t="str">
        <f t="shared" si="48"/>
        <v/>
      </c>
      <c r="H808" t="str">
        <f t="shared" si="49"/>
        <v/>
      </c>
      <c r="I808" t="str">
        <f t="shared" si="50"/>
        <v/>
      </c>
      <c r="J808" t="str">
        <f t="shared" si="51"/>
        <v/>
      </c>
      <c r="K808" t="s">
        <v>23</v>
      </c>
      <c r="L808" t="s">
        <v>23</v>
      </c>
      <c r="M808">
        <v>0</v>
      </c>
      <c r="N808" s="1">
        <v>8.1348393660000005E-5</v>
      </c>
      <c r="O808" s="1">
        <v>3.00248004852E-6</v>
      </c>
      <c r="P808">
        <v>11</v>
      </c>
      <c r="Q808">
        <v>15</v>
      </c>
      <c r="R808">
        <v>4.2952927765E-4</v>
      </c>
      <c r="S808">
        <v>4.59543888564E-3</v>
      </c>
      <c r="T808">
        <v>0.14794158840499999</v>
      </c>
      <c r="U808" t="s">
        <v>16</v>
      </c>
      <c r="V808">
        <v>11</v>
      </c>
      <c r="W808">
        <v>15</v>
      </c>
    </row>
    <row r="809" spans="1:23">
      <c r="A809" t="s">
        <v>1733</v>
      </c>
      <c r="C809" t="s">
        <v>23</v>
      </c>
      <c r="G809" t="str">
        <f t="shared" si="48"/>
        <v/>
      </c>
      <c r="H809" t="str">
        <f t="shared" si="49"/>
        <v/>
      </c>
      <c r="I809" t="str">
        <f t="shared" si="50"/>
        <v/>
      </c>
      <c r="J809" t="str">
        <f t="shared" si="51"/>
        <v/>
      </c>
      <c r="K809" t="s">
        <v>23</v>
      </c>
      <c r="L809" t="s">
        <v>23</v>
      </c>
      <c r="M809">
        <v>0</v>
      </c>
      <c r="N809">
        <v>1.42817480154E-4</v>
      </c>
      <c r="O809" s="1">
        <v>7.1597601156999998E-6</v>
      </c>
      <c r="P809">
        <v>11</v>
      </c>
      <c r="Q809">
        <v>15</v>
      </c>
      <c r="R809">
        <v>4.2952927765E-4</v>
      </c>
      <c r="S809">
        <v>4.59543888564E-3</v>
      </c>
      <c r="T809">
        <v>0.14794158840499999</v>
      </c>
      <c r="U809" t="s">
        <v>16</v>
      </c>
      <c r="V809">
        <v>11</v>
      </c>
      <c r="W809">
        <v>15</v>
      </c>
    </row>
    <row r="810" spans="1:23">
      <c r="A810" t="s">
        <v>1889</v>
      </c>
      <c r="B810" t="s">
        <v>23</v>
      </c>
      <c r="C810" t="s">
        <v>23</v>
      </c>
      <c r="G810" t="str">
        <f t="shared" si="48"/>
        <v/>
      </c>
      <c r="H810" t="str">
        <f t="shared" si="49"/>
        <v/>
      </c>
      <c r="I810" t="str">
        <f t="shared" si="50"/>
        <v>BRACK</v>
      </c>
      <c r="J810" t="str">
        <f t="shared" si="51"/>
        <v/>
      </c>
      <c r="K810" t="s">
        <v>22</v>
      </c>
      <c r="L810" t="s">
        <v>23</v>
      </c>
      <c r="M810" s="1">
        <v>2.2353508142899998E-5</v>
      </c>
      <c r="N810">
        <v>1.9000524316000001E-4</v>
      </c>
      <c r="O810" s="1">
        <v>2.9236647081199999E-5</v>
      </c>
      <c r="P810">
        <v>16</v>
      </c>
      <c r="Q810">
        <v>20</v>
      </c>
      <c r="R810">
        <v>1.2283229395400001E-3</v>
      </c>
      <c r="S810">
        <v>2.7322966557399998E-2</v>
      </c>
      <c r="T810">
        <v>0.11035957364</v>
      </c>
      <c r="U810" t="s">
        <v>24</v>
      </c>
      <c r="V810">
        <v>16</v>
      </c>
      <c r="W810">
        <v>20</v>
      </c>
    </row>
    <row r="811" spans="1:23">
      <c r="A811" t="s">
        <v>1834</v>
      </c>
      <c r="G811" t="str">
        <f t="shared" si="48"/>
        <v/>
      </c>
      <c r="H811" t="str">
        <f t="shared" si="49"/>
        <v/>
      </c>
      <c r="I811" t="str">
        <f t="shared" si="50"/>
        <v/>
      </c>
      <c r="J811" t="str">
        <f t="shared" si="51"/>
        <v/>
      </c>
      <c r="K811" t="s">
        <v>22</v>
      </c>
      <c r="L811" t="s">
        <v>23</v>
      </c>
      <c r="M811" s="1">
        <v>5.8887485171399999E-6</v>
      </c>
      <c r="N811">
        <v>3.1072236761399999E-4</v>
      </c>
      <c r="O811" s="1">
        <v>2.1886783105900002E-5</v>
      </c>
      <c r="P811">
        <v>18.8</v>
      </c>
      <c r="Q811">
        <v>21.6</v>
      </c>
      <c r="R811">
        <v>1.07229378948E-3</v>
      </c>
      <c r="S811">
        <v>4.6784487768499999E-2</v>
      </c>
      <c r="T811">
        <v>0.124687481532</v>
      </c>
      <c r="U811" t="s">
        <v>24</v>
      </c>
      <c r="V811">
        <v>18.8</v>
      </c>
      <c r="W811">
        <v>21.6</v>
      </c>
    </row>
    <row r="812" spans="1:23">
      <c r="A812" t="s">
        <v>330</v>
      </c>
      <c r="B812" t="s">
        <v>23</v>
      </c>
      <c r="C812" t="s">
        <v>23</v>
      </c>
      <c r="G812" t="str">
        <f t="shared" si="48"/>
        <v/>
      </c>
      <c r="H812" t="str">
        <f t="shared" si="49"/>
        <v/>
      </c>
      <c r="I812" t="str">
        <f t="shared" si="50"/>
        <v>BRACK</v>
      </c>
      <c r="J812" t="str">
        <f t="shared" si="51"/>
        <v/>
      </c>
      <c r="K812" t="s">
        <v>22</v>
      </c>
      <c r="L812" t="s">
        <v>23</v>
      </c>
      <c r="M812" s="1">
        <v>6.7437093245100001E-6</v>
      </c>
      <c r="N812">
        <v>3.1072236761399999E-4</v>
      </c>
      <c r="O812" s="1">
        <v>2.11609088085E-5</v>
      </c>
      <c r="P812">
        <v>18.8</v>
      </c>
      <c r="Q812">
        <v>21.6</v>
      </c>
      <c r="R812">
        <v>1.07229378948E-3</v>
      </c>
      <c r="S812">
        <v>4.6784487768499999E-2</v>
      </c>
      <c r="T812">
        <v>0.13384409534399999</v>
      </c>
      <c r="U812" t="s">
        <v>24</v>
      </c>
      <c r="V812">
        <v>18.8</v>
      </c>
      <c r="W812">
        <v>21.6</v>
      </c>
    </row>
    <row r="813" spans="1:23">
      <c r="A813" t="s">
        <v>1289</v>
      </c>
      <c r="B813" t="s">
        <v>34</v>
      </c>
      <c r="C813" t="s">
        <v>34</v>
      </c>
      <c r="G813" t="str">
        <f t="shared" si="48"/>
        <v/>
      </c>
      <c r="H813" t="str">
        <f t="shared" si="49"/>
        <v>MARINE</v>
      </c>
      <c r="I813" t="str">
        <f t="shared" si="50"/>
        <v/>
      </c>
      <c r="J813" t="str">
        <f t="shared" si="51"/>
        <v/>
      </c>
      <c r="K813" t="s">
        <v>34</v>
      </c>
      <c r="L813" t="s">
        <v>34</v>
      </c>
      <c r="M813">
        <v>0</v>
      </c>
      <c r="N813" s="1">
        <v>3.8001552634899998E-5</v>
      </c>
      <c r="O813">
        <v>1.76288482705E-4</v>
      </c>
      <c r="P813">
        <v>23</v>
      </c>
      <c r="Q813">
        <v>25</v>
      </c>
      <c r="R813">
        <v>3.7058735654999998E-3</v>
      </c>
      <c r="S813">
        <v>0.12836548905199999</v>
      </c>
      <c r="T813" s="1">
        <v>4.3994003448600003E-6</v>
      </c>
      <c r="U813" t="s">
        <v>16</v>
      </c>
      <c r="V813">
        <v>24.568870841100001</v>
      </c>
    </row>
    <row r="814" spans="1:23">
      <c r="A814" t="s">
        <v>477</v>
      </c>
      <c r="B814" t="s">
        <v>23</v>
      </c>
      <c r="C814" t="s">
        <v>23</v>
      </c>
      <c r="G814" t="str">
        <f t="shared" si="48"/>
        <v/>
      </c>
      <c r="H814" t="str">
        <f t="shared" si="49"/>
        <v/>
      </c>
      <c r="I814" t="str">
        <f t="shared" si="50"/>
        <v/>
      </c>
      <c r="J814" t="str">
        <f t="shared" si="51"/>
        <v>brackishRestricted</v>
      </c>
      <c r="K814" t="s">
        <v>19</v>
      </c>
      <c r="L814" t="s">
        <v>19</v>
      </c>
      <c r="M814" s="1">
        <v>6.1193755903399999E-6</v>
      </c>
      <c r="N814">
        <v>2.0000404231899999E-4</v>
      </c>
      <c r="O814" s="1">
        <v>2.79794986583E-5</v>
      </c>
      <c r="P814">
        <v>15</v>
      </c>
      <c r="Q814">
        <v>27</v>
      </c>
      <c r="R814" s="1">
        <v>5.2327366607399996E-6</v>
      </c>
      <c r="S814">
        <v>3.3381028283700001E-2</v>
      </c>
      <c r="T814">
        <v>0.154053072363</v>
      </c>
      <c r="U814" t="s">
        <v>16</v>
      </c>
    </row>
    <row r="815" spans="1:23">
      <c r="A815" t="s">
        <v>106</v>
      </c>
      <c r="G815" t="str">
        <f t="shared" si="48"/>
        <v/>
      </c>
      <c r="H815" t="str">
        <f t="shared" si="49"/>
        <v/>
      </c>
      <c r="I815" t="str">
        <f t="shared" si="50"/>
        <v/>
      </c>
      <c r="J815" t="str">
        <f t="shared" si="51"/>
        <v/>
      </c>
      <c r="K815" t="s">
        <v>19</v>
      </c>
      <c r="L815" t="s">
        <v>19</v>
      </c>
      <c r="M815" s="1">
        <v>9.6471965109100001E-7</v>
      </c>
      <c r="N815">
        <v>2.5000433321899999E-4</v>
      </c>
      <c r="O815" s="1">
        <v>7.6629892012499998E-5</v>
      </c>
      <c r="P815">
        <v>24</v>
      </c>
      <c r="Q815">
        <v>26</v>
      </c>
      <c r="R815" s="1">
        <v>1.64153017632E-5</v>
      </c>
      <c r="S815">
        <v>0.210835721703</v>
      </c>
      <c r="T815">
        <v>1.02485882651E-3</v>
      </c>
      <c r="U815" t="s">
        <v>16</v>
      </c>
    </row>
    <row r="816" spans="1:23">
      <c r="A816" t="s">
        <v>1483</v>
      </c>
      <c r="G816" t="str">
        <f t="shared" si="48"/>
        <v/>
      </c>
      <c r="H816" t="str">
        <f t="shared" si="49"/>
        <v/>
      </c>
      <c r="I816" t="str">
        <f t="shared" si="50"/>
        <v/>
      </c>
      <c r="J816" t="str">
        <f t="shared" si="51"/>
        <v/>
      </c>
      <c r="K816" t="s">
        <v>19</v>
      </c>
      <c r="L816" t="s">
        <v>19</v>
      </c>
      <c r="M816" s="1">
        <v>2.3022865389000001E-6</v>
      </c>
      <c r="N816" s="1">
        <v>7.1731784174500001E-5</v>
      </c>
      <c r="O816" s="1">
        <v>1.8976616436800001E-5</v>
      </c>
      <c r="P816">
        <v>11</v>
      </c>
      <c r="Q816">
        <v>15</v>
      </c>
      <c r="R816">
        <v>1.175125869E-2</v>
      </c>
      <c r="S816">
        <v>0.10500750250800001</v>
      </c>
      <c r="T816">
        <v>0.105334951186</v>
      </c>
      <c r="U816" t="s">
        <v>16</v>
      </c>
    </row>
    <row r="817" spans="1:23">
      <c r="A817" t="s">
        <v>1074</v>
      </c>
      <c r="B817" t="s">
        <v>23</v>
      </c>
      <c r="C817" t="s">
        <v>23</v>
      </c>
      <c r="G817" t="str">
        <f t="shared" si="48"/>
        <v/>
      </c>
      <c r="H817" t="str">
        <f t="shared" si="49"/>
        <v/>
      </c>
      <c r="I817" t="str">
        <f t="shared" si="50"/>
        <v>BRACK</v>
      </c>
      <c r="J817" t="str">
        <f t="shared" si="51"/>
        <v/>
      </c>
      <c r="K817" t="s">
        <v>23</v>
      </c>
      <c r="L817" t="s">
        <v>23</v>
      </c>
      <c r="M817">
        <v>0</v>
      </c>
      <c r="N817" s="1">
        <v>6.5006445004300005E-5</v>
      </c>
      <c r="O817" s="1">
        <v>4.62333291018E-6</v>
      </c>
      <c r="P817">
        <v>11</v>
      </c>
      <c r="Q817">
        <v>15</v>
      </c>
      <c r="R817">
        <v>4.2952927765E-4</v>
      </c>
      <c r="S817">
        <v>1.25963171564E-2</v>
      </c>
      <c r="T817">
        <v>6.3778952109199996E-2</v>
      </c>
      <c r="U817" t="s">
        <v>16</v>
      </c>
      <c r="V817">
        <v>11</v>
      </c>
      <c r="W817">
        <v>15</v>
      </c>
    </row>
    <row r="818" spans="1:23">
      <c r="A818" t="s">
        <v>213</v>
      </c>
      <c r="C818" t="s">
        <v>23</v>
      </c>
      <c r="G818" t="str">
        <f t="shared" si="48"/>
        <v/>
      </c>
      <c r="H818" t="str">
        <f t="shared" si="49"/>
        <v/>
      </c>
      <c r="I818" t="str">
        <f t="shared" si="50"/>
        <v/>
      </c>
      <c r="J818" t="str">
        <f t="shared" si="51"/>
        <v/>
      </c>
      <c r="K818" t="s">
        <v>19</v>
      </c>
      <c r="L818" t="s">
        <v>19</v>
      </c>
      <c r="M818" s="1">
        <v>1.50893483646E-5</v>
      </c>
      <c r="N818">
        <v>1.5311330384499999E-4</v>
      </c>
      <c r="O818" s="1">
        <v>5.5515732398099998E-5</v>
      </c>
      <c r="P818">
        <v>18.8</v>
      </c>
      <c r="Q818">
        <v>21.6</v>
      </c>
      <c r="R818">
        <v>0.109765353705</v>
      </c>
      <c r="S818">
        <v>0.38528529760300001</v>
      </c>
      <c r="T818">
        <v>7.9151013428999994E-2</v>
      </c>
      <c r="U818" t="s">
        <v>16</v>
      </c>
    </row>
    <row r="819" spans="1:23">
      <c r="A819" t="s">
        <v>1123</v>
      </c>
      <c r="G819" t="str">
        <f t="shared" si="48"/>
        <v/>
      </c>
      <c r="H819" t="str">
        <f t="shared" si="49"/>
        <v/>
      </c>
      <c r="I819" t="str">
        <f t="shared" si="50"/>
        <v/>
      </c>
      <c r="J819" t="str">
        <f t="shared" si="51"/>
        <v/>
      </c>
      <c r="K819" t="s">
        <v>22</v>
      </c>
      <c r="L819" t="s">
        <v>23</v>
      </c>
      <c r="M819">
        <v>0</v>
      </c>
      <c r="N819" s="1">
        <v>5.0783822335900002E-5</v>
      </c>
      <c r="O819" s="1">
        <v>6.0090929325699998E-6</v>
      </c>
      <c r="P819">
        <v>9</v>
      </c>
      <c r="Q819">
        <v>15</v>
      </c>
      <c r="R819">
        <v>1.7451366760099999E-3</v>
      </c>
      <c r="S819">
        <v>3.0693228136600002E-2</v>
      </c>
      <c r="T819">
        <v>7.1828551121999998E-2</v>
      </c>
      <c r="U819" t="s">
        <v>24</v>
      </c>
      <c r="V819">
        <v>9</v>
      </c>
      <c r="W819">
        <v>15</v>
      </c>
    </row>
    <row r="820" spans="1:23">
      <c r="A820" t="s">
        <v>310</v>
      </c>
      <c r="G820" t="str">
        <f t="shared" si="48"/>
        <v/>
      </c>
      <c r="H820" t="str">
        <f t="shared" si="49"/>
        <v/>
      </c>
      <c r="I820" t="str">
        <f t="shared" si="50"/>
        <v/>
      </c>
      <c r="J820" t="str">
        <f t="shared" si="51"/>
        <v/>
      </c>
      <c r="K820" t="s">
        <v>22</v>
      </c>
      <c r="L820" t="s">
        <v>23</v>
      </c>
      <c r="M820">
        <v>0</v>
      </c>
      <c r="N820" s="1">
        <v>7.6508218568599993E-5</v>
      </c>
      <c r="O820" s="1">
        <v>1.49064541426E-5</v>
      </c>
      <c r="P820">
        <v>9</v>
      </c>
      <c r="Q820">
        <v>15</v>
      </c>
      <c r="R820">
        <v>1.7451366760099999E-3</v>
      </c>
      <c r="S820">
        <v>5.9942574554899999E-2</v>
      </c>
      <c r="T820">
        <v>3.4096547651400001E-2</v>
      </c>
      <c r="U820" t="s">
        <v>24</v>
      </c>
      <c r="V820">
        <v>9</v>
      </c>
      <c r="W820">
        <v>15</v>
      </c>
    </row>
    <row r="821" spans="1:23">
      <c r="A821" t="s">
        <v>559</v>
      </c>
      <c r="G821" t="str">
        <f t="shared" si="48"/>
        <v/>
      </c>
      <c r="H821" t="str">
        <f t="shared" si="49"/>
        <v/>
      </c>
      <c r="I821" t="str">
        <f t="shared" si="50"/>
        <v/>
      </c>
      <c r="J821" t="str">
        <f t="shared" si="51"/>
        <v/>
      </c>
      <c r="K821" t="s">
        <v>23</v>
      </c>
      <c r="L821" t="s">
        <v>23</v>
      </c>
      <c r="M821" s="1">
        <v>8.9209491384500004E-6</v>
      </c>
      <c r="N821">
        <v>3.3109445692700002E-4</v>
      </c>
      <c r="O821" s="1">
        <v>1.7326670739300002E-5</v>
      </c>
      <c r="P821">
        <v>16</v>
      </c>
      <c r="Q821">
        <v>18.5</v>
      </c>
      <c r="R821">
        <v>1.8620824138100001E-3</v>
      </c>
      <c r="S821">
        <v>2.49561970795E-2</v>
      </c>
      <c r="T821">
        <v>0.239741601093</v>
      </c>
      <c r="U821" t="s">
        <v>16</v>
      </c>
      <c r="V821">
        <v>16</v>
      </c>
      <c r="W821">
        <v>18.5</v>
      </c>
    </row>
    <row r="822" spans="1:23">
      <c r="A822" t="s">
        <v>591</v>
      </c>
      <c r="G822" t="str">
        <f t="shared" si="48"/>
        <v/>
      </c>
      <c r="H822" t="str">
        <f t="shared" si="49"/>
        <v/>
      </c>
      <c r="I822" t="str">
        <f t="shared" si="50"/>
        <v/>
      </c>
      <c r="J822" t="str">
        <f t="shared" si="51"/>
        <v/>
      </c>
      <c r="K822" t="s">
        <v>22</v>
      </c>
      <c r="L822" t="s">
        <v>23</v>
      </c>
      <c r="M822">
        <v>0</v>
      </c>
      <c r="N822" s="1">
        <v>9.6642918244000002E-5</v>
      </c>
      <c r="O822" s="1">
        <v>1.4575980055599999E-5</v>
      </c>
      <c r="P822">
        <v>11</v>
      </c>
      <c r="Q822">
        <v>20</v>
      </c>
      <c r="R822">
        <v>6.9895200896099999E-4</v>
      </c>
      <c r="S822">
        <v>4.8123722112500003E-2</v>
      </c>
      <c r="T822">
        <v>3.22449244636E-2</v>
      </c>
      <c r="U822" t="s">
        <v>24</v>
      </c>
      <c r="V822">
        <v>11</v>
      </c>
      <c r="W822">
        <v>20</v>
      </c>
    </row>
    <row r="823" spans="1:23">
      <c r="A823" t="s">
        <v>1631</v>
      </c>
      <c r="G823" t="str">
        <f t="shared" si="48"/>
        <v/>
      </c>
      <c r="H823" t="str">
        <f t="shared" si="49"/>
        <v/>
      </c>
      <c r="I823" t="str">
        <f t="shared" si="50"/>
        <v/>
      </c>
      <c r="J823" t="str">
        <f t="shared" si="51"/>
        <v/>
      </c>
      <c r="K823" t="s">
        <v>34</v>
      </c>
      <c r="L823" t="s">
        <v>34</v>
      </c>
      <c r="M823">
        <v>0</v>
      </c>
      <c r="N823" s="1">
        <v>6.3658956768200005E-5</v>
      </c>
      <c r="O823" s="1">
        <v>9.9906481858200004E-5</v>
      </c>
      <c r="P823">
        <v>24</v>
      </c>
      <c r="Q823">
        <v>26</v>
      </c>
      <c r="R823" s="1">
        <v>4.5956321418500002E-5</v>
      </c>
      <c r="S823">
        <v>0.462051155228</v>
      </c>
      <c r="T823" s="1">
        <v>4.5956321418500002E-5</v>
      </c>
      <c r="U823" t="s">
        <v>16</v>
      </c>
      <c r="V823">
        <v>24.725629096599999</v>
      </c>
    </row>
    <row r="824" spans="1:23">
      <c r="A824" t="s">
        <v>1769</v>
      </c>
      <c r="G824" t="str">
        <f t="shared" si="48"/>
        <v/>
      </c>
      <c r="H824" t="str">
        <f t="shared" si="49"/>
        <v/>
      </c>
      <c r="I824" t="str">
        <f t="shared" si="50"/>
        <v/>
      </c>
      <c r="J824" t="str">
        <f t="shared" si="51"/>
        <v/>
      </c>
      <c r="K824" t="s">
        <v>22</v>
      </c>
      <c r="L824" t="s">
        <v>23</v>
      </c>
      <c r="M824">
        <v>0</v>
      </c>
      <c r="N824" s="1">
        <v>7.0213816828599998E-5</v>
      </c>
      <c r="O824" s="1">
        <v>1.0516257035E-5</v>
      </c>
      <c r="P824">
        <v>11</v>
      </c>
      <c r="Q824">
        <v>15</v>
      </c>
      <c r="R824">
        <v>2.2828442399799999E-3</v>
      </c>
      <c r="S824">
        <v>5.04917570038E-2</v>
      </c>
      <c r="T824">
        <v>6.3778952109199996E-2</v>
      </c>
      <c r="U824" t="s">
        <v>24</v>
      </c>
      <c r="V824">
        <v>11</v>
      </c>
      <c r="W824">
        <v>15</v>
      </c>
    </row>
    <row r="825" spans="1:23">
      <c r="A825" t="s">
        <v>761</v>
      </c>
      <c r="G825" t="str">
        <f t="shared" si="48"/>
        <v/>
      </c>
      <c r="H825" t="str">
        <f t="shared" si="49"/>
        <v/>
      </c>
      <c r="I825" t="str">
        <f t="shared" si="50"/>
        <v/>
      </c>
      <c r="J825" t="str">
        <f t="shared" si="51"/>
        <v/>
      </c>
      <c r="K825" t="s">
        <v>23</v>
      </c>
      <c r="L825" t="s">
        <v>23</v>
      </c>
      <c r="M825" s="1">
        <v>2.76274384668E-6</v>
      </c>
      <c r="N825">
        <v>1.1197574353E-4</v>
      </c>
      <c r="O825" s="1">
        <v>3.2334400522499999E-6</v>
      </c>
      <c r="P825">
        <v>11</v>
      </c>
      <c r="Q825">
        <v>15</v>
      </c>
      <c r="R825">
        <v>2.19692874123E-3</v>
      </c>
      <c r="S825">
        <v>4.59543888564E-3</v>
      </c>
      <c r="T825">
        <v>0.47617459288500003</v>
      </c>
      <c r="U825" t="s">
        <v>16</v>
      </c>
      <c r="V825">
        <v>11</v>
      </c>
      <c r="W825">
        <v>15</v>
      </c>
    </row>
    <row r="826" spans="1:23">
      <c r="A826" t="s">
        <v>1900</v>
      </c>
      <c r="C826" t="s">
        <v>23</v>
      </c>
      <c r="G826" t="str">
        <f t="shared" si="48"/>
        <v/>
      </c>
      <c r="H826" t="str">
        <f t="shared" si="49"/>
        <v/>
      </c>
      <c r="I826" t="str">
        <f t="shared" si="50"/>
        <v/>
      </c>
      <c r="J826" t="str">
        <f t="shared" si="51"/>
        <v/>
      </c>
      <c r="K826" t="s">
        <v>23</v>
      </c>
      <c r="L826" t="s">
        <v>23</v>
      </c>
      <c r="M826" s="1">
        <v>1.69426466871E-5</v>
      </c>
      <c r="N826">
        <v>1.6861250056800001E-4</v>
      </c>
      <c r="O826" s="1">
        <v>1.6106075509600002E-5</v>
      </c>
      <c r="P826">
        <v>16</v>
      </c>
      <c r="Q826">
        <v>18.5</v>
      </c>
      <c r="R826">
        <v>3.7653895385900002E-4</v>
      </c>
      <c r="S826">
        <v>3.3497489649399999E-3</v>
      </c>
      <c r="T826">
        <v>0.32426255362799999</v>
      </c>
      <c r="U826" t="s">
        <v>16</v>
      </c>
      <c r="V826">
        <v>16</v>
      </c>
      <c r="W826">
        <v>18.5</v>
      </c>
    </row>
    <row r="827" spans="1:23">
      <c r="A827" t="s">
        <v>1102</v>
      </c>
      <c r="G827" t="str">
        <f t="shared" si="48"/>
        <v/>
      </c>
      <c r="H827" t="str">
        <f t="shared" si="49"/>
        <v/>
      </c>
      <c r="I827" t="str">
        <f t="shared" si="50"/>
        <v/>
      </c>
      <c r="J827" t="str">
        <f t="shared" si="51"/>
        <v/>
      </c>
      <c r="K827" t="s">
        <v>23</v>
      </c>
      <c r="L827" t="s">
        <v>23</v>
      </c>
      <c r="M827" s="1">
        <v>2.1241656144300001E-5</v>
      </c>
      <c r="N827">
        <v>4.5939513569100002E-4</v>
      </c>
      <c r="O827" s="1">
        <v>3.5743870229600003E-5</v>
      </c>
      <c r="P827">
        <v>16</v>
      </c>
      <c r="Q827">
        <v>18.5</v>
      </c>
      <c r="R827" s="1">
        <v>5.2108395692600002E-6</v>
      </c>
      <c r="S827">
        <v>1.28850060307E-4</v>
      </c>
      <c r="T827">
        <v>0.39464941566200001</v>
      </c>
      <c r="U827" t="s">
        <v>16</v>
      </c>
      <c r="V827">
        <v>16</v>
      </c>
      <c r="W827">
        <v>18.5</v>
      </c>
    </row>
    <row r="828" spans="1:23">
      <c r="A828" t="s">
        <v>926</v>
      </c>
      <c r="G828" t="str">
        <f t="shared" si="48"/>
        <v/>
      </c>
      <c r="H828" t="str">
        <f t="shared" si="49"/>
        <v/>
      </c>
      <c r="I828" t="str">
        <f t="shared" si="50"/>
        <v/>
      </c>
      <c r="J828" t="str">
        <f t="shared" si="51"/>
        <v/>
      </c>
      <c r="K828" t="s">
        <v>19</v>
      </c>
      <c r="L828" t="s">
        <v>19</v>
      </c>
      <c r="M828">
        <v>0</v>
      </c>
      <c r="N828" s="1">
        <v>4.9261914110899999E-5</v>
      </c>
      <c r="O828" s="1">
        <v>3.00248004852E-6</v>
      </c>
      <c r="P828">
        <v>11</v>
      </c>
      <c r="Q828">
        <v>15</v>
      </c>
      <c r="R828">
        <v>1.1657811917000001E-2</v>
      </c>
      <c r="S828">
        <v>7.9780598500300004E-2</v>
      </c>
      <c r="T828">
        <v>0.14794158840499999</v>
      </c>
      <c r="U828" t="s">
        <v>16</v>
      </c>
    </row>
    <row r="829" spans="1:23">
      <c r="A829" t="s">
        <v>1271</v>
      </c>
      <c r="G829" t="str">
        <f t="shared" si="48"/>
        <v/>
      </c>
      <c r="H829" t="str">
        <f t="shared" si="49"/>
        <v/>
      </c>
      <c r="I829" t="str">
        <f t="shared" si="50"/>
        <v/>
      </c>
      <c r="J829" t="str">
        <f t="shared" si="51"/>
        <v/>
      </c>
      <c r="K829" t="s">
        <v>22</v>
      </c>
      <c r="L829" t="s">
        <v>23</v>
      </c>
      <c r="M829">
        <v>0</v>
      </c>
      <c r="N829" s="1">
        <v>4.89344182598E-5</v>
      </c>
      <c r="O829" s="1">
        <v>5.4310041173200003E-6</v>
      </c>
      <c r="P829">
        <v>11</v>
      </c>
      <c r="Q829">
        <v>15</v>
      </c>
      <c r="R829">
        <v>2.2828442399799999E-3</v>
      </c>
      <c r="S829">
        <v>5.04917570038E-2</v>
      </c>
      <c r="T829">
        <v>6.3778952109199996E-2</v>
      </c>
      <c r="U829" t="s">
        <v>24</v>
      </c>
      <c r="V829">
        <v>11</v>
      </c>
      <c r="W829">
        <v>15</v>
      </c>
    </row>
    <row r="830" spans="1:23">
      <c r="A830" t="s">
        <v>770</v>
      </c>
      <c r="G830" t="str">
        <f t="shared" si="48"/>
        <v/>
      </c>
      <c r="H830" t="str">
        <f t="shared" si="49"/>
        <v/>
      </c>
      <c r="I830" t="str">
        <f t="shared" si="50"/>
        <v/>
      </c>
      <c r="J830" t="str">
        <f t="shared" si="51"/>
        <v/>
      </c>
      <c r="K830" t="s">
        <v>19</v>
      </c>
      <c r="L830" t="s">
        <v>19</v>
      </c>
      <c r="M830">
        <v>0</v>
      </c>
      <c r="N830">
        <v>1.2532503441500001E-4</v>
      </c>
      <c r="O830" s="1">
        <v>2.8572489126699999E-5</v>
      </c>
      <c r="P830">
        <v>9</v>
      </c>
      <c r="Q830">
        <v>23.5</v>
      </c>
      <c r="R830">
        <v>3.2131993728800001E-4</v>
      </c>
      <c r="S830">
        <v>8.8465884612000001E-2</v>
      </c>
      <c r="T830">
        <v>6.4811895649599998E-3</v>
      </c>
      <c r="U830" t="s">
        <v>16</v>
      </c>
    </row>
    <row r="831" spans="1:23">
      <c r="A831" t="s">
        <v>339</v>
      </c>
      <c r="B831" t="s">
        <v>23</v>
      </c>
      <c r="C831" t="s">
        <v>23</v>
      </c>
      <c r="G831" t="str">
        <f t="shared" si="48"/>
        <v/>
      </c>
      <c r="H831" t="str">
        <f t="shared" si="49"/>
        <v/>
      </c>
      <c r="I831" t="str">
        <f t="shared" si="50"/>
        <v/>
      </c>
      <c r="J831" t="str">
        <f t="shared" si="51"/>
        <v>brackishRestricted</v>
      </c>
      <c r="K831" t="s">
        <v>19</v>
      </c>
      <c r="L831" t="s">
        <v>19</v>
      </c>
      <c r="M831" s="1">
        <v>4.6953168841100004E-6</v>
      </c>
      <c r="N831" s="1">
        <v>6.0428033344800003E-5</v>
      </c>
      <c r="O831" s="1">
        <v>8.8995370088399997E-6</v>
      </c>
      <c r="P831">
        <v>15</v>
      </c>
      <c r="Q831">
        <v>18</v>
      </c>
      <c r="R831">
        <v>9.8568390229300001E-2</v>
      </c>
      <c r="S831">
        <v>0.22715095296099999</v>
      </c>
      <c r="T831">
        <v>0.30472117685900002</v>
      </c>
      <c r="U831" t="s">
        <v>16</v>
      </c>
    </row>
    <row r="832" spans="1:23">
      <c r="A832" t="s">
        <v>98</v>
      </c>
      <c r="B832" t="s">
        <v>19</v>
      </c>
      <c r="C832" t="s">
        <v>19</v>
      </c>
      <c r="G832" t="str">
        <f t="shared" si="48"/>
        <v/>
      </c>
      <c r="H832" t="str">
        <f t="shared" si="49"/>
        <v/>
      </c>
      <c r="I832" t="str">
        <f t="shared" si="50"/>
        <v/>
      </c>
      <c r="J832" t="str">
        <f t="shared" si="51"/>
        <v>NOCLASS</v>
      </c>
      <c r="K832" t="s">
        <v>19</v>
      </c>
      <c r="L832" t="s">
        <v>19</v>
      </c>
      <c r="M832">
        <v>0</v>
      </c>
      <c r="N832" s="1">
        <v>4.5962000519800001E-5</v>
      </c>
      <c r="O832" s="1">
        <v>9.55737344507E-6</v>
      </c>
      <c r="P832">
        <v>8.8000000000000007</v>
      </c>
      <c r="Q832">
        <v>11.6</v>
      </c>
      <c r="R832">
        <v>9.4517715055599996E-3</v>
      </c>
      <c r="S832">
        <v>0.169766329194</v>
      </c>
      <c r="T832">
        <v>5.97839619729E-2</v>
      </c>
      <c r="U832" t="s">
        <v>16</v>
      </c>
    </row>
    <row r="833" spans="1:23">
      <c r="A833" t="s">
        <v>1873</v>
      </c>
      <c r="G833" t="str">
        <f t="shared" si="48"/>
        <v/>
      </c>
      <c r="H833" t="str">
        <f t="shared" si="49"/>
        <v/>
      </c>
      <c r="I833" t="str">
        <f t="shared" si="50"/>
        <v/>
      </c>
      <c r="J833" t="str">
        <f t="shared" si="51"/>
        <v/>
      </c>
      <c r="K833" t="s">
        <v>23</v>
      </c>
      <c r="L833" t="s">
        <v>23</v>
      </c>
      <c r="M833">
        <v>0</v>
      </c>
      <c r="N833" s="1">
        <v>4.2115109643899997E-5</v>
      </c>
      <c r="O833" s="1">
        <v>4.6192000746500002E-6</v>
      </c>
      <c r="P833">
        <v>11</v>
      </c>
      <c r="Q833">
        <v>15</v>
      </c>
      <c r="R833">
        <v>2.2828442399799999E-3</v>
      </c>
      <c r="S833">
        <v>2.0107169163499999E-2</v>
      </c>
      <c r="T833">
        <v>0.14794158840499999</v>
      </c>
      <c r="U833" t="s">
        <v>16</v>
      </c>
      <c r="V833">
        <v>11</v>
      </c>
      <c r="W833">
        <v>15</v>
      </c>
    </row>
    <row r="834" spans="1:23">
      <c r="A834" t="s">
        <v>129</v>
      </c>
      <c r="G834" t="str">
        <f t="shared" si="48"/>
        <v/>
      </c>
      <c r="H834" t="str">
        <f t="shared" si="49"/>
        <v/>
      </c>
      <c r="I834" t="str">
        <f t="shared" si="50"/>
        <v/>
      </c>
      <c r="J834" t="str">
        <f t="shared" si="51"/>
        <v/>
      </c>
      <c r="K834" t="s">
        <v>34</v>
      </c>
      <c r="L834" t="s">
        <v>34</v>
      </c>
      <c r="M834">
        <v>0</v>
      </c>
      <c r="N834" s="1">
        <v>8.4700872852E-5</v>
      </c>
      <c r="O834">
        <v>1.31480367451E-4</v>
      </c>
      <c r="P834">
        <v>11</v>
      </c>
      <c r="Q834">
        <v>23.5</v>
      </c>
      <c r="R834">
        <v>2.5856581719900003E-4</v>
      </c>
      <c r="S834">
        <v>0.29579479646899998</v>
      </c>
      <c r="T834" s="1">
        <v>6.3085406124400003E-5</v>
      </c>
      <c r="U834" t="s">
        <v>16</v>
      </c>
      <c r="V834">
        <v>15.4473839998</v>
      </c>
    </row>
    <row r="835" spans="1:23">
      <c r="A835" t="s">
        <v>299</v>
      </c>
      <c r="G835" t="str">
        <f t="shared" ref="G835:G898" si="52">IF(NOT(ISBLANK($B835)),IF($L835="freshRestricted", IF($B835="freshRestricted","FRESH",$B835),""),"")</f>
        <v/>
      </c>
      <c r="H835" t="str">
        <f t="shared" ref="H835:H898" si="53">IF(NOT(ISBLANK($B835)),IF($L835="marineRestricted", IF($B835="marineRestricted","MARINE",$B835),""),"")</f>
        <v/>
      </c>
      <c r="I835" t="str">
        <f t="shared" ref="I835:I898" si="54">IF(NOT(ISBLANK($B835)),IF($L835="brackishRestricted", IF($B835="brackishRestricted","BRACK",$B835),""),"")</f>
        <v/>
      </c>
      <c r="J835" t="str">
        <f t="shared" ref="J835:J898" si="55">IF(NOT(ISBLANK($B835)),IF($L835="noclass", IF($B835="noclass","NOCLASS",$B835),""),"")</f>
        <v/>
      </c>
      <c r="K835" t="s">
        <v>19</v>
      </c>
      <c r="L835" t="s">
        <v>19</v>
      </c>
      <c r="M835">
        <v>0</v>
      </c>
      <c r="N835" s="1">
        <v>6.4096656161999997E-5</v>
      </c>
      <c r="O835" s="1">
        <v>1.6066748424900001E-5</v>
      </c>
      <c r="P835">
        <v>8.8000000000000007</v>
      </c>
      <c r="Q835">
        <v>11.6</v>
      </c>
      <c r="R835">
        <v>2.75989204037E-4</v>
      </c>
      <c r="S835">
        <v>3.5179990812800002E-2</v>
      </c>
      <c r="T835">
        <v>3.4313437494400002E-2</v>
      </c>
      <c r="U835" t="s">
        <v>16</v>
      </c>
    </row>
    <row r="836" spans="1:23">
      <c r="A836" t="s">
        <v>1064</v>
      </c>
      <c r="G836" t="str">
        <f t="shared" si="52"/>
        <v/>
      </c>
      <c r="H836" t="str">
        <f t="shared" si="53"/>
        <v/>
      </c>
      <c r="I836" t="str">
        <f t="shared" si="54"/>
        <v/>
      </c>
      <c r="J836" t="str">
        <f t="shared" si="55"/>
        <v/>
      </c>
      <c r="K836" t="s">
        <v>34</v>
      </c>
      <c r="L836" t="s">
        <v>34</v>
      </c>
      <c r="M836" s="1">
        <v>6.1644134617699998E-6</v>
      </c>
      <c r="N836">
        <v>3.0013854270900001E-4</v>
      </c>
      <c r="O836">
        <v>1.30097609238E-4</v>
      </c>
      <c r="P836">
        <v>24.5</v>
      </c>
      <c r="Q836">
        <v>27</v>
      </c>
      <c r="R836" s="1">
        <v>1.28532211132E-6</v>
      </c>
      <c r="S836">
        <v>9.2996950009599996E-2</v>
      </c>
      <c r="T836">
        <v>2.01645293991E-4</v>
      </c>
      <c r="U836" t="s">
        <v>16</v>
      </c>
      <c r="V836">
        <v>24.5</v>
      </c>
    </row>
    <row r="837" spans="1:23">
      <c r="A837" t="s">
        <v>1484</v>
      </c>
      <c r="G837" t="str">
        <f t="shared" si="52"/>
        <v/>
      </c>
      <c r="H837" t="str">
        <f t="shared" si="53"/>
        <v/>
      </c>
      <c r="I837" t="str">
        <f t="shared" si="54"/>
        <v/>
      </c>
      <c r="J837" t="str">
        <f t="shared" si="55"/>
        <v/>
      </c>
      <c r="K837" t="s">
        <v>19</v>
      </c>
      <c r="L837" t="s">
        <v>19</v>
      </c>
      <c r="M837">
        <v>0</v>
      </c>
      <c r="N837" s="1">
        <v>4.31900447273E-5</v>
      </c>
      <c r="O837" s="1">
        <v>5.8929241247900003E-6</v>
      </c>
      <c r="P837">
        <v>11</v>
      </c>
      <c r="Q837">
        <v>15</v>
      </c>
      <c r="R837">
        <v>1.1657811917000001E-2</v>
      </c>
      <c r="S837">
        <v>0.16978189992100001</v>
      </c>
      <c r="T837">
        <v>6.3778952109199996E-2</v>
      </c>
      <c r="U837" t="s">
        <v>16</v>
      </c>
    </row>
    <row r="838" spans="1:23">
      <c r="A838" t="s">
        <v>1908</v>
      </c>
      <c r="G838" t="str">
        <f t="shared" si="52"/>
        <v/>
      </c>
      <c r="H838" t="str">
        <f t="shared" si="53"/>
        <v/>
      </c>
      <c r="I838" t="str">
        <f t="shared" si="54"/>
        <v/>
      </c>
      <c r="J838" t="str">
        <f t="shared" si="55"/>
        <v/>
      </c>
      <c r="K838" t="s">
        <v>34</v>
      </c>
      <c r="L838" t="s">
        <v>34</v>
      </c>
      <c r="M838" s="1">
        <v>3.17715542368E-5</v>
      </c>
      <c r="N838">
        <v>1.5288709482500001E-3</v>
      </c>
      <c r="O838">
        <v>8.3930348299299999E-4</v>
      </c>
      <c r="P838">
        <v>11</v>
      </c>
      <c r="Q838">
        <v>23.5</v>
      </c>
      <c r="R838" s="1">
        <v>8.3433288687499995E-9</v>
      </c>
      <c r="S838">
        <v>4.5146302768800002E-2</v>
      </c>
      <c r="T838" s="1">
        <v>1.66906836771E-7</v>
      </c>
      <c r="U838" t="s">
        <v>16</v>
      </c>
      <c r="V838">
        <v>11</v>
      </c>
    </row>
    <row r="839" spans="1:23">
      <c r="A839" t="s">
        <v>528</v>
      </c>
      <c r="B839" t="s">
        <v>34</v>
      </c>
      <c r="C839" t="s">
        <v>34</v>
      </c>
      <c r="G839" t="str">
        <f t="shared" si="52"/>
        <v/>
      </c>
      <c r="H839" t="str">
        <f t="shared" si="53"/>
        <v>MARINE</v>
      </c>
      <c r="I839" t="str">
        <f t="shared" si="54"/>
        <v/>
      </c>
      <c r="J839" t="str">
        <f t="shared" si="55"/>
        <v/>
      </c>
      <c r="K839" t="s">
        <v>34</v>
      </c>
      <c r="L839" t="s">
        <v>34</v>
      </c>
      <c r="M839" s="1">
        <v>9.9511484329799997E-5</v>
      </c>
      <c r="N839">
        <v>1.61102318893E-3</v>
      </c>
      <c r="O839">
        <v>9.1428823647500003E-4</v>
      </c>
      <c r="P839">
        <v>17</v>
      </c>
      <c r="Q839">
        <v>20</v>
      </c>
      <c r="R839">
        <v>4.6608740845700001E-4</v>
      </c>
      <c r="S839">
        <v>0.37955105946200002</v>
      </c>
      <c r="T839" s="1">
        <v>5.5249337924000003E-6</v>
      </c>
      <c r="U839" t="s">
        <v>16</v>
      </c>
      <c r="V839">
        <v>17</v>
      </c>
    </row>
    <row r="840" spans="1:23">
      <c r="A840" t="s">
        <v>595</v>
      </c>
      <c r="G840" t="str">
        <f t="shared" si="52"/>
        <v/>
      </c>
      <c r="H840" t="str">
        <f t="shared" si="53"/>
        <v/>
      </c>
      <c r="I840" t="str">
        <f t="shared" si="54"/>
        <v/>
      </c>
      <c r="J840" t="str">
        <f t="shared" si="55"/>
        <v/>
      </c>
      <c r="K840" t="s">
        <v>34</v>
      </c>
      <c r="L840" t="s">
        <v>34</v>
      </c>
      <c r="M840" s="1">
        <v>2.7612257633400002E-6</v>
      </c>
      <c r="N840" s="1">
        <v>5.4287932335499999E-5</v>
      </c>
      <c r="O840">
        <v>1.4534780533E-4</v>
      </c>
      <c r="P840">
        <v>24</v>
      </c>
      <c r="Q840">
        <v>26</v>
      </c>
      <c r="R840">
        <v>4.2795958008199998E-2</v>
      </c>
      <c r="S840">
        <v>0.230975227294</v>
      </c>
      <c r="T840">
        <v>1.02485882651E-3</v>
      </c>
      <c r="U840" t="s">
        <v>16</v>
      </c>
      <c r="V840">
        <v>25.2772572744</v>
      </c>
    </row>
    <row r="841" spans="1:23">
      <c r="A841" t="s">
        <v>849</v>
      </c>
      <c r="G841" t="str">
        <f t="shared" si="52"/>
        <v/>
      </c>
      <c r="H841" t="str">
        <f t="shared" si="53"/>
        <v/>
      </c>
      <c r="I841" t="str">
        <f t="shared" si="54"/>
        <v/>
      </c>
      <c r="J841" t="str">
        <f t="shared" si="55"/>
        <v/>
      </c>
      <c r="K841" t="s">
        <v>19</v>
      </c>
      <c r="L841" t="s">
        <v>19</v>
      </c>
      <c r="M841">
        <v>0</v>
      </c>
      <c r="N841">
        <v>1.2397620942000001E-4</v>
      </c>
      <c r="O841" s="1">
        <v>1.60902135934E-5</v>
      </c>
      <c r="P841">
        <v>11</v>
      </c>
      <c r="Q841">
        <v>23.5</v>
      </c>
      <c r="R841">
        <v>4.0865646007800004E-3</v>
      </c>
      <c r="S841">
        <v>0.104320989511</v>
      </c>
      <c r="T841">
        <v>7.8483494126800002E-2</v>
      </c>
      <c r="U841" t="s">
        <v>16</v>
      </c>
    </row>
    <row r="842" spans="1:23">
      <c r="A842" t="s">
        <v>312</v>
      </c>
      <c r="G842" t="str">
        <f t="shared" si="52"/>
        <v/>
      </c>
      <c r="H842" t="str">
        <f t="shared" si="53"/>
        <v/>
      </c>
      <c r="I842" t="str">
        <f t="shared" si="54"/>
        <v/>
      </c>
      <c r="J842" t="str">
        <f t="shared" si="55"/>
        <v/>
      </c>
      <c r="K842" t="s">
        <v>23</v>
      </c>
      <c r="L842" t="s">
        <v>23</v>
      </c>
      <c r="M842" s="1">
        <v>1.55445500559E-5</v>
      </c>
      <c r="N842">
        <v>4.2083546458599998E-4</v>
      </c>
      <c r="O842">
        <v>1.07415853894E-4</v>
      </c>
      <c r="P842">
        <v>14</v>
      </c>
      <c r="Q842">
        <v>18</v>
      </c>
      <c r="R842" s="1">
        <v>6.21940627295E-8</v>
      </c>
      <c r="S842">
        <v>2.4882786812299999E-4</v>
      </c>
      <c r="T842">
        <v>2.5996109791200001E-2</v>
      </c>
      <c r="U842" t="s">
        <v>16</v>
      </c>
      <c r="V842">
        <v>14</v>
      </c>
      <c r="W842">
        <v>18</v>
      </c>
    </row>
    <row r="843" spans="1:23">
      <c r="A843" t="s">
        <v>525</v>
      </c>
      <c r="G843" t="str">
        <f t="shared" si="52"/>
        <v/>
      </c>
      <c r="H843" t="str">
        <f t="shared" si="53"/>
        <v/>
      </c>
      <c r="I843" t="str">
        <f t="shared" si="54"/>
        <v/>
      </c>
      <c r="J843" t="str">
        <f t="shared" si="55"/>
        <v/>
      </c>
      <c r="K843" t="s">
        <v>19</v>
      </c>
      <c r="L843" t="s">
        <v>19</v>
      </c>
      <c r="M843" s="1">
        <v>4.1055883996799998E-6</v>
      </c>
      <c r="N843" s="1">
        <v>6.9333316918199998E-5</v>
      </c>
      <c r="O843" s="1">
        <v>1.77990740177E-5</v>
      </c>
      <c r="P843">
        <v>24</v>
      </c>
      <c r="Q843">
        <v>26</v>
      </c>
      <c r="R843">
        <v>6.0309606436999997E-3</v>
      </c>
      <c r="S843">
        <v>0.38751463008199999</v>
      </c>
      <c r="T843">
        <v>8.5080243977299994E-3</v>
      </c>
      <c r="U843" t="s">
        <v>16</v>
      </c>
    </row>
    <row r="844" spans="1:23">
      <c r="A844" t="s">
        <v>1103</v>
      </c>
      <c r="B844" t="s">
        <v>23</v>
      </c>
      <c r="C844" t="s">
        <v>23</v>
      </c>
      <c r="G844" t="str">
        <f t="shared" si="52"/>
        <v/>
      </c>
      <c r="H844" t="str">
        <f t="shared" si="53"/>
        <v/>
      </c>
      <c r="I844" t="str">
        <f t="shared" si="54"/>
        <v>BRACK</v>
      </c>
      <c r="J844" t="str">
        <f t="shared" si="55"/>
        <v/>
      </c>
      <c r="K844" t="s">
        <v>27</v>
      </c>
      <c r="L844" t="s">
        <v>23</v>
      </c>
      <c r="M844">
        <v>0</v>
      </c>
      <c r="N844">
        <v>1.4005744838499999E-4</v>
      </c>
      <c r="O844" s="1">
        <v>6.1495761688399995E-5</v>
      </c>
      <c r="P844">
        <v>11</v>
      </c>
      <c r="Q844">
        <v>15</v>
      </c>
      <c r="R844" s="1">
        <v>1.24288504622E-5</v>
      </c>
      <c r="S844">
        <v>2.2560234999199999E-2</v>
      </c>
      <c r="T844">
        <v>1.31115467817E-2</v>
      </c>
      <c r="U844" t="s">
        <v>16</v>
      </c>
      <c r="V844">
        <v>11</v>
      </c>
      <c r="W844">
        <v>15</v>
      </c>
    </row>
    <row r="845" spans="1:23">
      <c r="A845" t="s">
        <v>909</v>
      </c>
      <c r="C845" t="s">
        <v>23</v>
      </c>
      <c r="G845" t="str">
        <f t="shared" si="52"/>
        <v/>
      </c>
      <c r="H845" t="str">
        <f t="shared" si="53"/>
        <v/>
      </c>
      <c r="I845" t="str">
        <f t="shared" si="54"/>
        <v/>
      </c>
      <c r="J845" t="str">
        <f t="shared" si="55"/>
        <v/>
      </c>
      <c r="K845" t="s">
        <v>22</v>
      </c>
      <c r="L845" t="s">
        <v>23</v>
      </c>
      <c r="M845" s="1">
        <v>3.6980919958500002E-6</v>
      </c>
      <c r="N845">
        <v>2.12523002749E-4</v>
      </c>
      <c r="O845" s="1">
        <v>2.1468152784900002E-5</v>
      </c>
      <c r="P845">
        <v>16</v>
      </c>
      <c r="Q845">
        <v>18.5</v>
      </c>
      <c r="R845">
        <v>3.3052937473699998E-4</v>
      </c>
      <c r="S845">
        <v>4.6393359327599998E-2</v>
      </c>
      <c r="T845">
        <v>3.7707106110999998E-2</v>
      </c>
      <c r="U845" t="s">
        <v>24</v>
      </c>
      <c r="V845">
        <v>16</v>
      </c>
      <c r="W845">
        <v>18.5</v>
      </c>
    </row>
    <row r="846" spans="1:23">
      <c r="A846" t="s">
        <v>703</v>
      </c>
      <c r="G846" t="str">
        <f t="shared" si="52"/>
        <v/>
      </c>
      <c r="H846" t="str">
        <f t="shared" si="53"/>
        <v/>
      </c>
      <c r="I846" t="str">
        <f t="shared" si="54"/>
        <v/>
      </c>
      <c r="J846" t="str">
        <f t="shared" si="55"/>
        <v/>
      </c>
      <c r="K846" t="s">
        <v>23</v>
      </c>
      <c r="L846" t="s">
        <v>23</v>
      </c>
      <c r="M846">
        <v>0</v>
      </c>
      <c r="N846">
        <v>1.0840624982799999E-4</v>
      </c>
      <c r="O846" s="1">
        <v>1.6345470589400002E-5</v>
      </c>
      <c r="P846">
        <v>8.8000000000000007</v>
      </c>
      <c r="Q846">
        <v>11.6</v>
      </c>
      <c r="R846">
        <v>2.75989204037E-4</v>
      </c>
      <c r="S846">
        <v>2.4394079514100001E-2</v>
      </c>
      <c r="T846">
        <v>3.4313437494400002E-2</v>
      </c>
      <c r="U846" t="s">
        <v>16</v>
      </c>
      <c r="V846">
        <v>8.8000000000000007</v>
      </c>
      <c r="W846">
        <v>11.6</v>
      </c>
    </row>
    <row r="847" spans="1:23">
      <c r="A847" t="s">
        <v>1828</v>
      </c>
      <c r="B847" t="s">
        <v>23</v>
      </c>
      <c r="C847" t="s">
        <v>23</v>
      </c>
      <c r="G847" t="str">
        <f t="shared" si="52"/>
        <v/>
      </c>
      <c r="H847" t="str">
        <f t="shared" si="53"/>
        <v/>
      </c>
      <c r="I847" t="str">
        <f t="shared" si="54"/>
        <v>BRACK</v>
      </c>
      <c r="J847" t="str">
        <f t="shared" si="55"/>
        <v/>
      </c>
      <c r="K847" t="s">
        <v>23</v>
      </c>
      <c r="L847" t="s">
        <v>23</v>
      </c>
      <c r="M847" s="1">
        <v>4.43273077746E-6</v>
      </c>
      <c r="N847">
        <v>2.6507466987200001E-4</v>
      </c>
      <c r="O847" s="1">
        <v>9.6441143946699999E-5</v>
      </c>
      <c r="P847">
        <v>11</v>
      </c>
      <c r="Q847">
        <v>21.5</v>
      </c>
      <c r="R847" s="1">
        <v>8.1794605130499995E-7</v>
      </c>
      <c r="S847">
        <v>1.9491745332100002E-2</v>
      </c>
      <c r="T847">
        <v>8.2518471328099998E-4</v>
      </c>
      <c r="U847" t="s">
        <v>16</v>
      </c>
      <c r="V847">
        <v>11</v>
      </c>
      <c r="W847">
        <v>21.5</v>
      </c>
    </row>
    <row r="848" spans="1:23">
      <c r="A848" t="s">
        <v>863</v>
      </c>
      <c r="B848" t="s">
        <v>34</v>
      </c>
      <c r="C848" t="s">
        <v>34</v>
      </c>
      <c r="G848" t="str">
        <f t="shared" si="52"/>
        <v/>
      </c>
      <c r="H848" t="str">
        <f t="shared" si="53"/>
        <v/>
      </c>
      <c r="I848" t="str">
        <f t="shared" si="54"/>
        <v/>
      </c>
      <c r="J848" t="str">
        <f t="shared" si="55"/>
        <v>marineRestricted</v>
      </c>
      <c r="K848" t="s">
        <v>19</v>
      </c>
      <c r="L848" t="s">
        <v>19</v>
      </c>
      <c r="M848">
        <v>6.9710349160099995E-4</v>
      </c>
      <c r="N848">
        <v>5.4908109033699999E-3</v>
      </c>
      <c r="O848">
        <v>2.2367796771700001E-3</v>
      </c>
      <c r="P848">
        <v>24.5</v>
      </c>
      <c r="Q848">
        <v>27</v>
      </c>
      <c r="R848">
        <v>2.06287947646E-2</v>
      </c>
      <c r="S848">
        <v>0.34211026734099997</v>
      </c>
      <c r="T848">
        <v>0.17437538611200001</v>
      </c>
      <c r="U848" t="s">
        <v>16</v>
      </c>
    </row>
    <row r="849" spans="1:23">
      <c r="A849" t="s">
        <v>375</v>
      </c>
      <c r="G849" t="str">
        <f t="shared" si="52"/>
        <v/>
      </c>
      <c r="H849" t="str">
        <f t="shared" si="53"/>
        <v/>
      </c>
      <c r="I849" t="str">
        <f t="shared" si="54"/>
        <v/>
      </c>
      <c r="J849" t="str">
        <f t="shared" si="55"/>
        <v/>
      </c>
      <c r="K849" t="s">
        <v>23</v>
      </c>
      <c r="L849" t="s">
        <v>23</v>
      </c>
      <c r="M849">
        <v>0</v>
      </c>
      <c r="N849">
        <v>1.08728635587E-4</v>
      </c>
      <c r="O849" s="1">
        <v>6.9348899842200003E-6</v>
      </c>
      <c r="P849">
        <v>11</v>
      </c>
      <c r="Q849">
        <v>15</v>
      </c>
      <c r="R849" s="1">
        <v>1.24288504622E-5</v>
      </c>
      <c r="S849">
        <v>5.0540118295300002E-4</v>
      </c>
      <c r="T849">
        <v>6.3778952109199996E-2</v>
      </c>
      <c r="U849" t="s">
        <v>16</v>
      </c>
      <c r="V849">
        <v>11</v>
      </c>
      <c r="W849">
        <v>15</v>
      </c>
    </row>
    <row r="850" spans="1:23">
      <c r="A850" t="s">
        <v>1701</v>
      </c>
      <c r="G850" t="str">
        <f t="shared" si="52"/>
        <v/>
      </c>
      <c r="H850" t="str">
        <f t="shared" si="53"/>
        <v/>
      </c>
      <c r="I850" t="str">
        <f t="shared" si="54"/>
        <v/>
      </c>
      <c r="J850" t="str">
        <f t="shared" si="55"/>
        <v/>
      </c>
      <c r="K850" t="s">
        <v>22</v>
      </c>
      <c r="L850" t="s">
        <v>23</v>
      </c>
      <c r="M850">
        <v>0</v>
      </c>
      <c r="N850" s="1">
        <v>4.3115310004600003E-5</v>
      </c>
      <c r="O850" s="1">
        <v>7.74198176649E-6</v>
      </c>
      <c r="P850">
        <v>11</v>
      </c>
      <c r="Q850">
        <v>15</v>
      </c>
      <c r="R850">
        <v>2.2828442399799999E-3</v>
      </c>
      <c r="S850">
        <v>5.04917570038E-2</v>
      </c>
      <c r="T850">
        <v>6.3778952109199996E-2</v>
      </c>
      <c r="U850" t="s">
        <v>24</v>
      </c>
      <c r="V850">
        <v>11</v>
      </c>
      <c r="W850">
        <v>15</v>
      </c>
    </row>
    <row r="851" spans="1:23">
      <c r="A851" t="s">
        <v>1725</v>
      </c>
      <c r="C851" t="s">
        <v>23</v>
      </c>
      <c r="G851" t="str">
        <f t="shared" si="52"/>
        <v/>
      </c>
      <c r="H851" t="str">
        <f t="shared" si="53"/>
        <v/>
      </c>
      <c r="I851" t="str">
        <f t="shared" si="54"/>
        <v/>
      </c>
      <c r="J851" t="str">
        <f t="shared" si="55"/>
        <v/>
      </c>
      <c r="K851" t="s">
        <v>19</v>
      </c>
      <c r="L851" t="s">
        <v>19</v>
      </c>
      <c r="M851">
        <v>0</v>
      </c>
      <c r="N851" s="1">
        <v>6.0737754408399999E-5</v>
      </c>
      <c r="O851" s="1">
        <v>1.18559468583E-5</v>
      </c>
      <c r="P851">
        <v>11</v>
      </c>
      <c r="Q851">
        <v>26</v>
      </c>
      <c r="R851">
        <v>1.2778688254499999E-3</v>
      </c>
      <c r="S851">
        <v>0.18870480915000001</v>
      </c>
      <c r="T851">
        <v>2.2663781038999999E-2</v>
      </c>
      <c r="U851" t="s">
        <v>16</v>
      </c>
    </row>
    <row r="852" spans="1:23">
      <c r="A852" t="s">
        <v>1615</v>
      </c>
      <c r="B852" t="s">
        <v>1955</v>
      </c>
      <c r="C852" t="s">
        <v>1955</v>
      </c>
      <c r="G852" t="str">
        <f t="shared" si="52"/>
        <v/>
      </c>
      <c r="H852" t="str">
        <f t="shared" si="53"/>
        <v/>
      </c>
      <c r="I852" t="str">
        <f t="shared" si="54"/>
        <v/>
      </c>
      <c r="J852" t="str">
        <f t="shared" si="55"/>
        <v>noclass/brack</v>
      </c>
      <c r="K852" t="s">
        <v>19</v>
      </c>
      <c r="L852" t="s">
        <v>19</v>
      </c>
      <c r="M852">
        <v>0</v>
      </c>
      <c r="N852" s="1">
        <v>3.3064373486500001E-5</v>
      </c>
      <c r="O852" s="1">
        <v>6.1238841285200003E-6</v>
      </c>
      <c r="P852">
        <v>11</v>
      </c>
      <c r="Q852">
        <v>15</v>
      </c>
      <c r="R852">
        <v>1.1657811917000001E-2</v>
      </c>
      <c r="S852">
        <v>0.16978189992100001</v>
      </c>
      <c r="T852">
        <v>6.3778952109199996E-2</v>
      </c>
      <c r="U852" t="s">
        <v>16</v>
      </c>
    </row>
    <row r="853" spans="1:23">
      <c r="A853" t="s">
        <v>799</v>
      </c>
      <c r="G853" t="str">
        <f t="shared" si="52"/>
        <v/>
      </c>
      <c r="H853" t="str">
        <f t="shared" si="53"/>
        <v/>
      </c>
      <c r="I853" t="str">
        <f t="shared" si="54"/>
        <v/>
      </c>
      <c r="J853" t="str">
        <f t="shared" si="55"/>
        <v/>
      </c>
      <c r="K853" t="s">
        <v>19</v>
      </c>
      <c r="L853" t="s">
        <v>19</v>
      </c>
      <c r="M853" s="1">
        <v>9.2232620611199998E-6</v>
      </c>
      <c r="N853">
        <v>3.2855472819999997E-4</v>
      </c>
      <c r="O853" s="1">
        <v>8.1394905187699997E-5</v>
      </c>
      <c r="P853">
        <v>24.5</v>
      </c>
      <c r="Q853">
        <v>27</v>
      </c>
      <c r="R853">
        <v>4.1739110855499998E-4</v>
      </c>
      <c r="S853">
        <v>0.166974712287</v>
      </c>
      <c r="T853">
        <v>7.5383264802200006E-2</v>
      </c>
      <c r="U853" t="s">
        <v>16</v>
      </c>
    </row>
    <row r="854" spans="1:23">
      <c r="A854" t="s">
        <v>387</v>
      </c>
      <c r="G854" t="str">
        <f t="shared" si="52"/>
        <v/>
      </c>
      <c r="H854" t="str">
        <f t="shared" si="53"/>
        <v/>
      </c>
      <c r="I854" t="str">
        <f t="shared" si="54"/>
        <v/>
      </c>
      <c r="J854" t="str">
        <f t="shared" si="55"/>
        <v/>
      </c>
      <c r="K854" t="s">
        <v>19</v>
      </c>
      <c r="L854" t="s">
        <v>19</v>
      </c>
      <c r="M854" s="1">
        <v>4.8635590180200003E-5</v>
      </c>
      <c r="N854">
        <v>5.0680089173200005E-4</v>
      </c>
      <c r="O854">
        <v>2.66085014903E-4</v>
      </c>
      <c r="P854">
        <v>15</v>
      </c>
      <c r="Q854">
        <v>27</v>
      </c>
      <c r="R854" s="1">
        <v>1.6978197428399999E-5</v>
      </c>
      <c r="S854">
        <v>0.164552351786</v>
      </c>
      <c r="T854">
        <v>2.93543948341E-2</v>
      </c>
      <c r="U854" t="s">
        <v>16</v>
      </c>
    </row>
    <row r="855" spans="1:23">
      <c r="A855" t="s">
        <v>590</v>
      </c>
      <c r="G855" t="str">
        <f t="shared" si="52"/>
        <v/>
      </c>
      <c r="H855" t="str">
        <f t="shared" si="53"/>
        <v/>
      </c>
      <c r="I855" t="str">
        <f t="shared" si="54"/>
        <v/>
      </c>
      <c r="J855" t="str">
        <f t="shared" si="55"/>
        <v/>
      </c>
      <c r="K855" t="s">
        <v>22</v>
      </c>
      <c r="L855" t="s">
        <v>23</v>
      </c>
      <c r="M855">
        <v>0</v>
      </c>
      <c r="N855" s="1">
        <v>5.59106742045E-5</v>
      </c>
      <c r="O855" s="1">
        <v>7.2786841471800001E-6</v>
      </c>
      <c r="P855">
        <v>11</v>
      </c>
      <c r="Q855">
        <v>15</v>
      </c>
      <c r="R855">
        <v>2.2828442399799999E-3</v>
      </c>
      <c r="S855">
        <v>5.04917570038E-2</v>
      </c>
      <c r="T855">
        <v>6.3778952109199996E-2</v>
      </c>
      <c r="U855" t="s">
        <v>24</v>
      </c>
      <c r="V855">
        <v>11</v>
      </c>
      <c r="W855">
        <v>15</v>
      </c>
    </row>
    <row r="856" spans="1:23">
      <c r="A856" t="s">
        <v>533</v>
      </c>
      <c r="G856" t="str">
        <f t="shared" si="52"/>
        <v/>
      </c>
      <c r="H856" t="str">
        <f t="shared" si="53"/>
        <v/>
      </c>
      <c r="I856" t="str">
        <f t="shared" si="54"/>
        <v/>
      </c>
      <c r="J856" t="str">
        <f t="shared" si="55"/>
        <v/>
      </c>
      <c r="K856" t="s">
        <v>19</v>
      </c>
      <c r="L856" t="s">
        <v>19</v>
      </c>
      <c r="M856" s="1">
        <v>7.7022140813600003E-6</v>
      </c>
      <c r="N856">
        <v>1.5311330384499999E-4</v>
      </c>
      <c r="O856" s="1">
        <v>2.0303648027600001E-5</v>
      </c>
      <c r="P856">
        <v>18.8</v>
      </c>
      <c r="Q856">
        <v>21.6</v>
      </c>
      <c r="R856">
        <v>0.109765353705</v>
      </c>
      <c r="S856">
        <v>0.38528529760300001</v>
      </c>
      <c r="T856">
        <v>7.9151013428999994E-2</v>
      </c>
      <c r="U856" t="s">
        <v>16</v>
      </c>
    </row>
    <row r="857" spans="1:23">
      <c r="A857" t="s">
        <v>1444</v>
      </c>
      <c r="G857" t="str">
        <f t="shared" si="52"/>
        <v/>
      </c>
      <c r="H857" t="str">
        <f t="shared" si="53"/>
        <v/>
      </c>
      <c r="I857" t="str">
        <f t="shared" si="54"/>
        <v/>
      </c>
      <c r="J857" t="str">
        <f t="shared" si="55"/>
        <v/>
      </c>
      <c r="K857" t="s">
        <v>22</v>
      </c>
      <c r="L857" t="s">
        <v>23</v>
      </c>
      <c r="M857">
        <v>0</v>
      </c>
      <c r="N857" s="1">
        <v>3.94958936106E-5</v>
      </c>
      <c r="O857" s="1">
        <v>7.1313337237899999E-6</v>
      </c>
      <c r="P857">
        <v>9</v>
      </c>
      <c r="Q857">
        <v>15</v>
      </c>
      <c r="R857">
        <v>1.7451366760099999E-3</v>
      </c>
      <c r="S857">
        <v>3.4648513656400003E-2</v>
      </c>
      <c r="T857">
        <v>7.1828551121999998E-2</v>
      </c>
      <c r="U857" t="s">
        <v>24</v>
      </c>
      <c r="V857">
        <v>9</v>
      </c>
      <c r="W857">
        <v>15</v>
      </c>
    </row>
    <row r="858" spans="1:23">
      <c r="A858" t="s">
        <v>267</v>
      </c>
      <c r="B858" t="s">
        <v>23</v>
      </c>
      <c r="C858" t="s">
        <v>23</v>
      </c>
      <c r="G858" t="str">
        <f t="shared" si="52"/>
        <v/>
      </c>
      <c r="H858" t="str">
        <f t="shared" si="53"/>
        <v/>
      </c>
      <c r="I858" t="str">
        <f t="shared" si="54"/>
        <v/>
      </c>
      <c r="J858" t="str">
        <f t="shared" si="55"/>
        <v>brackishRestricted</v>
      </c>
      <c r="K858" t="s">
        <v>19</v>
      </c>
      <c r="L858" t="s">
        <v>19</v>
      </c>
      <c r="M858" s="1">
        <v>6.2057278310700001E-6</v>
      </c>
      <c r="N858">
        <v>1.3610071452899999E-4</v>
      </c>
      <c r="O858" s="1">
        <v>2.11609088085E-5</v>
      </c>
      <c r="P858">
        <v>18.8</v>
      </c>
      <c r="Q858">
        <v>21.6</v>
      </c>
      <c r="R858">
        <v>6.1609940646799997E-2</v>
      </c>
      <c r="S858">
        <v>0.28361991280799997</v>
      </c>
      <c r="T858">
        <v>0.13384409534399999</v>
      </c>
      <c r="U858" t="s">
        <v>16</v>
      </c>
    </row>
    <row r="859" spans="1:23">
      <c r="A859" t="s">
        <v>156</v>
      </c>
      <c r="B859" t="s">
        <v>34</v>
      </c>
      <c r="C859" t="s">
        <v>34</v>
      </c>
      <c r="G859" t="str">
        <f t="shared" si="52"/>
        <v/>
      </c>
      <c r="H859" t="str">
        <f t="shared" si="53"/>
        <v/>
      </c>
      <c r="I859" t="str">
        <f t="shared" si="54"/>
        <v/>
      </c>
      <c r="J859" t="str">
        <f t="shared" si="55"/>
        <v>marineRestricted</v>
      </c>
      <c r="K859" t="s">
        <v>19</v>
      </c>
      <c r="L859" t="s">
        <v>19</v>
      </c>
      <c r="M859" s="1">
        <v>3.6039167567899997E-5</v>
      </c>
      <c r="N859">
        <v>5.6253348027899999E-4</v>
      </c>
      <c r="O859">
        <v>1.80594945885E-4</v>
      </c>
      <c r="P859">
        <v>24.5</v>
      </c>
      <c r="Q859">
        <v>27</v>
      </c>
      <c r="R859">
        <v>1.42107350025E-3</v>
      </c>
      <c r="S859">
        <v>0.166974712287</v>
      </c>
      <c r="T859">
        <v>0.13114502866200001</v>
      </c>
      <c r="U859" t="s">
        <v>16</v>
      </c>
    </row>
    <row r="860" spans="1:23">
      <c r="A860" t="s">
        <v>769</v>
      </c>
      <c r="C860" t="s">
        <v>34</v>
      </c>
      <c r="G860" t="str">
        <f t="shared" si="52"/>
        <v/>
      </c>
      <c r="H860" t="str">
        <f t="shared" si="53"/>
        <v/>
      </c>
      <c r="I860" t="str">
        <f t="shared" si="54"/>
        <v/>
      </c>
      <c r="J860" t="str">
        <f t="shared" si="55"/>
        <v/>
      </c>
      <c r="K860" t="s">
        <v>19</v>
      </c>
      <c r="L860" t="s">
        <v>19</v>
      </c>
      <c r="M860" s="1">
        <v>1.0193688118600001E-5</v>
      </c>
      <c r="N860">
        <v>1.6410410371799999E-4</v>
      </c>
      <c r="O860" s="1">
        <v>5.0570199527000003E-5</v>
      </c>
      <c r="P860">
        <v>16</v>
      </c>
      <c r="Q860">
        <v>20</v>
      </c>
      <c r="R860">
        <v>4.7503318748099996E-3</v>
      </c>
      <c r="S860">
        <v>0.121495886792</v>
      </c>
      <c r="T860">
        <v>0.12992001979199999</v>
      </c>
      <c r="U860" t="s">
        <v>16</v>
      </c>
    </row>
    <row r="861" spans="1:23">
      <c r="A861" t="s">
        <v>712</v>
      </c>
      <c r="B861" t="s">
        <v>23</v>
      </c>
      <c r="C861" t="s">
        <v>23</v>
      </c>
      <c r="G861" t="str">
        <f t="shared" si="52"/>
        <v/>
      </c>
      <c r="H861" t="str">
        <f t="shared" si="53"/>
        <v/>
      </c>
      <c r="I861" t="str">
        <f t="shared" si="54"/>
        <v/>
      </c>
      <c r="J861" t="str">
        <f t="shared" si="55"/>
        <v>brackishRestricted</v>
      </c>
      <c r="K861" t="s">
        <v>19</v>
      </c>
      <c r="L861" t="s">
        <v>19</v>
      </c>
      <c r="M861">
        <v>0</v>
      </c>
      <c r="N861" s="1">
        <v>5.0359632335299997E-5</v>
      </c>
      <c r="O861" s="1">
        <v>1.0400088227199999E-5</v>
      </c>
      <c r="P861">
        <v>11</v>
      </c>
      <c r="Q861">
        <v>15</v>
      </c>
      <c r="R861">
        <v>2.2828442399799999E-3</v>
      </c>
      <c r="S861">
        <v>5.04917570038E-2</v>
      </c>
      <c r="T861">
        <v>6.3778952109199996E-2</v>
      </c>
      <c r="U861" t="s">
        <v>16</v>
      </c>
    </row>
    <row r="862" spans="1:23">
      <c r="A862" t="s">
        <v>1184</v>
      </c>
      <c r="B862" t="s">
        <v>23</v>
      </c>
      <c r="C862" t="s">
        <v>23</v>
      </c>
      <c r="G862" t="str">
        <f t="shared" si="52"/>
        <v/>
      </c>
      <c r="H862" t="str">
        <f t="shared" si="53"/>
        <v/>
      </c>
      <c r="I862" t="str">
        <f t="shared" si="54"/>
        <v/>
      </c>
      <c r="J862" t="str">
        <f t="shared" si="55"/>
        <v>brackishRestricted</v>
      </c>
      <c r="K862" t="s">
        <v>19</v>
      </c>
      <c r="L862" t="s">
        <v>19</v>
      </c>
      <c r="M862" s="1">
        <v>1.42803559641E-5</v>
      </c>
      <c r="N862">
        <v>7.0485708883999995E-4</v>
      </c>
      <c r="O862">
        <v>3.00442486695E-4</v>
      </c>
      <c r="P862">
        <v>12.5</v>
      </c>
      <c r="Q862">
        <v>20</v>
      </c>
      <c r="R862" s="1">
        <v>1.11444388579E-6</v>
      </c>
      <c r="S862">
        <v>3.3709250809099998E-2</v>
      </c>
      <c r="T862">
        <v>1.81705914418E-3</v>
      </c>
      <c r="U862" t="s">
        <v>16</v>
      </c>
    </row>
    <row r="863" spans="1:23">
      <c r="A863" t="s">
        <v>540</v>
      </c>
      <c r="G863" t="str">
        <f t="shared" si="52"/>
        <v/>
      </c>
      <c r="H863" t="str">
        <f t="shared" si="53"/>
        <v/>
      </c>
      <c r="I863" t="str">
        <f t="shared" si="54"/>
        <v/>
      </c>
      <c r="J863" t="str">
        <f t="shared" si="55"/>
        <v/>
      </c>
      <c r="K863" t="s">
        <v>34</v>
      </c>
      <c r="L863" t="s">
        <v>34</v>
      </c>
      <c r="M863" s="1">
        <v>5.3897007516300004E-6</v>
      </c>
      <c r="N863">
        <v>1.21889120303E-4</v>
      </c>
      <c r="O863">
        <v>2.21473795958E-4</v>
      </c>
      <c r="P863">
        <v>24</v>
      </c>
      <c r="Q863">
        <v>26</v>
      </c>
      <c r="R863">
        <v>5.0511053326700002E-3</v>
      </c>
      <c r="S863">
        <v>0.462051155228</v>
      </c>
      <c r="T863">
        <v>5.0511053326700002E-3</v>
      </c>
      <c r="U863" t="s">
        <v>16</v>
      </c>
      <c r="V863">
        <v>24.921721476599998</v>
      </c>
    </row>
    <row r="864" spans="1:23">
      <c r="A864" t="s">
        <v>874</v>
      </c>
      <c r="G864" t="str">
        <f t="shared" si="52"/>
        <v/>
      </c>
      <c r="H864" t="str">
        <f t="shared" si="53"/>
        <v/>
      </c>
      <c r="I864" t="str">
        <f t="shared" si="54"/>
        <v/>
      </c>
      <c r="J864" t="str">
        <f t="shared" si="55"/>
        <v/>
      </c>
      <c r="K864" t="s">
        <v>34</v>
      </c>
      <c r="L864" t="s">
        <v>34</v>
      </c>
      <c r="M864" s="1">
        <v>7.72085557249E-5</v>
      </c>
      <c r="N864">
        <v>1.9378123839299999E-3</v>
      </c>
      <c r="O864">
        <v>8.6353874923800005E-4</v>
      </c>
      <c r="P864">
        <v>18.8</v>
      </c>
      <c r="Q864">
        <v>21.6</v>
      </c>
      <c r="R864">
        <v>4.75493927148E-2</v>
      </c>
      <c r="S864">
        <v>0.39222743074900002</v>
      </c>
      <c r="T864" s="1">
        <v>6.8807294780000005E-5</v>
      </c>
      <c r="U864" t="s">
        <v>16</v>
      </c>
      <c r="V864">
        <v>18.8</v>
      </c>
    </row>
    <row r="865" spans="1:23">
      <c r="A865" t="s">
        <v>1940</v>
      </c>
      <c r="C865" t="s">
        <v>19</v>
      </c>
      <c r="G865" t="str">
        <f t="shared" si="52"/>
        <v/>
      </c>
      <c r="H865" t="str">
        <f t="shared" si="53"/>
        <v/>
      </c>
      <c r="I865" t="str">
        <f t="shared" si="54"/>
        <v/>
      </c>
      <c r="J865" t="str">
        <f t="shared" si="55"/>
        <v/>
      </c>
      <c r="K865" t="s">
        <v>19</v>
      </c>
      <c r="L865" t="s">
        <v>19</v>
      </c>
      <c r="M865" s="1">
        <v>2.3022865389000001E-6</v>
      </c>
      <c r="N865" s="1">
        <v>6.3758038907400002E-5</v>
      </c>
      <c r="O865" s="1">
        <v>1.22463906452E-5</v>
      </c>
      <c r="P865">
        <v>11</v>
      </c>
      <c r="Q865">
        <v>15</v>
      </c>
      <c r="R865">
        <v>1.175125869E-2</v>
      </c>
      <c r="S865">
        <v>5.7537525899799997E-2</v>
      </c>
      <c r="T865">
        <v>0.222336930919</v>
      </c>
      <c r="U865" t="s">
        <v>16</v>
      </c>
    </row>
    <row r="866" spans="1:23">
      <c r="A866" t="s">
        <v>1055</v>
      </c>
      <c r="G866" t="str">
        <f t="shared" si="52"/>
        <v/>
      </c>
      <c r="H866" t="str">
        <f t="shared" si="53"/>
        <v/>
      </c>
      <c r="I866" t="str">
        <f t="shared" si="54"/>
        <v/>
      </c>
      <c r="J866" t="str">
        <f t="shared" si="55"/>
        <v/>
      </c>
      <c r="K866" t="s">
        <v>19</v>
      </c>
      <c r="L866" t="s">
        <v>19</v>
      </c>
      <c r="M866">
        <v>0</v>
      </c>
      <c r="N866">
        <v>1.26976662972E-4</v>
      </c>
      <c r="O866" s="1">
        <v>3.8946132204200003E-5</v>
      </c>
      <c r="P866">
        <v>11</v>
      </c>
      <c r="Q866">
        <v>23.5</v>
      </c>
      <c r="R866">
        <v>2.5856581719900003E-4</v>
      </c>
      <c r="S866">
        <v>8.1171928001300006E-2</v>
      </c>
      <c r="T866">
        <v>1.92711821256E-2</v>
      </c>
      <c r="U866" t="s">
        <v>16</v>
      </c>
    </row>
    <row r="867" spans="1:23">
      <c r="A867" t="s">
        <v>406</v>
      </c>
      <c r="B867" t="s">
        <v>1955</v>
      </c>
      <c r="C867" t="s">
        <v>1955</v>
      </c>
      <c r="G867" t="str">
        <f t="shared" si="52"/>
        <v/>
      </c>
      <c r="H867" t="str">
        <f t="shared" si="53"/>
        <v/>
      </c>
      <c r="I867" t="str">
        <f t="shared" si="54"/>
        <v>noclass/brack</v>
      </c>
      <c r="J867" t="str">
        <f t="shared" si="55"/>
        <v/>
      </c>
      <c r="K867" t="s">
        <v>22</v>
      </c>
      <c r="L867" t="s">
        <v>23</v>
      </c>
      <c r="M867" s="1">
        <v>2.3022865389000001E-6</v>
      </c>
      <c r="N867" s="1">
        <v>6.2695546829300003E-5</v>
      </c>
      <c r="O867" s="1">
        <v>6.0090929325699998E-6</v>
      </c>
      <c r="P867">
        <v>11</v>
      </c>
      <c r="Q867">
        <v>15</v>
      </c>
      <c r="R867">
        <v>1.175125869E-2</v>
      </c>
      <c r="S867">
        <v>5.04917570038E-2</v>
      </c>
      <c r="T867">
        <v>0.23730041743300001</v>
      </c>
      <c r="U867" t="s">
        <v>24</v>
      </c>
      <c r="V867">
        <v>11</v>
      </c>
      <c r="W867">
        <v>15</v>
      </c>
    </row>
    <row r="868" spans="1:23">
      <c r="A868" t="s">
        <v>1543</v>
      </c>
      <c r="G868" t="str">
        <f t="shared" si="52"/>
        <v/>
      </c>
      <c r="H868" t="str">
        <f t="shared" si="53"/>
        <v/>
      </c>
      <c r="I868" t="str">
        <f t="shared" si="54"/>
        <v/>
      </c>
      <c r="J868" t="str">
        <f t="shared" si="55"/>
        <v/>
      </c>
      <c r="K868" t="s">
        <v>27</v>
      </c>
      <c r="L868" t="s">
        <v>23</v>
      </c>
      <c r="M868" s="1">
        <v>2.3900372252300001E-5</v>
      </c>
      <c r="N868">
        <v>5.05088713819E-4</v>
      </c>
      <c r="O868">
        <v>1.7437513990899999E-4</v>
      </c>
      <c r="P868">
        <v>14</v>
      </c>
      <c r="Q868">
        <v>18</v>
      </c>
      <c r="R868" s="1">
        <v>1.09556310297E-6</v>
      </c>
      <c r="S868">
        <v>3.8885050104300002E-3</v>
      </c>
      <c r="T868">
        <v>3.7160582831799998E-3</v>
      </c>
      <c r="U868" t="s">
        <v>16</v>
      </c>
      <c r="V868">
        <v>14</v>
      </c>
      <c r="W868">
        <v>18</v>
      </c>
    </row>
    <row r="869" spans="1:23">
      <c r="A869" t="s">
        <v>547</v>
      </c>
      <c r="G869" t="str">
        <f t="shared" si="52"/>
        <v/>
      </c>
      <c r="H869" t="str">
        <f t="shared" si="53"/>
        <v/>
      </c>
      <c r="I869" t="str">
        <f t="shared" si="54"/>
        <v/>
      </c>
      <c r="J869" t="str">
        <f t="shared" si="55"/>
        <v/>
      </c>
      <c r="K869" t="s">
        <v>34</v>
      </c>
      <c r="L869" t="s">
        <v>34</v>
      </c>
      <c r="M869" s="1">
        <v>1.7080664005099999E-6</v>
      </c>
      <c r="N869">
        <v>1.4079321052800001E-4</v>
      </c>
      <c r="O869" s="1">
        <v>3.8141738822499998E-5</v>
      </c>
      <c r="P869">
        <v>24.5</v>
      </c>
      <c r="Q869">
        <v>27</v>
      </c>
      <c r="R869" s="1">
        <v>2.9880519114299999E-8</v>
      </c>
      <c r="S869">
        <v>8.8965387192599998E-2</v>
      </c>
      <c r="T869">
        <v>4.19409500497E-4</v>
      </c>
      <c r="U869" t="s">
        <v>16</v>
      </c>
      <c r="V869">
        <v>24.5</v>
      </c>
    </row>
    <row r="870" spans="1:23">
      <c r="A870" t="s">
        <v>1758</v>
      </c>
      <c r="G870" t="str">
        <f t="shared" si="52"/>
        <v/>
      </c>
      <c r="H870" t="str">
        <f t="shared" si="53"/>
        <v/>
      </c>
      <c r="I870" t="str">
        <f t="shared" si="54"/>
        <v/>
      </c>
      <c r="J870" t="str">
        <f t="shared" si="55"/>
        <v/>
      </c>
      <c r="K870" t="s">
        <v>19</v>
      </c>
      <c r="L870" t="s">
        <v>19</v>
      </c>
      <c r="M870">
        <v>0</v>
      </c>
      <c r="N870" s="1">
        <v>4.9779681096100003E-5</v>
      </c>
      <c r="O870" s="1">
        <v>7.50964415091E-6</v>
      </c>
      <c r="P870">
        <v>11</v>
      </c>
      <c r="Q870">
        <v>15</v>
      </c>
      <c r="R870">
        <v>1.1657811917000001E-2</v>
      </c>
      <c r="S870">
        <v>0.16978189992100001</v>
      </c>
      <c r="T870">
        <v>6.3778952109199996E-2</v>
      </c>
      <c r="U870" t="s">
        <v>16</v>
      </c>
    </row>
    <row r="871" spans="1:23">
      <c r="A871" t="s">
        <v>268</v>
      </c>
      <c r="G871" t="str">
        <f t="shared" si="52"/>
        <v/>
      </c>
      <c r="H871" t="str">
        <f t="shared" si="53"/>
        <v/>
      </c>
      <c r="I871" t="str">
        <f t="shared" si="54"/>
        <v/>
      </c>
      <c r="J871" t="str">
        <f t="shared" si="55"/>
        <v/>
      </c>
      <c r="K871" t="s">
        <v>34</v>
      </c>
      <c r="L871" t="s">
        <v>34</v>
      </c>
      <c r="M871" s="1">
        <v>5.8044783956500001E-6</v>
      </c>
      <c r="N871">
        <v>3.1252548064900001E-4</v>
      </c>
      <c r="O871">
        <v>1.86094683577E-4</v>
      </c>
      <c r="P871">
        <v>24</v>
      </c>
      <c r="Q871">
        <v>26</v>
      </c>
      <c r="R871">
        <v>1.52268884147E-4</v>
      </c>
      <c r="S871">
        <v>0.26599741941799998</v>
      </c>
      <c r="T871">
        <v>6.0309606436999997E-3</v>
      </c>
      <c r="U871" t="s">
        <v>16</v>
      </c>
      <c r="V871">
        <v>24</v>
      </c>
    </row>
    <row r="872" spans="1:23">
      <c r="A872" t="s">
        <v>154</v>
      </c>
      <c r="B872" t="s">
        <v>23</v>
      </c>
      <c r="C872" t="s">
        <v>23</v>
      </c>
      <c r="G872" t="str">
        <f t="shared" si="52"/>
        <v/>
      </c>
      <c r="H872" t="str">
        <f t="shared" si="53"/>
        <v/>
      </c>
      <c r="I872" t="str">
        <f t="shared" si="54"/>
        <v>BRACK</v>
      </c>
      <c r="J872" t="str">
        <f t="shared" si="55"/>
        <v/>
      </c>
      <c r="K872" t="s">
        <v>22</v>
      </c>
      <c r="L872" t="s">
        <v>23</v>
      </c>
      <c r="M872" s="1">
        <v>8.1031870134300005E-6</v>
      </c>
      <c r="N872">
        <v>3.1072236761399999E-4</v>
      </c>
      <c r="O872" s="1">
        <v>2.6278880284800001E-5</v>
      </c>
      <c r="P872">
        <v>18.8</v>
      </c>
      <c r="Q872">
        <v>21.6</v>
      </c>
      <c r="R872">
        <v>1.07229378948E-3</v>
      </c>
      <c r="S872">
        <v>4.6784487768499999E-2</v>
      </c>
      <c r="T872">
        <v>0.124687481532</v>
      </c>
      <c r="U872" t="s">
        <v>24</v>
      </c>
      <c r="V872">
        <v>18.8</v>
      </c>
      <c r="W872">
        <v>21.6</v>
      </c>
    </row>
    <row r="873" spans="1:23">
      <c r="A873" t="s">
        <v>658</v>
      </c>
      <c r="G873" t="str">
        <f t="shared" si="52"/>
        <v/>
      </c>
      <c r="H873" t="str">
        <f t="shared" si="53"/>
        <v/>
      </c>
      <c r="I873" t="str">
        <f t="shared" si="54"/>
        <v/>
      </c>
      <c r="J873" t="str">
        <f t="shared" si="55"/>
        <v/>
      </c>
      <c r="K873" t="s">
        <v>34</v>
      </c>
      <c r="L873" t="s">
        <v>34</v>
      </c>
      <c r="M873">
        <v>0</v>
      </c>
      <c r="N873">
        <v>1.10785966919E-4</v>
      </c>
      <c r="O873">
        <v>3.1271990887300001E-4</v>
      </c>
      <c r="P873">
        <v>24</v>
      </c>
      <c r="Q873">
        <v>26</v>
      </c>
      <c r="R873" s="1">
        <v>4.5956321418500002E-5</v>
      </c>
      <c r="S873">
        <v>0.38751463008199999</v>
      </c>
      <c r="T873" s="1">
        <v>4.5956321418500002E-5</v>
      </c>
      <c r="U873" t="s">
        <v>16</v>
      </c>
      <c r="V873">
        <v>25.291468411299999</v>
      </c>
    </row>
    <row r="874" spans="1:23">
      <c r="A874" t="s">
        <v>1278</v>
      </c>
      <c r="G874" t="str">
        <f t="shared" si="52"/>
        <v/>
      </c>
      <c r="H874" t="str">
        <f t="shared" si="53"/>
        <v/>
      </c>
      <c r="I874" t="str">
        <f t="shared" si="54"/>
        <v/>
      </c>
      <c r="J874" t="str">
        <f t="shared" si="55"/>
        <v/>
      </c>
      <c r="K874" t="s">
        <v>34</v>
      </c>
      <c r="L874" t="s">
        <v>34</v>
      </c>
      <c r="M874">
        <v>0</v>
      </c>
      <c r="N874" s="1">
        <v>4.8859139102E-5</v>
      </c>
      <c r="O874" s="1">
        <v>8.5896577253600001E-5</v>
      </c>
      <c r="P874">
        <v>24</v>
      </c>
      <c r="Q874">
        <v>26</v>
      </c>
      <c r="R874">
        <v>3.37755566174E-3</v>
      </c>
      <c r="S874">
        <v>0.299632980991</v>
      </c>
      <c r="T874" s="1">
        <v>4.5956321418500002E-5</v>
      </c>
      <c r="U874" t="s">
        <v>16</v>
      </c>
      <c r="V874">
        <v>24.862372852</v>
      </c>
    </row>
    <row r="875" spans="1:23">
      <c r="A875" t="s">
        <v>1514</v>
      </c>
      <c r="G875" t="str">
        <f t="shared" si="52"/>
        <v/>
      </c>
      <c r="H875" t="str">
        <f t="shared" si="53"/>
        <v/>
      </c>
      <c r="I875" t="str">
        <f t="shared" si="54"/>
        <v/>
      </c>
      <c r="J875" t="str">
        <f t="shared" si="55"/>
        <v/>
      </c>
      <c r="K875" t="s">
        <v>23</v>
      </c>
      <c r="L875" t="s">
        <v>23</v>
      </c>
      <c r="M875" s="1">
        <v>2.3022865389000001E-6</v>
      </c>
      <c r="N875" s="1">
        <v>8.3585614784100005E-5</v>
      </c>
      <c r="O875" s="1">
        <v>7.9715641583800008E-6</v>
      </c>
      <c r="P875">
        <v>11</v>
      </c>
      <c r="Q875">
        <v>15</v>
      </c>
      <c r="R875">
        <v>2.19692874123E-3</v>
      </c>
      <c r="S875">
        <v>1.25963171564E-2</v>
      </c>
      <c r="T875">
        <v>0.222336930919</v>
      </c>
      <c r="U875" t="s">
        <v>16</v>
      </c>
      <c r="V875">
        <v>11</v>
      </c>
      <c r="W875">
        <v>15</v>
      </c>
    </row>
    <row r="876" spans="1:23">
      <c r="A876" t="s">
        <v>873</v>
      </c>
      <c r="G876" t="str">
        <f t="shared" si="52"/>
        <v/>
      </c>
      <c r="H876" t="str">
        <f t="shared" si="53"/>
        <v/>
      </c>
      <c r="I876" t="str">
        <f t="shared" si="54"/>
        <v/>
      </c>
      <c r="J876" t="str">
        <f t="shared" si="55"/>
        <v/>
      </c>
      <c r="K876" t="s">
        <v>34</v>
      </c>
      <c r="L876" t="s">
        <v>34</v>
      </c>
      <c r="M876" s="1">
        <v>1.8033670513299999E-5</v>
      </c>
      <c r="N876">
        <v>8.6748938070200002E-4</v>
      </c>
      <c r="O876">
        <v>2.8921947262900002E-4</v>
      </c>
      <c r="P876">
        <v>23</v>
      </c>
      <c r="Q876">
        <v>25</v>
      </c>
      <c r="R876" s="1">
        <v>6.8741109420100001E-6</v>
      </c>
      <c r="S876">
        <v>7.3723476951399997E-2</v>
      </c>
      <c r="T876">
        <v>1.8445698584299999E-3</v>
      </c>
      <c r="U876" t="s">
        <v>16</v>
      </c>
      <c r="V876">
        <v>23</v>
      </c>
    </row>
    <row r="877" spans="1:23">
      <c r="A877" t="s">
        <v>32</v>
      </c>
      <c r="B877" t="s">
        <v>23</v>
      </c>
      <c r="C877" t="s">
        <v>23</v>
      </c>
      <c r="G877" t="str">
        <f t="shared" si="52"/>
        <v/>
      </c>
      <c r="H877" t="str">
        <f t="shared" si="53"/>
        <v/>
      </c>
      <c r="I877" t="str">
        <f t="shared" si="54"/>
        <v>BRACK</v>
      </c>
      <c r="J877" t="str">
        <f t="shared" si="55"/>
        <v/>
      </c>
      <c r="K877" t="s">
        <v>23</v>
      </c>
      <c r="L877" t="s">
        <v>23</v>
      </c>
      <c r="M877" s="1">
        <v>1.0075708845899999E-5</v>
      </c>
      <c r="N877">
        <v>1.3838049502500001E-4</v>
      </c>
      <c r="O877" s="1">
        <v>1.21466500463E-5</v>
      </c>
      <c r="P877">
        <v>16</v>
      </c>
      <c r="Q877">
        <v>18.5</v>
      </c>
      <c r="R877">
        <v>5.3890584309900002E-3</v>
      </c>
      <c r="S877">
        <v>2.49561970795E-2</v>
      </c>
      <c r="T877">
        <v>0.37822643603099998</v>
      </c>
      <c r="U877" t="s">
        <v>16</v>
      </c>
      <c r="V877">
        <v>16</v>
      </c>
      <c r="W877">
        <v>18.5</v>
      </c>
    </row>
    <row r="878" spans="1:23">
      <c r="A878" t="s">
        <v>1823</v>
      </c>
      <c r="B878" t="s">
        <v>34</v>
      </c>
      <c r="C878" t="s">
        <v>34</v>
      </c>
      <c r="G878" t="str">
        <f t="shared" si="52"/>
        <v/>
      </c>
      <c r="H878" t="str">
        <f t="shared" si="53"/>
        <v>MARINE</v>
      </c>
      <c r="I878" t="str">
        <f t="shared" si="54"/>
        <v/>
      </c>
      <c r="J878" t="str">
        <f t="shared" si="55"/>
        <v/>
      </c>
      <c r="K878" t="s">
        <v>34</v>
      </c>
      <c r="L878" t="s">
        <v>34</v>
      </c>
      <c r="M878" s="1">
        <v>2.7612257633400002E-6</v>
      </c>
      <c r="N878" s="1">
        <v>8.3396433835100005E-5</v>
      </c>
      <c r="O878">
        <v>1.83319934151E-4</v>
      </c>
      <c r="P878">
        <v>24</v>
      </c>
      <c r="Q878">
        <v>26</v>
      </c>
      <c r="R878">
        <v>1.02485882651E-3</v>
      </c>
      <c r="S878">
        <v>0.38751463008199999</v>
      </c>
      <c r="T878">
        <v>1.02485882651E-3</v>
      </c>
      <c r="U878" t="s">
        <v>16</v>
      </c>
      <c r="V878">
        <v>25.1068255994</v>
      </c>
    </row>
    <row r="879" spans="1:23">
      <c r="A879" t="s">
        <v>226</v>
      </c>
      <c r="B879" t="s">
        <v>34</v>
      </c>
      <c r="C879" t="s">
        <v>34</v>
      </c>
      <c r="G879" t="str">
        <f t="shared" si="52"/>
        <v/>
      </c>
      <c r="H879" t="str">
        <f t="shared" si="53"/>
        <v/>
      </c>
      <c r="I879" t="str">
        <f t="shared" si="54"/>
        <v/>
      </c>
      <c r="J879" t="str">
        <f t="shared" si="55"/>
        <v>marineRestricted</v>
      </c>
      <c r="K879" t="s">
        <v>19</v>
      </c>
      <c r="L879" t="s">
        <v>19</v>
      </c>
      <c r="M879">
        <v>0</v>
      </c>
      <c r="N879" s="1">
        <v>5.6927029628300002E-5</v>
      </c>
      <c r="O879" s="1">
        <v>2.7081896119700001E-5</v>
      </c>
      <c r="P879">
        <v>11</v>
      </c>
      <c r="Q879">
        <v>15</v>
      </c>
      <c r="R879" s="1">
        <v>7.5905297020699999E-5</v>
      </c>
      <c r="S879">
        <v>4.3580215582800001E-2</v>
      </c>
      <c r="T879">
        <v>2.88162065324E-2</v>
      </c>
      <c r="U879" t="s">
        <v>16</v>
      </c>
    </row>
    <row r="880" spans="1:23">
      <c r="A880" t="s">
        <v>968</v>
      </c>
      <c r="G880" t="str">
        <f t="shared" si="52"/>
        <v/>
      </c>
      <c r="H880" t="str">
        <f t="shared" si="53"/>
        <v/>
      </c>
      <c r="I880" t="str">
        <f t="shared" si="54"/>
        <v/>
      </c>
      <c r="J880" t="str">
        <f t="shared" si="55"/>
        <v/>
      </c>
      <c r="K880" t="s">
        <v>34</v>
      </c>
      <c r="L880" t="s">
        <v>34</v>
      </c>
      <c r="M880" s="1">
        <v>2.1143962280500001E-5</v>
      </c>
      <c r="N880">
        <v>3.0345889053100001E-4</v>
      </c>
      <c r="O880">
        <v>1.60793651904E-4</v>
      </c>
      <c r="P880">
        <v>24.5</v>
      </c>
      <c r="Q880">
        <v>27</v>
      </c>
      <c r="R880" s="1">
        <v>2.5596506810499999E-7</v>
      </c>
      <c r="S880">
        <v>0.12613956029000001</v>
      </c>
      <c r="T880">
        <v>9.7633090724E-4</v>
      </c>
      <c r="U880" t="s">
        <v>16</v>
      </c>
      <c r="V880">
        <v>24.5</v>
      </c>
    </row>
    <row r="881" spans="1:23">
      <c r="A881" t="s">
        <v>990</v>
      </c>
      <c r="G881" t="str">
        <f t="shared" si="52"/>
        <v/>
      </c>
      <c r="H881" t="str">
        <f t="shared" si="53"/>
        <v/>
      </c>
      <c r="I881" t="str">
        <f t="shared" si="54"/>
        <v/>
      </c>
      <c r="J881" t="str">
        <f t="shared" si="55"/>
        <v/>
      </c>
      <c r="K881" t="s">
        <v>22</v>
      </c>
      <c r="L881" t="s">
        <v>23</v>
      </c>
      <c r="M881">
        <v>0</v>
      </c>
      <c r="N881">
        <v>2.3252811631200001E-4</v>
      </c>
      <c r="O881" s="1">
        <v>2.2892317084000001E-5</v>
      </c>
      <c r="P881">
        <v>24.5</v>
      </c>
      <c r="Q881">
        <v>27</v>
      </c>
      <c r="R881" s="1">
        <v>1.50624118703E-9</v>
      </c>
      <c r="S881">
        <v>4.1500854737199999E-2</v>
      </c>
      <c r="T881">
        <v>1.50256772182E-3</v>
      </c>
      <c r="U881" t="s">
        <v>24</v>
      </c>
      <c r="V881">
        <v>24.5</v>
      </c>
      <c r="W881">
        <v>27</v>
      </c>
    </row>
    <row r="882" spans="1:23">
      <c r="A882" t="s">
        <v>563</v>
      </c>
      <c r="G882" t="str">
        <f t="shared" si="52"/>
        <v/>
      </c>
      <c r="H882" t="str">
        <f t="shared" si="53"/>
        <v/>
      </c>
      <c r="I882" t="str">
        <f t="shared" si="54"/>
        <v/>
      </c>
      <c r="J882" t="str">
        <f t="shared" si="55"/>
        <v/>
      </c>
      <c r="K882" t="s">
        <v>19</v>
      </c>
      <c r="L882" t="s">
        <v>19</v>
      </c>
      <c r="M882" s="1">
        <v>5.98594500114E-6</v>
      </c>
      <c r="N882">
        <v>2.02428286698E-4</v>
      </c>
      <c r="O882" s="1">
        <v>7.9037743544900003E-5</v>
      </c>
      <c r="P882">
        <v>11</v>
      </c>
      <c r="Q882">
        <v>23.5</v>
      </c>
      <c r="R882">
        <v>1.1245434802400001E-3</v>
      </c>
      <c r="S882">
        <v>0.35494627133500001</v>
      </c>
      <c r="T882">
        <v>1.7577725948699999E-3</v>
      </c>
      <c r="U882" t="s">
        <v>16</v>
      </c>
    </row>
    <row r="883" spans="1:23">
      <c r="A883" t="s">
        <v>1773</v>
      </c>
      <c r="G883" t="str">
        <f t="shared" si="52"/>
        <v/>
      </c>
      <c r="H883" t="str">
        <f t="shared" si="53"/>
        <v/>
      </c>
      <c r="I883" t="str">
        <f t="shared" si="54"/>
        <v/>
      </c>
      <c r="J883" t="str">
        <f t="shared" si="55"/>
        <v/>
      </c>
      <c r="K883" t="s">
        <v>23</v>
      </c>
      <c r="L883" t="s">
        <v>23</v>
      </c>
      <c r="M883">
        <v>0</v>
      </c>
      <c r="N883">
        <v>1.03923208421E-4</v>
      </c>
      <c r="O883" s="1">
        <v>7.7352078808800002E-6</v>
      </c>
      <c r="P883">
        <v>8.8000000000000007</v>
      </c>
      <c r="Q883">
        <v>11.6</v>
      </c>
      <c r="R883">
        <v>2.75989204037E-4</v>
      </c>
      <c r="S883">
        <v>1.07578047716E-2</v>
      </c>
      <c r="T883">
        <v>5.97839619729E-2</v>
      </c>
      <c r="U883" t="s">
        <v>16</v>
      </c>
      <c r="V883">
        <v>8.8000000000000007</v>
      </c>
      <c r="W883">
        <v>11.6</v>
      </c>
    </row>
    <row r="884" spans="1:23">
      <c r="A884" t="s">
        <v>307</v>
      </c>
      <c r="G884" t="str">
        <f t="shared" si="52"/>
        <v/>
      </c>
      <c r="H884" t="str">
        <f t="shared" si="53"/>
        <v/>
      </c>
      <c r="I884" t="str">
        <f t="shared" si="54"/>
        <v/>
      </c>
      <c r="J884" t="str">
        <f t="shared" si="55"/>
        <v/>
      </c>
      <c r="K884" t="s">
        <v>19</v>
      </c>
      <c r="L884" t="s">
        <v>19</v>
      </c>
      <c r="M884">
        <v>0</v>
      </c>
      <c r="N884" s="1">
        <v>4.4377103950200002E-5</v>
      </c>
      <c r="O884" s="1">
        <v>1.1159340877E-5</v>
      </c>
      <c r="P884">
        <v>8.8000000000000007</v>
      </c>
      <c r="Q884">
        <v>11.6</v>
      </c>
      <c r="R884">
        <v>9.4517715055599996E-3</v>
      </c>
      <c r="S884">
        <v>0.169766329194</v>
      </c>
      <c r="T884">
        <v>5.97839619729E-2</v>
      </c>
      <c r="U884" t="s">
        <v>16</v>
      </c>
    </row>
    <row r="885" spans="1:23">
      <c r="A885" t="s">
        <v>381</v>
      </c>
      <c r="B885" t="s">
        <v>23</v>
      </c>
      <c r="C885" t="s">
        <v>23</v>
      </c>
      <c r="G885" t="str">
        <f t="shared" si="52"/>
        <v/>
      </c>
      <c r="H885" t="str">
        <f t="shared" si="53"/>
        <v/>
      </c>
      <c r="I885" t="str">
        <f t="shared" si="54"/>
        <v>BRACK</v>
      </c>
      <c r="J885" t="str">
        <f t="shared" si="55"/>
        <v/>
      </c>
      <c r="K885" t="s">
        <v>23</v>
      </c>
      <c r="L885" t="s">
        <v>23</v>
      </c>
      <c r="M885">
        <v>0</v>
      </c>
      <c r="N885">
        <v>1.8262556258099999E-4</v>
      </c>
      <c r="O885" s="1">
        <v>1.21288442256E-5</v>
      </c>
      <c r="P885">
        <v>11</v>
      </c>
      <c r="Q885">
        <v>15</v>
      </c>
      <c r="R885" s="1">
        <v>7.5905297020699999E-5</v>
      </c>
      <c r="S885">
        <v>2.70506814986E-3</v>
      </c>
      <c r="T885">
        <v>6.3778952109199996E-2</v>
      </c>
      <c r="U885" t="s">
        <v>16</v>
      </c>
      <c r="V885">
        <v>11</v>
      </c>
      <c r="W885">
        <v>15</v>
      </c>
    </row>
    <row r="886" spans="1:23">
      <c r="A886" t="s">
        <v>74</v>
      </c>
      <c r="G886" t="str">
        <f t="shared" si="52"/>
        <v/>
      </c>
      <c r="H886" t="str">
        <f t="shared" si="53"/>
        <v/>
      </c>
      <c r="I886" t="str">
        <f t="shared" si="54"/>
        <v/>
      </c>
      <c r="J886" t="str">
        <f t="shared" si="55"/>
        <v/>
      </c>
      <c r="K886" t="s">
        <v>23</v>
      </c>
      <c r="L886" t="s">
        <v>23</v>
      </c>
      <c r="M886">
        <v>0</v>
      </c>
      <c r="N886" s="1">
        <v>7.3998418099200001E-5</v>
      </c>
      <c r="O886" s="1">
        <v>2.3096000373200001E-6</v>
      </c>
      <c r="P886">
        <v>11</v>
      </c>
      <c r="Q886">
        <v>15</v>
      </c>
      <c r="R886">
        <v>4.2952927765E-4</v>
      </c>
      <c r="S886">
        <v>4.59543888564E-3</v>
      </c>
      <c r="T886">
        <v>0.14794158840499999</v>
      </c>
      <c r="U886" t="s">
        <v>16</v>
      </c>
      <c r="V886">
        <v>11</v>
      </c>
      <c r="W886">
        <v>15</v>
      </c>
    </row>
    <row r="887" spans="1:23">
      <c r="A887" t="s">
        <v>640</v>
      </c>
      <c r="G887" t="str">
        <f t="shared" si="52"/>
        <v/>
      </c>
      <c r="H887" t="str">
        <f t="shared" si="53"/>
        <v/>
      </c>
      <c r="I887" t="str">
        <f t="shared" si="54"/>
        <v/>
      </c>
      <c r="J887" t="str">
        <f t="shared" si="55"/>
        <v/>
      </c>
      <c r="K887" t="s">
        <v>22</v>
      </c>
      <c r="L887" t="s">
        <v>23</v>
      </c>
      <c r="M887">
        <v>0</v>
      </c>
      <c r="N887" s="1">
        <v>6.2561688381799994E-5</v>
      </c>
      <c r="O887" s="1">
        <v>7.9626339724299994E-6</v>
      </c>
      <c r="P887">
        <v>11</v>
      </c>
      <c r="Q887">
        <v>15</v>
      </c>
      <c r="R887">
        <v>2.2828442399799999E-3</v>
      </c>
      <c r="S887">
        <v>5.04917570038E-2</v>
      </c>
      <c r="T887">
        <v>6.3778952109199996E-2</v>
      </c>
      <c r="U887" t="s">
        <v>24</v>
      </c>
      <c r="V887">
        <v>11</v>
      </c>
      <c r="W887">
        <v>15</v>
      </c>
    </row>
    <row r="888" spans="1:23">
      <c r="A888" t="s">
        <v>952</v>
      </c>
      <c r="B888" t="s">
        <v>23</v>
      </c>
      <c r="C888" t="s">
        <v>23</v>
      </c>
      <c r="G888" t="str">
        <f t="shared" si="52"/>
        <v/>
      </c>
      <c r="H888" t="str">
        <f t="shared" si="53"/>
        <v/>
      </c>
      <c r="I888" t="str">
        <f t="shared" si="54"/>
        <v>BRACK</v>
      </c>
      <c r="J888" t="str">
        <f t="shared" si="55"/>
        <v/>
      </c>
      <c r="K888" t="s">
        <v>23</v>
      </c>
      <c r="L888" t="s">
        <v>23</v>
      </c>
      <c r="M888">
        <v>0</v>
      </c>
      <c r="N888" s="1">
        <v>6.5237940001500004E-5</v>
      </c>
      <c r="O888" s="1">
        <v>2.5405600410600001E-6</v>
      </c>
      <c r="P888">
        <v>11</v>
      </c>
      <c r="Q888">
        <v>18</v>
      </c>
      <c r="R888">
        <v>7.2918756056499997E-4</v>
      </c>
      <c r="S888">
        <v>1.2843131751999999E-2</v>
      </c>
      <c r="T888">
        <v>0.12391720516800001</v>
      </c>
      <c r="U888" t="s">
        <v>16</v>
      </c>
      <c r="V888">
        <v>11</v>
      </c>
      <c r="W888">
        <v>18</v>
      </c>
    </row>
    <row r="889" spans="1:23">
      <c r="A889" t="s">
        <v>1567</v>
      </c>
      <c r="G889" t="str">
        <f t="shared" si="52"/>
        <v/>
      </c>
      <c r="H889" t="str">
        <f t="shared" si="53"/>
        <v/>
      </c>
      <c r="I889" t="str">
        <f t="shared" si="54"/>
        <v/>
      </c>
      <c r="J889" t="str">
        <f t="shared" si="55"/>
        <v/>
      </c>
      <c r="K889" t="s">
        <v>23</v>
      </c>
      <c r="L889" t="s">
        <v>23</v>
      </c>
      <c r="M889">
        <v>0</v>
      </c>
      <c r="N889">
        <v>1.0768656129200001E-4</v>
      </c>
      <c r="O889" s="1">
        <v>1.44411994866E-5</v>
      </c>
      <c r="P889">
        <v>11</v>
      </c>
      <c r="Q889">
        <v>15</v>
      </c>
      <c r="R889">
        <v>4.2952927765E-4</v>
      </c>
      <c r="S889">
        <v>1.25963171564E-2</v>
      </c>
      <c r="T889">
        <v>6.3778952109199996E-2</v>
      </c>
      <c r="U889" t="s">
        <v>16</v>
      </c>
      <c r="V889">
        <v>11</v>
      </c>
      <c r="W889">
        <v>15</v>
      </c>
    </row>
    <row r="890" spans="1:23">
      <c r="A890" t="s">
        <v>41</v>
      </c>
      <c r="G890" t="str">
        <f t="shared" si="52"/>
        <v/>
      </c>
      <c r="H890" t="str">
        <f t="shared" si="53"/>
        <v/>
      </c>
      <c r="I890" t="str">
        <f t="shared" si="54"/>
        <v/>
      </c>
      <c r="J890" t="str">
        <f t="shared" si="55"/>
        <v/>
      </c>
      <c r="K890" t="s">
        <v>19</v>
      </c>
      <c r="L890" t="s">
        <v>19</v>
      </c>
      <c r="M890" s="1">
        <v>2.1245621475799998E-5</v>
      </c>
      <c r="N890">
        <v>4.5039967382100001E-4</v>
      </c>
      <c r="O890">
        <v>1.49019263471E-4</v>
      </c>
      <c r="P890">
        <v>24.5</v>
      </c>
      <c r="Q890">
        <v>27</v>
      </c>
      <c r="R890" s="1">
        <v>1.4515050124000001E-6</v>
      </c>
      <c r="S890">
        <v>7.9983703828899994E-2</v>
      </c>
      <c r="T890">
        <v>4.6841449875800002E-2</v>
      </c>
      <c r="U890" t="s">
        <v>16</v>
      </c>
    </row>
    <row r="891" spans="1:23">
      <c r="A891" t="s">
        <v>1791</v>
      </c>
      <c r="G891" t="str">
        <f t="shared" si="52"/>
        <v/>
      </c>
      <c r="H891" t="str">
        <f t="shared" si="53"/>
        <v/>
      </c>
      <c r="I891" t="str">
        <f t="shared" si="54"/>
        <v/>
      </c>
      <c r="J891" t="str">
        <f t="shared" si="55"/>
        <v/>
      </c>
      <c r="K891" t="s">
        <v>34</v>
      </c>
      <c r="L891" t="s">
        <v>34</v>
      </c>
      <c r="M891" s="1">
        <v>9.3249712168999999E-6</v>
      </c>
      <c r="N891">
        <v>5.2472767685899995E-4</v>
      </c>
      <c r="O891">
        <v>3.0754845005700001E-4</v>
      </c>
      <c r="P891">
        <v>11</v>
      </c>
      <c r="Q891">
        <v>16</v>
      </c>
      <c r="R891" s="1">
        <v>5.9970696618099995E-7</v>
      </c>
      <c r="S891">
        <v>2.6728298260100002E-2</v>
      </c>
      <c r="T891">
        <v>2.4813882183500001E-3</v>
      </c>
      <c r="U891" t="s">
        <v>16</v>
      </c>
      <c r="V891">
        <v>11</v>
      </c>
    </row>
    <row r="892" spans="1:23">
      <c r="A892" t="s">
        <v>1336</v>
      </c>
      <c r="G892" t="str">
        <f t="shared" si="52"/>
        <v/>
      </c>
      <c r="H892" t="str">
        <f t="shared" si="53"/>
        <v/>
      </c>
      <c r="I892" t="str">
        <f t="shared" si="54"/>
        <v/>
      </c>
      <c r="J892" t="str">
        <f t="shared" si="55"/>
        <v/>
      </c>
      <c r="K892" t="s">
        <v>19</v>
      </c>
      <c r="L892" t="s">
        <v>19</v>
      </c>
      <c r="M892" s="1">
        <v>8.6917239629700006E-6</v>
      </c>
      <c r="N892">
        <v>4.4519053773299999E-4</v>
      </c>
      <c r="O892">
        <v>2.37989681786E-4</v>
      </c>
      <c r="P892">
        <v>11</v>
      </c>
      <c r="Q892">
        <v>23.5</v>
      </c>
      <c r="R892" s="1">
        <v>2.3906162519400001E-6</v>
      </c>
      <c r="S892">
        <v>3.0767537243899998E-2</v>
      </c>
      <c r="T892">
        <v>5.7430769258000003E-2</v>
      </c>
      <c r="U892" t="s">
        <v>16</v>
      </c>
    </row>
    <row r="893" spans="1:23">
      <c r="A893" t="s">
        <v>610</v>
      </c>
      <c r="G893" t="str">
        <f t="shared" si="52"/>
        <v/>
      </c>
      <c r="H893" t="str">
        <f t="shared" si="53"/>
        <v/>
      </c>
      <c r="I893" t="str">
        <f t="shared" si="54"/>
        <v/>
      </c>
      <c r="J893" t="str">
        <f t="shared" si="55"/>
        <v/>
      </c>
      <c r="K893" t="s">
        <v>23</v>
      </c>
      <c r="L893" t="s">
        <v>23</v>
      </c>
      <c r="M893" s="1">
        <v>7.6075035343199996E-6</v>
      </c>
      <c r="N893">
        <v>2.6619848321900001E-4</v>
      </c>
      <c r="O893" s="1">
        <v>8.4735847136200006E-6</v>
      </c>
      <c r="P893">
        <v>15</v>
      </c>
      <c r="Q893">
        <v>18</v>
      </c>
      <c r="R893" s="1">
        <v>4.0370204508399999E-7</v>
      </c>
      <c r="S893" s="1">
        <v>5.0674793894700003E-5</v>
      </c>
      <c r="T893">
        <v>0.16117248550999999</v>
      </c>
      <c r="U893" t="s">
        <v>16</v>
      </c>
      <c r="V893">
        <v>15</v>
      </c>
      <c r="W893">
        <v>18</v>
      </c>
    </row>
    <row r="894" spans="1:23">
      <c r="A894" t="s">
        <v>426</v>
      </c>
      <c r="B894" t="s">
        <v>34</v>
      </c>
      <c r="C894" t="s">
        <v>34</v>
      </c>
      <c r="G894" t="str">
        <f t="shared" si="52"/>
        <v/>
      </c>
      <c r="H894" t="str">
        <f t="shared" si="53"/>
        <v>MARINE</v>
      </c>
      <c r="I894" t="str">
        <f t="shared" si="54"/>
        <v/>
      </c>
      <c r="J894" t="str">
        <f t="shared" si="55"/>
        <v/>
      </c>
      <c r="K894" t="s">
        <v>34</v>
      </c>
      <c r="L894" t="s">
        <v>34</v>
      </c>
      <c r="M894">
        <v>0</v>
      </c>
      <c r="N894" s="1">
        <v>4.3430345868399997E-5</v>
      </c>
      <c r="O894">
        <v>1.19434021305E-4</v>
      </c>
      <c r="P894">
        <v>23</v>
      </c>
      <c r="Q894">
        <v>25</v>
      </c>
      <c r="R894">
        <v>3.7058735654999998E-3</v>
      </c>
      <c r="S894">
        <v>0.168611492335</v>
      </c>
      <c r="T894" s="1">
        <v>4.3994003448600003E-6</v>
      </c>
      <c r="U894" t="s">
        <v>16</v>
      </c>
      <c r="V894">
        <v>24.272730744699999</v>
      </c>
    </row>
    <row r="895" spans="1:23">
      <c r="A895" t="s">
        <v>950</v>
      </c>
      <c r="B895" t="s">
        <v>23</v>
      </c>
      <c r="C895" t="s">
        <v>23</v>
      </c>
      <c r="G895" t="str">
        <f t="shared" si="52"/>
        <v/>
      </c>
      <c r="H895" t="str">
        <f t="shared" si="53"/>
        <v/>
      </c>
      <c r="I895" t="str">
        <f t="shared" si="54"/>
        <v>BRACK</v>
      </c>
      <c r="J895" t="str">
        <f t="shared" si="55"/>
        <v/>
      </c>
      <c r="K895" t="s">
        <v>22</v>
      </c>
      <c r="L895" t="s">
        <v>23</v>
      </c>
      <c r="M895" s="1">
        <v>2.8956886150899999E-5</v>
      </c>
      <c r="N895">
        <v>2.1434203333199999E-4</v>
      </c>
      <c r="O895">
        <v>0</v>
      </c>
      <c r="P895">
        <v>23</v>
      </c>
      <c r="Q895">
        <v>25</v>
      </c>
      <c r="R895">
        <v>5.1860647503700003E-3</v>
      </c>
      <c r="S895">
        <v>2.66745393382E-2</v>
      </c>
      <c r="T895">
        <v>0.186471485608</v>
      </c>
      <c r="U895" t="s">
        <v>24</v>
      </c>
      <c r="V895">
        <v>23</v>
      </c>
      <c r="W895">
        <v>25</v>
      </c>
    </row>
    <row r="896" spans="1:23">
      <c r="A896" t="s">
        <v>162</v>
      </c>
      <c r="B896" t="s">
        <v>23</v>
      </c>
      <c r="C896" t="s">
        <v>23</v>
      </c>
      <c r="G896" t="str">
        <f t="shared" si="52"/>
        <v/>
      </c>
      <c r="H896" t="str">
        <f t="shared" si="53"/>
        <v/>
      </c>
      <c r="I896" t="str">
        <f t="shared" si="54"/>
        <v>BRACK</v>
      </c>
      <c r="J896" t="str">
        <f t="shared" si="55"/>
        <v/>
      </c>
      <c r="K896" t="s">
        <v>22</v>
      </c>
      <c r="L896" t="s">
        <v>23</v>
      </c>
      <c r="M896">
        <v>4.1308914109399998E-4</v>
      </c>
      <c r="N896">
        <v>3.6823957478900001E-3</v>
      </c>
      <c r="O896">
        <v>7.0928183946100004E-4</v>
      </c>
      <c r="P896">
        <v>18.8</v>
      </c>
      <c r="Q896">
        <v>21.6</v>
      </c>
      <c r="R896">
        <v>3.7186439344400003E-2</v>
      </c>
      <c r="S896">
        <v>0.27917200794899999</v>
      </c>
      <c r="T896">
        <v>3.1406829896500001E-3</v>
      </c>
      <c r="U896" t="s">
        <v>24</v>
      </c>
      <c r="V896">
        <v>18.8</v>
      </c>
      <c r="W896">
        <v>21.6</v>
      </c>
    </row>
    <row r="897" spans="1:23">
      <c r="A897" t="s">
        <v>67</v>
      </c>
      <c r="G897" t="str">
        <f t="shared" si="52"/>
        <v/>
      </c>
      <c r="H897" t="str">
        <f t="shared" si="53"/>
        <v/>
      </c>
      <c r="I897" t="str">
        <f t="shared" si="54"/>
        <v/>
      </c>
      <c r="J897" t="str">
        <f t="shared" si="55"/>
        <v/>
      </c>
      <c r="K897" t="s">
        <v>22</v>
      </c>
      <c r="L897" t="s">
        <v>23</v>
      </c>
      <c r="M897">
        <v>0</v>
      </c>
      <c r="N897">
        <v>2.6028955055699997E-4</v>
      </c>
      <c r="O897" s="1">
        <v>6.1547280859599994E-5</v>
      </c>
      <c r="P897">
        <v>11</v>
      </c>
      <c r="Q897">
        <v>15</v>
      </c>
      <c r="R897">
        <v>4.2952927765E-4</v>
      </c>
      <c r="S897">
        <v>0.17469378789000001</v>
      </c>
      <c r="T897">
        <v>1.14339330205E-3</v>
      </c>
      <c r="U897" t="s">
        <v>24</v>
      </c>
      <c r="V897">
        <v>11</v>
      </c>
      <c r="W897">
        <v>15</v>
      </c>
    </row>
    <row r="898" spans="1:23">
      <c r="A898" t="s">
        <v>169</v>
      </c>
      <c r="G898" t="str">
        <f t="shared" si="52"/>
        <v/>
      </c>
      <c r="H898" t="str">
        <f t="shared" si="53"/>
        <v/>
      </c>
      <c r="I898" t="str">
        <f t="shared" si="54"/>
        <v/>
      </c>
      <c r="J898" t="str">
        <f t="shared" si="55"/>
        <v/>
      </c>
      <c r="K898" t="s">
        <v>15</v>
      </c>
      <c r="L898" t="s">
        <v>15</v>
      </c>
      <c r="M898" s="1">
        <v>5.8352501817599999E-5</v>
      </c>
      <c r="N898" s="1">
        <v>2.4231556756400002E-5</v>
      </c>
      <c r="O898">
        <v>0</v>
      </c>
      <c r="P898">
        <v>1.3333333333299999</v>
      </c>
      <c r="Q898">
        <v>3.6666666666699999</v>
      </c>
      <c r="R898">
        <v>0.213325191325</v>
      </c>
      <c r="S898">
        <v>1.2645419892600001E-2</v>
      </c>
      <c r="T898" s="1">
        <v>8.3941902879100004E-5</v>
      </c>
      <c r="U898" t="s">
        <v>16</v>
      </c>
      <c r="V898">
        <v>2.3022772061199999</v>
      </c>
    </row>
    <row r="899" spans="1:23">
      <c r="A899" t="s">
        <v>868</v>
      </c>
      <c r="G899" t="str">
        <f t="shared" ref="G899:G962" si="56">IF(NOT(ISBLANK($B899)),IF($L899="freshRestricted", IF($B899="freshRestricted","FRESH",$B899),""),"")</f>
        <v/>
      </c>
      <c r="H899" t="str">
        <f t="shared" ref="H899:H962" si="57">IF(NOT(ISBLANK($B899)),IF($L899="marineRestricted", IF($B899="marineRestricted","MARINE",$B899),""),"")</f>
        <v/>
      </c>
      <c r="I899" t="str">
        <f t="shared" ref="I899:I962" si="58">IF(NOT(ISBLANK($B899)),IF($L899="brackishRestricted", IF($B899="brackishRestricted","BRACK",$B899),""),"")</f>
        <v/>
      </c>
      <c r="J899" t="str">
        <f t="shared" ref="J899:J962" si="59">IF(NOT(ISBLANK($B899)),IF($L899="noclass", IF($B899="noclass","NOCLASS",$B899),""),"")</f>
        <v/>
      </c>
      <c r="K899" t="s">
        <v>23</v>
      </c>
      <c r="L899" t="s">
        <v>23</v>
      </c>
      <c r="M899" s="1">
        <v>1.7918475883400001E-5</v>
      </c>
      <c r="N899" s="1">
        <v>9.3657297312899995E-5</v>
      </c>
      <c r="O899" s="1">
        <v>4.3357918321899997E-6</v>
      </c>
      <c r="P899">
        <v>3</v>
      </c>
      <c r="Q899">
        <v>8</v>
      </c>
      <c r="R899">
        <v>3.8718485691600002E-3</v>
      </c>
      <c r="S899" s="1">
        <v>4.3208789373799999E-6</v>
      </c>
      <c r="T899">
        <v>0.25202890400200001</v>
      </c>
      <c r="U899" t="s">
        <v>16</v>
      </c>
      <c r="V899">
        <v>3</v>
      </c>
      <c r="W899">
        <v>8</v>
      </c>
    </row>
    <row r="900" spans="1:23">
      <c r="A900" t="s">
        <v>253</v>
      </c>
      <c r="G900" t="str">
        <f t="shared" si="56"/>
        <v/>
      </c>
      <c r="H900" t="str">
        <f t="shared" si="57"/>
        <v/>
      </c>
      <c r="I900" t="str">
        <f t="shared" si="58"/>
        <v/>
      </c>
      <c r="J900" t="str">
        <f t="shared" si="59"/>
        <v/>
      </c>
      <c r="K900" t="s">
        <v>15</v>
      </c>
      <c r="L900" t="s">
        <v>15</v>
      </c>
      <c r="M900">
        <v>1.3207654086299999E-4</v>
      </c>
      <c r="N900" s="1">
        <v>4.68696615843E-5</v>
      </c>
      <c r="O900" s="1">
        <v>3.87258006774E-6</v>
      </c>
      <c r="P900">
        <v>1.5</v>
      </c>
      <c r="Q900">
        <v>10</v>
      </c>
      <c r="R900">
        <v>0.232282325924</v>
      </c>
      <c r="S900">
        <v>6.2063645511300003E-2</v>
      </c>
      <c r="T900">
        <v>4.8776561711099996E-3</v>
      </c>
      <c r="U900" t="s">
        <v>16</v>
      </c>
      <c r="V900">
        <v>4.3507324627399999</v>
      </c>
    </row>
    <row r="901" spans="1:23">
      <c r="A901" t="s">
        <v>1225</v>
      </c>
      <c r="G901" t="str">
        <f t="shared" si="56"/>
        <v/>
      </c>
      <c r="H901" t="str">
        <f t="shared" si="57"/>
        <v/>
      </c>
      <c r="I901" t="str">
        <f t="shared" si="58"/>
        <v/>
      </c>
      <c r="J901" t="str">
        <f t="shared" si="59"/>
        <v/>
      </c>
      <c r="K901" t="s">
        <v>23</v>
      </c>
      <c r="L901" t="s">
        <v>23</v>
      </c>
      <c r="M901" s="1">
        <v>2.4905517523099999E-6</v>
      </c>
      <c r="N901">
        <v>2.02280404986E-4</v>
      </c>
      <c r="O901" s="1">
        <v>1.4176366968600001E-5</v>
      </c>
      <c r="P901">
        <v>12.5</v>
      </c>
      <c r="Q901">
        <v>15</v>
      </c>
      <c r="R901">
        <v>3.27088413013E-3</v>
      </c>
      <c r="S901">
        <v>2.3499621965800001E-2</v>
      </c>
      <c r="T901">
        <v>0.203030656703</v>
      </c>
      <c r="U901" t="s">
        <v>16</v>
      </c>
      <c r="V901">
        <v>12.5</v>
      </c>
      <c r="W901">
        <v>15</v>
      </c>
    </row>
    <row r="902" spans="1:23">
      <c r="A902" t="s">
        <v>949</v>
      </c>
      <c r="B902" t="s">
        <v>15</v>
      </c>
      <c r="C902" t="s">
        <v>15</v>
      </c>
      <c r="G902" t="str">
        <f t="shared" si="56"/>
        <v>FRESH</v>
      </c>
      <c r="H902" t="str">
        <f t="shared" si="57"/>
        <v/>
      </c>
      <c r="I902" t="str">
        <f t="shared" si="58"/>
        <v/>
      </c>
      <c r="J902" t="str">
        <f t="shared" si="59"/>
        <v/>
      </c>
      <c r="K902" t="s">
        <v>15</v>
      </c>
      <c r="L902" t="s">
        <v>15</v>
      </c>
      <c r="M902" s="1">
        <v>6.4580201889200001E-5</v>
      </c>
      <c r="N902">
        <v>1.1108474913E-4</v>
      </c>
      <c r="O902" s="1">
        <v>1.76057205916E-6</v>
      </c>
      <c r="P902">
        <v>3</v>
      </c>
      <c r="Q902">
        <v>8</v>
      </c>
      <c r="R902">
        <v>0.12258774294200001</v>
      </c>
      <c r="S902" s="1">
        <v>6.3491982484199995E-7</v>
      </c>
      <c r="T902">
        <v>4.0441514963200002E-4</v>
      </c>
      <c r="U902" t="s">
        <v>16</v>
      </c>
      <c r="V902">
        <v>8</v>
      </c>
    </row>
    <row r="903" spans="1:23">
      <c r="A903" t="s">
        <v>1599</v>
      </c>
      <c r="B903" t="s">
        <v>15</v>
      </c>
      <c r="C903" t="s">
        <v>15</v>
      </c>
      <c r="G903" t="str">
        <f t="shared" si="56"/>
        <v>FRESH</v>
      </c>
      <c r="H903" t="str">
        <f t="shared" si="57"/>
        <v/>
      </c>
      <c r="I903" t="str">
        <f t="shared" si="58"/>
        <v/>
      </c>
      <c r="J903" t="str">
        <f t="shared" si="59"/>
        <v/>
      </c>
      <c r="K903" t="s">
        <v>15</v>
      </c>
      <c r="L903" t="s">
        <v>15</v>
      </c>
      <c r="M903">
        <v>5.9630496729699998E-3</v>
      </c>
      <c r="N903">
        <v>9.1221791956400003E-4</v>
      </c>
      <c r="O903">
        <v>1.01843188571E-4</v>
      </c>
      <c r="P903">
        <v>1.5</v>
      </c>
      <c r="Q903">
        <v>15</v>
      </c>
      <c r="R903">
        <v>4.1115161140399996E-3</v>
      </c>
      <c r="S903">
        <v>2.53101292925E-4</v>
      </c>
      <c r="T903" s="1">
        <v>1.5110205216E-6</v>
      </c>
      <c r="U903" t="s">
        <v>16</v>
      </c>
      <c r="V903">
        <v>3.3665199558299999</v>
      </c>
    </row>
    <row r="904" spans="1:23">
      <c r="A904" t="s">
        <v>989</v>
      </c>
      <c r="G904" t="str">
        <f t="shared" si="56"/>
        <v/>
      </c>
      <c r="H904" t="str">
        <f t="shared" si="57"/>
        <v/>
      </c>
      <c r="I904" t="str">
        <f t="shared" si="58"/>
        <v/>
      </c>
      <c r="J904" t="str">
        <f t="shared" si="59"/>
        <v/>
      </c>
      <c r="K904" t="s">
        <v>15</v>
      </c>
      <c r="L904" t="s">
        <v>15</v>
      </c>
      <c r="M904">
        <v>5.3804950424599998E-3</v>
      </c>
      <c r="N904">
        <v>2.9635089839000002E-3</v>
      </c>
      <c r="O904">
        <v>5.3648099648400001E-4</v>
      </c>
      <c r="P904">
        <v>4.5</v>
      </c>
      <c r="Q904">
        <v>10</v>
      </c>
      <c r="R904">
        <v>0.23672205091199999</v>
      </c>
      <c r="S904">
        <v>6.4327246637900005E-4</v>
      </c>
      <c r="T904" s="1">
        <v>1.9424642015E-5</v>
      </c>
      <c r="U904" t="s">
        <v>16</v>
      </c>
      <c r="V904">
        <v>7.2557009133600001</v>
      </c>
    </row>
    <row r="905" spans="1:23">
      <c r="A905" t="s">
        <v>1078</v>
      </c>
      <c r="B905" t="s">
        <v>23</v>
      </c>
      <c r="C905" t="s">
        <v>23</v>
      </c>
      <c r="G905" t="str">
        <f t="shared" si="56"/>
        <v>brackishRestricted</v>
      </c>
      <c r="H905" t="str">
        <f t="shared" si="57"/>
        <v/>
      </c>
      <c r="I905" t="str">
        <f t="shared" si="58"/>
        <v/>
      </c>
      <c r="J905" t="str">
        <f t="shared" si="59"/>
        <v/>
      </c>
      <c r="K905" t="s">
        <v>15</v>
      </c>
      <c r="L905" t="s">
        <v>15</v>
      </c>
      <c r="M905" s="1">
        <v>7.7801079709000003E-5</v>
      </c>
      <c r="N905">
        <v>1.4761701658300001E-4</v>
      </c>
      <c r="O905" s="1">
        <v>7.4924109466300004E-6</v>
      </c>
      <c r="P905">
        <v>3</v>
      </c>
      <c r="Q905">
        <v>10</v>
      </c>
      <c r="R905">
        <v>4.4939121479100001E-2</v>
      </c>
      <c r="S905" s="1">
        <v>1.04155205766E-6</v>
      </c>
      <c r="T905" s="1">
        <v>7.6586284356299996E-5</v>
      </c>
      <c r="U905" t="s">
        <v>16</v>
      </c>
      <c r="V905">
        <v>10</v>
      </c>
    </row>
    <row r="906" spans="1:23">
      <c r="A906" t="s">
        <v>340</v>
      </c>
      <c r="C906" t="s">
        <v>15</v>
      </c>
      <c r="G906" t="str">
        <f t="shared" si="56"/>
        <v/>
      </c>
      <c r="H906" t="str">
        <f t="shared" si="57"/>
        <v/>
      </c>
      <c r="I906" t="str">
        <f t="shared" si="58"/>
        <v/>
      </c>
      <c r="J906" t="str">
        <f t="shared" si="59"/>
        <v/>
      </c>
      <c r="K906" t="s">
        <v>15</v>
      </c>
      <c r="L906" t="s">
        <v>15</v>
      </c>
      <c r="M906">
        <v>1.9696536930000001E-4</v>
      </c>
      <c r="N906">
        <v>0</v>
      </c>
      <c r="O906">
        <v>0</v>
      </c>
      <c r="P906">
        <v>1.48979591837</v>
      </c>
      <c r="Q906">
        <v>15.244897959199999</v>
      </c>
      <c r="R906">
        <v>1.3913357860400001E-2</v>
      </c>
      <c r="S906">
        <v>1</v>
      </c>
      <c r="T906">
        <v>1.3913357860400001E-2</v>
      </c>
      <c r="U906" t="s">
        <v>16</v>
      </c>
      <c r="V906">
        <v>1.48979591837</v>
      </c>
    </row>
    <row r="907" spans="1:23">
      <c r="A907" t="s">
        <v>720</v>
      </c>
      <c r="G907" t="str">
        <f t="shared" si="56"/>
        <v/>
      </c>
      <c r="H907" t="str">
        <f t="shared" si="57"/>
        <v/>
      </c>
      <c r="I907" t="str">
        <f t="shared" si="58"/>
        <v/>
      </c>
      <c r="J907" t="str">
        <f t="shared" si="59"/>
        <v/>
      </c>
      <c r="K907" t="s">
        <v>19</v>
      </c>
      <c r="L907" t="s">
        <v>19</v>
      </c>
      <c r="M907">
        <v>1.7811334792099999E-4</v>
      </c>
      <c r="N907">
        <v>3.7198779871200002E-4</v>
      </c>
      <c r="O907" s="1">
        <v>9.8289343980800001E-5</v>
      </c>
      <c r="P907">
        <v>1.5</v>
      </c>
      <c r="Q907">
        <v>13.5</v>
      </c>
      <c r="R907">
        <v>3.7347212226699997E-2</v>
      </c>
      <c r="S907">
        <v>2.2684622223899999E-4</v>
      </c>
      <c r="T907">
        <v>4.4918696539900001E-2</v>
      </c>
      <c r="U907" t="s">
        <v>16</v>
      </c>
    </row>
    <row r="908" spans="1:23">
      <c r="A908" t="s">
        <v>813</v>
      </c>
      <c r="G908" t="str">
        <f t="shared" si="56"/>
        <v/>
      </c>
      <c r="H908" t="str">
        <f t="shared" si="57"/>
        <v/>
      </c>
      <c r="I908" t="str">
        <f t="shared" si="58"/>
        <v/>
      </c>
      <c r="J908" t="str">
        <f t="shared" si="59"/>
        <v/>
      </c>
      <c r="K908" t="s">
        <v>19</v>
      </c>
      <c r="L908" t="s">
        <v>19</v>
      </c>
      <c r="M908">
        <v>2.1372935110100001E-4</v>
      </c>
      <c r="N908" s="1">
        <v>1.67120677841E-5</v>
      </c>
      <c r="O908">
        <v>0</v>
      </c>
      <c r="P908">
        <v>1.3333333333299999</v>
      </c>
      <c r="Q908">
        <v>3.6666666666699999</v>
      </c>
      <c r="R908">
        <v>0.19805560913199999</v>
      </c>
      <c r="S908">
        <v>1.2645419892600001E-2</v>
      </c>
      <c r="T908">
        <v>4.3828974409499999E-4</v>
      </c>
      <c r="U908" t="s">
        <v>16</v>
      </c>
    </row>
    <row r="909" spans="1:23">
      <c r="A909" t="s">
        <v>437</v>
      </c>
      <c r="G909" t="str">
        <f t="shared" si="56"/>
        <v/>
      </c>
      <c r="H909" t="str">
        <f t="shared" si="57"/>
        <v/>
      </c>
      <c r="I909" t="str">
        <f t="shared" si="58"/>
        <v/>
      </c>
      <c r="J909" t="str">
        <f t="shared" si="59"/>
        <v/>
      </c>
      <c r="K909" t="s">
        <v>19</v>
      </c>
      <c r="L909" t="s">
        <v>19</v>
      </c>
      <c r="M909">
        <v>1.5081017160699999E-3</v>
      </c>
      <c r="N909">
        <v>8.1069636820999998E-3</v>
      </c>
      <c r="O909">
        <v>3.7119481306100002E-4</v>
      </c>
      <c r="P909">
        <v>1.3333333333299999</v>
      </c>
      <c r="Q909">
        <v>3.6666666666699999</v>
      </c>
      <c r="R909">
        <v>2.71513477409E-2</v>
      </c>
      <c r="S909">
        <v>1.38612535105E-4</v>
      </c>
      <c r="T909">
        <v>1.8271876898899999E-2</v>
      </c>
      <c r="U909" t="s">
        <v>16</v>
      </c>
    </row>
    <row r="910" spans="1:23">
      <c r="A910" t="s">
        <v>325</v>
      </c>
      <c r="G910" t="str">
        <f t="shared" si="56"/>
        <v/>
      </c>
      <c r="H910" t="str">
        <f t="shared" si="57"/>
        <v/>
      </c>
      <c r="I910" t="str">
        <f t="shared" si="58"/>
        <v/>
      </c>
      <c r="J910" t="str">
        <f t="shared" si="59"/>
        <v/>
      </c>
      <c r="K910" t="s">
        <v>15</v>
      </c>
      <c r="L910" t="s">
        <v>15</v>
      </c>
      <c r="M910">
        <v>1.7135985423399999E-3</v>
      </c>
      <c r="N910">
        <v>2.37471993444E-4</v>
      </c>
      <c r="O910" s="1">
        <v>6.4975871236700006E-5</v>
      </c>
      <c r="P910">
        <v>1.5</v>
      </c>
      <c r="Q910">
        <v>13.5</v>
      </c>
      <c r="R910">
        <v>9.2906754240900002E-2</v>
      </c>
      <c r="S910">
        <v>1.1533410566199999E-3</v>
      </c>
      <c r="T910" s="1">
        <v>2.9324998248599998E-5</v>
      </c>
      <c r="U910" t="s">
        <v>16</v>
      </c>
      <c r="V910">
        <v>2.75556532902</v>
      </c>
    </row>
    <row r="911" spans="1:23">
      <c r="A911" t="s">
        <v>996</v>
      </c>
      <c r="C911" t="s">
        <v>15</v>
      </c>
      <c r="G911" t="str">
        <f t="shared" si="56"/>
        <v/>
      </c>
      <c r="H911" t="str">
        <f t="shared" si="57"/>
        <v/>
      </c>
      <c r="I911" t="str">
        <f t="shared" si="58"/>
        <v/>
      </c>
      <c r="J911" t="str">
        <f t="shared" si="59"/>
        <v/>
      </c>
      <c r="K911" t="s">
        <v>15</v>
      </c>
      <c r="L911" t="s">
        <v>15</v>
      </c>
      <c r="M911" s="1">
        <v>9.4337260034300002E-5</v>
      </c>
      <c r="N911" s="1">
        <v>2.8871344731699999E-5</v>
      </c>
      <c r="O911" s="1">
        <v>4.3028667419400002E-6</v>
      </c>
      <c r="P911">
        <v>1.5</v>
      </c>
      <c r="Q911">
        <v>10</v>
      </c>
      <c r="R911">
        <v>0.19197094613499999</v>
      </c>
      <c r="S911">
        <v>6.2063645511300003E-2</v>
      </c>
      <c r="T911">
        <v>4.8776561711099996E-3</v>
      </c>
      <c r="U911" t="s">
        <v>16</v>
      </c>
      <c r="V911">
        <v>3.8194698745300002</v>
      </c>
    </row>
    <row r="912" spans="1:23">
      <c r="A912" t="s">
        <v>1073</v>
      </c>
      <c r="G912" t="str">
        <f t="shared" si="56"/>
        <v/>
      </c>
      <c r="H912" t="str">
        <f t="shared" si="57"/>
        <v/>
      </c>
      <c r="I912" t="str">
        <f t="shared" si="58"/>
        <v/>
      </c>
      <c r="J912" t="str">
        <f t="shared" si="59"/>
        <v/>
      </c>
      <c r="K912" t="s">
        <v>29</v>
      </c>
      <c r="L912" t="s">
        <v>23</v>
      </c>
      <c r="M912">
        <v>8.4186892544100005E-4</v>
      </c>
      <c r="N912">
        <v>1.7104254314400001E-3</v>
      </c>
      <c r="O912">
        <v>2.01183990755E-4</v>
      </c>
      <c r="P912">
        <v>3</v>
      </c>
      <c r="Q912">
        <v>10</v>
      </c>
      <c r="R912">
        <v>1.7589447901199999E-3</v>
      </c>
      <c r="S912" s="1">
        <v>6.3233278078499999E-6</v>
      </c>
      <c r="T912">
        <v>9.4126129282700005E-4</v>
      </c>
      <c r="U912" t="s">
        <v>16</v>
      </c>
      <c r="V912">
        <v>3</v>
      </c>
      <c r="W912">
        <v>10</v>
      </c>
    </row>
    <row r="913" spans="1:23">
      <c r="A913" t="s">
        <v>1197</v>
      </c>
      <c r="G913" t="str">
        <f t="shared" si="56"/>
        <v/>
      </c>
      <c r="H913" t="str">
        <f t="shared" si="57"/>
        <v/>
      </c>
      <c r="I913" t="str">
        <f t="shared" si="58"/>
        <v/>
      </c>
      <c r="J913" t="str">
        <f t="shared" si="59"/>
        <v/>
      </c>
      <c r="K913" t="s">
        <v>27</v>
      </c>
      <c r="L913" t="s">
        <v>23</v>
      </c>
      <c r="M913" s="1">
        <v>4.6045730778000002E-6</v>
      </c>
      <c r="N913">
        <v>4.83855712483E-4</v>
      </c>
      <c r="O913">
        <v>1.63636725272E-4</v>
      </c>
      <c r="P913">
        <v>11</v>
      </c>
      <c r="Q913">
        <v>21.5</v>
      </c>
      <c r="R913" s="1">
        <v>1.9763777117199999E-7</v>
      </c>
      <c r="S913">
        <v>3.1397233788500001E-3</v>
      </c>
      <c r="T913">
        <v>3.5434232376499999E-3</v>
      </c>
      <c r="U913" t="s">
        <v>16</v>
      </c>
      <c r="V913">
        <v>11</v>
      </c>
      <c r="W913">
        <v>21.5</v>
      </c>
    </row>
    <row r="914" spans="1:23">
      <c r="A914" t="s">
        <v>43</v>
      </c>
      <c r="B914" t="s">
        <v>23</v>
      </c>
      <c r="C914" t="s">
        <v>23</v>
      </c>
      <c r="G914" t="str">
        <f t="shared" si="56"/>
        <v/>
      </c>
      <c r="H914" t="str">
        <f t="shared" si="57"/>
        <v/>
      </c>
      <c r="I914" t="str">
        <f t="shared" si="58"/>
        <v/>
      </c>
      <c r="J914" t="str">
        <f t="shared" si="59"/>
        <v>brackishRestricted</v>
      </c>
      <c r="K914" t="s">
        <v>19</v>
      </c>
      <c r="L914" t="s">
        <v>19</v>
      </c>
      <c r="M914" s="1">
        <v>1.40375217977E-5</v>
      </c>
      <c r="N914">
        <v>2.04151071793E-4</v>
      </c>
      <c r="O914" s="1">
        <v>2.2694178842E-5</v>
      </c>
      <c r="P914">
        <v>18.8</v>
      </c>
      <c r="Q914">
        <v>21.6</v>
      </c>
      <c r="R914">
        <v>0.15864928902299999</v>
      </c>
      <c r="S914">
        <v>0.28361991280799997</v>
      </c>
      <c r="T914">
        <v>0.32556922864499999</v>
      </c>
      <c r="U914" t="s">
        <v>16</v>
      </c>
    </row>
    <row r="915" spans="1:23">
      <c r="A915" t="s">
        <v>584</v>
      </c>
      <c r="G915" t="str">
        <f t="shared" si="56"/>
        <v/>
      </c>
      <c r="H915" t="str">
        <f t="shared" si="57"/>
        <v/>
      </c>
      <c r="I915" t="str">
        <f t="shared" si="58"/>
        <v/>
      </c>
      <c r="J915" t="str">
        <f t="shared" si="59"/>
        <v/>
      </c>
      <c r="K915" t="s">
        <v>19</v>
      </c>
      <c r="L915" t="s">
        <v>19</v>
      </c>
      <c r="M915">
        <v>1.6679876529699999E-4</v>
      </c>
      <c r="N915">
        <v>1.3234085116600001E-3</v>
      </c>
      <c r="O915">
        <v>5.7993869946200004E-4</v>
      </c>
      <c r="P915">
        <v>24.5</v>
      </c>
      <c r="Q915">
        <v>27</v>
      </c>
      <c r="R915">
        <v>3.5419416507999998E-2</v>
      </c>
      <c r="S915">
        <v>0.13861479227699999</v>
      </c>
      <c r="T915">
        <v>0.40119820363199998</v>
      </c>
      <c r="U915" t="s">
        <v>16</v>
      </c>
    </row>
    <row r="916" spans="1:23">
      <c r="A916" t="s">
        <v>44</v>
      </c>
      <c r="C916" t="s">
        <v>23</v>
      </c>
      <c r="G916" t="str">
        <f t="shared" si="56"/>
        <v/>
      </c>
      <c r="H916" t="str">
        <f t="shared" si="57"/>
        <v/>
      </c>
      <c r="I916" t="str">
        <f t="shared" si="58"/>
        <v/>
      </c>
      <c r="J916" t="str">
        <f t="shared" si="59"/>
        <v/>
      </c>
      <c r="K916" t="s">
        <v>19</v>
      </c>
      <c r="L916" t="s">
        <v>19</v>
      </c>
      <c r="M916" s="1">
        <v>9.4569661547600004E-6</v>
      </c>
      <c r="N916">
        <v>1.3610071452899999E-4</v>
      </c>
      <c r="O916" s="1">
        <v>1.8057517347199999E-5</v>
      </c>
      <c r="P916">
        <v>18.8</v>
      </c>
      <c r="Q916">
        <v>21.6</v>
      </c>
      <c r="R916">
        <v>0.109765353705</v>
      </c>
      <c r="S916">
        <v>0.28361991280799997</v>
      </c>
      <c r="T916">
        <v>0.24608290690099999</v>
      </c>
      <c r="U916" t="s">
        <v>16</v>
      </c>
    </row>
    <row r="917" spans="1:23">
      <c r="A917" t="s">
        <v>1352</v>
      </c>
      <c r="B917" t="s">
        <v>23</v>
      </c>
      <c r="C917" t="s">
        <v>23</v>
      </c>
      <c r="G917" t="str">
        <f t="shared" si="56"/>
        <v/>
      </c>
      <c r="H917" t="str">
        <f t="shared" si="57"/>
        <v/>
      </c>
      <c r="I917" t="str">
        <f t="shared" si="58"/>
        <v>BRACK</v>
      </c>
      <c r="J917" t="str">
        <f t="shared" si="59"/>
        <v/>
      </c>
      <c r="K917" t="s">
        <v>22</v>
      </c>
      <c r="L917" t="s">
        <v>23</v>
      </c>
      <c r="M917">
        <v>1.0631021747399999E-4</v>
      </c>
      <c r="N917">
        <v>1.4556062522400001E-3</v>
      </c>
      <c r="O917">
        <v>1.94181358572E-4</v>
      </c>
      <c r="P917">
        <v>18.8</v>
      </c>
      <c r="Q917">
        <v>21.6</v>
      </c>
      <c r="R917">
        <v>4.4905667064400002E-2</v>
      </c>
      <c r="S917">
        <v>0.14114203491300001</v>
      </c>
      <c r="T917">
        <v>0.27084025062200001</v>
      </c>
      <c r="U917" t="s">
        <v>24</v>
      </c>
      <c r="V917">
        <v>18.8</v>
      </c>
      <c r="W917">
        <v>21.6</v>
      </c>
    </row>
    <row r="918" spans="1:23">
      <c r="A918" t="s">
        <v>536</v>
      </c>
      <c r="B918" t="s">
        <v>34</v>
      </c>
      <c r="C918" t="s">
        <v>34</v>
      </c>
      <c r="G918" t="str">
        <f t="shared" si="56"/>
        <v/>
      </c>
      <c r="H918" t="str">
        <f t="shared" si="57"/>
        <v>MARINE</v>
      </c>
      <c r="I918" t="str">
        <f t="shared" si="58"/>
        <v/>
      </c>
      <c r="J918" t="str">
        <f t="shared" si="59"/>
        <v/>
      </c>
      <c r="K918" t="s">
        <v>34</v>
      </c>
      <c r="L918" t="s">
        <v>34</v>
      </c>
      <c r="M918" s="1">
        <v>1.4233886670900001E-6</v>
      </c>
      <c r="N918" s="1">
        <v>1.5222669599599999E-5</v>
      </c>
      <c r="O918">
        <v>1.3433549822E-4</v>
      </c>
      <c r="P918">
        <v>24.5</v>
      </c>
      <c r="Q918">
        <v>27</v>
      </c>
      <c r="R918">
        <v>6.0388320409099999E-2</v>
      </c>
      <c r="S918">
        <v>0.14325248904599999</v>
      </c>
      <c r="T918">
        <v>3.1620040576700001E-4</v>
      </c>
      <c r="U918" t="s">
        <v>16</v>
      </c>
      <c r="V918">
        <v>26.740443497200001</v>
      </c>
    </row>
    <row r="919" spans="1:23">
      <c r="A919" t="s">
        <v>1220</v>
      </c>
      <c r="G919" t="str">
        <f t="shared" si="56"/>
        <v/>
      </c>
      <c r="H919" t="str">
        <f t="shared" si="57"/>
        <v/>
      </c>
      <c r="I919" t="str">
        <f t="shared" si="58"/>
        <v/>
      </c>
      <c r="J919" t="str">
        <f t="shared" si="59"/>
        <v/>
      </c>
      <c r="K919" t="s">
        <v>34</v>
      </c>
      <c r="L919" t="s">
        <v>34</v>
      </c>
      <c r="M919">
        <v>0</v>
      </c>
      <c r="N919">
        <v>0</v>
      </c>
      <c r="O919">
        <v>1.40994077169E-4</v>
      </c>
      <c r="P919">
        <v>12</v>
      </c>
      <c r="Q919">
        <v>25</v>
      </c>
      <c r="R919">
        <v>1</v>
      </c>
      <c r="S919">
        <v>6.8382850534800003E-4</v>
      </c>
      <c r="T919">
        <v>2.12531735154E-4</v>
      </c>
      <c r="U919" t="s">
        <v>16</v>
      </c>
      <c r="V919">
        <v>25</v>
      </c>
    </row>
    <row r="920" spans="1:23">
      <c r="A920" t="s">
        <v>623</v>
      </c>
      <c r="G920" t="str">
        <f t="shared" si="56"/>
        <v/>
      </c>
      <c r="H920" t="str">
        <f t="shared" si="57"/>
        <v/>
      </c>
      <c r="I920" t="str">
        <f t="shared" si="58"/>
        <v/>
      </c>
      <c r="J920" t="str">
        <f t="shared" si="59"/>
        <v/>
      </c>
      <c r="K920" t="s">
        <v>23</v>
      </c>
      <c r="L920" t="s">
        <v>23</v>
      </c>
      <c r="M920">
        <v>0</v>
      </c>
      <c r="N920">
        <v>2.45248852359E-4</v>
      </c>
      <c r="O920" s="1">
        <v>7.0464050790699996E-5</v>
      </c>
      <c r="P920">
        <v>11</v>
      </c>
      <c r="Q920">
        <v>18</v>
      </c>
      <c r="R920" s="1">
        <v>1.3317832010799999E-5</v>
      </c>
      <c r="S920">
        <v>1.04669945269E-2</v>
      </c>
      <c r="T920">
        <v>1.77351179637E-2</v>
      </c>
      <c r="U920" t="s">
        <v>16</v>
      </c>
      <c r="V920">
        <v>11</v>
      </c>
      <c r="W920">
        <v>18</v>
      </c>
    </row>
    <row r="921" spans="1:23">
      <c r="A921" t="s">
        <v>1555</v>
      </c>
      <c r="G921" t="str">
        <f t="shared" si="56"/>
        <v/>
      </c>
      <c r="H921" t="str">
        <f t="shared" si="57"/>
        <v/>
      </c>
      <c r="I921" t="str">
        <f t="shared" si="58"/>
        <v/>
      </c>
      <c r="J921" t="str">
        <f t="shared" si="59"/>
        <v/>
      </c>
      <c r="K921" t="s">
        <v>34</v>
      </c>
      <c r="L921" t="s">
        <v>34</v>
      </c>
      <c r="M921">
        <v>1.07624185545E-3</v>
      </c>
      <c r="N921">
        <v>6.8442951891300001E-3</v>
      </c>
      <c r="O921">
        <v>1.55659691759E-2</v>
      </c>
      <c r="P921">
        <v>16</v>
      </c>
      <c r="Q921">
        <v>23.5</v>
      </c>
      <c r="R921" s="1">
        <v>4.6470791498799999E-6</v>
      </c>
      <c r="S921">
        <v>4.0287606979099999E-2</v>
      </c>
      <c r="T921" s="1">
        <v>4.6917198389799998E-7</v>
      </c>
      <c r="U921" t="s">
        <v>16</v>
      </c>
      <c r="V921">
        <v>20.514408964000001</v>
      </c>
    </row>
    <row r="922" spans="1:23">
      <c r="A922" t="s">
        <v>71</v>
      </c>
      <c r="B922" t="s">
        <v>23</v>
      </c>
      <c r="C922" t="s">
        <v>23</v>
      </c>
      <c r="G922" t="str">
        <f t="shared" si="56"/>
        <v/>
      </c>
      <c r="H922" t="str">
        <f t="shared" si="57"/>
        <v/>
      </c>
      <c r="I922" t="str">
        <f t="shared" si="58"/>
        <v>BRACK</v>
      </c>
      <c r="J922" t="str">
        <f t="shared" si="59"/>
        <v/>
      </c>
      <c r="K922" t="s">
        <v>23</v>
      </c>
      <c r="L922" t="s">
        <v>23</v>
      </c>
      <c r="M922" s="1">
        <v>5.98594500114E-6</v>
      </c>
      <c r="N922">
        <v>3.6571861963900001E-4</v>
      </c>
      <c r="O922">
        <v>1.43871166856E-4</v>
      </c>
      <c r="P922">
        <v>12.5</v>
      </c>
      <c r="Q922">
        <v>18</v>
      </c>
      <c r="R922" s="1">
        <v>2.9983634721200001E-5</v>
      </c>
      <c r="S922">
        <v>2.35986884517E-2</v>
      </c>
      <c r="T922">
        <v>2.3940665837E-2</v>
      </c>
      <c r="U922" t="s">
        <v>16</v>
      </c>
      <c r="V922">
        <v>12.5</v>
      </c>
      <c r="W922">
        <v>18</v>
      </c>
    </row>
    <row r="923" spans="1:23">
      <c r="A923" t="s">
        <v>1941</v>
      </c>
      <c r="G923" t="str">
        <f t="shared" si="56"/>
        <v/>
      </c>
      <c r="H923" t="str">
        <f t="shared" si="57"/>
        <v/>
      </c>
      <c r="I923" t="str">
        <f t="shared" si="58"/>
        <v/>
      </c>
      <c r="J923" t="str">
        <f t="shared" si="59"/>
        <v/>
      </c>
      <c r="K923" t="s">
        <v>34</v>
      </c>
      <c r="L923" t="s">
        <v>34</v>
      </c>
      <c r="M923" s="1">
        <v>4.1441157700200002E-6</v>
      </c>
      <c r="N923">
        <v>3.7369094965199998E-4</v>
      </c>
      <c r="O923">
        <v>1.4206013165399999E-4</v>
      </c>
      <c r="P923">
        <v>11</v>
      </c>
      <c r="Q923">
        <v>23.5</v>
      </c>
      <c r="R923" s="1">
        <v>3.5871459106500002E-6</v>
      </c>
      <c r="S923">
        <v>3.0767537243899998E-2</v>
      </c>
      <c r="T923">
        <v>6.4716142260500004E-3</v>
      </c>
      <c r="U923" t="s">
        <v>16</v>
      </c>
      <c r="V923">
        <v>11</v>
      </c>
    </row>
    <row r="924" spans="1:23">
      <c r="A924" t="s">
        <v>1718</v>
      </c>
      <c r="G924" t="str">
        <f t="shared" si="56"/>
        <v/>
      </c>
      <c r="H924" t="str">
        <f t="shared" si="57"/>
        <v/>
      </c>
      <c r="I924" t="str">
        <f t="shared" si="58"/>
        <v/>
      </c>
      <c r="J924" t="str">
        <f t="shared" si="59"/>
        <v/>
      </c>
      <c r="K924" t="s">
        <v>19</v>
      </c>
      <c r="L924" t="s">
        <v>19</v>
      </c>
      <c r="M924" s="1">
        <v>4.3767153658000003E-6</v>
      </c>
      <c r="N924">
        <v>1.50631009209E-3</v>
      </c>
      <c r="O924">
        <v>1.5609592974300001E-4</v>
      </c>
      <c r="P924">
        <v>12.5</v>
      </c>
      <c r="Q924">
        <v>15</v>
      </c>
      <c r="R924">
        <v>1.0458220721399999E-2</v>
      </c>
      <c r="S924">
        <v>4.4811510614600002E-2</v>
      </c>
      <c r="T924">
        <v>0.37769379666699998</v>
      </c>
      <c r="U924" t="s">
        <v>16</v>
      </c>
    </row>
    <row r="925" spans="1:23">
      <c r="A925" t="s">
        <v>823</v>
      </c>
      <c r="B925" t="s">
        <v>23</v>
      </c>
      <c r="C925" t="s">
        <v>23</v>
      </c>
      <c r="G925" t="str">
        <f t="shared" si="56"/>
        <v/>
      </c>
      <c r="H925" t="str">
        <f t="shared" si="57"/>
        <v/>
      </c>
      <c r="I925" t="str">
        <f t="shared" si="58"/>
        <v>BRACK</v>
      </c>
      <c r="J925" t="str">
        <f t="shared" si="59"/>
        <v/>
      </c>
      <c r="K925" t="s">
        <v>23</v>
      </c>
      <c r="L925" t="s">
        <v>23</v>
      </c>
      <c r="M925" s="1">
        <v>7.8024361833100005E-5</v>
      </c>
      <c r="N925">
        <v>3.4547513374900002E-3</v>
      </c>
      <c r="O925">
        <v>2.9488712033599998E-4</v>
      </c>
      <c r="P925">
        <v>16</v>
      </c>
      <c r="Q925">
        <v>21.5</v>
      </c>
      <c r="R925" s="1">
        <v>8.2680998320500003E-6</v>
      </c>
      <c r="S925">
        <v>3.1926792003099998E-3</v>
      </c>
      <c r="T925">
        <v>2.0343448786000001E-2</v>
      </c>
      <c r="U925" t="s">
        <v>16</v>
      </c>
      <c r="V925">
        <v>16</v>
      </c>
      <c r="W925">
        <v>21.5</v>
      </c>
    </row>
    <row r="926" spans="1:23">
      <c r="A926" t="s">
        <v>1813</v>
      </c>
      <c r="G926" t="str">
        <f t="shared" si="56"/>
        <v/>
      </c>
      <c r="H926" t="str">
        <f t="shared" si="57"/>
        <v/>
      </c>
      <c r="I926" t="str">
        <f t="shared" si="58"/>
        <v/>
      </c>
      <c r="J926" t="str">
        <f t="shared" si="59"/>
        <v/>
      </c>
      <c r="K926" t="s">
        <v>19</v>
      </c>
      <c r="L926" t="s">
        <v>19</v>
      </c>
      <c r="M926" s="1">
        <v>1.4586182316100001E-5</v>
      </c>
      <c r="N926">
        <v>1.7649617218700001E-4</v>
      </c>
      <c r="O926" s="1">
        <v>5.6713870206800001E-5</v>
      </c>
      <c r="P926">
        <v>15</v>
      </c>
      <c r="Q926">
        <v>20</v>
      </c>
      <c r="R926">
        <v>7.4556652299500002E-3</v>
      </c>
      <c r="S926">
        <v>0.133343698245</v>
      </c>
      <c r="T926">
        <v>5.88098617983E-2</v>
      </c>
      <c r="U926" t="s">
        <v>16</v>
      </c>
    </row>
    <row r="927" spans="1:23">
      <c r="A927" t="s">
        <v>421</v>
      </c>
      <c r="G927" t="str">
        <f t="shared" si="56"/>
        <v/>
      </c>
      <c r="H927" t="str">
        <f t="shared" si="57"/>
        <v/>
      </c>
      <c r="I927" t="str">
        <f t="shared" si="58"/>
        <v/>
      </c>
      <c r="J927" t="str">
        <f t="shared" si="59"/>
        <v/>
      </c>
      <c r="K927" t="s">
        <v>34</v>
      </c>
      <c r="L927" t="s">
        <v>34</v>
      </c>
      <c r="M927" s="1">
        <v>6.3189284982899998E-5</v>
      </c>
      <c r="N927">
        <v>1.5668439564199999E-3</v>
      </c>
      <c r="O927">
        <v>5.8592333387099999E-4</v>
      </c>
      <c r="P927">
        <v>23</v>
      </c>
      <c r="Q927">
        <v>25</v>
      </c>
      <c r="R927">
        <v>1.36427643636E-3</v>
      </c>
      <c r="S927">
        <v>0.306072860758</v>
      </c>
      <c r="T927">
        <v>7.9325482683399999E-4</v>
      </c>
      <c r="U927" t="s">
        <v>16</v>
      </c>
      <c r="V927">
        <v>23</v>
      </c>
    </row>
    <row r="928" spans="1:23">
      <c r="A928" t="s">
        <v>341</v>
      </c>
      <c r="G928" t="str">
        <f t="shared" si="56"/>
        <v/>
      </c>
      <c r="H928" t="str">
        <f t="shared" si="57"/>
        <v/>
      </c>
      <c r="I928" t="str">
        <f t="shared" si="58"/>
        <v/>
      </c>
      <c r="J928" t="str">
        <f t="shared" si="59"/>
        <v/>
      </c>
      <c r="K928" t="s">
        <v>27</v>
      </c>
      <c r="L928" t="s">
        <v>23</v>
      </c>
      <c r="M928" s="1">
        <v>6.7840710012899997E-6</v>
      </c>
      <c r="N928">
        <v>3.8530912562100001E-4</v>
      </c>
      <c r="O928">
        <v>1.43481947514E-4</v>
      </c>
      <c r="P928">
        <v>15</v>
      </c>
      <c r="Q928">
        <v>18</v>
      </c>
      <c r="R928" s="1">
        <v>3.7142714887600001E-8</v>
      </c>
      <c r="S928">
        <v>7.1296872630500002E-3</v>
      </c>
      <c r="T928">
        <v>1.8869235772200001E-3</v>
      </c>
      <c r="U928" t="s">
        <v>16</v>
      </c>
      <c r="V928">
        <v>15</v>
      </c>
      <c r="W928">
        <v>18</v>
      </c>
    </row>
    <row r="929" spans="1:23">
      <c r="A929" t="s">
        <v>660</v>
      </c>
      <c r="G929" t="str">
        <f t="shared" si="56"/>
        <v/>
      </c>
      <c r="H929" t="str">
        <f t="shared" si="57"/>
        <v/>
      </c>
      <c r="I929" t="str">
        <f t="shared" si="58"/>
        <v/>
      </c>
      <c r="J929" t="str">
        <f t="shared" si="59"/>
        <v/>
      </c>
      <c r="K929" t="s">
        <v>23</v>
      </c>
      <c r="L929" t="s">
        <v>23</v>
      </c>
      <c r="M929" s="1">
        <v>2.4855352654900001E-5</v>
      </c>
      <c r="N929">
        <v>2.9087399282299998E-3</v>
      </c>
      <c r="O929">
        <v>4.0127597041800001E-4</v>
      </c>
      <c r="P929">
        <v>11</v>
      </c>
      <c r="Q929">
        <v>18</v>
      </c>
      <c r="R929" s="1">
        <v>3.3871253940800001E-8</v>
      </c>
      <c r="S929">
        <v>3.3763404127999999E-4</v>
      </c>
      <c r="T929">
        <v>1.9657583221900001E-4</v>
      </c>
      <c r="U929" t="s">
        <v>16</v>
      </c>
      <c r="V929">
        <v>11</v>
      </c>
      <c r="W929">
        <v>18</v>
      </c>
    </row>
    <row r="930" spans="1:23">
      <c r="A930" t="s">
        <v>1365</v>
      </c>
      <c r="B930" t="s">
        <v>34</v>
      </c>
      <c r="C930" t="s">
        <v>34</v>
      </c>
      <c r="G930" t="str">
        <f t="shared" si="56"/>
        <v/>
      </c>
      <c r="H930" t="str">
        <f t="shared" si="57"/>
        <v>MARINE</v>
      </c>
      <c r="I930" t="str">
        <f t="shared" si="58"/>
        <v/>
      </c>
      <c r="J930" t="str">
        <f t="shared" si="59"/>
        <v/>
      </c>
      <c r="K930" t="s">
        <v>34</v>
      </c>
      <c r="L930" t="s">
        <v>34</v>
      </c>
      <c r="M930" s="1">
        <v>5.2944705012100003E-5</v>
      </c>
      <c r="N930">
        <v>4.7590981783100002E-4</v>
      </c>
      <c r="O930">
        <v>2.45703913849E-4</v>
      </c>
      <c r="P930">
        <v>23</v>
      </c>
      <c r="Q930">
        <v>27</v>
      </c>
      <c r="R930">
        <v>4.7463456484500002E-4</v>
      </c>
      <c r="S930">
        <v>0.24900911246599999</v>
      </c>
      <c r="T930">
        <v>1.3150251820599999E-2</v>
      </c>
      <c r="U930" t="s">
        <v>16</v>
      </c>
      <c r="V930">
        <v>23</v>
      </c>
    </row>
    <row r="931" spans="1:23">
      <c r="A931" t="s">
        <v>379</v>
      </c>
      <c r="B931" t="s">
        <v>23</v>
      </c>
      <c r="C931" t="s">
        <v>23</v>
      </c>
      <c r="G931" t="str">
        <f t="shared" si="56"/>
        <v/>
      </c>
      <c r="H931" t="str">
        <f t="shared" si="57"/>
        <v/>
      </c>
      <c r="I931" t="str">
        <f t="shared" si="58"/>
        <v>BRACK</v>
      </c>
      <c r="J931" t="str">
        <f t="shared" si="59"/>
        <v/>
      </c>
      <c r="K931" t="s">
        <v>27</v>
      </c>
      <c r="L931" t="s">
        <v>23</v>
      </c>
      <c r="M931">
        <v>8.2745451816499999E-4</v>
      </c>
      <c r="N931">
        <v>1.1629269023000001E-2</v>
      </c>
      <c r="O931">
        <v>5.0337004296300003E-3</v>
      </c>
      <c r="P931">
        <v>15</v>
      </c>
      <c r="Q931">
        <v>18</v>
      </c>
      <c r="R931" s="1">
        <v>7.6877754583100001E-7</v>
      </c>
      <c r="S931">
        <v>1.13703693082E-2</v>
      </c>
      <c r="T931" s="1">
        <v>9.1136546241199994E-6</v>
      </c>
      <c r="U931" t="s">
        <v>16</v>
      </c>
      <c r="V931">
        <v>15</v>
      </c>
      <c r="W931">
        <v>18</v>
      </c>
    </row>
    <row r="932" spans="1:23">
      <c r="A932" t="s">
        <v>1683</v>
      </c>
      <c r="B932" t="s">
        <v>23</v>
      </c>
      <c r="C932" t="s">
        <v>23</v>
      </c>
      <c r="G932" t="str">
        <f t="shared" si="56"/>
        <v/>
      </c>
      <c r="H932" t="str">
        <f t="shared" si="57"/>
        <v/>
      </c>
      <c r="I932" t="str">
        <f t="shared" si="58"/>
        <v/>
      </c>
      <c r="J932" t="str">
        <f t="shared" si="59"/>
        <v>brackishRestricted</v>
      </c>
      <c r="K932" t="s">
        <v>19</v>
      </c>
      <c r="L932" t="s">
        <v>19</v>
      </c>
      <c r="M932" s="1">
        <v>2.83544763212E-6</v>
      </c>
      <c r="N932">
        <v>1.7571879622099999E-4</v>
      </c>
      <c r="O932" s="1">
        <v>4.4812132543100001E-5</v>
      </c>
      <c r="P932">
        <v>17</v>
      </c>
      <c r="Q932">
        <v>20</v>
      </c>
      <c r="R932">
        <v>1.0081204605E-3</v>
      </c>
      <c r="S932">
        <v>0.26943455797600002</v>
      </c>
      <c r="T932">
        <v>8.4404204459699996E-4</v>
      </c>
      <c r="U932" t="s">
        <v>16</v>
      </c>
    </row>
    <row r="933" spans="1:23">
      <c r="A933" t="s">
        <v>93</v>
      </c>
      <c r="G933" t="str">
        <f t="shared" si="56"/>
        <v/>
      </c>
      <c r="H933" t="str">
        <f t="shared" si="57"/>
        <v/>
      </c>
      <c r="I933" t="str">
        <f t="shared" si="58"/>
        <v/>
      </c>
      <c r="J933" t="str">
        <f t="shared" si="59"/>
        <v/>
      </c>
      <c r="K933" t="s">
        <v>34</v>
      </c>
      <c r="L933" t="s">
        <v>34</v>
      </c>
      <c r="M933" s="1">
        <v>3.9312269835100001E-6</v>
      </c>
      <c r="N933" s="1">
        <v>7.4644117810999995E-5</v>
      </c>
      <c r="O933" s="1">
        <v>4.3013395885199998E-5</v>
      </c>
      <c r="P933">
        <v>24</v>
      </c>
      <c r="Q933">
        <v>26</v>
      </c>
      <c r="R933">
        <v>1.2251466967000001E-4</v>
      </c>
      <c r="S933">
        <v>0.36622944190399997</v>
      </c>
      <c r="T933">
        <v>2.33129216242E-4</v>
      </c>
      <c r="U933" t="s">
        <v>16</v>
      </c>
      <c r="V933">
        <v>24</v>
      </c>
    </row>
    <row r="934" spans="1:23">
      <c r="A934" t="s">
        <v>974</v>
      </c>
      <c r="G934" t="str">
        <f t="shared" si="56"/>
        <v/>
      </c>
      <c r="H934" t="str">
        <f t="shared" si="57"/>
        <v/>
      </c>
      <c r="I934" t="str">
        <f t="shared" si="58"/>
        <v/>
      </c>
      <c r="J934" t="str">
        <f t="shared" si="59"/>
        <v/>
      </c>
      <c r="K934" t="s">
        <v>34</v>
      </c>
      <c r="L934" t="s">
        <v>34</v>
      </c>
      <c r="M934" s="1">
        <v>2.72180234355E-5</v>
      </c>
      <c r="N934">
        <v>1.5663588300199999E-4</v>
      </c>
      <c r="O934">
        <v>6.4343800292499995E-4</v>
      </c>
      <c r="P934">
        <v>19</v>
      </c>
      <c r="Q934">
        <v>25</v>
      </c>
      <c r="R934">
        <v>0.189450790393</v>
      </c>
      <c r="S934">
        <v>0.103690903551</v>
      </c>
      <c r="T934">
        <v>6.4888783469800003E-3</v>
      </c>
      <c r="U934" t="s">
        <v>16</v>
      </c>
      <c r="V934">
        <v>23.739886431399999</v>
      </c>
    </row>
    <row r="935" spans="1:23">
      <c r="A935" t="s">
        <v>35</v>
      </c>
      <c r="B935" t="s">
        <v>34</v>
      </c>
      <c r="C935" t="s">
        <v>34</v>
      </c>
      <c r="G935" t="str">
        <f t="shared" si="56"/>
        <v/>
      </c>
      <c r="H935" t="str">
        <f t="shared" si="57"/>
        <v>MARINE</v>
      </c>
      <c r="I935" t="str">
        <f t="shared" si="58"/>
        <v/>
      </c>
      <c r="J935" t="str">
        <f t="shared" si="59"/>
        <v/>
      </c>
      <c r="K935" t="s">
        <v>34</v>
      </c>
      <c r="L935" t="s">
        <v>34</v>
      </c>
      <c r="M935">
        <v>1.6288025405599999E-3</v>
      </c>
      <c r="N935">
        <v>2.6659452209300001E-2</v>
      </c>
      <c r="O935">
        <v>8.8185440327300003E-3</v>
      </c>
      <c r="P935">
        <v>23</v>
      </c>
      <c r="Q935">
        <v>25</v>
      </c>
      <c r="R935">
        <v>2.9060973032999998E-4</v>
      </c>
      <c r="S935">
        <v>8.7367911607600005E-2</v>
      </c>
      <c r="T935">
        <v>7.9078695272800006E-3</v>
      </c>
      <c r="U935" t="s">
        <v>16</v>
      </c>
      <c r="V935">
        <v>23</v>
      </c>
    </row>
    <row r="936" spans="1:23">
      <c r="A936" t="s">
        <v>65</v>
      </c>
      <c r="B936" t="s">
        <v>23</v>
      </c>
      <c r="C936" t="s">
        <v>23</v>
      </c>
      <c r="G936" t="str">
        <f t="shared" si="56"/>
        <v/>
      </c>
      <c r="H936" t="str">
        <f t="shared" si="57"/>
        <v/>
      </c>
      <c r="I936" t="str">
        <f t="shared" si="58"/>
        <v>BRACK</v>
      </c>
      <c r="J936" t="str">
        <f t="shared" si="59"/>
        <v/>
      </c>
      <c r="K936" t="s">
        <v>23</v>
      </c>
      <c r="L936" t="s">
        <v>23</v>
      </c>
      <c r="M936" s="1">
        <v>4.97899253106E-5</v>
      </c>
      <c r="N936">
        <v>4.52902251898E-4</v>
      </c>
      <c r="O936" s="1">
        <v>9.9890102644599994E-5</v>
      </c>
      <c r="P936">
        <v>17</v>
      </c>
      <c r="Q936">
        <v>20</v>
      </c>
      <c r="R936">
        <v>7.6281692600500004E-4</v>
      </c>
      <c r="S936">
        <v>1.33215355481E-2</v>
      </c>
      <c r="T936">
        <v>0.34745031050399999</v>
      </c>
      <c r="U936" t="s">
        <v>16</v>
      </c>
      <c r="V936">
        <v>17</v>
      </c>
      <c r="W936">
        <v>20</v>
      </c>
    </row>
    <row r="937" spans="1:23">
      <c r="A937" t="s">
        <v>291</v>
      </c>
      <c r="G937" t="str">
        <f t="shared" si="56"/>
        <v/>
      </c>
      <c r="H937" t="str">
        <f t="shared" si="57"/>
        <v/>
      </c>
      <c r="I937" t="str">
        <f t="shared" si="58"/>
        <v/>
      </c>
      <c r="J937" t="str">
        <f t="shared" si="59"/>
        <v/>
      </c>
      <c r="K937" t="s">
        <v>27</v>
      </c>
      <c r="L937" t="s">
        <v>23</v>
      </c>
      <c r="M937">
        <v>0</v>
      </c>
      <c r="N937" s="1">
        <v>9.3360336959699998E-5</v>
      </c>
      <c r="O937" s="1">
        <v>5.3145901553900003E-5</v>
      </c>
      <c r="P937">
        <v>4.5</v>
      </c>
      <c r="Q937">
        <v>15</v>
      </c>
      <c r="R937" s="1">
        <v>3.6539389112399999E-5</v>
      </c>
      <c r="S937">
        <v>2.2053249846599999E-2</v>
      </c>
      <c r="T937">
        <v>2.27145966859E-2</v>
      </c>
      <c r="U937" t="s">
        <v>16</v>
      </c>
      <c r="V937">
        <v>4.5</v>
      </c>
      <c r="W937">
        <v>15</v>
      </c>
    </row>
    <row r="938" spans="1:23">
      <c r="A938" t="s">
        <v>1703</v>
      </c>
      <c r="G938" t="str">
        <f t="shared" si="56"/>
        <v/>
      </c>
      <c r="H938" t="str">
        <f t="shared" si="57"/>
        <v/>
      </c>
      <c r="I938" t="str">
        <f t="shared" si="58"/>
        <v/>
      </c>
      <c r="J938" t="str">
        <f t="shared" si="59"/>
        <v/>
      </c>
      <c r="K938" t="s">
        <v>19</v>
      </c>
      <c r="L938" t="s">
        <v>19</v>
      </c>
      <c r="M938" s="1">
        <v>7.1857136835199997E-6</v>
      </c>
      <c r="N938">
        <v>2.2116366110900001E-4</v>
      </c>
      <c r="O938" s="1">
        <v>2.7567586002399999E-5</v>
      </c>
      <c r="P938">
        <v>18.8</v>
      </c>
      <c r="Q938">
        <v>21.6</v>
      </c>
      <c r="R938">
        <v>6.1609940646799997E-2</v>
      </c>
      <c r="S938">
        <v>0.28361991280799997</v>
      </c>
      <c r="T938">
        <v>0.13384409534399999</v>
      </c>
      <c r="U938" t="s">
        <v>16</v>
      </c>
    </row>
    <row r="939" spans="1:23">
      <c r="A939" t="s">
        <v>862</v>
      </c>
      <c r="G939" t="str">
        <f t="shared" si="56"/>
        <v/>
      </c>
      <c r="H939" t="str">
        <f t="shared" si="57"/>
        <v/>
      </c>
      <c r="I939" t="str">
        <f t="shared" si="58"/>
        <v/>
      </c>
      <c r="J939" t="str">
        <f t="shared" si="59"/>
        <v/>
      </c>
      <c r="K939" t="s">
        <v>34</v>
      </c>
      <c r="L939" t="s">
        <v>34</v>
      </c>
      <c r="M939" s="1">
        <v>9.8615786556000008E-7</v>
      </c>
      <c r="N939">
        <v>6.7772519092599995E-4</v>
      </c>
      <c r="O939">
        <v>2.6807380599000002E-4</v>
      </c>
      <c r="P939">
        <v>23</v>
      </c>
      <c r="Q939">
        <v>25</v>
      </c>
      <c r="R939" s="1">
        <v>2.0026553394499998E-5</v>
      </c>
      <c r="S939">
        <v>0.440278200269</v>
      </c>
      <c r="T939" s="1">
        <v>1.9930852126799999E-6</v>
      </c>
      <c r="U939" t="s">
        <v>16</v>
      </c>
      <c r="V939">
        <v>23</v>
      </c>
    </row>
    <row r="940" spans="1:23">
      <c r="A940" t="s">
        <v>144</v>
      </c>
      <c r="G940" t="str">
        <f t="shared" si="56"/>
        <v/>
      </c>
      <c r="H940" t="str">
        <f t="shared" si="57"/>
        <v/>
      </c>
      <c r="I940" t="str">
        <f t="shared" si="58"/>
        <v/>
      </c>
      <c r="J940" t="str">
        <f t="shared" si="59"/>
        <v/>
      </c>
      <c r="K940" t="s">
        <v>23</v>
      </c>
      <c r="L940" t="s">
        <v>23</v>
      </c>
      <c r="M940">
        <v>1.03570239395E-4</v>
      </c>
      <c r="N940">
        <v>4.4938426599499997E-3</v>
      </c>
      <c r="O940">
        <v>8.4760437906500005E-4</v>
      </c>
      <c r="P940">
        <v>15</v>
      </c>
      <c r="Q940">
        <v>21.5</v>
      </c>
      <c r="R940" s="1">
        <v>4.9187254111699999E-8</v>
      </c>
      <c r="S940">
        <v>2.5299761290700001E-3</v>
      </c>
      <c r="T940" s="1">
        <v>6.4507616061600005E-7</v>
      </c>
      <c r="U940" t="s">
        <v>16</v>
      </c>
      <c r="V940">
        <v>15</v>
      </c>
      <c r="W940">
        <v>21.5</v>
      </c>
    </row>
    <row r="941" spans="1:23">
      <c r="A941" t="s">
        <v>196</v>
      </c>
      <c r="B941" t="s">
        <v>34</v>
      </c>
      <c r="C941" t="s">
        <v>34</v>
      </c>
      <c r="G941" t="str">
        <f t="shared" si="56"/>
        <v/>
      </c>
      <c r="H941" t="str">
        <f t="shared" si="57"/>
        <v>MARINE</v>
      </c>
      <c r="I941" t="str">
        <f t="shared" si="58"/>
        <v/>
      </c>
      <c r="J941" t="str">
        <f t="shared" si="59"/>
        <v/>
      </c>
      <c r="K941" t="s">
        <v>34</v>
      </c>
      <c r="L941" t="s">
        <v>34</v>
      </c>
      <c r="M941" s="1">
        <v>5.61962963711E-5</v>
      </c>
      <c r="N941">
        <v>3.3587008488999998E-3</v>
      </c>
      <c r="O941">
        <v>5.4149625872900002E-3</v>
      </c>
      <c r="P941">
        <v>15</v>
      </c>
      <c r="Q941">
        <v>27</v>
      </c>
      <c r="R941" s="1">
        <v>2.5039743377700002E-7</v>
      </c>
      <c r="S941">
        <v>0.37013000757600001</v>
      </c>
      <c r="T941">
        <v>3.0369353044600001E-4</v>
      </c>
      <c r="U941" t="s">
        <v>16</v>
      </c>
      <c r="V941">
        <v>19.6046309022</v>
      </c>
    </row>
    <row r="942" spans="1:23">
      <c r="A942" t="s">
        <v>524</v>
      </c>
      <c r="G942" t="str">
        <f t="shared" si="56"/>
        <v/>
      </c>
      <c r="H942" t="str">
        <f t="shared" si="57"/>
        <v/>
      </c>
      <c r="I942" t="str">
        <f t="shared" si="58"/>
        <v/>
      </c>
      <c r="J942" t="str">
        <f t="shared" si="59"/>
        <v/>
      </c>
      <c r="K942" t="s">
        <v>34</v>
      </c>
      <c r="L942" t="s">
        <v>34</v>
      </c>
      <c r="M942" s="1">
        <v>1.9774882734899999E-6</v>
      </c>
      <c r="N942" s="1">
        <v>8.4552629930300006E-5</v>
      </c>
      <c r="O942">
        <v>7.9350521462600004E-4</v>
      </c>
      <c r="P942">
        <v>15</v>
      </c>
      <c r="Q942">
        <v>27</v>
      </c>
      <c r="R942">
        <v>1.06095037473E-3</v>
      </c>
      <c r="S942">
        <v>0.231243544961</v>
      </c>
      <c r="T942">
        <v>3.28511050296E-3</v>
      </c>
      <c r="U942" t="s">
        <v>16</v>
      </c>
      <c r="V942">
        <v>25.748114984600001</v>
      </c>
    </row>
    <row r="943" spans="1:23">
      <c r="A943" t="s">
        <v>1449</v>
      </c>
      <c r="G943" t="str">
        <f t="shared" si="56"/>
        <v/>
      </c>
      <c r="H943" t="str">
        <f t="shared" si="57"/>
        <v/>
      </c>
      <c r="I943" t="str">
        <f t="shared" si="58"/>
        <v/>
      </c>
      <c r="J943" t="str">
        <f t="shared" si="59"/>
        <v/>
      </c>
      <c r="K943" t="s">
        <v>34</v>
      </c>
      <c r="L943" t="s">
        <v>34</v>
      </c>
      <c r="M943">
        <v>0</v>
      </c>
      <c r="N943">
        <v>3.22086781091E-4</v>
      </c>
      <c r="O943">
        <v>2.0887046301500001E-3</v>
      </c>
      <c r="P943">
        <v>9</v>
      </c>
      <c r="Q943">
        <v>27</v>
      </c>
      <c r="R943">
        <v>1.6600956816999999E-3</v>
      </c>
      <c r="S943">
        <v>6.2113676008000003E-2</v>
      </c>
      <c r="T943" s="1">
        <v>5.2998460960600002E-5</v>
      </c>
      <c r="U943" t="s">
        <v>16</v>
      </c>
      <c r="V943">
        <v>24.2243265151</v>
      </c>
    </row>
    <row r="944" spans="1:23">
      <c r="A944" t="s">
        <v>1826</v>
      </c>
      <c r="G944" t="str">
        <f t="shared" si="56"/>
        <v/>
      </c>
      <c r="H944" t="str">
        <f t="shared" si="57"/>
        <v/>
      </c>
      <c r="I944" t="str">
        <f t="shared" si="58"/>
        <v/>
      </c>
      <c r="J944" t="str">
        <f t="shared" si="59"/>
        <v/>
      </c>
      <c r="K944" t="s">
        <v>19</v>
      </c>
      <c r="L944" t="s">
        <v>19</v>
      </c>
      <c r="M944" s="1">
        <v>1.5648499017299999E-5</v>
      </c>
      <c r="N944">
        <v>2.1873583672900001E-4</v>
      </c>
      <c r="O944" s="1">
        <v>7.6307723613399994E-5</v>
      </c>
      <c r="P944">
        <v>24.5</v>
      </c>
      <c r="Q944">
        <v>27</v>
      </c>
      <c r="R944">
        <v>1.5553000612999999E-4</v>
      </c>
      <c r="S944">
        <v>0.102460074782</v>
      </c>
      <c r="T944">
        <v>0.186718675375</v>
      </c>
      <c r="U944" t="s">
        <v>16</v>
      </c>
    </row>
    <row r="945" spans="1:23">
      <c r="A945" t="s">
        <v>1743</v>
      </c>
      <c r="B945" t="s">
        <v>19</v>
      </c>
      <c r="C945" t="s">
        <v>19</v>
      </c>
      <c r="G945" t="str">
        <f t="shared" si="56"/>
        <v/>
      </c>
      <c r="H945" t="str">
        <f t="shared" si="57"/>
        <v/>
      </c>
      <c r="I945" t="str">
        <f t="shared" si="58"/>
        <v/>
      </c>
      <c r="J945" t="str">
        <f t="shared" si="59"/>
        <v>NOCLASS</v>
      </c>
      <c r="K945" t="s">
        <v>19</v>
      </c>
      <c r="L945" t="s">
        <v>19</v>
      </c>
      <c r="M945" s="1">
        <v>1.6815877821399999E-5</v>
      </c>
      <c r="N945">
        <v>1.1509908112600001E-4</v>
      </c>
      <c r="O945" s="1">
        <v>6.5328686770000004E-6</v>
      </c>
      <c r="P945">
        <v>23</v>
      </c>
      <c r="Q945">
        <v>25</v>
      </c>
      <c r="R945">
        <v>0.111496318548</v>
      </c>
      <c r="S945">
        <v>0.45479163768800002</v>
      </c>
      <c r="T945">
        <v>0.17650755355100001</v>
      </c>
      <c r="U945" t="s">
        <v>16</v>
      </c>
    </row>
    <row r="946" spans="1:23">
      <c r="A946" t="s">
        <v>1016</v>
      </c>
      <c r="B946" t="s">
        <v>19</v>
      </c>
      <c r="C946" t="s">
        <v>19</v>
      </c>
      <c r="G946" t="str">
        <f t="shared" si="56"/>
        <v/>
      </c>
      <c r="H946" t="str">
        <f t="shared" si="57"/>
        <v/>
      </c>
      <c r="I946" t="str">
        <f t="shared" si="58"/>
        <v/>
      </c>
      <c r="J946" t="str">
        <f t="shared" si="59"/>
        <v>NOCLASS</v>
      </c>
      <c r="K946" t="s">
        <v>19</v>
      </c>
      <c r="L946" t="s">
        <v>19</v>
      </c>
      <c r="M946">
        <v>0</v>
      </c>
      <c r="N946" s="1">
        <v>3.54663495504E-5</v>
      </c>
      <c r="O946" s="1">
        <v>1.49036701796E-5</v>
      </c>
      <c r="P946">
        <v>11</v>
      </c>
      <c r="Q946">
        <v>15</v>
      </c>
      <c r="R946">
        <v>1.1657811917000001E-2</v>
      </c>
      <c r="S946">
        <v>0.18827127142299999</v>
      </c>
      <c r="T946">
        <v>6.3778952109199996E-2</v>
      </c>
      <c r="U946" t="s">
        <v>16</v>
      </c>
    </row>
    <row r="947" spans="1:23">
      <c r="A947" t="s">
        <v>1058</v>
      </c>
      <c r="G947" t="str">
        <f t="shared" si="56"/>
        <v/>
      </c>
      <c r="H947" t="str">
        <f t="shared" si="57"/>
        <v/>
      </c>
      <c r="I947" t="str">
        <f t="shared" si="58"/>
        <v/>
      </c>
      <c r="J947" t="str">
        <f t="shared" si="59"/>
        <v/>
      </c>
      <c r="K947" t="s">
        <v>23</v>
      </c>
      <c r="L947" t="s">
        <v>23</v>
      </c>
      <c r="M947" s="1">
        <v>6.2974959307099996E-6</v>
      </c>
      <c r="N947">
        <v>4.1867703617E-4</v>
      </c>
      <c r="O947" s="1">
        <v>2.0570991480600001E-5</v>
      </c>
      <c r="P947">
        <v>16</v>
      </c>
      <c r="Q947">
        <v>18.5</v>
      </c>
      <c r="R947" s="1">
        <v>1.90320916178E-5</v>
      </c>
      <c r="S947">
        <v>3.3497489649399999E-3</v>
      </c>
      <c r="T947">
        <v>9.7608465206E-2</v>
      </c>
      <c r="U947" t="s">
        <v>16</v>
      </c>
      <c r="V947">
        <v>16</v>
      </c>
      <c r="W947">
        <v>18.5</v>
      </c>
    </row>
    <row r="948" spans="1:23">
      <c r="A948" t="s">
        <v>574</v>
      </c>
      <c r="C948" t="s">
        <v>23</v>
      </c>
      <c r="G948" t="str">
        <f t="shared" si="56"/>
        <v/>
      </c>
      <c r="H948" t="str">
        <f t="shared" si="57"/>
        <v/>
      </c>
      <c r="I948" t="str">
        <f t="shared" si="58"/>
        <v/>
      </c>
      <c r="J948" t="str">
        <f t="shared" si="59"/>
        <v/>
      </c>
      <c r="K948" t="s">
        <v>22</v>
      </c>
      <c r="L948" t="s">
        <v>23</v>
      </c>
      <c r="M948" s="1">
        <v>5.6378326648699999E-5</v>
      </c>
      <c r="N948">
        <v>1.1000451160400001E-3</v>
      </c>
      <c r="O948">
        <v>1.38392942782E-4</v>
      </c>
      <c r="P948">
        <v>18.8</v>
      </c>
      <c r="Q948">
        <v>21.6</v>
      </c>
      <c r="R948">
        <v>4.2730820268499997E-3</v>
      </c>
      <c r="S948">
        <v>3.0065829471200001E-2</v>
      </c>
      <c r="T948">
        <v>0.5</v>
      </c>
      <c r="U948" t="s">
        <v>24</v>
      </c>
      <c r="V948">
        <v>18.8</v>
      </c>
      <c r="W948">
        <v>21.6</v>
      </c>
    </row>
    <row r="949" spans="1:23">
      <c r="A949" t="s">
        <v>790</v>
      </c>
      <c r="B949" t="s">
        <v>23</v>
      </c>
      <c r="C949" t="s">
        <v>23</v>
      </c>
      <c r="G949" t="str">
        <f t="shared" si="56"/>
        <v/>
      </c>
      <c r="H949" t="str">
        <f t="shared" si="57"/>
        <v/>
      </c>
      <c r="I949" t="str">
        <f t="shared" si="58"/>
        <v>BRACK</v>
      </c>
      <c r="J949" t="str">
        <f t="shared" si="59"/>
        <v/>
      </c>
      <c r="K949" t="s">
        <v>27</v>
      </c>
      <c r="L949" t="s">
        <v>23</v>
      </c>
      <c r="M949" s="1">
        <v>1.7603797008100001E-5</v>
      </c>
      <c r="N949">
        <v>5.1652159585699995E-4</v>
      </c>
      <c r="O949">
        <v>2.5164794149399997E-4</v>
      </c>
      <c r="P949">
        <v>12.5</v>
      </c>
      <c r="Q949">
        <v>16</v>
      </c>
      <c r="R949" s="1">
        <v>4.4121495490599998E-8</v>
      </c>
      <c r="S949">
        <v>4.8010286641399997E-3</v>
      </c>
      <c r="T949" s="1">
        <v>2.4228052779599998E-5</v>
      </c>
      <c r="U949" t="s">
        <v>16</v>
      </c>
      <c r="V949">
        <v>12.5</v>
      </c>
      <c r="W949">
        <v>16</v>
      </c>
    </row>
    <row r="950" spans="1:23">
      <c r="A950" t="s">
        <v>1568</v>
      </c>
      <c r="G950" t="str">
        <f t="shared" si="56"/>
        <v/>
      </c>
      <c r="H950" t="str">
        <f t="shared" si="57"/>
        <v/>
      </c>
      <c r="I950" t="str">
        <f t="shared" si="58"/>
        <v/>
      </c>
      <c r="J950" t="str">
        <f t="shared" si="59"/>
        <v/>
      </c>
      <c r="K950" t="s">
        <v>34</v>
      </c>
      <c r="L950" t="s">
        <v>34</v>
      </c>
      <c r="M950">
        <v>0</v>
      </c>
      <c r="N950" s="1">
        <v>3.5287156018099999E-5</v>
      </c>
      <c r="O950">
        <v>1.20739605779E-4</v>
      </c>
      <c r="P950">
        <v>24</v>
      </c>
      <c r="Q950">
        <v>26</v>
      </c>
      <c r="R950">
        <v>3.37755566174E-3</v>
      </c>
      <c r="S950">
        <v>0.230975227294</v>
      </c>
      <c r="T950" s="1">
        <v>4.5956321418500002E-5</v>
      </c>
      <c r="U950" t="s">
        <v>16</v>
      </c>
      <c r="V950">
        <v>25.415483332200001</v>
      </c>
    </row>
    <row r="951" spans="1:23">
      <c r="A951" t="s">
        <v>860</v>
      </c>
      <c r="G951" t="str">
        <f t="shared" si="56"/>
        <v/>
      </c>
      <c r="H951" t="str">
        <f t="shared" si="57"/>
        <v/>
      </c>
      <c r="I951" t="str">
        <f t="shared" si="58"/>
        <v/>
      </c>
      <c r="J951" t="str">
        <f t="shared" si="59"/>
        <v/>
      </c>
      <c r="K951" t="s">
        <v>34</v>
      </c>
      <c r="L951" t="s">
        <v>34</v>
      </c>
      <c r="M951">
        <v>0</v>
      </c>
      <c r="N951" s="1">
        <v>2.7143966167799998E-5</v>
      </c>
      <c r="O951">
        <v>1.2973823883600001E-4</v>
      </c>
      <c r="P951">
        <v>23</v>
      </c>
      <c r="Q951">
        <v>25</v>
      </c>
      <c r="R951">
        <v>3.7058735654999998E-3</v>
      </c>
      <c r="S951">
        <v>0.12836548905199999</v>
      </c>
      <c r="T951" s="1">
        <v>4.3994003448600003E-6</v>
      </c>
      <c r="U951" t="s">
        <v>16</v>
      </c>
      <c r="V951">
        <v>24.581557967599998</v>
      </c>
    </row>
    <row r="952" spans="1:23">
      <c r="A952" t="s">
        <v>484</v>
      </c>
      <c r="G952" t="str">
        <f t="shared" si="56"/>
        <v/>
      </c>
      <c r="H952" t="str">
        <f t="shared" si="57"/>
        <v/>
      </c>
      <c r="I952" t="str">
        <f t="shared" si="58"/>
        <v/>
      </c>
      <c r="J952" t="str">
        <f t="shared" si="59"/>
        <v/>
      </c>
      <c r="K952" t="s">
        <v>34</v>
      </c>
      <c r="L952" t="s">
        <v>34</v>
      </c>
      <c r="M952">
        <v>3.7140578434800001E-4</v>
      </c>
      <c r="N952">
        <v>6.0726895160700001E-3</v>
      </c>
      <c r="O952">
        <v>3.3146098661499999E-3</v>
      </c>
      <c r="P952">
        <v>24.5</v>
      </c>
      <c r="Q952">
        <v>27</v>
      </c>
      <c r="R952" s="1">
        <v>7.5078486047600004E-6</v>
      </c>
      <c r="S952">
        <v>0.164929597328</v>
      </c>
      <c r="T952">
        <v>8.4355861364600001E-4</v>
      </c>
      <c r="U952" t="s">
        <v>16</v>
      </c>
      <c r="V952">
        <v>24.5</v>
      </c>
    </row>
    <row r="953" spans="1:23">
      <c r="A953" t="s">
        <v>1577</v>
      </c>
      <c r="G953" t="str">
        <f t="shared" si="56"/>
        <v/>
      </c>
      <c r="H953" t="str">
        <f t="shared" si="57"/>
        <v/>
      </c>
      <c r="I953" t="str">
        <f t="shared" si="58"/>
        <v/>
      </c>
      <c r="J953" t="str">
        <f t="shared" si="59"/>
        <v/>
      </c>
      <c r="K953" t="s">
        <v>34</v>
      </c>
      <c r="L953" t="s">
        <v>34</v>
      </c>
      <c r="M953" s="1">
        <v>6.3622807794300006E-5</v>
      </c>
      <c r="N953">
        <v>1.2943612472499999E-3</v>
      </c>
      <c r="O953">
        <v>2.7785327819300001E-3</v>
      </c>
      <c r="P953">
        <v>15</v>
      </c>
      <c r="Q953">
        <v>23.5</v>
      </c>
      <c r="R953" s="1">
        <v>2.64926149109E-5</v>
      </c>
      <c r="S953">
        <v>0.15844839248100001</v>
      </c>
      <c r="T953" s="1">
        <v>2.2683714272099998E-8</v>
      </c>
      <c r="U953" t="s">
        <v>16</v>
      </c>
      <c r="V953">
        <v>19.6467316283</v>
      </c>
    </row>
    <row r="954" spans="1:23">
      <c r="A954" t="s">
        <v>588</v>
      </c>
      <c r="B954" t="s">
        <v>34</v>
      </c>
      <c r="C954" t="s">
        <v>34</v>
      </c>
      <c r="G954" t="str">
        <f t="shared" si="56"/>
        <v/>
      </c>
      <c r="H954" t="str">
        <f t="shared" si="57"/>
        <v/>
      </c>
      <c r="I954" t="str">
        <f t="shared" si="58"/>
        <v/>
      </c>
      <c r="J954" t="str">
        <f t="shared" si="59"/>
        <v>marineRestricted</v>
      </c>
      <c r="K954" t="s">
        <v>19</v>
      </c>
      <c r="L954" t="s">
        <v>19</v>
      </c>
      <c r="M954" s="1">
        <v>4.7242687312099998E-6</v>
      </c>
      <c r="N954" s="1">
        <v>9.3559169290099994E-5</v>
      </c>
      <c r="O954" s="1">
        <v>2.54359078711E-5</v>
      </c>
      <c r="P954">
        <v>24.5</v>
      </c>
      <c r="Q954">
        <v>27</v>
      </c>
      <c r="R954">
        <v>4.1739110855499998E-4</v>
      </c>
      <c r="S954">
        <v>0.166974712287</v>
      </c>
      <c r="T954">
        <v>7.5383264802200006E-2</v>
      </c>
      <c r="U954" t="s">
        <v>16</v>
      </c>
    </row>
    <row r="955" spans="1:23">
      <c r="A955" t="s">
        <v>178</v>
      </c>
      <c r="G955" t="str">
        <f t="shared" si="56"/>
        <v/>
      </c>
      <c r="H955" t="str">
        <f t="shared" si="57"/>
        <v/>
      </c>
      <c r="I955" t="str">
        <f t="shared" si="58"/>
        <v/>
      </c>
      <c r="J955" t="str">
        <f t="shared" si="59"/>
        <v/>
      </c>
      <c r="K955" t="s">
        <v>34</v>
      </c>
      <c r="L955" t="s">
        <v>34</v>
      </c>
      <c r="M955">
        <v>0</v>
      </c>
      <c r="N955" s="1">
        <v>1.50809691986E-5</v>
      </c>
      <c r="O955" s="1">
        <v>5.5892320903200002E-5</v>
      </c>
      <c r="P955">
        <v>15</v>
      </c>
      <c r="Q955">
        <v>27</v>
      </c>
      <c r="R955">
        <v>5.4420394728599997E-2</v>
      </c>
      <c r="S955">
        <v>0.21716127582</v>
      </c>
      <c r="T955">
        <v>8.9461338065099996E-3</v>
      </c>
      <c r="U955" t="s">
        <v>16</v>
      </c>
      <c r="V955">
        <v>23.762137848999998</v>
      </c>
    </row>
    <row r="956" spans="1:23">
      <c r="A956" t="s">
        <v>1148</v>
      </c>
      <c r="B956" t="s">
        <v>34</v>
      </c>
      <c r="C956" t="s">
        <v>34</v>
      </c>
      <c r="G956" t="str">
        <f t="shared" si="56"/>
        <v/>
      </c>
      <c r="H956" t="str">
        <f t="shared" si="57"/>
        <v/>
      </c>
      <c r="I956" t="str">
        <f t="shared" si="58"/>
        <v/>
      </c>
      <c r="J956" t="str">
        <f t="shared" si="59"/>
        <v>marineRestricted</v>
      </c>
      <c r="K956" t="s">
        <v>19</v>
      </c>
      <c r="L956" t="s">
        <v>19</v>
      </c>
      <c r="M956" s="1">
        <v>2.4947458897399999E-5</v>
      </c>
      <c r="N956">
        <v>3.90523056861E-4</v>
      </c>
      <c r="O956">
        <v>2.58625500651E-4</v>
      </c>
      <c r="P956">
        <v>24.5</v>
      </c>
      <c r="Q956">
        <v>27</v>
      </c>
      <c r="R956">
        <v>6.8086736534500002E-3</v>
      </c>
      <c r="S956">
        <v>0.42814690328400001</v>
      </c>
      <c r="T956">
        <v>2.8321534879799999E-2</v>
      </c>
      <c r="U956" t="s">
        <v>16</v>
      </c>
    </row>
    <row r="957" spans="1:23">
      <c r="A957" t="s">
        <v>1233</v>
      </c>
      <c r="G957" t="str">
        <f t="shared" si="56"/>
        <v/>
      </c>
      <c r="H957" t="str">
        <f t="shared" si="57"/>
        <v/>
      </c>
      <c r="I957" t="str">
        <f t="shared" si="58"/>
        <v/>
      </c>
      <c r="J957" t="str">
        <f t="shared" si="59"/>
        <v/>
      </c>
      <c r="K957" t="s">
        <v>23</v>
      </c>
      <c r="L957" t="s">
        <v>23</v>
      </c>
      <c r="M957" s="1">
        <v>8.6007744137300002E-6</v>
      </c>
      <c r="N957" s="1">
        <v>9.2698832309199994E-5</v>
      </c>
      <c r="O957" s="1">
        <v>3.3093263453999999E-5</v>
      </c>
      <c r="P957">
        <v>4.5</v>
      </c>
      <c r="Q957">
        <v>11.5</v>
      </c>
      <c r="R957">
        <v>1.64544661637E-3</v>
      </c>
      <c r="S957">
        <v>1.3389240956399999E-2</v>
      </c>
      <c r="T957">
        <v>0.105941846526</v>
      </c>
      <c r="U957" t="s">
        <v>16</v>
      </c>
      <c r="V957">
        <v>4.5</v>
      </c>
      <c r="W957">
        <v>11.5</v>
      </c>
    </row>
    <row r="958" spans="1:23">
      <c r="A958" t="s">
        <v>1619</v>
      </c>
      <c r="G958" t="str">
        <f t="shared" si="56"/>
        <v/>
      </c>
      <c r="H958" t="str">
        <f t="shared" si="57"/>
        <v/>
      </c>
      <c r="I958" t="str">
        <f t="shared" si="58"/>
        <v/>
      </c>
      <c r="J958" t="str">
        <f t="shared" si="59"/>
        <v/>
      </c>
      <c r="K958" t="s">
        <v>23</v>
      </c>
      <c r="L958" t="s">
        <v>23</v>
      </c>
      <c r="M958">
        <v>0</v>
      </c>
      <c r="N958">
        <v>3.6119036874499998E-4</v>
      </c>
      <c r="O958">
        <v>0</v>
      </c>
      <c r="P958">
        <v>15</v>
      </c>
      <c r="Q958">
        <v>18</v>
      </c>
      <c r="R958" s="1">
        <v>3.4072462391500001E-6</v>
      </c>
      <c r="S958">
        <v>1.76261981182E-4</v>
      </c>
      <c r="T958">
        <v>1</v>
      </c>
      <c r="U958" t="s">
        <v>16</v>
      </c>
      <c r="V958">
        <v>15</v>
      </c>
      <c r="W958">
        <v>18</v>
      </c>
    </row>
    <row r="959" spans="1:23">
      <c r="A959" t="s">
        <v>1110</v>
      </c>
      <c r="G959" t="str">
        <f t="shared" si="56"/>
        <v/>
      </c>
      <c r="H959" t="str">
        <f t="shared" si="57"/>
        <v/>
      </c>
      <c r="I959" t="str">
        <f t="shared" si="58"/>
        <v/>
      </c>
      <c r="J959" t="str">
        <f t="shared" si="59"/>
        <v/>
      </c>
      <c r="K959" t="s">
        <v>34</v>
      </c>
      <c r="L959" t="s">
        <v>34</v>
      </c>
      <c r="M959" s="1">
        <v>9.5743151820699998E-6</v>
      </c>
      <c r="N959">
        <v>1.51010782338E-4</v>
      </c>
      <c r="O959">
        <v>2.30416674263E-4</v>
      </c>
      <c r="P959">
        <v>24</v>
      </c>
      <c r="Q959">
        <v>26</v>
      </c>
      <c r="R959">
        <v>7.1757246180600004E-3</v>
      </c>
      <c r="S959">
        <v>0.462051155228</v>
      </c>
      <c r="T959">
        <v>5.0511053326700002E-3</v>
      </c>
      <c r="U959" t="s">
        <v>16</v>
      </c>
      <c r="V959">
        <v>24.719118309100001</v>
      </c>
    </row>
    <row r="960" spans="1:23">
      <c r="A960" t="s">
        <v>1450</v>
      </c>
      <c r="G960" t="str">
        <f t="shared" si="56"/>
        <v/>
      </c>
      <c r="H960" t="str">
        <f t="shared" si="57"/>
        <v/>
      </c>
      <c r="I960" t="str">
        <f t="shared" si="58"/>
        <v/>
      </c>
      <c r="J960" t="str">
        <f t="shared" si="59"/>
        <v/>
      </c>
      <c r="K960" t="s">
        <v>19</v>
      </c>
      <c r="L960" t="s">
        <v>19</v>
      </c>
      <c r="M960">
        <v>1.42697066302E-4</v>
      </c>
      <c r="N960">
        <v>1.8377270092899999E-3</v>
      </c>
      <c r="O960">
        <v>6.9123355009700004E-4</v>
      </c>
      <c r="P960">
        <v>19</v>
      </c>
      <c r="Q960">
        <v>25</v>
      </c>
      <c r="R960">
        <v>6.5232420992699996E-4</v>
      </c>
      <c r="S960">
        <v>0.28996466896400003</v>
      </c>
      <c r="T960">
        <v>2.3526728794600001E-3</v>
      </c>
      <c r="U960" t="s">
        <v>16</v>
      </c>
    </row>
    <row r="961" spans="1:23">
      <c r="A961" t="s">
        <v>520</v>
      </c>
      <c r="G961" t="str">
        <f t="shared" si="56"/>
        <v/>
      </c>
      <c r="H961" t="str">
        <f t="shared" si="57"/>
        <v/>
      </c>
      <c r="I961" t="str">
        <f t="shared" si="58"/>
        <v/>
      </c>
      <c r="J961" t="str">
        <f t="shared" si="59"/>
        <v/>
      </c>
      <c r="K961" t="s">
        <v>34</v>
      </c>
      <c r="L961" t="s">
        <v>34</v>
      </c>
      <c r="M961" s="1">
        <v>2.80276521149E-5</v>
      </c>
      <c r="N961">
        <v>1.81954344944E-4</v>
      </c>
      <c r="O961">
        <v>1.12900769005E-3</v>
      </c>
      <c r="P961">
        <v>24.5</v>
      </c>
      <c r="Q961">
        <v>27</v>
      </c>
      <c r="R961">
        <v>5.12936290558E-3</v>
      </c>
      <c r="S961">
        <v>0.11247504786</v>
      </c>
      <c r="T961">
        <v>3.8680360996500002E-4</v>
      </c>
      <c r="U961" t="s">
        <v>16</v>
      </c>
      <c r="V961">
        <v>26.650478011600001</v>
      </c>
    </row>
    <row r="962" spans="1:23">
      <c r="A962" t="s">
        <v>1320</v>
      </c>
      <c r="G962" t="str">
        <f t="shared" si="56"/>
        <v/>
      </c>
      <c r="H962" t="str">
        <f t="shared" si="57"/>
        <v/>
      </c>
      <c r="I962" t="str">
        <f t="shared" si="58"/>
        <v/>
      </c>
      <c r="J962" t="str">
        <f t="shared" si="59"/>
        <v/>
      </c>
      <c r="K962" t="s">
        <v>15</v>
      </c>
      <c r="L962" t="s">
        <v>15</v>
      </c>
      <c r="M962" s="1">
        <v>2.6779086356E-5</v>
      </c>
      <c r="N962" s="1">
        <v>7.0149874800100003E-5</v>
      </c>
      <c r="O962" s="1">
        <v>1.9257611378300002E-6</v>
      </c>
      <c r="P962">
        <v>3</v>
      </c>
      <c r="Q962">
        <v>8</v>
      </c>
      <c r="R962">
        <v>7.8405645822300002E-2</v>
      </c>
      <c r="S962" s="1">
        <v>3.9302676258200003E-5</v>
      </c>
      <c r="T962">
        <v>1.4109964408200001E-2</v>
      </c>
      <c r="U962" t="s">
        <v>16</v>
      </c>
      <c r="V962">
        <v>8</v>
      </c>
    </row>
    <row r="963" spans="1:23">
      <c r="A963" t="s">
        <v>1128</v>
      </c>
      <c r="G963" t="str">
        <f t="shared" ref="G963:G1026" si="60">IF(NOT(ISBLANK($B963)),IF($L963="freshRestricted", IF($B963="freshRestricted","FRESH",$B963),""),"")</f>
        <v/>
      </c>
      <c r="H963" t="str">
        <f t="shared" ref="H963:H1026" si="61">IF(NOT(ISBLANK($B963)),IF($L963="marineRestricted", IF($B963="marineRestricted","MARINE",$B963),""),"")</f>
        <v/>
      </c>
      <c r="I963" t="str">
        <f t="shared" ref="I963:I1026" si="62">IF(NOT(ISBLANK($B963)),IF($L963="brackishRestricted", IF($B963="brackishRestricted","BRACK",$B963),""),"")</f>
        <v/>
      </c>
      <c r="J963" t="str">
        <f t="shared" ref="J963:J1026" si="63">IF(NOT(ISBLANK($B963)),IF($L963="noclass", IF($B963="noclass","NOCLASS",$B963),""),"")</f>
        <v/>
      </c>
      <c r="K963" t="s">
        <v>15</v>
      </c>
      <c r="L963" t="s">
        <v>15</v>
      </c>
      <c r="M963">
        <v>8.3630694884300003E-4</v>
      </c>
      <c r="N963">
        <v>3.75670341533E-4</v>
      </c>
      <c r="O963" s="1">
        <v>2.2845784431200001E-5</v>
      </c>
      <c r="P963">
        <v>1.5</v>
      </c>
      <c r="Q963">
        <v>13.5</v>
      </c>
      <c r="R963">
        <v>0.36074534155999999</v>
      </c>
      <c r="S963" s="1">
        <v>1.8281113551700001E-6</v>
      </c>
      <c r="T963">
        <v>9.74053952086E-4</v>
      </c>
      <c r="U963" t="s">
        <v>16</v>
      </c>
      <c r="V963">
        <v>6.7047901860000003</v>
      </c>
    </row>
    <row r="964" spans="1:23">
      <c r="A964" t="s">
        <v>746</v>
      </c>
      <c r="B964" t="s">
        <v>19</v>
      </c>
      <c r="C964" t="s">
        <v>19</v>
      </c>
      <c r="G964" t="str">
        <f t="shared" si="60"/>
        <v/>
      </c>
      <c r="H964" t="str">
        <f t="shared" si="61"/>
        <v/>
      </c>
      <c r="I964" t="str">
        <f t="shared" si="62"/>
        <v/>
      </c>
      <c r="J964" t="str">
        <f t="shared" si="63"/>
        <v>NOCLASS</v>
      </c>
      <c r="K964" t="s">
        <v>19</v>
      </c>
      <c r="L964" t="s">
        <v>19</v>
      </c>
      <c r="M964" s="1">
        <v>2.6549648253400001E-5</v>
      </c>
      <c r="N964" s="1">
        <v>8.4111173081300006E-5</v>
      </c>
      <c r="O964" s="1">
        <v>1.6984012011999999E-5</v>
      </c>
      <c r="P964">
        <v>6.5</v>
      </c>
      <c r="Q964">
        <v>10</v>
      </c>
      <c r="R964">
        <v>9.3567074156199997E-2</v>
      </c>
      <c r="S964">
        <v>1.6403720708299999E-2</v>
      </c>
      <c r="T964">
        <v>0.121419310012</v>
      </c>
      <c r="U964" t="s">
        <v>16</v>
      </c>
    </row>
    <row r="965" spans="1:23">
      <c r="A965" t="s">
        <v>1127</v>
      </c>
      <c r="G965" t="str">
        <f t="shared" si="60"/>
        <v/>
      </c>
      <c r="H965" t="str">
        <f t="shared" si="61"/>
        <v/>
      </c>
      <c r="I965" t="str">
        <f t="shared" si="62"/>
        <v/>
      </c>
      <c r="J965" t="str">
        <f t="shared" si="63"/>
        <v/>
      </c>
      <c r="K965" t="s">
        <v>19</v>
      </c>
      <c r="L965" t="s">
        <v>19</v>
      </c>
      <c r="M965" s="1">
        <v>4.9736993591199997E-5</v>
      </c>
      <c r="N965">
        <v>1.6868490990300001E-4</v>
      </c>
      <c r="O965">
        <v>0</v>
      </c>
      <c r="P965">
        <v>1.3333333333299999</v>
      </c>
      <c r="Q965">
        <v>3.6666666666699999</v>
      </c>
      <c r="R965">
        <v>8.7538716066900002E-2</v>
      </c>
      <c r="S965" s="1">
        <v>2.69144941115E-5</v>
      </c>
      <c r="T965">
        <v>2.2108664211999999E-3</v>
      </c>
      <c r="U965" t="s">
        <v>16</v>
      </c>
    </row>
    <row r="966" spans="1:23">
      <c r="A966" t="s">
        <v>1160</v>
      </c>
      <c r="G966" t="str">
        <f t="shared" si="60"/>
        <v/>
      </c>
      <c r="H966" t="str">
        <f t="shared" si="61"/>
        <v/>
      </c>
      <c r="I966" t="str">
        <f t="shared" si="62"/>
        <v/>
      </c>
      <c r="J966" t="str">
        <f t="shared" si="63"/>
        <v/>
      </c>
      <c r="K966" t="s">
        <v>23</v>
      </c>
      <c r="L966" t="s">
        <v>23</v>
      </c>
      <c r="M966">
        <v>0</v>
      </c>
      <c r="N966">
        <v>4.4741958195400002E-4</v>
      </c>
      <c r="O966" s="1">
        <v>1.23055161022E-5</v>
      </c>
      <c r="P966">
        <v>9</v>
      </c>
      <c r="Q966">
        <v>13.5</v>
      </c>
      <c r="R966" s="1">
        <v>5.2998460960600002E-5</v>
      </c>
      <c r="S966">
        <v>4.2200198699299998E-3</v>
      </c>
      <c r="T966">
        <v>5.6623343164999999E-2</v>
      </c>
      <c r="U966" t="s">
        <v>16</v>
      </c>
      <c r="V966">
        <v>9</v>
      </c>
      <c r="W966">
        <v>13.5</v>
      </c>
    </row>
    <row r="967" spans="1:23">
      <c r="A967" t="s">
        <v>1531</v>
      </c>
      <c r="G967" t="str">
        <f t="shared" si="60"/>
        <v/>
      </c>
      <c r="H967" t="str">
        <f t="shared" si="61"/>
        <v/>
      </c>
      <c r="I967" t="str">
        <f t="shared" si="62"/>
        <v/>
      </c>
      <c r="J967" t="str">
        <f t="shared" si="63"/>
        <v/>
      </c>
      <c r="K967" t="s">
        <v>15</v>
      </c>
      <c r="L967" t="s">
        <v>15</v>
      </c>
      <c r="M967">
        <v>1.3202347954799999E-4</v>
      </c>
      <c r="N967">
        <v>2.2862436699300001E-4</v>
      </c>
      <c r="O967" s="1">
        <v>1.5617102696499999E-5</v>
      </c>
      <c r="P967">
        <v>1.5</v>
      </c>
      <c r="Q967">
        <v>10</v>
      </c>
      <c r="R967">
        <v>3.0134908518700002E-2</v>
      </c>
      <c r="S967" s="1">
        <v>6.0395061865299996E-8</v>
      </c>
      <c r="T967">
        <v>8.3735869971600005E-4</v>
      </c>
      <c r="U967" t="s">
        <v>16</v>
      </c>
      <c r="V967">
        <v>10</v>
      </c>
    </row>
    <row r="968" spans="1:23">
      <c r="A968" t="s">
        <v>1874</v>
      </c>
      <c r="G968" t="str">
        <f t="shared" si="60"/>
        <v/>
      </c>
      <c r="H968" t="str">
        <f t="shared" si="61"/>
        <v/>
      </c>
      <c r="I968" t="str">
        <f t="shared" si="62"/>
        <v/>
      </c>
      <c r="J968" t="str">
        <f t="shared" si="63"/>
        <v/>
      </c>
      <c r="K968" t="s">
        <v>23</v>
      </c>
      <c r="L968" t="s">
        <v>23</v>
      </c>
      <c r="M968" s="1">
        <v>7.0143585839899997E-5</v>
      </c>
      <c r="N968">
        <v>3.5348267444100002E-4</v>
      </c>
      <c r="O968" s="1">
        <v>3.5657003569800001E-5</v>
      </c>
      <c r="P968">
        <v>9</v>
      </c>
      <c r="Q968">
        <v>13.5</v>
      </c>
      <c r="R968">
        <v>7.0205575187700002E-3</v>
      </c>
      <c r="S968">
        <v>2.9883114464900003E-4</v>
      </c>
      <c r="T968">
        <v>1.9617038787199999E-2</v>
      </c>
      <c r="U968" t="s">
        <v>16</v>
      </c>
      <c r="V968">
        <v>9</v>
      </c>
      <c r="W968">
        <v>13.5</v>
      </c>
    </row>
    <row r="969" spans="1:23">
      <c r="A969" t="s">
        <v>541</v>
      </c>
      <c r="G969" t="str">
        <f t="shared" si="60"/>
        <v/>
      </c>
      <c r="H969" t="str">
        <f t="shared" si="61"/>
        <v/>
      </c>
      <c r="I969" t="str">
        <f t="shared" si="62"/>
        <v/>
      </c>
      <c r="J969" t="str">
        <f t="shared" si="63"/>
        <v/>
      </c>
      <c r="K969" t="s">
        <v>23</v>
      </c>
      <c r="L969" t="s">
        <v>23</v>
      </c>
      <c r="M969" s="1">
        <v>4.0040144908699999E-5</v>
      </c>
      <c r="N969">
        <v>5.64047577301E-4</v>
      </c>
      <c r="O969" s="1">
        <v>9.2763343581899998E-5</v>
      </c>
      <c r="P969">
        <v>15</v>
      </c>
      <c r="Q969">
        <v>23.5</v>
      </c>
      <c r="R969" s="1">
        <v>1.7076012609800001E-5</v>
      </c>
      <c r="S969">
        <v>3.9329260277099999E-3</v>
      </c>
      <c r="T969">
        <v>0.11756833458300001</v>
      </c>
      <c r="U969" t="s">
        <v>16</v>
      </c>
      <c r="V969">
        <v>15</v>
      </c>
      <c r="W969">
        <v>23.5</v>
      </c>
    </row>
    <row r="970" spans="1:23">
      <c r="A970" t="s">
        <v>411</v>
      </c>
      <c r="G970" t="str">
        <f t="shared" si="60"/>
        <v/>
      </c>
      <c r="H970" t="str">
        <f t="shared" si="61"/>
        <v/>
      </c>
      <c r="I970" t="str">
        <f t="shared" si="62"/>
        <v/>
      </c>
      <c r="J970" t="str">
        <f t="shared" si="63"/>
        <v/>
      </c>
      <c r="K970" t="s">
        <v>15</v>
      </c>
      <c r="L970" t="s">
        <v>15</v>
      </c>
      <c r="M970" s="1">
        <v>9.8214956895100001E-5</v>
      </c>
      <c r="N970">
        <v>1.4967262855699999E-4</v>
      </c>
      <c r="O970" s="1">
        <v>2.3020675623700001E-5</v>
      </c>
      <c r="P970">
        <v>3</v>
      </c>
      <c r="Q970">
        <v>10</v>
      </c>
      <c r="R970">
        <v>0.27875062694800001</v>
      </c>
      <c r="S970" s="1">
        <v>1.1683048298E-5</v>
      </c>
      <c r="T970">
        <v>4.7785227455500001E-4</v>
      </c>
      <c r="U970" t="s">
        <v>16</v>
      </c>
      <c r="V970">
        <v>10</v>
      </c>
    </row>
    <row r="971" spans="1:23">
      <c r="A971" t="s">
        <v>1850</v>
      </c>
      <c r="B971" t="s">
        <v>23</v>
      </c>
      <c r="C971" t="s">
        <v>23</v>
      </c>
      <c r="G971" t="str">
        <f t="shared" si="60"/>
        <v/>
      </c>
      <c r="H971" t="str">
        <f t="shared" si="61"/>
        <v/>
      </c>
      <c r="I971" t="str">
        <f t="shared" si="62"/>
        <v/>
      </c>
      <c r="J971" t="str">
        <f t="shared" si="63"/>
        <v>brackishRestricted</v>
      </c>
      <c r="K971" t="s">
        <v>19</v>
      </c>
      <c r="L971" t="s">
        <v>19</v>
      </c>
      <c r="M971" s="1">
        <v>3.4902198490800001E-5</v>
      </c>
      <c r="N971">
        <v>2.6253370702099999E-3</v>
      </c>
      <c r="O971">
        <v>1.09677300162E-3</v>
      </c>
      <c r="P971">
        <v>12.5</v>
      </c>
      <c r="Q971">
        <v>20</v>
      </c>
      <c r="R971" s="1">
        <v>7.8409441157299996E-8</v>
      </c>
      <c r="S971">
        <v>2.65577415739E-2</v>
      </c>
      <c r="T971">
        <v>4.5457981729900001E-3</v>
      </c>
      <c r="U971" t="s">
        <v>16</v>
      </c>
    </row>
    <row r="972" spans="1:23">
      <c r="A972" t="s">
        <v>82</v>
      </c>
      <c r="G972" t="str">
        <f t="shared" si="60"/>
        <v/>
      </c>
      <c r="H972" t="str">
        <f t="shared" si="61"/>
        <v/>
      </c>
      <c r="I972" t="str">
        <f t="shared" si="62"/>
        <v/>
      </c>
      <c r="J972" t="str">
        <f t="shared" si="63"/>
        <v/>
      </c>
      <c r="K972" t="s">
        <v>19</v>
      </c>
      <c r="L972" t="s">
        <v>19</v>
      </c>
      <c r="M972" s="1">
        <v>4.1441157700200002E-6</v>
      </c>
      <c r="N972">
        <v>2.2455541551699999E-4</v>
      </c>
      <c r="O972" s="1">
        <v>8.0008274273799998E-5</v>
      </c>
      <c r="P972">
        <v>11</v>
      </c>
      <c r="Q972">
        <v>23.5</v>
      </c>
      <c r="R972">
        <v>3.26996908959E-4</v>
      </c>
      <c r="S972">
        <v>0.23279102621</v>
      </c>
      <c r="T972">
        <v>1.4981600743899999E-3</v>
      </c>
      <c r="U972" t="s">
        <v>16</v>
      </c>
    </row>
    <row r="973" spans="1:23">
      <c r="A973" t="s">
        <v>1100</v>
      </c>
      <c r="B973" t="s">
        <v>34</v>
      </c>
      <c r="C973" t="s">
        <v>34</v>
      </c>
      <c r="G973" t="str">
        <f t="shared" si="60"/>
        <v/>
      </c>
      <c r="H973" t="str">
        <f t="shared" si="61"/>
        <v>MARINE</v>
      </c>
      <c r="I973" t="str">
        <f t="shared" si="62"/>
        <v/>
      </c>
      <c r="J973" t="str">
        <f t="shared" si="63"/>
        <v/>
      </c>
      <c r="K973" t="s">
        <v>34</v>
      </c>
      <c r="L973" t="s">
        <v>34</v>
      </c>
      <c r="M973" s="1">
        <v>1.7460234316300001E-6</v>
      </c>
      <c r="N973" s="1">
        <v>5.9716725569100003E-5</v>
      </c>
      <c r="O973">
        <v>1.9301646625199999E-4</v>
      </c>
      <c r="P973">
        <v>23</v>
      </c>
      <c r="Q973">
        <v>25</v>
      </c>
      <c r="R973">
        <v>4.5038409885999997E-2</v>
      </c>
      <c r="S973">
        <v>0.168611492335</v>
      </c>
      <c r="T973" s="1">
        <v>8.1208370957300006E-5</v>
      </c>
      <c r="U973" t="s">
        <v>16</v>
      </c>
      <c r="V973">
        <v>24.393835228499999</v>
      </c>
    </row>
    <row r="974" spans="1:23">
      <c r="A974" t="s">
        <v>1424</v>
      </c>
      <c r="G974" t="str">
        <f t="shared" si="60"/>
        <v/>
      </c>
      <c r="H974" t="str">
        <f t="shared" si="61"/>
        <v/>
      </c>
      <c r="I974" t="str">
        <f t="shared" si="62"/>
        <v/>
      </c>
      <c r="J974" t="str">
        <f t="shared" si="63"/>
        <v/>
      </c>
      <c r="K974" t="s">
        <v>22</v>
      </c>
      <c r="L974" t="s">
        <v>23</v>
      </c>
      <c r="M974" s="1">
        <v>3.9549765469899999E-6</v>
      </c>
      <c r="N974">
        <v>1.08679874042E-4</v>
      </c>
      <c r="O974" s="1">
        <v>4.03631390898E-6</v>
      </c>
      <c r="P974">
        <v>9</v>
      </c>
      <c r="Q974">
        <v>15</v>
      </c>
      <c r="R974">
        <v>2.8307697543299998E-2</v>
      </c>
      <c r="S974">
        <v>3.5695790514500003E-2</v>
      </c>
      <c r="T974">
        <v>0.5</v>
      </c>
      <c r="U974" t="s">
        <v>24</v>
      </c>
      <c r="V974">
        <v>9</v>
      </c>
      <c r="W974">
        <v>15</v>
      </c>
    </row>
    <row r="975" spans="1:23">
      <c r="A975" t="s">
        <v>99</v>
      </c>
      <c r="G975" t="str">
        <f t="shared" si="60"/>
        <v/>
      </c>
      <c r="H975" t="str">
        <f t="shared" si="61"/>
        <v/>
      </c>
      <c r="I975" t="str">
        <f t="shared" si="62"/>
        <v/>
      </c>
      <c r="J975" t="str">
        <f t="shared" si="63"/>
        <v/>
      </c>
      <c r="K975" t="s">
        <v>19</v>
      </c>
      <c r="L975" t="s">
        <v>19</v>
      </c>
      <c r="M975" s="1">
        <v>1.23331175038E-5</v>
      </c>
      <c r="N975">
        <v>6.1150420319099996E-4</v>
      </c>
      <c r="O975">
        <v>1.82542529207E-4</v>
      </c>
      <c r="P975">
        <v>23</v>
      </c>
      <c r="Q975">
        <v>25</v>
      </c>
      <c r="R975" s="1">
        <v>2.0026553394499998E-5</v>
      </c>
      <c r="S975">
        <v>9.5328769358100002E-2</v>
      </c>
      <c r="T975">
        <v>6.3166081245999997E-2</v>
      </c>
      <c r="U975" t="s">
        <v>16</v>
      </c>
    </row>
    <row r="976" spans="1:23">
      <c r="A976" t="s">
        <v>1824</v>
      </c>
      <c r="G976" t="str">
        <f t="shared" si="60"/>
        <v/>
      </c>
      <c r="H976" t="str">
        <f t="shared" si="61"/>
        <v/>
      </c>
      <c r="I976" t="str">
        <f t="shared" si="62"/>
        <v/>
      </c>
      <c r="J976" t="str">
        <f t="shared" si="63"/>
        <v/>
      </c>
      <c r="K976" t="s">
        <v>19</v>
      </c>
      <c r="L976" t="s">
        <v>19</v>
      </c>
      <c r="M976">
        <v>0</v>
      </c>
      <c r="N976">
        <v>1.10762493203E-3</v>
      </c>
      <c r="O976" s="1">
        <v>3.6034202817499999E-5</v>
      </c>
      <c r="P976">
        <v>24</v>
      </c>
      <c r="Q976">
        <v>26</v>
      </c>
      <c r="R976" s="1">
        <v>4.5956321418500002E-5</v>
      </c>
      <c r="S976">
        <v>0.230975227294</v>
      </c>
      <c r="T976">
        <v>3.37755566174E-3</v>
      </c>
      <c r="U976" t="s">
        <v>16</v>
      </c>
    </row>
    <row r="977" spans="1:23">
      <c r="A977" t="s">
        <v>1382</v>
      </c>
      <c r="G977" t="str">
        <f t="shared" si="60"/>
        <v/>
      </c>
      <c r="H977" t="str">
        <f t="shared" si="61"/>
        <v/>
      </c>
      <c r="I977" t="str">
        <f t="shared" si="62"/>
        <v/>
      </c>
      <c r="J977" t="str">
        <f t="shared" si="63"/>
        <v/>
      </c>
      <c r="K977" t="s">
        <v>23</v>
      </c>
      <c r="L977" t="s">
        <v>23</v>
      </c>
      <c r="M977" s="1">
        <v>2.1131954261999998E-6</v>
      </c>
      <c r="N977">
        <v>2.7859928917500001E-4</v>
      </c>
      <c r="O977" s="1">
        <v>7.3046523062700003E-6</v>
      </c>
      <c r="P977">
        <v>16</v>
      </c>
      <c r="Q977">
        <v>18.5</v>
      </c>
      <c r="R977" s="1">
        <v>2.2263152620699999E-6</v>
      </c>
      <c r="S977">
        <v>1.55815470381E-3</v>
      </c>
      <c r="T977">
        <v>0.11032250310400001</v>
      </c>
      <c r="U977" t="s">
        <v>16</v>
      </c>
      <c r="V977">
        <v>16</v>
      </c>
      <c r="W977">
        <v>18.5</v>
      </c>
    </row>
    <row r="978" spans="1:23">
      <c r="A978" t="s">
        <v>102</v>
      </c>
      <c r="B978" t="s">
        <v>15</v>
      </c>
      <c r="C978" t="s">
        <v>15</v>
      </c>
      <c r="G978" t="str">
        <f t="shared" si="60"/>
        <v>FRESH</v>
      </c>
      <c r="H978" t="str">
        <f t="shared" si="61"/>
        <v/>
      </c>
      <c r="I978" t="str">
        <f t="shared" si="62"/>
        <v/>
      </c>
      <c r="J978" t="str">
        <f t="shared" si="63"/>
        <v/>
      </c>
      <c r="K978" t="s">
        <v>15</v>
      </c>
      <c r="L978" t="s">
        <v>15</v>
      </c>
      <c r="M978">
        <v>2.5833103404400001E-3</v>
      </c>
      <c r="N978" s="1">
        <v>2.2748146556099999E-5</v>
      </c>
      <c r="O978" s="1">
        <v>6.3982558389300001E-6</v>
      </c>
      <c r="P978">
        <v>1.5</v>
      </c>
      <c r="Q978">
        <v>10</v>
      </c>
      <c r="R978">
        <v>3.1511920726000002E-2</v>
      </c>
      <c r="S978">
        <v>5.4596725730600003E-2</v>
      </c>
      <c r="T978" s="1">
        <v>5.0774069868300001E-5</v>
      </c>
      <c r="U978" t="s">
        <v>16</v>
      </c>
      <c r="V978">
        <v>1.55393046659</v>
      </c>
    </row>
    <row r="979" spans="1:23">
      <c r="A979" t="s">
        <v>248</v>
      </c>
      <c r="G979" t="str">
        <f t="shared" si="60"/>
        <v/>
      </c>
      <c r="H979" t="str">
        <f t="shared" si="61"/>
        <v/>
      </c>
      <c r="I979" t="str">
        <f t="shared" si="62"/>
        <v/>
      </c>
      <c r="J979" t="str">
        <f t="shared" si="63"/>
        <v/>
      </c>
      <c r="K979" t="s">
        <v>15</v>
      </c>
      <c r="L979" t="s">
        <v>15</v>
      </c>
      <c r="M979">
        <v>6.5973015492200001E-4</v>
      </c>
      <c r="N979">
        <v>4.9418766211900003E-4</v>
      </c>
      <c r="O979" s="1">
        <v>3.4735604728000001E-5</v>
      </c>
      <c r="P979">
        <v>6.5</v>
      </c>
      <c r="Q979">
        <v>10</v>
      </c>
      <c r="R979">
        <v>0.485689593571</v>
      </c>
      <c r="S979" s="1">
        <v>2.3450406425999999E-5</v>
      </c>
      <c r="T979" s="1">
        <v>3.2228556488900001E-6</v>
      </c>
      <c r="U979" t="s">
        <v>16</v>
      </c>
      <c r="V979">
        <v>9.0729539567500002</v>
      </c>
    </row>
    <row r="980" spans="1:23">
      <c r="A980" t="s">
        <v>1002</v>
      </c>
      <c r="G980" t="str">
        <f t="shared" si="60"/>
        <v/>
      </c>
      <c r="H980" t="str">
        <f t="shared" si="61"/>
        <v/>
      </c>
      <c r="I980" t="str">
        <f t="shared" si="62"/>
        <v/>
      </c>
      <c r="J980" t="str">
        <f t="shared" si="63"/>
        <v/>
      </c>
      <c r="K980" t="s">
        <v>19</v>
      </c>
      <c r="L980" t="s">
        <v>19</v>
      </c>
      <c r="M980">
        <v>1.5826861304299999E-3</v>
      </c>
      <c r="N980">
        <v>0</v>
      </c>
      <c r="O980">
        <v>0</v>
      </c>
      <c r="P980">
        <v>1.48979591837</v>
      </c>
      <c r="Q980">
        <v>15.244897959199999</v>
      </c>
      <c r="R980">
        <v>1.3913357860400001E-2</v>
      </c>
      <c r="S980">
        <v>1</v>
      </c>
      <c r="T980">
        <v>1.3913357860400001E-2</v>
      </c>
      <c r="U980" t="s">
        <v>16</v>
      </c>
    </row>
    <row r="981" spans="1:23">
      <c r="A981" t="s">
        <v>572</v>
      </c>
      <c r="B981" t="s">
        <v>15</v>
      </c>
      <c r="C981" t="s">
        <v>15</v>
      </c>
      <c r="G981" t="str">
        <f t="shared" si="60"/>
        <v>FRESH</v>
      </c>
      <c r="H981" t="str">
        <f t="shared" si="61"/>
        <v/>
      </c>
      <c r="I981" t="str">
        <f t="shared" si="62"/>
        <v/>
      </c>
      <c r="J981" t="str">
        <f t="shared" si="63"/>
        <v/>
      </c>
      <c r="K981" t="s">
        <v>59</v>
      </c>
      <c r="L981" t="s">
        <v>15</v>
      </c>
      <c r="M981">
        <v>9.1070710513699998E-4</v>
      </c>
      <c r="N981">
        <v>1.37236554202E-3</v>
      </c>
      <c r="O981">
        <v>2.33212981138E-4</v>
      </c>
      <c r="P981">
        <v>3</v>
      </c>
      <c r="Q981">
        <v>10</v>
      </c>
      <c r="R981">
        <v>0.146712450632</v>
      </c>
      <c r="S981" s="1">
        <v>1.43965832345E-5</v>
      </c>
      <c r="T981">
        <v>1.7049153856199999E-3</v>
      </c>
      <c r="U981" t="s">
        <v>16</v>
      </c>
      <c r="V981">
        <v>10</v>
      </c>
    </row>
    <row r="982" spans="1:23">
      <c r="A982" t="s">
        <v>592</v>
      </c>
      <c r="B982" t="s">
        <v>23</v>
      </c>
      <c r="C982" t="s">
        <v>23</v>
      </c>
      <c r="G982" t="str">
        <f t="shared" si="60"/>
        <v/>
      </c>
      <c r="H982" t="str">
        <f t="shared" si="61"/>
        <v/>
      </c>
      <c r="I982" t="str">
        <f t="shared" si="62"/>
        <v>BRACK</v>
      </c>
      <c r="J982" t="str">
        <f t="shared" si="63"/>
        <v/>
      </c>
      <c r="K982" t="s">
        <v>29</v>
      </c>
      <c r="L982" t="s">
        <v>23</v>
      </c>
      <c r="M982" s="1">
        <v>3.2728478688200002E-5</v>
      </c>
      <c r="N982" s="1">
        <v>9.3162046531199995E-5</v>
      </c>
      <c r="O982" s="1">
        <v>2.1386375347600001E-5</v>
      </c>
      <c r="P982">
        <v>1.5</v>
      </c>
      <c r="Q982">
        <v>10</v>
      </c>
      <c r="R982">
        <v>1.1900752967700001E-2</v>
      </c>
      <c r="S982">
        <v>9.0297949999499998E-4</v>
      </c>
      <c r="T982">
        <v>0.49238199018099998</v>
      </c>
      <c r="U982" t="s">
        <v>16</v>
      </c>
      <c r="V982">
        <v>1.5</v>
      </c>
      <c r="W982">
        <v>10</v>
      </c>
    </row>
    <row r="983" spans="1:23">
      <c r="A983" t="s">
        <v>611</v>
      </c>
      <c r="B983" t="s">
        <v>15</v>
      </c>
      <c r="C983" t="s">
        <v>15</v>
      </c>
      <c r="G983" t="str">
        <f t="shared" si="60"/>
        <v>FRESH</v>
      </c>
      <c r="H983" t="str">
        <f t="shared" si="61"/>
        <v/>
      </c>
      <c r="I983" t="str">
        <f t="shared" si="62"/>
        <v/>
      </c>
      <c r="J983" t="str">
        <f t="shared" si="63"/>
        <v/>
      </c>
      <c r="K983" t="s">
        <v>15</v>
      </c>
      <c r="L983" t="s">
        <v>15</v>
      </c>
      <c r="M983">
        <v>2.3620661759400001E-4</v>
      </c>
      <c r="N983">
        <v>1.13930209953E-4</v>
      </c>
      <c r="O983" s="1">
        <v>9.2611457616299998E-6</v>
      </c>
      <c r="P983">
        <v>1.5</v>
      </c>
      <c r="Q983">
        <v>5.5</v>
      </c>
      <c r="R983">
        <v>0.27774928853500003</v>
      </c>
      <c r="S983" s="1">
        <v>1.5475192473599999E-5</v>
      </c>
      <c r="T983" s="1">
        <v>1.24333974516E-5</v>
      </c>
      <c r="U983" t="s">
        <v>16</v>
      </c>
      <c r="V983">
        <v>3.3448319474499999</v>
      </c>
    </row>
    <row r="984" spans="1:23">
      <c r="A984" t="s">
        <v>1093</v>
      </c>
      <c r="G984" t="str">
        <f t="shared" si="60"/>
        <v/>
      </c>
      <c r="H984" t="str">
        <f t="shared" si="61"/>
        <v/>
      </c>
      <c r="I984" t="str">
        <f t="shared" si="62"/>
        <v/>
      </c>
      <c r="J984" t="str">
        <f t="shared" si="63"/>
        <v/>
      </c>
      <c r="K984" t="s">
        <v>15</v>
      </c>
      <c r="L984" t="s">
        <v>15</v>
      </c>
      <c r="M984">
        <v>1.23031733113E-4</v>
      </c>
      <c r="N984" s="1">
        <v>9.5694642271999998E-5</v>
      </c>
      <c r="O984" s="1">
        <v>2.1696480359799999E-5</v>
      </c>
      <c r="P984">
        <v>3</v>
      </c>
      <c r="Q984">
        <v>11.5</v>
      </c>
      <c r="R984">
        <v>0.39773703532600002</v>
      </c>
      <c r="S984">
        <v>7.0672223699199998E-3</v>
      </c>
      <c r="T984">
        <v>2.2479238046099999E-3</v>
      </c>
      <c r="U984" t="s">
        <v>16</v>
      </c>
      <c r="V984">
        <v>9.2069650902899998</v>
      </c>
    </row>
    <row r="985" spans="1:23">
      <c r="A985" t="s">
        <v>329</v>
      </c>
      <c r="G985" t="str">
        <f t="shared" si="60"/>
        <v/>
      </c>
      <c r="H985" t="str">
        <f t="shared" si="61"/>
        <v/>
      </c>
      <c r="I985" t="str">
        <f t="shared" si="62"/>
        <v/>
      </c>
      <c r="J985" t="str">
        <f t="shared" si="63"/>
        <v/>
      </c>
      <c r="K985" t="s">
        <v>19</v>
      </c>
      <c r="L985" t="s">
        <v>19</v>
      </c>
      <c r="M985">
        <v>0</v>
      </c>
      <c r="N985" s="1">
        <v>6.9976011467000007E-5</v>
      </c>
      <c r="O985" s="1">
        <v>6.6978401082399999E-6</v>
      </c>
      <c r="P985">
        <v>11</v>
      </c>
      <c r="Q985">
        <v>15</v>
      </c>
      <c r="R985">
        <v>1.1657811917000001E-2</v>
      </c>
      <c r="S985">
        <v>7.9780598500300004E-2</v>
      </c>
      <c r="T985">
        <v>0.14794158840499999</v>
      </c>
      <c r="U985" t="s">
        <v>16</v>
      </c>
    </row>
    <row r="986" spans="1:23">
      <c r="A986" t="s">
        <v>190</v>
      </c>
      <c r="G986" t="str">
        <f t="shared" si="60"/>
        <v/>
      </c>
      <c r="H986" t="str">
        <f t="shared" si="61"/>
        <v/>
      </c>
      <c r="I986" t="str">
        <f t="shared" si="62"/>
        <v/>
      </c>
      <c r="J986" t="str">
        <f t="shared" si="63"/>
        <v/>
      </c>
      <c r="K986" t="s">
        <v>19</v>
      </c>
      <c r="L986" t="s">
        <v>19</v>
      </c>
      <c r="M986">
        <v>0</v>
      </c>
      <c r="N986" s="1">
        <v>5.5837166828199998E-5</v>
      </c>
      <c r="O986" s="1">
        <v>1.5573319482799999E-5</v>
      </c>
      <c r="P986">
        <v>11</v>
      </c>
      <c r="Q986">
        <v>15</v>
      </c>
      <c r="R986">
        <v>2.2828442399799999E-3</v>
      </c>
      <c r="S986">
        <v>0.10500750250800001</v>
      </c>
      <c r="T986">
        <v>2.88162065324E-2</v>
      </c>
      <c r="U986" t="s">
        <v>16</v>
      </c>
    </row>
    <row r="987" spans="1:23">
      <c r="A987" t="s">
        <v>145</v>
      </c>
      <c r="B987" t="s">
        <v>34</v>
      </c>
      <c r="C987" t="s">
        <v>34</v>
      </c>
      <c r="G987" t="str">
        <f t="shared" si="60"/>
        <v/>
      </c>
      <c r="H987" t="str">
        <f t="shared" si="61"/>
        <v>MARINE</v>
      </c>
      <c r="I987" t="str">
        <f t="shared" si="62"/>
        <v/>
      </c>
      <c r="J987" t="str">
        <f t="shared" si="63"/>
        <v/>
      </c>
      <c r="K987" t="s">
        <v>34</v>
      </c>
      <c r="L987" t="s">
        <v>34</v>
      </c>
      <c r="M987" s="1">
        <v>2.3986035570200001E-5</v>
      </c>
      <c r="N987">
        <v>3.2087163785500002E-4</v>
      </c>
      <c r="O987">
        <v>1.2863434050100001E-3</v>
      </c>
      <c r="P987">
        <v>15</v>
      </c>
      <c r="Q987">
        <v>27</v>
      </c>
      <c r="R987" s="1">
        <v>3.9926561043799997E-5</v>
      </c>
      <c r="S987">
        <v>7.4567328955200005E-2</v>
      </c>
      <c r="T987">
        <v>2.393733702E-4</v>
      </c>
      <c r="U987" t="s">
        <v>16</v>
      </c>
      <c r="V987">
        <v>24.177798210199999</v>
      </c>
    </row>
    <row r="988" spans="1:23">
      <c r="A988" t="s">
        <v>1105</v>
      </c>
      <c r="C988" t="s">
        <v>23</v>
      </c>
      <c r="G988" t="str">
        <f t="shared" si="60"/>
        <v/>
      </c>
      <c r="H988" t="str">
        <f t="shared" si="61"/>
        <v/>
      </c>
      <c r="I988" t="str">
        <f t="shared" si="62"/>
        <v/>
      </c>
      <c r="J988" t="str">
        <f t="shared" si="63"/>
        <v/>
      </c>
      <c r="K988" t="s">
        <v>27</v>
      </c>
      <c r="L988" t="s">
        <v>23</v>
      </c>
      <c r="M988" s="1">
        <v>2.49832681588E-5</v>
      </c>
      <c r="N988">
        <v>8.4491399790999995E-4</v>
      </c>
      <c r="O988">
        <v>2.5865798491699998E-4</v>
      </c>
      <c r="P988">
        <v>15</v>
      </c>
      <c r="Q988">
        <v>18</v>
      </c>
      <c r="R988" s="1">
        <v>7.1079829809299999E-8</v>
      </c>
      <c r="S988">
        <v>2.04965267729E-3</v>
      </c>
      <c r="T988">
        <v>7.43664641753E-3</v>
      </c>
      <c r="U988" t="s">
        <v>16</v>
      </c>
      <c r="V988">
        <v>15</v>
      </c>
      <c r="W988">
        <v>18</v>
      </c>
    </row>
    <row r="989" spans="1:23">
      <c r="A989" t="s">
        <v>1520</v>
      </c>
      <c r="G989" t="str">
        <f t="shared" si="60"/>
        <v/>
      </c>
      <c r="H989" t="str">
        <f t="shared" si="61"/>
        <v/>
      </c>
      <c r="I989" t="str">
        <f t="shared" si="62"/>
        <v/>
      </c>
      <c r="J989" t="str">
        <f t="shared" si="63"/>
        <v/>
      </c>
      <c r="K989" t="s">
        <v>27</v>
      </c>
      <c r="L989" t="s">
        <v>23</v>
      </c>
      <c r="M989">
        <v>3.27413639225E-4</v>
      </c>
      <c r="N989">
        <v>3.94131343568E-3</v>
      </c>
      <c r="O989">
        <v>1.5241917269000001E-3</v>
      </c>
      <c r="P989">
        <v>16</v>
      </c>
      <c r="Q989">
        <v>18.5</v>
      </c>
      <c r="R989">
        <v>2.9488741023299999E-4</v>
      </c>
      <c r="S989">
        <v>3.6651049780199998E-3</v>
      </c>
      <c r="T989" s="1">
        <v>4.3648366654600003E-6</v>
      </c>
      <c r="U989" t="s">
        <v>16</v>
      </c>
      <c r="V989">
        <v>16</v>
      </c>
      <c r="W989">
        <v>18.5</v>
      </c>
    </row>
    <row r="990" spans="1:23">
      <c r="A990" t="s">
        <v>654</v>
      </c>
      <c r="G990" t="str">
        <f t="shared" si="60"/>
        <v/>
      </c>
      <c r="H990" t="str">
        <f t="shared" si="61"/>
        <v/>
      </c>
      <c r="I990" t="str">
        <f t="shared" si="62"/>
        <v/>
      </c>
      <c r="J990" t="str">
        <f t="shared" si="63"/>
        <v/>
      </c>
      <c r="K990" t="s">
        <v>34</v>
      </c>
      <c r="L990" t="s">
        <v>34</v>
      </c>
      <c r="M990" s="1">
        <v>1.3737219175E-5</v>
      </c>
      <c r="N990">
        <v>1.3395860033400001E-4</v>
      </c>
      <c r="O990">
        <v>3.9263245413599998E-4</v>
      </c>
      <c r="P990">
        <v>15</v>
      </c>
      <c r="Q990">
        <v>25</v>
      </c>
      <c r="R990">
        <v>1.6189236459799999E-2</v>
      </c>
      <c r="S990">
        <v>0.193105524093</v>
      </c>
      <c r="T990">
        <v>1.0013762112799999E-2</v>
      </c>
      <c r="U990" t="s">
        <v>16</v>
      </c>
      <c r="V990">
        <v>21.827054814499999</v>
      </c>
    </row>
    <row r="991" spans="1:23">
      <c r="A991" t="s">
        <v>1676</v>
      </c>
      <c r="B991" t="s">
        <v>19</v>
      </c>
      <c r="C991" t="s">
        <v>19</v>
      </c>
      <c r="G991" t="str">
        <f t="shared" si="60"/>
        <v/>
      </c>
      <c r="H991" t="str">
        <f t="shared" si="61"/>
        <v/>
      </c>
      <c r="I991" t="str">
        <f t="shared" si="62"/>
        <v/>
      </c>
      <c r="J991" t="str">
        <f t="shared" si="63"/>
        <v>NOCLASS</v>
      </c>
      <c r="K991" t="s">
        <v>19</v>
      </c>
      <c r="L991" t="s">
        <v>19</v>
      </c>
      <c r="M991" s="1">
        <v>1.7604885016400002E-5</v>
      </c>
      <c r="N991" s="1">
        <v>9.5470192839500003E-5</v>
      </c>
      <c r="O991" s="1">
        <v>2.24412119073E-5</v>
      </c>
      <c r="P991">
        <v>12.5</v>
      </c>
      <c r="Q991">
        <v>15</v>
      </c>
      <c r="R991">
        <v>0.18181955367800001</v>
      </c>
      <c r="S991">
        <v>0.203089227431</v>
      </c>
      <c r="T991">
        <v>0.49353891404299999</v>
      </c>
      <c r="U991" t="s">
        <v>16</v>
      </c>
    </row>
    <row r="992" spans="1:23">
      <c r="A992" t="s">
        <v>1253</v>
      </c>
      <c r="B992" t="s">
        <v>34</v>
      </c>
      <c r="C992" t="s">
        <v>34</v>
      </c>
      <c r="G992" t="str">
        <f t="shared" si="60"/>
        <v/>
      </c>
      <c r="H992" t="str">
        <f t="shared" si="61"/>
        <v>MARINE</v>
      </c>
      <c r="I992" t="str">
        <f t="shared" si="62"/>
        <v/>
      </c>
      <c r="J992" t="str">
        <f t="shared" si="63"/>
        <v/>
      </c>
      <c r="K992" t="s">
        <v>52</v>
      </c>
      <c r="L992" t="s">
        <v>34</v>
      </c>
      <c r="M992" s="1">
        <v>5.2165344400700002E-5</v>
      </c>
      <c r="N992">
        <v>6.4011669272700004E-4</v>
      </c>
      <c r="O992">
        <v>1.6675001640699999E-3</v>
      </c>
      <c r="P992">
        <v>14</v>
      </c>
      <c r="Q992">
        <v>25</v>
      </c>
      <c r="R992">
        <v>1.31690668448E-4</v>
      </c>
      <c r="S992">
        <v>0.46840065002699999</v>
      </c>
      <c r="T992">
        <v>3.4970437094099999E-2</v>
      </c>
      <c r="U992" t="s">
        <v>53</v>
      </c>
      <c r="V992">
        <v>20.996207874100001</v>
      </c>
    </row>
    <row r="993" spans="1:23">
      <c r="A993" t="s">
        <v>1522</v>
      </c>
      <c r="B993" t="s">
        <v>34</v>
      </c>
      <c r="C993" t="s">
        <v>34</v>
      </c>
      <c r="G993" t="str">
        <f t="shared" si="60"/>
        <v/>
      </c>
      <c r="H993" t="str">
        <f t="shared" si="61"/>
        <v>MARINE</v>
      </c>
      <c r="I993" t="str">
        <f t="shared" si="62"/>
        <v/>
      </c>
      <c r="J993" t="str">
        <f t="shared" si="63"/>
        <v/>
      </c>
      <c r="K993" t="s">
        <v>34</v>
      </c>
      <c r="L993" t="s">
        <v>34</v>
      </c>
      <c r="M993">
        <v>0</v>
      </c>
      <c r="N993" s="1">
        <v>3.2773183335599997E-5</v>
      </c>
      <c r="O993" s="1">
        <v>9.0057475201700006E-5</v>
      </c>
      <c r="P993">
        <v>4.5</v>
      </c>
      <c r="Q993">
        <v>25</v>
      </c>
      <c r="R993">
        <v>5.79246910029E-3</v>
      </c>
      <c r="S993">
        <v>0.35499395040199999</v>
      </c>
      <c r="T993">
        <v>7.44493041683E-3</v>
      </c>
      <c r="U993" t="s">
        <v>16</v>
      </c>
      <c r="V993">
        <v>17.5397613371</v>
      </c>
    </row>
    <row r="994" spans="1:23">
      <c r="A994" t="s">
        <v>1071</v>
      </c>
      <c r="G994" t="str">
        <f t="shared" si="60"/>
        <v/>
      </c>
      <c r="H994" t="str">
        <f t="shared" si="61"/>
        <v/>
      </c>
      <c r="I994" t="str">
        <f t="shared" si="62"/>
        <v/>
      </c>
      <c r="J994" t="str">
        <f t="shared" si="63"/>
        <v/>
      </c>
      <c r="K994" t="s">
        <v>34</v>
      </c>
      <c r="L994" t="s">
        <v>34</v>
      </c>
      <c r="M994" s="1">
        <v>3.2721960989100003E-5</v>
      </c>
      <c r="N994">
        <v>1.9457770586000001E-4</v>
      </c>
      <c r="O994">
        <v>8.3721658583400002E-4</v>
      </c>
      <c r="P994">
        <v>23</v>
      </c>
      <c r="Q994">
        <v>25</v>
      </c>
      <c r="R994">
        <v>7.9478391233400003E-2</v>
      </c>
      <c r="S994">
        <v>4.19909717221E-2</v>
      </c>
      <c r="T994" s="1">
        <v>3.4513439506200002E-5</v>
      </c>
      <c r="U994" t="s">
        <v>16</v>
      </c>
      <c r="V994">
        <v>24.597621314400001</v>
      </c>
    </row>
    <row r="995" spans="1:23">
      <c r="A995" t="s">
        <v>168</v>
      </c>
      <c r="G995" t="str">
        <f t="shared" si="60"/>
        <v/>
      </c>
      <c r="H995" t="str">
        <f t="shared" si="61"/>
        <v/>
      </c>
      <c r="I995" t="str">
        <f t="shared" si="62"/>
        <v/>
      </c>
      <c r="J995" t="str">
        <f t="shared" si="63"/>
        <v/>
      </c>
      <c r="K995" t="s">
        <v>34</v>
      </c>
      <c r="L995" t="s">
        <v>34</v>
      </c>
      <c r="M995">
        <v>0</v>
      </c>
      <c r="N995" s="1">
        <v>3.6042600339299999E-5</v>
      </c>
      <c r="O995">
        <v>1.48862953475E-4</v>
      </c>
      <c r="P995">
        <v>4.5</v>
      </c>
      <c r="Q995">
        <v>25</v>
      </c>
      <c r="R995">
        <v>9.7629293921000001E-3</v>
      </c>
      <c r="S995">
        <v>7.8810973148999999E-2</v>
      </c>
      <c r="T995">
        <v>1.09793447481E-3</v>
      </c>
      <c r="U995" t="s">
        <v>16</v>
      </c>
      <c r="V995">
        <v>20.036553489599999</v>
      </c>
    </row>
    <row r="996" spans="1:23">
      <c r="A996" t="s">
        <v>1129</v>
      </c>
      <c r="G996" t="str">
        <f t="shared" si="60"/>
        <v/>
      </c>
      <c r="H996" t="str">
        <f t="shared" si="61"/>
        <v/>
      </c>
      <c r="I996" t="str">
        <f t="shared" si="62"/>
        <v/>
      </c>
      <c r="J996" t="str">
        <f t="shared" si="63"/>
        <v/>
      </c>
      <c r="K996" t="s">
        <v>23</v>
      </c>
      <c r="L996" t="s">
        <v>23</v>
      </c>
      <c r="M996" s="1">
        <v>2.5072164229199999E-5</v>
      </c>
      <c r="N996">
        <v>8.6206961360300004E-4</v>
      </c>
      <c r="O996">
        <v>1.4813678033799999E-4</v>
      </c>
      <c r="P996">
        <v>16</v>
      </c>
      <c r="Q996">
        <v>18.5</v>
      </c>
      <c r="R996" s="1">
        <v>5.0299841272299998E-6</v>
      </c>
      <c r="S996">
        <v>1.8103462220499999E-3</v>
      </c>
      <c r="T996">
        <v>0.306886558245</v>
      </c>
      <c r="U996" t="s">
        <v>16</v>
      </c>
      <c r="V996">
        <v>16</v>
      </c>
      <c r="W996">
        <v>18.5</v>
      </c>
    </row>
    <row r="997" spans="1:23">
      <c r="A997" t="s">
        <v>318</v>
      </c>
      <c r="G997" t="str">
        <f t="shared" si="60"/>
        <v/>
      </c>
      <c r="H997" t="str">
        <f t="shared" si="61"/>
        <v/>
      </c>
      <c r="I997" t="str">
        <f t="shared" si="62"/>
        <v/>
      </c>
      <c r="J997" t="str">
        <f t="shared" si="63"/>
        <v/>
      </c>
      <c r="K997" t="s">
        <v>19</v>
      </c>
      <c r="L997" t="s">
        <v>19</v>
      </c>
      <c r="M997" s="1">
        <v>1.1268563451500001E-5</v>
      </c>
      <c r="N997">
        <v>2.91036088475E-4</v>
      </c>
      <c r="O997" s="1">
        <v>3.6596344676000001E-5</v>
      </c>
      <c r="P997">
        <v>18.8</v>
      </c>
      <c r="Q997">
        <v>21.6</v>
      </c>
      <c r="R997">
        <v>6.1609940646799997E-2</v>
      </c>
      <c r="S997">
        <v>0.28361991280799997</v>
      </c>
      <c r="T997">
        <v>0.124687481532</v>
      </c>
      <c r="U997" t="s">
        <v>16</v>
      </c>
    </row>
    <row r="998" spans="1:23">
      <c r="A998" t="s">
        <v>665</v>
      </c>
      <c r="G998" t="str">
        <f t="shared" si="60"/>
        <v/>
      </c>
      <c r="H998" t="str">
        <f t="shared" si="61"/>
        <v/>
      </c>
      <c r="I998" t="str">
        <f t="shared" si="62"/>
        <v/>
      </c>
      <c r="J998" t="str">
        <f t="shared" si="63"/>
        <v/>
      </c>
      <c r="K998" t="s">
        <v>27</v>
      </c>
      <c r="L998" t="s">
        <v>23</v>
      </c>
      <c r="M998" s="1">
        <v>6.9068596166999998E-6</v>
      </c>
      <c r="N998">
        <v>1.24594115506E-3</v>
      </c>
      <c r="O998">
        <v>4.86649774401E-4</v>
      </c>
      <c r="P998">
        <v>11</v>
      </c>
      <c r="Q998">
        <v>18</v>
      </c>
      <c r="R998" s="1">
        <v>2.4051273799100001E-9</v>
      </c>
      <c r="S998">
        <v>2.3084257829899999E-3</v>
      </c>
      <c r="T998" s="1">
        <v>3.5572571175499999E-7</v>
      </c>
      <c r="U998" t="s">
        <v>16</v>
      </c>
      <c r="V998">
        <v>11</v>
      </c>
      <c r="W998">
        <v>18</v>
      </c>
    </row>
    <row r="999" spans="1:23">
      <c r="A999" t="s">
        <v>735</v>
      </c>
      <c r="B999" t="s">
        <v>34</v>
      </c>
      <c r="C999" t="s">
        <v>34</v>
      </c>
      <c r="G999" t="str">
        <f t="shared" si="60"/>
        <v/>
      </c>
      <c r="H999" t="str">
        <f t="shared" si="61"/>
        <v/>
      </c>
      <c r="I999" t="str">
        <f t="shared" si="62"/>
        <v/>
      </c>
      <c r="J999" t="str">
        <f t="shared" si="63"/>
        <v>marineRestricted</v>
      </c>
      <c r="K999" t="s">
        <v>19</v>
      </c>
      <c r="L999" t="s">
        <v>19</v>
      </c>
      <c r="M999" s="1">
        <v>3.6011733277500001E-6</v>
      </c>
      <c r="N999" s="1">
        <v>6.6071431629399999E-5</v>
      </c>
      <c r="O999" s="1">
        <v>2.54359078711E-5</v>
      </c>
      <c r="P999">
        <v>19</v>
      </c>
      <c r="Q999">
        <v>27</v>
      </c>
      <c r="R999">
        <v>1.27940627156E-3</v>
      </c>
      <c r="S999">
        <v>0.30888937183800003</v>
      </c>
      <c r="T999">
        <v>4.7593911300799999E-2</v>
      </c>
      <c r="U999" t="s">
        <v>16</v>
      </c>
    </row>
    <row r="1000" spans="1:23">
      <c r="A1000" t="s">
        <v>1107</v>
      </c>
      <c r="G1000" t="str">
        <f t="shared" si="60"/>
        <v/>
      </c>
      <c r="H1000" t="str">
        <f t="shared" si="61"/>
        <v/>
      </c>
      <c r="I1000" t="str">
        <f t="shared" si="62"/>
        <v/>
      </c>
      <c r="J1000" t="str">
        <f t="shared" si="63"/>
        <v/>
      </c>
      <c r="K1000" t="s">
        <v>22</v>
      </c>
      <c r="L1000" t="s">
        <v>23</v>
      </c>
      <c r="M1000">
        <v>1.0678229652E-4</v>
      </c>
      <c r="N1000">
        <v>1.05465590016E-3</v>
      </c>
      <c r="O1000">
        <v>1.72411256711E-4</v>
      </c>
      <c r="P1000">
        <v>18.8</v>
      </c>
      <c r="Q1000">
        <v>21.6</v>
      </c>
      <c r="R1000">
        <v>8.3840963969400006E-3</v>
      </c>
      <c r="S1000">
        <v>3.7702502933600002E-2</v>
      </c>
      <c r="T1000">
        <v>7.4085009236900007E-2</v>
      </c>
      <c r="U1000" t="s">
        <v>24</v>
      </c>
      <c r="V1000">
        <v>18.8</v>
      </c>
      <c r="W1000">
        <v>21.6</v>
      </c>
    </row>
    <row r="1001" spans="1:23">
      <c r="A1001" t="s">
        <v>140</v>
      </c>
      <c r="G1001" t="str">
        <f t="shared" si="60"/>
        <v/>
      </c>
      <c r="H1001" t="str">
        <f t="shared" si="61"/>
        <v/>
      </c>
      <c r="I1001" t="str">
        <f t="shared" si="62"/>
        <v/>
      </c>
      <c r="J1001" t="str">
        <f t="shared" si="63"/>
        <v/>
      </c>
      <c r="K1001" t="s">
        <v>34</v>
      </c>
      <c r="L1001" t="s">
        <v>34</v>
      </c>
      <c r="M1001" s="1">
        <v>8.0609515253500006E-6</v>
      </c>
      <c r="N1001">
        <v>1.49524220304E-4</v>
      </c>
      <c r="O1001">
        <v>2.9806402893400001E-4</v>
      </c>
      <c r="P1001">
        <v>24</v>
      </c>
      <c r="Q1001">
        <v>26</v>
      </c>
      <c r="R1001">
        <v>6.0309606436999997E-3</v>
      </c>
      <c r="S1001">
        <v>0.38751463008199999</v>
      </c>
      <c r="T1001">
        <v>5.0511053326700002E-3</v>
      </c>
      <c r="U1001" t="s">
        <v>16</v>
      </c>
      <c r="V1001">
        <v>25.024401602600001</v>
      </c>
    </row>
    <row r="1002" spans="1:23">
      <c r="A1002" t="s">
        <v>407</v>
      </c>
      <c r="G1002" t="str">
        <f t="shared" si="60"/>
        <v/>
      </c>
      <c r="H1002" t="str">
        <f t="shared" si="61"/>
        <v/>
      </c>
      <c r="I1002" t="str">
        <f t="shared" si="62"/>
        <v/>
      </c>
      <c r="J1002" t="str">
        <f t="shared" si="63"/>
        <v/>
      </c>
      <c r="K1002" t="s">
        <v>34</v>
      </c>
      <c r="L1002" t="s">
        <v>34</v>
      </c>
      <c r="M1002" s="1">
        <v>1.64965557737E-5</v>
      </c>
      <c r="N1002">
        <v>4.2340639061E-4</v>
      </c>
      <c r="O1002">
        <v>9.8987907044999993E-4</v>
      </c>
      <c r="P1002">
        <v>24</v>
      </c>
      <c r="Q1002">
        <v>26</v>
      </c>
      <c r="R1002">
        <v>5.0511053326700002E-3</v>
      </c>
      <c r="S1002">
        <v>0.38751463008199999</v>
      </c>
      <c r="T1002">
        <v>5.0511053326700002E-3</v>
      </c>
      <c r="U1002" t="s">
        <v>16</v>
      </c>
      <c r="V1002">
        <v>25.163926146800002</v>
      </c>
    </row>
    <row r="1003" spans="1:23">
      <c r="A1003" t="s">
        <v>679</v>
      </c>
      <c r="G1003" t="str">
        <f t="shared" si="60"/>
        <v/>
      </c>
      <c r="H1003" t="str">
        <f t="shared" si="61"/>
        <v/>
      </c>
      <c r="I1003" t="str">
        <f t="shared" si="62"/>
        <v/>
      </c>
      <c r="J1003" t="str">
        <f t="shared" si="63"/>
        <v/>
      </c>
      <c r="K1003" t="s">
        <v>23</v>
      </c>
      <c r="L1003" t="s">
        <v>23</v>
      </c>
      <c r="M1003">
        <v>0</v>
      </c>
      <c r="N1003">
        <v>4.26147901628E-4</v>
      </c>
      <c r="O1003" s="1">
        <v>1.8818557292099998E-5</v>
      </c>
      <c r="P1003">
        <v>9</v>
      </c>
      <c r="Q1003">
        <v>13.5</v>
      </c>
      <c r="R1003">
        <v>1.0091120298000001E-3</v>
      </c>
      <c r="S1003">
        <v>2.0584484068400001E-2</v>
      </c>
      <c r="T1003">
        <v>0.101724341134</v>
      </c>
      <c r="U1003" t="s">
        <v>16</v>
      </c>
      <c r="V1003">
        <v>9</v>
      </c>
      <c r="W1003">
        <v>13.5</v>
      </c>
    </row>
    <row r="1004" spans="1:23">
      <c r="A1004" t="s">
        <v>1356</v>
      </c>
      <c r="G1004" t="str">
        <f t="shared" si="60"/>
        <v/>
      </c>
      <c r="H1004" t="str">
        <f t="shared" si="61"/>
        <v/>
      </c>
      <c r="I1004" t="str">
        <f t="shared" si="62"/>
        <v/>
      </c>
      <c r="J1004" t="str">
        <f t="shared" si="63"/>
        <v/>
      </c>
      <c r="K1004" t="s">
        <v>34</v>
      </c>
      <c r="L1004" t="s">
        <v>34</v>
      </c>
      <c r="M1004" s="1">
        <v>3.1154804206299997E-5</v>
      </c>
      <c r="N1004">
        <v>7.5156333271700002E-4</v>
      </c>
      <c r="O1004">
        <v>1.59148923488E-3</v>
      </c>
      <c r="P1004">
        <v>24</v>
      </c>
      <c r="Q1004">
        <v>26</v>
      </c>
      <c r="R1004">
        <v>1.3495838203699999E-2</v>
      </c>
      <c r="S1004">
        <v>0.26599741941799998</v>
      </c>
      <c r="T1004">
        <v>6.8553776606099996E-4</v>
      </c>
      <c r="U1004" t="s">
        <v>16</v>
      </c>
      <c r="V1004">
        <v>25.076597280200001</v>
      </c>
    </row>
    <row r="1005" spans="1:23">
      <c r="A1005" t="s">
        <v>542</v>
      </c>
      <c r="G1005" t="str">
        <f t="shared" si="60"/>
        <v/>
      </c>
      <c r="H1005" t="str">
        <f t="shared" si="61"/>
        <v/>
      </c>
      <c r="I1005" t="str">
        <f t="shared" si="62"/>
        <v/>
      </c>
      <c r="J1005" t="str">
        <f t="shared" si="63"/>
        <v/>
      </c>
      <c r="K1005" t="s">
        <v>34</v>
      </c>
      <c r="L1005" t="s">
        <v>34</v>
      </c>
      <c r="M1005">
        <v>0</v>
      </c>
      <c r="N1005" s="1">
        <v>7.5128925413400007E-5</v>
      </c>
      <c r="O1005">
        <v>2.60819817585E-4</v>
      </c>
      <c r="P1005">
        <v>4.5</v>
      </c>
      <c r="Q1005">
        <v>25</v>
      </c>
      <c r="R1005">
        <v>1.1098594218900001E-3</v>
      </c>
      <c r="S1005">
        <v>0.18092872606400001</v>
      </c>
      <c r="T1005">
        <v>1.09793447481E-3</v>
      </c>
      <c r="U1005" t="s">
        <v>16</v>
      </c>
      <c r="V1005">
        <v>19.094992530700001</v>
      </c>
    </row>
    <row r="1006" spans="1:23">
      <c r="A1006" t="s">
        <v>866</v>
      </c>
      <c r="B1006" t="s">
        <v>23</v>
      </c>
      <c r="C1006" t="s">
        <v>23</v>
      </c>
      <c r="G1006" t="str">
        <f t="shared" si="60"/>
        <v/>
      </c>
      <c r="H1006" t="str">
        <f t="shared" si="61"/>
        <v/>
      </c>
      <c r="I1006" t="str">
        <f t="shared" si="62"/>
        <v>BRACK</v>
      </c>
      <c r="J1006" t="str">
        <f t="shared" si="63"/>
        <v/>
      </c>
      <c r="K1006" t="s">
        <v>23</v>
      </c>
      <c r="L1006" t="s">
        <v>23</v>
      </c>
      <c r="M1006" s="1">
        <v>1.5849685959199999E-5</v>
      </c>
      <c r="N1006">
        <v>1.2245264968600001E-4</v>
      </c>
      <c r="O1006" s="1">
        <v>4.9475163245000001E-6</v>
      </c>
      <c r="P1006">
        <v>3</v>
      </c>
      <c r="Q1006">
        <v>8</v>
      </c>
      <c r="R1006">
        <v>1.6233220058599999E-3</v>
      </c>
      <c r="S1006" s="1">
        <v>5.8868008617199998E-6</v>
      </c>
      <c r="T1006">
        <v>0.25202890400200001</v>
      </c>
      <c r="U1006" t="s">
        <v>16</v>
      </c>
      <c r="V1006">
        <v>3</v>
      </c>
      <c r="W1006">
        <v>8</v>
      </c>
    </row>
    <row r="1007" spans="1:23">
      <c r="A1007" t="s">
        <v>1462</v>
      </c>
      <c r="G1007" t="str">
        <f t="shared" si="60"/>
        <v/>
      </c>
      <c r="H1007" t="str">
        <f t="shared" si="61"/>
        <v/>
      </c>
      <c r="I1007" t="str">
        <f t="shared" si="62"/>
        <v/>
      </c>
      <c r="J1007" t="str">
        <f t="shared" si="63"/>
        <v/>
      </c>
      <c r="K1007" t="s">
        <v>19</v>
      </c>
      <c r="L1007" t="s">
        <v>19</v>
      </c>
      <c r="M1007" s="1">
        <v>3.3244356028799997E-5</v>
      </c>
      <c r="N1007">
        <v>1.15221489228E-4</v>
      </c>
      <c r="O1007" s="1">
        <v>3.6830181760999999E-6</v>
      </c>
      <c r="P1007">
        <v>3</v>
      </c>
      <c r="Q1007">
        <v>10</v>
      </c>
      <c r="R1007">
        <v>2.7178672874300001E-2</v>
      </c>
      <c r="S1007" s="1">
        <v>6.0930760519499998E-5</v>
      </c>
      <c r="T1007">
        <v>5.3833901056399999E-2</v>
      </c>
      <c r="U1007" t="s">
        <v>16</v>
      </c>
    </row>
    <row r="1008" spans="1:23">
      <c r="A1008" t="s">
        <v>68</v>
      </c>
      <c r="B1008" t="s">
        <v>15</v>
      </c>
      <c r="C1008" t="s">
        <v>15</v>
      </c>
      <c r="G1008" t="str">
        <f t="shared" si="60"/>
        <v/>
      </c>
      <c r="H1008" t="str">
        <f t="shared" si="61"/>
        <v/>
      </c>
      <c r="I1008" t="str">
        <f t="shared" si="62"/>
        <v/>
      </c>
      <c r="J1008" t="str">
        <f t="shared" si="63"/>
        <v>freshRestricted</v>
      </c>
      <c r="K1008" t="s">
        <v>19</v>
      </c>
      <c r="L1008" t="s">
        <v>19</v>
      </c>
      <c r="M1008" s="1">
        <v>4.3094115084799998E-5</v>
      </c>
      <c r="N1008" s="1">
        <v>1.8418292311199999E-6</v>
      </c>
      <c r="O1008" s="1">
        <v>1.92768430039E-5</v>
      </c>
      <c r="P1008">
        <v>1.5</v>
      </c>
      <c r="Q1008">
        <v>27</v>
      </c>
      <c r="R1008">
        <v>2.2264358337500002E-3</v>
      </c>
      <c r="S1008">
        <v>4.0792633629900002E-2</v>
      </c>
      <c r="T1008">
        <v>0.33796458344199998</v>
      </c>
      <c r="U1008" t="s">
        <v>16</v>
      </c>
    </row>
    <row r="1009" spans="1:23">
      <c r="A1009" t="s">
        <v>604</v>
      </c>
      <c r="B1009" t="s">
        <v>15</v>
      </c>
      <c r="C1009" t="s">
        <v>15</v>
      </c>
      <c r="G1009" t="str">
        <f t="shared" si="60"/>
        <v>FRESH</v>
      </c>
      <c r="H1009" t="str">
        <f t="shared" si="61"/>
        <v/>
      </c>
      <c r="I1009" t="str">
        <f t="shared" si="62"/>
        <v/>
      </c>
      <c r="J1009" t="str">
        <f t="shared" si="63"/>
        <v/>
      </c>
      <c r="K1009" t="s">
        <v>15</v>
      </c>
      <c r="L1009" t="s">
        <v>15</v>
      </c>
      <c r="M1009">
        <v>2.1606493049900001E-4</v>
      </c>
      <c r="N1009">
        <v>2.5466761272200002E-4</v>
      </c>
      <c r="O1009" s="1">
        <v>2.96777304453E-5</v>
      </c>
      <c r="P1009">
        <v>3</v>
      </c>
      <c r="Q1009">
        <v>10</v>
      </c>
      <c r="R1009">
        <v>0.22142134947100001</v>
      </c>
      <c r="S1009" s="1">
        <v>2.2362035192600002E-6</v>
      </c>
      <c r="T1009">
        <v>7.6368480687099996E-4</v>
      </c>
      <c r="U1009" t="s">
        <v>16</v>
      </c>
      <c r="V1009">
        <v>10</v>
      </c>
    </row>
    <row r="1010" spans="1:23">
      <c r="A1010" t="s">
        <v>392</v>
      </c>
      <c r="B1010" t="s">
        <v>23</v>
      </c>
      <c r="C1010" t="s">
        <v>23</v>
      </c>
      <c r="G1010" t="str">
        <f t="shared" si="60"/>
        <v/>
      </c>
      <c r="H1010" t="str">
        <f t="shared" si="61"/>
        <v/>
      </c>
      <c r="I1010" t="str">
        <f t="shared" si="62"/>
        <v>BRACK</v>
      </c>
      <c r="J1010" t="str">
        <f t="shared" si="63"/>
        <v/>
      </c>
      <c r="K1010" t="s">
        <v>29</v>
      </c>
      <c r="L1010" t="s">
        <v>23</v>
      </c>
      <c r="M1010" s="1">
        <v>2.5133493974400001E-5</v>
      </c>
      <c r="N1010" s="1">
        <v>8.7641770019899999E-5</v>
      </c>
      <c r="O1010" s="1">
        <v>8.0683810766200002E-6</v>
      </c>
      <c r="P1010">
        <v>1.5</v>
      </c>
      <c r="Q1010">
        <v>8</v>
      </c>
      <c r="R1010">
        <v>1.10634909162E-2</v>
      </c>
      <c r="S1010" s="1">
        <v>1.1419195150699999E-5</v>
      </c>
      <c r="T1010">
        <v>0.11052798089099999</v>
      </c>
      <c r="U1010" t="s">
        <v>16</v>
      </c>
      <c r="V1010">
        <v>1.5</v>
      </c>
      <c r="W1010">
        <v>8</v>
      </c>
    </row>
    <row r="1011" spans="1:23">
      <c r="A1011" t="s">
        <v>1170</v>
      </c>
      <c r="G1011" t="str">
        <f t="shared" si="60"/>
        <v/>
      </c>
      <c r="H1011" t="str">
        <f t="shared" si="61"/>
        <v/>
      </c>
      <c r="I1011" t="str">
        <f t="shared" si="62"/>
        <v/>
      </c>
      <c r="J1011" t="str">
        <f t="shared" si="63"/>
        <v/>
      </c>
      <c r="K1011" t="s">
        <v>19</v>
      </c>
      <c r="L1011" t="s">
        <v>19</v>
      </c>
      <c r="M1011">
        <v>9.8253412358299992E-3</v>
      </c>
      <c r="N1011" s="1">
        <v>1.42360058152E-5</v>
      </c>
      <c r="O1011" s="1">
        <v>8.5368876160099997E-5</v>
      </c>
      <c r="P1011">
        <v>1.5</v>
      </c>
      <c r="Q1011">
        <v>27</v>
      </c>
      <c r="R1011" s="1">
        <v>7.5512772847400004E-7</v>
      </c>
      <c r="S1011">
        <v>0.11807167727499999</v>
      </c>
      <c r="T1011">
        <v>3.5092304510399998E-2</v>
      </c>
      <c r="U1011" t="s">
        <v>16</v>
      </c>
    </row>
    <row r="1012" spans="1:23">
      <c r="A1012" t="s">
        <v>1894</v>
      </c>
      <c r="B1012" t="s">
        <v>15</v>
      </c>
      <c r="C1012" t="s">
        <v>15</v>
      </c>
      <c r="G1012" t="str">
        <f t="shared" si="60"/>
        <v/>
      </c>
      <c r="H1012" t="str">
        <f t="shared" si="61"/>
        <v/>
      </c>
      <c r="I1012" t="str">
        <f t="shared" si="62"/>
        <v/>
      </c>
      <c r="J1012" t="str">
        <f t="shared" si="63"/>
        <v>freshRestricted</v>
      </c>
      <c r="K1012" t="s">
        <v>19</v>
      </c>
      <c r="L1012" t="s">
        <v>19</v>
      </c>
      <c r="M1012" s="1">
        <v>1.79614493712E-5</v>
      </c>
      <c r="N1012" s="1">
        <v>4.5877899913000003E-5</v>
      </c>
      <c r="O1012" s="1">
        <v>4.2494106598600003E-6</v>
      </c>
      <c r="P1012">
        <v>1.5</v>
      </c>
      <c r="Q1012">
        <v>8</v>
      </c>
      <c r="R1012">
        <v>0.12926178160400001</v>
      </c>
      <c r="S1012">
        <v>8.8853470610399999E-4</v>
      </c>
      <c r="T1012">
        <v>2.3446734713799999E-2</v>
      </c>
      <c r="U1012" t="s">
        <v>16</v>
      </c>
    </row>
    <row r="1013" spans="1:23">
      <c r="A1013" t="s">
        <v>1380</v>
      </c>
      <c r="G1013" t="str">
        <f t="shared" si="60"/>
        <v/>
      </c>
      <c r="H1013" t="str">
        <f t="shared" si="61"/>
        <v/>
      </c>
      <c r="I1013" t="str">
        <f t="shared" si="62"/>
        <v/>
      </c>
      <c r="J1013" t="str">
        <f t="shared" si="63"/>
        <v/>
      </c>
      <c r="K1013" t="s">
        <v>46</v>
      </c>
      <c r="L1013" t="s">
        <v>23</v>
      </c>
      <c r="M1013">
        <v>2.7944746664000002E-4</v>
      </c>
      <c r="N1013">
        <v>5.5909715522100005E-4</v>
      </c>
      <c r="O1013">
        <v>1.05806616288E-4</v>
      </c>
      <c r="P1013">
        <v>3</v>
      </c>
      <c r="Q1013">
        <v>10</v>
      </c>
      <c r="R1013">
        <v>1.32769571963E-2</v>
      </c>
      <c r="S1013" s="1">
        <v>4.4387938688800003E-5</v>
      </c>
      <c r="T1013">
        <v>4.1306938131400002E-3</v>
      </c>
      <c r="U1013" t="s">
        <v>16</v>
      </c>
      <c r="V1013">
        <v>3</v>
      </c>
      <c r="W1013">
        <v>10</v>
      </c>
    </row>
    <row r="1014" spans="1:23">
      <c r="A1014" t="s">
        <v>707</v>
      </c>
      <c r="G1014" t="str">
        <f t="shared" si="60"/>
        <v/>
      </c>
      <c r="H1014" t="str">
        <f t="shared" si="61"/>
        <v/>
      </c>
      <c r="I1014" t="str">
        <f t="shared" si="62"/>
        <v/>
      </c>
      <c r="J1014" t="str">
        <f t="shared" si="63"/>
        <v/>
      </c>
      <c r="K1014" t="s">
        <v>19</v>
      </c>
      <c r="L1014" t="s">
        <v>19</v>
      </c>
      <c r="M1014" s="1">
        <v>2.8918316157600002E-5</v>
      </c>
      <c r="N1014">
        <v>3.1585685372899998E-4</v>
      </c>
      <c r="O1014" s="1">
        <v>6.8398669827800002E-5</v>
      </c>
      <c r="P1014">
        <v>6.5</v>
      </c>
      <c r="Q1014">
        <v>13.5</v>
      </c>
      <c r="R1014">
        <v>0.203937131956</v>
      </c>
      <c r="S1014">
        <v>0.209019227339</v>
      </c>
      <c r="T1014">
        <v>0.494291298464</v>
      </c>
      <c r="U1014" t="s">
        <v>16</v>
      </c>
    </row>
    <row r="1015" spans="1:23">
      <c r="A1015" t="s">
        <v>1205</v>
      </c>
      <c r="G1015" t="str">
        <f t="shared" si="60"/>
        <v/>
      </c>
      <c r="H1015" t="str">
        <f t="shared" si="61"/>
        <v/>
      </c>
      <c r="I1015" t="str">
        <f t="shared" si="62"/>
        <v/>
      </c>
      <c r="J1015" t="str">
        <f t="shared" si="63"/>
        <v/>
      </c>
      <c r="K1015" t="s">
        <v>19</v>
      </c>
      <c r="L1015" t="s">
        <v>19</v>
      </c>
      <c r="M1015">
        <v>2.3516637763299999E-4</v>
      </c>
      <c r="N1015" s="1">
        <v>7.8710566994300005E-5</v>
      </c>
      <c r="O1015" s="1">
        <v>8.7887696393200007E-6</v>
      </c>
      <c r="P1015">
        <v>1.5</v>
      </c>
      <c r="Q1015">
        <v>13.5</v>
      </c>
      <c r="R1015">
        <v>0.45142468337399999</v>
      </c>
      <c r="S1015">
        <v>4.2454365406799999E-3</v>
      </c>
      <c r="T1015">
        <v>2.8214235387299998E-3</v>
      </c>
      <c r="U1015" t="s">
        <v>16</v>
      </c>
    </row>
    <row r="1016" spans="1:23">
      <c r="A1016" t="s">
        <v>783</v>
      </c>
      <c r="B1016" t="s">
        <v>34</v>
      </c>
      <c r="C1016" t="s">
        <v>34</v>
      </c>
      <c r="G1016" t="str">
        <f t="shared" si="60"/>
        <v/>
      </c>
      <c r="H1016" t="str">
        <f t="shared" si="61"/>
        <v/>
      </c>
      <c r="I1016" t="str">
        <f t="shared" si="62"/>
        <v/>
      </c>
      <c r="J1016" t="str">
        <f t="shared" si="63"/>
        <v>marineRestricted</v>
      </c>
      <c r="K1016" t="s">
        <v>19</v>
      </c>
      <c r="L1016" t="s">
        <v>19</v>
      </c>
      <c r="M1016">
        <v>1.8243541438800001E-4</v>
      </c>
      <c r="N1016">
        <v>9.40051704909E-3</v>
      </c>
      <c r="O1016">
        <v>2.6835831814800001E-3</v>
      </c>
      <c r="P1016">
        <v>23</v>
      </c>
      <c r="Q1016">
        <v>25</v>
      </c>
      <c r="R1016">
        <v>1.97533653598E-4</v>
      </c>
      <c r="S1016">
        <v>0.17522522844499999</v>
      </c>
      <c r="T1016">
        <v>3.6317235146700001E-3</v>
      </c>
      <c r="U1016" t="s">
        <v>16</v>
      </c>
    </row>
    <row r="1017" spans="1:23">
      <c r="A1017" t="s">
        <v>155</v>
      </c>
      <c r="G1017" t="str">
        <f t="shared" si="60"/>
        <v/>
      </c>
      <c r="H1017" t="str">
        <f t="shared" si="61"/>
        <v/>
      </c>
      <c r="I1017" t="str">
        <f t="shared" si="62"/>
        <v/>
      </c>
      <c r="J1017" t="str">
        <f t="shared" si="63"/>
        <v/>
      </c>
      <c r="K1017" t="s">
        <v>19</v>
      </c>
      <c r="L1017" t="s">
        <v>19</v>
      </c>
      <c r="M1017" s="1">
        <v>2.1065868673300002E-5</v>
      </c>
      <c r="N1017">
        <v>0</v>
      </c>
      <c r="O1017" s="1">
        <v>9.8979748333099998E-5</v>
      </c>
      <c r="P1017">
        <v>14</v>
      </c>
      <c r="Q1017">
        <v>25</v>
      </c>
      <c r="R1017">
        <v>0.112040658268</v>
      </c>
      <c r="S1017">
        <v>6.3241499442600003E-3</v>
      </c>
      <c r="T1017">
        <v>5.7658162199400002E-2</v>
      </c>
      <c r="U1017" t="s">
        <v>16</v>
      </c>
    </row>
    <row r="1018" spans="1:23">
      <c r="A1018" t="s">
        <v>355</v>
      </c>
      <c r="G1018" t="str">
        <f t="shared" si="60"/>
        <v/>
      </c>
      <c r="H1018" t="str">
        <f t="shared" si="61"/>
        <v/>
      </c>
      <c r="I1018" t="str">
        <f t="shared" si="62"/>
        <v/>
      </c>
      <c r="J1018" t="str">
        <f t="shared" si="63"/>
        <v/>
      </c>
      <c r="K1018" t="s">
        <v>23</v>
      </c>
      <c r="L1018" t="s">
        <v>23</v>
      </c>
      <c r="M1018" s="1">
        <v>5.7099546373599999E-5</v>
      </c>
      <c r="N1018">
        <v>1.7686205514500001E-3</v>
      </c>
      <c r="O1018" s="1">
        <v>7.8623010894800005E-5</v>
      </c>
      <c r="P1018">
        <v>11</v>
      </c>
      <c r="Q1018">
        <v>16</v>
      </c>
      <c r="R1018">
        <v>2.7167235583499998E-3</v>
      </c>
      <c r="S1018">
        <v>2.5992935247499999E-3</v>
      </c>
      <c r="T1018">
        <v>0.394216631993</v>
      </c>
      <c r="U1018" t="s">
        <v>16</v>
      </c>
      <c r="V1018">
        <v>11</v>
      </c>
      <c r="W1018">
        <v>16</v>
      </c>
    </row>
    <row r="1019" spans="1:23">
      <c r="A1019" t="s">
        <v>113</v>
      </c>
      <c r="G1019" t="str">
        <f t="shared" si="60"/>
        <v/>
      </c>
      <c r="H1019" t="str">
        <f t="shared" si="61"/>
        <v/>
      </c>
      <c r="I1019" t="str">
        <f t="shared" si="62"/>
        <v/>
      </c>
      <c r="J1019" t="str">
        <f t="shared" si="63"/>
        <v/>
      </c>
      <c r="K1019" t="s">
        <v>23</v>
      </c>
      <c r="L1019" t="s">
        <v>23</v>
      </c>
      <c r="M1019" s="1">
        <v>5.6383057195799999E-6</v>
      </c>
      <c r="N1019">
        <v>2.23027121227E-4</v>
      </c>
      <c r="O1019" s="1">
        <v>2.5112145062999999E-5</v>
      </c>
      <c r="P1019">
        <v>15</v>
      </c>
      <c r="Q1019">
        <v>18</v>
      </c>
      <c r="R1019">
        <v>5.2335244781100002E-4</v>
      </c>
      <c r="S1019">
        <v>9.0432655472500005E-3</v>
      </c>
      <c r="T1019">
        <v>0.289347109878</v>
      </c>
      <c r="U1019" t="s">
        <v>16</v>
      </c>
      <c r="V1019">
        <v>15</v>
      </c>
      <c r="W1019">
        <v>18</v>
      </c>
    </row>
    <row r="1020" spans="1:23">
      <c r="A1020" t="s">
        <v>1794</v>
      </c>
      <c r="G1020" t="str">
        <f t="shared" si="60"/>
        <v/>
      </c>
      <c r="H1020" t="str">
        <f t="shared" si="61"/>
        <v/>
      </c>
      <c r="I1020" t="str">
        <f t="shared" si="62"/>
        <v/>
      </c>
      <c r="J1020" t="str">
        <f t="shared" si="63"/>
        <v/>
      </c>
      <c r="K1020" t="s">
        <v>27</v>
      </c>
      <c r="L1020" t="s">
        <v>23</v>
      </c>
      <c r="M1020">
        <v>1.09861338027E-3</v>
      </c>
      <c r="N1020">
        <v>8.7678677628099999E-2</v>
      </c>
      <c r="O1020">
        <v>5.7540638686199998E-2</v>
      </c>
      <c r="P1020">
        <v>11</v>
      </c>
      <c r="Q1020">
        <v>23.5</v>
      </c>
      <c r="R1020" s="1">
        <v>4.76758224977E-9</v>
      </c>
      <c r="S1020">
        <v>2.4666069106399999E-2</v>
      </c>
      <c r="T1020" s="1">
        <v>1.93001305151E-6</v>
      </c>
      <c r="U1020" t="s">
        <v>16</v>
      </c>
      <c r="V1020">
        <v>11</v>
      </c>
      <c r="W1020">
        <v>23.5</v>
      </c>
    </row>
    <row r="1021" spans="1:23">
      <c r="A1021" t="s">
        <v>667</v>
      </c>
      <c r="G1021" t="str">
        <f t="shared" si="60"/>
        <v/>
      </c>
      <c r="H1021" t="str">
        <f t="shared" si="61"/>
        <v/>
      </c>
      <c r="I1021" t="str">
        <f t="shared" si="62"/>
        <v/>
      </c>
      <c r="J1021" t="str">
        <f t="shared" si="63"/>
        <v/>
      </c>
      <c r="K1021" t="s">
        <v>34</v>
      </c>
      <c r="L1021" t="s">
        <v>34</v>
      </c>
      <c r="M1021" s="1">
        <v>9.2100938014000003E-6</v>
      </c>
      <c r="N1021">
        <v>7.0385266347700005E-4</v>
      </c>
      <c r="O1021">
        <v>4.20306667883E-4</v>
      </c>
      <c r="P1021">
        <v>11</v>
      </c>
      <c r="Q1021">
        <v>15</v>
      </c>
      <c r="R1021" s="1">
        <v>2.81593515259E-6</v>
      </c>
      <c r="S1021">
        <v>3.2357106841699998E-2</v>
      </c>
      <c r="T1021">
        <v>6.9387441318700005E-4</v>
      </c>
      <c r="U1021" t="s">
        <v>16</v>
      </c>
      <c r="V1021">
        <v>11</v>
      </c>
    </row>
    <row r="1022" spans="1:23">
      <c r="A1022" t="s">
        <v>443</v>
      </c>
      <c r="G1022" t="str">
        <f t="shared" si="60"/>
        <v/>
      </c>
      <c r="H1022" t="str">
        <f t="shared" si="61"/>
        <v/>
      </c>
      <c r="I1022" t="str">
        <f t="shared" si="62"/>
        <v/>
      </c>
      <c r="J1022" t="str">
        <f t="shared" si="63"/>
        <v/>
      </c>
      <c r="K1022" t="s">
        <v>15</v>
      </c>
      <c r="L1022" t="s">
        <v>15</v>
      </c>
      <c r="M1022">
        <v>2.8917205519800001E-4</v>
      </c>
      <c r="N1022">
        <v>4.51659339623E-4</v>
      </c>
      <c r="O1022" s="1">
        <v>4.7944569584200003E-5</v>
      </c>
      <c r="P1022">
        <v>3</v>
      </c>
      <c r="Q1022">
        <v>10</v>
      </c>
      <c r="R1022">
        <v>8.0629375523800006E-2</v>
      </c>
      <c r="S1022" s="1">
        <v>2.2362035192600002E-6</v>
      </c>
      <c r="T1022">
        <v>1.11123363033E-4</v>
      </c>
      <c r="U1022" t="s">
        <v>16</v>
      </c>
      <c r="V1022">
        <v>10</v>
      </c>
    </row>
    <row r="1023" spans="1:23">
      <c r="A1023" t="s">
        <v>152</v>
      </c>
      <c r="C1023" t="s">
        <v>15</v>
      </c>
      <c r="G1023" t="str">
        <f t="shared" si="60"/>
        <v/>
      </c>
      <c r="H1023" t="str">
        <f t="shared" si="61"/>
        <v/>
      </c>
      <c r="I1023" t="str">
        <f t="shared" si="62"/>
        <v/>
      </c>
      <c r="J1023" t="str">
        <f t="shared" si="63"/>
        <v/>
      </c>
      <c r="K1023" t="s">
        <v>15</v>
      </c>
      <c r="L1023" t="s">
        <v>15</v>
      </c>
      <c r="M1023">
        <v>2.9776706007099998E-4</v>
      </c>
      <c r="N1023">
        <v>1.4647282925300001E-4</v>
      </c>
      <c r="O1023" s="1">
        <v>2.0092695066300001E-5</v>
      </c>
      <c r="P1023">
        <v>4.5</v>
      </c>
      <c r="Q1023">
        <v>10</v>
      </c>
      <c r="R1023">
        <v>0.40733033229299997</v>
      </c>
      <c r="S1023">
        <v>1.7516604937399999E-4</v>
      </c>
      <c r="T1023" s="1">
        <v>3.7681883550800002E-5</v>
      </c>
      <c r="U1023" t="s">
        <v>16</v>
      </c>
      <c r="V1023">
        <v>7.0032585849900002</v>
      </c>
    </row>
    <row r="1024" spans="1:23">
      <c r="A1024" t="s">
        <v>505</v>
      </c>
      <c r="G1024" t="str">
        <f t="shared" si="60"/>
        <v/>
      </c>
      <c r="H1024" t="str">
        <f t="shared" si="61"/>
        <v/>
      </c>
      <c r="I1024" t="str">
        <f t="shared" si="62"/>
        <v/>
      </c>
      <c r="J1024" t="str">
        <f t="shared" si="63"/>
        <v/>
      </c>
      <c r="K1024" t="s">
        <v>15</v>
      </c>
      <c r="L1024" t="s">
        <v>15</v>
      </c>
      <c r="M1024">
        <v>8.5433159876100004E-4</v>
      </c>
      <c r="N1024">
        <v>1.18838886332E-3</v>
      </c>
      <c r="O1024">
        <v>1.3993479523100001E-4</v>
      </c>
      <c r="P1024">
        <v>1.5</v>
      </c>
      <c r="Q1024">
        <v>10</v>
      </c>
      <c r="R1024">
        <v>0.16833165674600001</v>
      </c>
      <c r="S1024" s="1">
        <v>1.07764835932E-6</v>
      </c>
      <c r="T1024">
        <v>2.6033327596600001E-3</v>
      </c>
      <c r="U1024" t="s">
        <v>16</v>
      </c>
      <c r="V1024">
        <v>10</v>
      </c>
    </row>
    <row r="1025" spans="1:23">
      <c r="A1025" t="s">
        <v>1659</v>
      </c>
      <c r="G1025" t="str">
        <f t="shared" si="60"/>
        <v/>
      </c>
      <c r="H1025" t="str">
        <f t="shared" si="61"/>
        <v/>
      </c>
      <c r="I1025" t="str">
        <f t="shared" si="62"/>
        <v/>
      </c>
      <c r="J1025" t="str">
        <f t="shared" si="63"/>
        <v/>
      </c>
      <c r="K1025" t="s">
        <v>19</v>
      </c>
      <c r="L1025" t="s">
        <v>19</v>
      </c>
      <c r="M1025" s="1">
        <v>3.68204630211E-5</v>
      </c>
      <c r="N1025">
        <v>2.70700926984E-4</v>
      </c>
      <c r="O1025" s="1">
        <v>1.1930811200900001E-5</v>
      </c>
      <c r="P1025">
        <v>1.3333333333299999</v>
      </c>
      <c r="Q1025">
        <v>3.6666666666699999</v>
      </c>
      <c r="R1025">
        <v>0.37171034884800003</v>
      </c>
      <c r="S1025">
        <v>7.7046351601100002E-2</v>
      </c>
      <c r="T1025">
        <v>5.6621829863400003E-2</v>
      </c>
      <c r="U1025" t="s">
        <v>16</v>
      </c>
    </row>
    <row r="1026" spans="1:23">
      <c r="A1026" t="s">
        <v>470</v>
      </c>
      <c r="B1026" t="s">
        <v>23</v>
      </c>
      <c r="C1026" t="s">
        <v>23</v>
      </c>
      <c r="G1026" t="str">
        <f t="shared" si="60"/>
        <v/>
      </c>
      <c r="H1026" t="str">
        <f t="shared" si="61"/>
        <v/>
      </c>
      <c r="I1026" t="str">
        <f t="shared" si="62"/>
        <v>BRACK</v>
      </c>
      <c r="J1026" t="str">
        <f t="shared" si="63"/>
        <v/>
      </c>
      <c r="K1026" t="s">
        <v>27</v>
      </c>
      <c r="L1026" t="s">
        <v>23</v>
      </c>
      <c r="M1026">
        <v>2.2531296483399999E-4</v>
      </c>
      <c r="N1026">
        <v>1.2353497700799999E-2</v>
      </c>
      <c r="O1026">
        <v>7.0003618552100001E-3</v>
      </c>
      <c r="P1026">
        <v>11</v>
      </c>
      <c r="Q1026">
        <v>18</v>
      </c>
      <c r="R1026" s="1">
        <v>2.6544290579000001E-8</v>
      </c>
      <c r="S1026">
        <v>1.7503791961699999E-2</v>
      </c>
      <c r="T1026" s="1">
        <v>9.8071022735300003E-8</v>
      </c>
      <c r="U1026" t="s">
        <v>16</v>
      </c>
      <c r="V1026">
        <v>11</v>
      </c>
      <c r="W1026">
        <v>18</v>
      </c>
    </row>
    <row r="1027" spans="1:23">
      <c r="A1027" t="s">
        <v>240</v>
      </c>
      <c r="C1027" t="s">
        <v>23</v>
      </c>
      <c r="G1027" t="str">
        <f t="shared" ref="G1027:G1090" si="64">IF(NOT(ISBLANK($B1027)),IF($L1027="freshRestricted", IF($B1027="freshRestricted","FRESH",$B1027),""),"")</f>
        <v/>
      </c>
      <c r="H1027" t="str">
        <f t="shared" ref="H1027:H1090" si="65">IF(NOT(ISBLANK($B1027)),IF($L1027="marineRestricted", IF($B1027="marineRestricted","MARINE",$B1027),""),"")</f>
        <v/>
      </c>
      <c r="I1027" t="str">
        <f t="shared" ref="I1027:I1090" si="66">IF(NOT(ISBLANK($B1027)),IF($L1027="brackishRestricted", IF($B1027="brackishRestricted","BRACK",$B1027),""),"")</f>
        <v/>
      </c>
      <c r="J1027" t="str">
        <f t="shared" ref="J1027:J1090" si="67">IF(NOT(ISBLANK($B1027)),IF($L1027="noclass", IF($B1027="noclass","NOCLASS",$B1027),""),"")</f>
        <v/>
      </c>
      <c r="K1027" t="s">
        <v>22</v>
      </c>
      <c r="L1027" t="s">
        <v>23</v>
      </c>
      <c r="M1027">
        <v>0</v>
      </c>
      <c r="N1027">
        <v>2.1457803762799999E-4</v>
      </c>
      <c r="O1027" s="1">
        <v>3.5636758356899998E-5</v>
      </c>
      <c r="P1027">
        <v>9</v>
      </c>
      <c r="Q1027">
        <v>13.5</v>
      </c>
      <c r="R1027" s="1">
        <v>5.2998460960600002E-5</v>
      </c>
      <c r="S1027">
        <v>5.8694497304199997E-2</v>
      </c>
      <c r="T1027">
        <v>1.0111908479899999E-2</v>
      </c>
      <c r="U1027" t="s">
        <v>24</v>
      </c>
      <c r="V1027">
        <v>9</v>
      </c>
      <c r="W1027">
        <v>13.5</v>
      </c>
    </row>
    <row r="1028" spans="1:23">
      <c r="A1028" t="s">
        <v>1686</v>
      </c>
      <c r="G1028" t="str">
        <f t="shared" si="64"/>
        <v/>
      </c>
      <c r="H1028" t="str">
        <f t="shared" si="65"/>
        <v/>
      </c>
      <c r="I1028" t="str">
        <f t="shared" si="66"/>
        <v/>
      </c>
      <c r="J1028" t="str">
        <f t="shared" si="67"/>
        <v/>
      </c>
      <c r="K1028" t="s">
        <v>23</v>
      </c>
      <c r="L1028" t="s">
        <v>23</v>
      </c>
      <c r="M1028" s="1">
        <v>8.8344217340899997E-6</v>
      </c>
      <c r="N1028">
        <v>2.3438837635600001E-3</v>
      </c>
      <c r="O1028" s="1">
        <v>6.35672590055E-5</v>
      </c>
      <c r="P1028">
        <v>9</v>
      </c>
      <c r="Q1028">
        <v>13.5</v>
      </c>
      <c r="R1028">
        <v>6.2919298960899999E-4</v>
      </c>
      <c r="S1028">
        <v>2.2521147534199999E-2</v>
      </c>
      <c r="T1028">
        <v>4.1741355881600002E-2</v>
      </c>
      <c r="U1028" t="s">
        <v>16</v>
      </c>
      <c r="V1028">
        <v>9</v>
      </c>
      <c r="W1028">
        <v>13.5</v>
      </c>
    </row>
    <row r="1029" spans="1:23">
      <c r="A1029" t="s">
        <v>1161</v>
      </c>
      <c r="G1029" t="str">
        <f t="shared" si="64"/>
        <v/>
      </c>
      <c r="H1029" t="str">
        <f t="shared" si="65"/>
        <v/>
      </c>
      <c r="I1029" t="str">
        <f t="shared" si="66"/>
        <v/>
      </c>
      <c r="J1029" t="str">
        <f t="shared" si="67"/>
        <v/>
      </c>
      <c r="K1029" t="s">
        <v>34</v>
      </c>
      <c r="L1029" t="s">
        <v>34</v>
      </c>
      <c r="M1029">
        <v>0</v>
      </c>
      <c r="N1029" s="1">
        <v>6.2750444739499995E-5</v>
      </c>
      <c r="O1029">
        <v>1.3197504820400001E-4</v>
      </c>
      <c r="P1029">
        <v>11</v>
      </c>
      <c r="Q1029">
        <v>25</v>
      </c>
      <c r="R1029">
        <v>4.5321589202400002E-3</v>
      </c>
      <c r="S1029">
        <v>0.21051127325800001</v>
      </c>
      <c r="T1029">
        <v>3.3842030269399999E-4</v>
      </c>
      <c r="U1029" t="s">
        <v>16</v>
      </c>
      <c r="V1029">
        <v>18.343391509899998</v>
      </c>
    </row>
    <row r="1030" spans="1:23">
      <c r="A1030" t="s">
        <v>791</v>
      </c>
      <c r="G1030" t="str">
        <f t="shared" si="64"/>
        <v/>
      </c>
      <c r="H1030" t="str">
        <f t="shared" si="65"/>
        <v/>
      </c>
      <c r="I1030" t="str">
        <f t="shared" si="66"/>
        <v/>
      </c>
      <c r="J1030" t="str">
        <f t="shared" si="67"/>
        <v/>
      </c>
      <c r="K1030" t="s">
        <v>34</v>
      </c>
      <c r="L1030" t="s">
        <v>34</v>
      </c>
      <c r="M1030">
        <v>0</v>
      </c>
      <c r="N1030" s="1">
        <v>8.79665283338E-5</v>
      </c>
      <c r="O1030">
        <v>1.6970941074300001E-4</v>
      </c>
      <c r="P1030">
        <v>11</v>
      </c>
      <c r="Q1030">
        <v>27</v>
      </c>
      <c r="R1030">
        <v>6.1008432044000003E-3</v>
      </c>
      <c r="S1030">
        <v>0.47140681204899998</v>
      </c>
      <c r="T1030">
        <v>1.41664813924E-2</v>
      </c>
      <c r="U1030" t="s">
        <v>16</v>
      </c>
      <c r="V1030">
        <v>18.7066210578</v>
      </c>
    </row>
    <row r="1031" spans="1:23">
      <c r="A1031" t="s">
        <v>1507</v>
      </c>
      <c r="B1031" t="s">
        <v>23</v>
      </c>
      <c r="C1031" t="s">
        <v>23</v>
      </c>
      <c r="G1031" t="str">
        <f t="shared" si="64"/>
        <v/>
      </c>
      <c r="H1031" t="str">
        <f t="shared" si="65"/>
        <v/>
      </c>
      <c r="I1031" t="str">
        <f t="shared" si="66"/>
        <v>BRACK</v>
      </c>
      <c r="J1031" t="str">
        <f t="shared" si="67"/>
        <v/>
      </c>
      <c r="K1031" t="s">
        <v>23</v>
      </c>
      <c r="L1031" t="s">
        <v>23</v>
      </c>
      <c r="M1031" s="1">
        <v>1.21608316246E-5</v>
      </c>
      <c r="N1031">
        <v>6.1386992479100003E-4</v>
      </c>
      <c r="O1031" s="1">
        <v>2.0586901938699998E-5</v>
      </c>
      <c r="P1031">
        <v>9</v>
      </c>
      <c r="Q1031">
        <v>13.5</v>
      </c>
      <c r="R1031">
        <v>2.8705816240199998E-3</v>
      </c>
      <c r="S1031">
        <v>1.0429607518599999E-3</v>
      </c>
      <c r="T1031">
        <v>0.43032485146499999</v>
      </c>
      <c r="U1031" t="s">
        <v>16</v>
      </c>
      <c r="V1031">
        <v>9</v>
      </c>
      <c r="W1031">
        <v>13.5</v>
      </c>
    </row>
    <row r="1032" spans="1:23">
      <c r="A1032" t="s">
        <v>815</v>
      </c>
      <c r="G1032" t="str">
        <f t="shared" si="64"/>
        <v/>
      </c>
      <c r="H1032" t="str">
        <f t="shared" si="65"/>
        <v/>
      </c>
      <c r="I1032" t="str">
        <f t="shared" si="66"/>
        <v/>
      </c>
      <c r="J1032" t="str">
        <f t="shared" si="67"/>
        <v/>
      </c>
      <c r="K1032" t="s">
        <v>46</v>
      </c>
      <c r="L1032" t="s">
        <v>23</v>
      </c>
      <c r="M1032">
        <v>7.9978615486100003E-4</v>
      </c>
      <c r="N1032">
        <v>2.1302038589999998E-3</v>
      </c>
      <c r="O1032">
        <v>3.7981136276899998E-4</v>
      </c>
      <c r="P1032">
        <v>1.5</v>
      </c>
      <c r="Q1032">
        <v>10</v>
      </c>
      <c r="R1032">
        <v>4.3622258980599996E-3</v>
      </c>
      <c r="S1032" s="1">
        <v>1.29056294502E-5</v>
      </c>
      <c r="T1032">
        <v>9.4144068402799999E-2</v>
      </c>
      <c r="U1032" t="s">
        <v>16</v>
      </c>
      <c r="V1032">
        <v>1.5</v>
      </c>
      <c r="W1032">
        <v>10</v>
      </c>
    </row>
    <row r="1033" spans="1:23">
      <c r="A1033" t="s">
        <v>1493</v>
      </c>
      <c r="G1033" t="str">
        <f t="shared" si="64"/>
        <v/>
      </c>
      <c r="H1033" t="str">
        <f t="shared" si="65"/>
        <v/>
      </c>
      <c r="I1033" t="str">
        <f t="shared" si="66"/>
        <v/>
      </c>
      <c r="J1033" t="str">
        <f t="shared" si="67"/>
        <v/>
      </c>
      <c r="K1033" t="s">
        <v>23</v>
      </c>
      <c r="L1033" t="s">
        <v>23</v>
      </c>
      <c r="M1033" s="1">
        <v>3.5059561713699999E-5</v>
      </c>
      <c r="N1033">
        <v>1.9594681448099999E-4</v>
      </c>
      <c r="O1033">
        <v>0</v>
      </c>
      <c r="P1033">
        <v>3</v>
      </c>
      <c r="Q1033">
        <v>8</v>
      </c>
      <c r="R1033">
        <v>1.9906485382399999E-2</v>
      </c>
      <c r="S1033" s="1">
        <v>2.2103901387399998E-6</v>
      </c>
      <c r="T1033">
        <v>9.6799123785499992E-3</v>
      </c>
      <c r="U1033" t="s">
        <v>16</v>
      </c>
      <c r="V1033">
        <v>3</v>
      </c>
      <c r="W1033">
        <v>8</v>
      </c>
    </row>
    <row r="1034" spans="1:23">
      <c r="A1034" t="s">
        <v>1557</v>
      </c>
      <c r="B1034" t="s">
        <v>15</v>
      </c>
      <c r="C1034" t="s">
        <v>15</v>
      </c>
      <c r="G1034" t="str">
        <f t="shared" si="64"/>
        <v>FRESH</v>
      </c>
      <c r="H1034" t="str">
        <f t="shared" si="65"/>
        <v/>
      </c>
      <c r="I1034" t="str">
        <f t="shared" si="66"/>
        <v/>
      </c>
      <c r="J1034" t="str">
        <f t="shared" si="67"/>
        <v/>
      </c>
      <c r="K1034" t="s">
        <v>15</v>
      </c>
      <c r="L1034" t="s">
        <v>15</v>
      </c>
      <c r="M1034">
        <v>2.74971671608E-4</v>
      </c>
      <c r="N1034">
        <v>1.17324087439E-4</v>
      </c>
      <c r="O1034" s="1">
        <v>1.3037509515200001E-5</v>
      </c>
      <c r="P1034">
        <v>1.5</v>
      </c>
      <c r="Q1034">
        <v>10</v>
      </c>
      <c r="R1034">
        <v>0.48919998514399998</v>
      </c>
      <c r="S1034" s="1">
        <v>3.6361832499299999E-5</v>
      </c>
      <c r="T1034">
        <v>8.8612952769300001E-4</v>
      </c>
      <c r="U1034" t="s">
        <v>16</v>
      </c>
      <c r="V1034">
        <v>4.8841935899699997</v>
      </c>
    </row>
    <row r="1035" spans="1:23">
      <c r="A1035" t="s">
        <v>1663</v>
      </c>
      <c r="B1035" t="s">
        <v>23</v>
      </c>
      <c r="C1035" t="s">
        <v>23</v>
      </c>
      <c r="G1035" t="str">
        <f t="shared" si="64"/>
        <v/>
      </c>
      <c r="H1035" t="str">
        <f t="shared" si="65"/>
        <v/>
      </c>
      <c r="I1035" t="str">
        <f t="shared" si="66"/>
        <v>BRACK</v>
      </c>
      <c r="J1035" t="str">
        <f t="shared" si="67"/>
        <v/>
      </c>
      <c r="K1035" t="s">
        <v>29</v>
      </c>
      <c r="L1035" t="s">
        <v>23</v>
      </c>
      <c r="M1035">
        <v>1.07431006187E-4</v>
      </c>
      <c r="N1035">
        <v>2.7142800561399998E-4</v>
      </c>
      <c r="O1035" s="1">
        <v>7.3233409260000003E-6</v>
      </c>
      <c r="P1035">
        <v>1.5</v>
      </c>
      <c r="Q1035">
        <v>10</v>
      </c>
      <c r="R1035">
        <v>7.9835043745200007E-3</v>
      </c>
      <c r="S1035" s="1">
        <v>8.7945230631600002E-8</v>
      </c>
      <c r="T1035">
        <v>1.6124744117899999E-2</v>
      </c>
      <c r="U1035" t="s">
        <v>16</v>
      </c>
      <c r="V1035">
        <v>1.5</v>
      </c>
      <c r="W1035">
        <v>10</v>
      </c>
    </row>
    <row r="1036" spans="1:23">
      <c r="A1036" t="s">
        <v>819</v>
      </c>
      <c r="B1036" t="s">
        <v>23</v>
      </c>
      <c r="C1036" t="s">
        <v>23</v>
      </c>
      <c r="G1036" t="str">
        <f t="shared" si="64"/>
        <v/>
      </c>
      <c r="H1036" t="str">
        <f t="shared" si="65"/>
        <v/>
      </c>
      <c r="I1036" t="str">
        <f t="shared" si="66"/>
        <v>BRACK</v>
      </c>
      <c r="J1036" t="str">
        <f t="shared" si="67"/>
        <v/>
      </c>
      <c r="K1036" t="s">
        <v>23</v>
      </c>
      <c r="L1036" t="s">
        <v>23</v>
      </c>
      <c r="M1036">
        <v>0</v>
      </c>
      <c r="N1036">
        <v>1.01271021421E-4</v>
      </c>
      <c r="O1036">
        <v>0</v>
      </c>
      <c r="P1036">
        <v>1.5</v>
      </c>
      <c r="Q1036">
        <v>8</v>
      </c>
      <c r="R1036">
        <v>7.0078245857400001E-4</v>
      </c>
      <c r="S1036" s="1">
        <v>9.4681180299700004E-7</v>
      </c>
      <c r="T1036">
        <v>1</v>
      </c>
      <c r="U1036" t="s">
        <v>16</v>
      </c>
      <c r="V1036">
        <v>1.5</v>
      </c>
      <c r="W1036">
        <v>8</v>
      </c>
    </row>
    <row r="1037" spans="1:23">
      <c r="A1037" t="s">
        <v>1574</v>
      </c>
      <c r="B1037" t="s">
        <v>23</v>
      </c>
      <c r="C1037" t="s">
        <v>23</v>
      </c>
      <c r="G1037" t="str">
        <f t="shared" si="64"/>
        <v/>
      </c>
      <c r="H1037" t="str">
        <f t="shared" si="65"/>
        <v/>
      </c>
      <c r="I1037" t="str">
        <f t="shared" si="66"/>
        <v>BRACK</v>
      </c>
      <c r="J1037" t="str">
        <f t="shared" si="67"/>
        <v/>
      </c>
      <c r="K1037" t="s">
        <v>29</v>
      </c>
      <c r="L1037" t="s">
        <v>23</v>
      </c>
      <c r="M1037">
        <v>9.5309678393299996E-4</v>
      </c>
      <c r="N1037">
        <v>1.9665407369100002E-3</v>
      </c>
      <c r="O1037">
        <v>1.5722440378500001E-4</v>
      </c>
      <c r="P1037">
        <v>3</v>
      </c>
      <c r="Q1037">
        <v>8</v>
      </c>
      <c r="R1037">
        <v>1.5428955967E-2</v>
      </c>
      <c r="S1037" s="1">
        <v>2.53227447455E-5</v>
      </c>
      <c r="T1037">
        <v>5.0694000315899997E-4</v>
      </c>
      <c r="U1037" t="s">
        <v>16</v>
      </c>
      <c r="V1037">
        <v>3</v>
      </c>
      <c r="W1037">
        <v>8</v>
      </c>
    </row>
    <row r="1038" spans="1:23">
      <c r="A1038" t="s">
        <v>1788</v>
      </c>
      <c r="B1038" t="s">
        <v>15</v>
      </c>
      <c r="C1038" t="s">
        <v>15</v>
      </c>
      <c r="G1038" t="str">
        <f t="shared" si="64"/>
        <v>FRESH</v>
      </c>
      <c r="H1038" t="str">
        <f t="shared" si="65"/>
        <v/>
      </c>
      <c r="I1038" t="str">
        <f t="shared" si="66"/>
        <v/>
      </c>
      <c r="J1038" t="str">
        <f t="shared" si="67"/>
        <v/>
      </c>
      <c r="K1038" t="s">
        <v>59</v>
      </c>
      <c r="L1038" t="s">
        <v>15</v>
      </c>
      <c r="M1038">
        <v>4.5954534578000004E-3</v>
      </c>
      <c r="N1038">
        <v>6.9614308531999996E-3</v>
      </c>
      <c r="O1038">
        <v>1.0915544330399999E-3</v>
      </c>
      <c r="P1038">
        <v>1.5</v>
      </c>
      <c r="Q1038">
        <v>10</v>
      </c>
      <c r="R1038">
        <v>6.6729002688100003E-2</v>
      </c>
      <c r="S1038" s="1">
        <v>5.8544569928200002E-6</v>
      </c>
      <c r="T1038">
        <v>4.7970558633399999E-3</v>
      </c>
      <c r="U1038" t="s">
        <v>16</v>
      </c>
      <c r="V1038">
        <v>10</v>
      </c>
    </row>
    <row r="1039" spans="1:23">
      <c r="A1039" t="s">
        <v>1549</v>
      </c>
      <c r="B1039" t="s">
        <v>15</v>
      </c>
      <c r="C1039" t="s">
        <v>15</v>
      </c>
      <c r="G1039" t="str">
        <f t="shared" si="64"/>
        <v>FRESH</v>
      </c>
      <c r="H1039" t="str">
        <f t="shared" si="65"/>
        <v/>
      </c>
      <c r="I1039" t="str">
        <f t="shared" si="66"/>
        <v/>
      </c>
      <c r="J1039" t="str">
        <f t="shared" si="67"/>
        <v/>
      </c>
      <c r="K1039" t="s">
        <v>15</v>
      </c>
      <c r="L1039" t="s">
        <v>15</v>
      </c>
      <c r="M1039" s="1">
        <v>2.59338306538E-5</v>
      </c>
      <c r="N1039" s="1">
        <v>5.3094918978600001E-5</v>
      </c>
      <c r="O1039">
        <v>0</v>
      </c>
      <c r="P1039">
        <v>3</v>
      </c>
      <c r="Q1039">
        <v>10</v>
      </c>
      <c r="R1039">
        <v>9.7921802733300006E-2</v>
      </c>
      <c r="S1039" s="1">
        <v>5.10228277081E-6</v>
      </c>
      <c r="T1039">
        <v>1.3436053443999999E-3</v>
      </c>
      <c r="U1039" t="s">
        <v>16</v>
      </c>
      <c r="V1039">
        <v>10</v>
      </c>
    </row>
    <row r="1040" spans="1:23">
      <c r="A1040" t="s">
        <v>1039</v>
      </c>
      <c r="B1040" t="s">
        <v>23</v>
      </c>
      <c r="C1040" t="s">
        <v>23</v>
      </c>
      <c r="G1040" t="str">
        <f t="shared" si="64"/>
        <v/>
      </c>
      <c r="H1040" t="str">
        <f t="shared" si="65"/>
        <v/>
      </c>
      <c r="I1040" t="str">
        <f t="shared" si="66"/>
        <v>BRACK</v>
      </c>
      <c r="J1040" t="str">
        <f t="shared" si="67"/>
        <v/>
      </c>
      <c r="K1040" t="s">
        <v>23</v>
      </c>
      <c r="L1040" t="s">
        <v>23</v>
      </c>
      <c r="M1040" s="1">
        <v>2.1400365222E-5</v>
      </c>
      <c r="N1040" s="1">
        <v>6.56036029645E-5</v>
      </c>
      <c r="O1040" s="1">
        <v>2.04612120895E-6</v>
      </c>
      <c r="P1040">
        <v>3</v>
      </c>
      <c r="Q1040">
        <v>10</v>
      </c>
      <c r="R1040">
        <v>1.5937469883700001E-2</v>
      </c>
      <c r="S1040" s="1">
        <v>4.7046479205100002E-5</v>
      </c>
      <c r="T1040">
        <v>4.9415166392300001E-2</v>
      </c>
      <c r="U1040" t="s">
        <v>16</v>
      </c>
      <c r="V1040">
        <v>3</v>
      </c>
      <c r="W1040">
        <v>10</v>
      </c>
    </row>
    <row r="1041" spans="1:23">
      <c r="A1041" t="s">
        <v>1829</v>
      </c>
      <c r="G1041" t="str">
        <f t="shared" si="64"/>
        <v/>
      </c>
      <c r="H1041" t="str">
        <f t="shared" si="65"/>
        <v/>
      </c>
      <c r="I1041" t="str">
        <f t="shared" si="66"/>
        <v/>
      </c>
      <c r="J1041" t="str">
        <f t="shared" si="67"/>
        <v/>
      </c>
      <c r="K1041" t="s">
        <v>22</v>
      </c>
      <c r="L1041" t="s">
        <v>23</v>
      </c>
      <c r="M1041" s="1">
        <v>1.2080281904000001E-5</v>
      </c>
      <c r="N1041" s="1">
        <v>4.7900914938800001E-5</v>
      </c>
      <c r="O1041" s="1">
        <v>3.3077183623399999E-6</v>
      </c>
      <c r="P1041">
        <v>1.5</v>
      </c>
      <c r="Q1041">
        <v>10</v>
      </c>
      <c r="R1041">
        <v>4.7779001635300002E-2</v>
      </c>
      <c r="S1041">
        <v>1.4671173514000001E-4</v>
      </c>
      <c r="T1041">
        <v>9.4992625788700005E-2</v>
      </c>
      <c r="U1041" t="s">
        <v>24</v>
      </c>
      <c r="V1041">
        <v>1.5</v>
      </c>
      <c r="W1041">
        <v>10</v>
      </c>
    </row>
    <row r="1042" spans="1:23">
      <c r="A1042" t="s">
        <v>881</v>
      </c>
      <c r="G1042" t="str">
        <f t="shared" si="64"/>
        <v/>
      </c>
      <c r="H1042" t="str">
        <f t="shared" si="65"/>
        <v/>
      </c>
      <c r="I1042" t="str">
        <f t="shared" si="66"/>
        <v/>
      </c>
      <c r="J1042" t="str">
        <f t="shared" si="67"/>
        <v/>
      </c>
      <c r="K1042" t="s">
        <v>19</v>
      </c>
      <c r="L1042" t="s">
        <v>19</v>
      </c>
      <c r="M1042">
        <v>2.4828395350299999E-4</v>
      </c>
      <c r="N1042" s="1">
        <v>8.5569422531500003E-6</v>
      </c>
      <c r="O1042">
        <v>1.2116872745299999E-4</v>
      </c>
      <c r="P1042">
        <v>11</v>
      </c>
      <c r="Q1042">
        <v>27</v>
      </c>
      <c r="R1042" s="1">
        <v>2.7148088312500001E-5</v>
      </c>
      <c r="S1042">
        <v>0.177891709101</v>
      </c>
      <c r="T1042">
        <v>0.145725035457</v>
      </c>
      <c r="U1042" t="s">
        <v>16</v>
      </c>
    </row>
    <row r="1043" spans="1:23">
      <c r="A1043" t="s">
        <v>1350</v>
      </c>
      <c r="G1043" t="str">
        <f t="shared" si="64"/>
        <v/>
      </c>
      <c r="H1043" t="str">
        <f t="shared" si="65"/>
        <v/>
      </c>
      <c r="I1043" t="str">
        <f t="shared" si="66"/>
        <v/>
      </c>
      <c r="J1043" t="str">
        <f t="shared" si="67"/>
        <v/>
      </c>
      <c r="K1043" t="s">
        <v>29</v>
      </c>
      <c r="L1043" t="s">
        <v>23</v>
      </c>
      <c r="M1043" s="1">
        <v>5.4258273171399998E-5</v>
      </c>
      <c r="N1043">
        <v>1.46485784807E-4</v>
      </c>
      <c r="O1043" s="1">
        <v>2.5817200451599998E-6</v>
      </c>
      <c r="P1043">
        <v>1.5</v>
      </c>
      <c r="Q1043">
        <v>10</v>
      </c>
      <c r="R1043">
        <v>6.3005424606099999E-3</v>
      </c>
      <c r="S1043" s="1">
        <v>2.5393836756199999E-9</v>
      </c>
      <c r="T1043">
        <v>2.37304250947E-4</v>
      </c>
      <c r="U1043" t="s">
        <v>16</v>
      </c>
      <c r="V1043">
        <v>1.5</v>
      </c>
      <c r="W1043">
        <v>10</v>
      </c>
    </row>
    <row r="1044" spans="1:23">
      <c r="A1044" t="s">
        <v>209</v>
      </c>
      <c r="G1044" t="str">
        <f t="shared" si="64"/>
        <v/>
      </c>
      <c r="H1044" t="str">
        <f t="shared" si="65"/>
        <v/>
      </c>
      <c r="I1044" t="str">
        <f t="shared" si="66"/>
        <v/>
      </c>
      <c r="J1044" t="str">
        <f t="shared" si="67"/>
        <v/>
      </c>
      <c r="K1044" t="s">
        <v>46</v>
      </c>
      <c r="L1044" t="s">
        <v>23</v>
      </c>
      <c r="M1044">
        <v>2.4709431030500001E-4</v>
      </c>
      <c r="N1044">
        <v>5.8996810997499999E-4</v>
      </c>
      <c r="O1044">
        <v>1.43179579598E-4</v>
      </c>
      <c r="P1044">
        <v>3</v>
      </c>
      <c r="Q1044">
        <v>10</v>
      </c>
      <c r="R1044">
        <v>3.6268845553999998E-3</v>
      </c>
      <c r="S1044" s="1">
        <v>7.3447364284600006E-5</v>
      </c>
      <c r="T1044">
        <v>2.6026329752200001E-2</v>
      </c>
      <c r="U1044" t="s">
        <v>16</v>
      </c>
      <c r="V1044">
        <v>3</v>
      </c>
      <c r="W1044">
        <v>10</v>
      </c>
    </row>
    <row r="1045" spans="1:23">
      <c r="A1045" t="s">
        <v>1315</v>
      </c>
      <c r="B1045" t="s">
        <v>15</v>
      </c>
      <c r="C1045" t="s">
        <v>15</v>
      </c>
      <c r="G1045" t="str">
        <f t="shared" si="64"/>
        <v/>
      </c>
      <c r="H1045" t="str">
        <f t="shared" si="65"/>
        <v/>
      </c>
      <c r="I1045" t="str">
        <f t="shared" si="66"/>
        <v/>
      </c>
      <c r="J1045" t="str">
        <f t="shared" si="67"/>
        <v>freshRestricted</v>
      </c>
      <c r="K1045" t="s">
        <v>19</v>
      </c>
      <c r="L1045" t="s">
        <v>19</v>
      </c>
      <c r="M1045" s="1">
        <v>5.9495170258600003E-5</v>
      </c>
      <c r="N1045">
        <v>1.05977757873E-4</v>
      </c>
      <c r="O1045" s="1">
        <v>1.2899970030900001E-5</v>
      </c>
      <c r="P1045">
        <v>3</v>
      </c>
      <c r="Q1045">
        <v>10</v>
      </c>
      <c r="R1045">
        <v>5.6640962314200002E-2</v>
      </c>
      <c r="S1045">
        <v>1.56515623035E-4</v>
      </c>
      <c r="T1045">
        <v>4.38110159983E-2</v>
      </c>
      <c r="U1045" t="s">
        <v>16</v>
      </c>
    </row>
    <row r="1046" spans="1:23">
      <c r="A1046" t="s">
        <v>1697</v>
      </c>
      <c r="G1046" t="str">
        <f t="shared" si="64"/>
        <v/>
      </c>
      <c r="H1046" t="str">
        <f t="shared" si="65"/>
        <v/>
      </c>
      <c r="I1046" t="str">
        <f t="shared" si="66"/>
        <v/>
      </c>
      <c r="J1046" t="str">
        <f t="shared" si="67"/>
        <v/>
      </c>
      <c r="K1046" t="s">
        <v>29</v>
      </c>
      <c r="L1046" t="s">
        <v>23</v>
      </c>
      <c r="M1046">
        <v>5.24843308265E-4</v>
      </c>
      <c r="N1046">
        <v>1.3162488095099999E-3</v>
      </c>
      <c r="O1046">
        <v>1.27230299931E-4</v>
      </c>
      <c r="P1046">
        <v>3</v>
      </c>
      <c r="Q1046">
        <v>10</v>
      </c>
      <c r="R1046">
        <v>5.1110226806700002E-3</v>
      </c>
      <c r="S1046" s="1">
        <v>8.4591389877799997E-6</v>
      </c>
      <c r="T1046">
        <v>2.1374133016200001E-3</v>
      </c>
      <c r="U1046" t="s">
        <v>16</v>
      </c>
      <c r="V1046">
        <v>3</v>
      </c>
      <c r="W1046">
        <v>10</v>
      </c>
    </row>
    <row r="1047" spans="1:23">
      <c r="A1047" t="s">
        <v>1903</v>
      </c>
      <c r="C1047" t="s">
        <v>23</v>
      </c>
      <c r="G1047" t="str">
        <f t="shared" si="64"/>
        <v/>
      </c>
      <c r="H1047" t="str">
        <f t="shared" si="65"/>
        <v/>
      </c>
      <c r="I1047" t="str">
        <f t="shared" si="66"/>
        <v/>
      </c>
      <c r="J1047" t="str">
        <f t="shared" si="67"/>
        <v/>
      </c>
      <c r="K1047" t="s">
        <v>29</v>
      </c>
      <c r="L1047" t="s">
        <v>23</v>
      </c>
      <c r="M1047" s="1">
        <v>4.8904701707900002E-5</v>
      </c>
      <c r="N1047">
        <v>1.43341600213E-4</v>
      </c>
      <c r="O1047" s="1">
        <v>6.2436757888600001E-6</v>
      </c>
      <c r="P1047">
        <v>1.5</v>
      </c>
      <c r="Q1047">
        <v>10</v>
      </c>
      <c r="R1047">
        <v>1.38736594388E-3</v>
      </c>
      <c r="S1047" s="1">
        <v>7.33098915205E-8</v>
      </c>
      <c r="T1047">
        <v>1.43463805193E-3</v>
      </c>
      <c r="U1047" t="s">
        <v>16</v>
      </c>
      <c r="V1047">
        <v>1.5</v>
      </c>
      <c r="W1047">
        <v>10</v>
      </c>
    </row>
    <row r="1048" spans="1:23">
      <c r="A1048" t="s">
        <v>352</v>
      </c>
      <c r="B1048" t="s">
        <v>23</v>
      </c>
      <c r="C1048" t="s">
        <v>23</v>
      </c>
      <c r="G1048" t="str">
        <f t="shared" si="64"/>
        <v/>
      </c>
      <c r="H1048" t="str">
        <f t="shared" si="65"/>
        <v/>
      </c>
      <c r="I1048" t="str">
        <f t="shared" si="66"/>
        <v>BRACK</v>
      </c>
      <c r="J1048" t="str">
        <f t="shared" si="67"/>
        <v/>
      </c>
      <c r="K1048" t="s">
        <v>46</v>
      </c>
      <c r="L1048" t="s">
        <v>23</v>
      </c>
      <c r="M1048">
        <v>1.9034977339899999E-3</v>
      </c>
      <c r="N1048">
        <v>3.5991870457999999E-3</v>
      </c>
      <c r="O1048">
        <v>4.72175519441E-4</v>
      </c>
      <c r="P1048">
        <v>3</v>
      </c>
      <c r="Q1048">
        <v>10</v>
      </c>
      <c r="R1048">
        <v>7.1133353210400003E-3</v>
      </c>
      <c r="S1048" s="1">
        <v>1.1757785242800001E-5</v>
      </c>
      <c r="T1048">
        <v>4.85847828307E-3</v>
      </c>
      <c r="U1048" t="s">
        <v>16</v>
      </c>
      <c r="V1048">
        <v>3</v>
      </c>
      <c r="W1048">
        <v>10</v>
      </c>
    </row>
    <row r="1049" spans="1:23">
      <c r="A1049" t="s">
        <v>593</v>
      </c>
      <c r="G1049" t="str">
        <f t="shared" si="64"/>
        <v/>
      </c>
      <c r="H1049" t="str">
        <f t="shared" si="65"/>
        <v/>
      </c>
      <c r="I1049" t="str">
        <f t="shared" si="66"/>
        <v/>
      </c>
      <c r="J1049" t="str">
        <f t="shared" si="67"/>
        <v/>
      </c>
      <c r="K1049" t="s">
        <v>59</v>
      </c>
      <c r="L1049" t="s">
        <v>15</v>
      </c>
      <c r="M1049">
        <v>1.79271111774E-2</v>
      </c>
      <c r="N1049">
        <v>2.7087166117499999E-2</v>
      </c>
      <c r="O1049">
        <v>4.5771055308199997E-3</v>
      </c>
      <c r="P1049">
        <v>1.5</v>
      </c>
      <c r="Q1049">
        <v>10</v>
      </c>
      <c r="R1049">
        <v>0.169837597236</v>
      </c>
      <c r="S1049" s="1">
        <v>1.1359699269700001E-6</v>
      </c>
      <c r="T1049">
        <v>2.45145919612E-2</v>
      </c>
      <c r="U1049" t="s">
        <v>16</v>
      </c>
      <c r="V1049">
        <v>10</v>
      </c>
    </row>
    <row r="1050" spans="1:23">
      <c r="A1050" t="s">
        <v>442</v>
      </c>
      <c r="G1050" t="str">
        <f t="shared" si="64"/>
        <v/>
      </c>
      <c r="H1050" t="str">
        <f t="shared" si="65"/>
        <v/>
      </c>
      <c r="I1050" t="str">
        <f t="shared" si="66"/>
        <v/>
      </c>
      <c r="J1050" t="str">
        <f t="shared" si="67"/>
        <v/>
      </c>
      <c r="K1050" t="s">
        <v>15</v>
      </c>
      <c r="L1050" t="s">
        <v>15</v>
      </c>
      <c r="M1050">
        <v>7.3041116880699999E-4</v>
      </c>
      <c r="N1050">
        <v>5.2965664168399997E-4</v>
      </c>
      <c r="O1050" s="1">
        <v>7.0347732526700006E-5</v>
      </c>
      <c r="P1050">
        <v>1.5</v>
      </c>
      <c r="Q1050">
        <v>10</v>
      </c>
      <c r="R1050">
        <v>0.31195854542899998</v>
      </c>
      <c r="S1050" s="1">
        <v>9.5540929513500005E-7</v>
      </c>
      <c r="T1050" s="1">
        <v>5.64614293097E-5</v>
      </c>
      <c r="U1050" t="s">
        <v>16</v>
      </c>
      <c r="V1050">
        <v>7.4147735100099998</v>
      </c>
    </row>
    <row r="1051" spans="1:23">
      <c r="A1051" t="s">
        <v>404</v>
      </c>
      <c r="G1051" t="str">
        <f t="shared" si="64"/>
        <v/>
      </c>
      <c r="H1051" t="str">
        <f t="shared" si="65"/>
        <v/>
      </c>
      <c r="I1051" t="str">
        <f t="shared" si="66"/>
        <v/>
      </c>
      <c r="J1051" t="str">
        <f t="shared" si="67"/>
        <v/>
      </c>
      <c r="K1051" t="s">
        <v>15</v>
      </c>
      <c r="L1051" t="s">
        <v>15</v>
      </c>
      <c r="M1051">
        <v>6.8389713553600002E-3</v>
      </c>
      <c r="N1051">
        <v>1.11309341346E-2</v>
      </c>
      <c r="O1051">
        <v>1.6086396774700001E-3</v>
      </c>
      <c r="P1051">
        <v>1.5</v>
      </c>
      <c r="Q1051">
        <v>10</v>
      </c>
      <c r="R1051">
        <v>2.5123295740199999E-2</v>
      </c>
      <c r="S1051" s="1">
        <v>8.0737047322000007E-6</v>
      </c>
      <c r="T1051">
        <v>2.3332323072099998E-3</v>
      </c>
      <c r="U1051" t="s">
        <v>16</v>
      </c>
      <c r="V1051">
        <v>10</v>
      </c>
    </row>
    <row r="1052" spans="1:23">
      <c r="A1052" t="s">
        <v>1097</v>
      </c>
      <c r="G1052" t="str">
        <f t="shared" si="64"/>
        <v/>
      </c>
      <c r="H1052" t="str">
        <f t="shared" si="65"/>
        <v/>
      </c>
      <c r="I1052" t="str">
        <f t="shared" si="66"/>
        <v/>
      </c>
      <c r="J1052" t="str">
        <f t="shared" si="67"/>
        <v/>
      </c>
      <c r="K1052" t="s">
        <v>23</v>
      </c>
      <c r="L1052" t="s">
        <v>23</v>
      </c>
      <c r="M1052" s="1">
        <v>2.2638589327799999E-5</v>
      </c>
      <c r="N1052">
        <v>3.0909436513200002E-3</v>
      </c>
      <c r="O1052">
        <v>2.01529386464E-4</v>
      </c>
      <c r="P1052">
        <v>9</v>
      </c>
      <c r="Q1052">
        <v>13.5</v>
      </c>
      <c r="R1052" s="1">
        <v>1.8829508328800001E-5</v>
      </c>
      <c r="S1052">
        <v>3.80261653172E-3</v>
      </c>
      <c r="T1052">
        <v>7.7368013683500004E-3</v>
      </c>
      <c r="U1052" t="s">
        <v>16</v>
      </c>
      <c r="V1052">
        <v>9</v>
      </c>
      <c r="W1052">
        <v>13.5</v>
      </c>
    </row>
    <row r="1053" spans="1:23">
      <c r="A1053" t="s">
        <v>1056</v>
      </c>
      <c r="B1053" t="s">
        <v>15</v>
      </c>
      <c r="C1053" t="s">
        <v>15</v>
      </c>
      <c r="G1053" t="str">
        <f t="shared" si="64"/>
        <v>FRESH</v>
      </c>
      <c r="H1053" t="str">
        <f t="shared" si="65"/>
        <v/>
      </c>
      <c r="I1053" t="str">
        <f t="shared" si="66"/>
        <v/>
      </c>
      <c r="J1053" t="str">
        <f t="shared" si="67"/>
        <v/>
      </c>
      <c r="K1053" t="s">
        <v>15</v>
      </c>
      <c r="L1053" t="s">
        <v>15</v>
      </c>
      <c r="M1053">
        <v>2.9588456941499999E-3</v>
      </c>
      <c r="N1053" s="1">
        <v>8.7481116847399999E-6</v>
      </c>
      <c r="O1053">
        <v>0</v>
      </c>
      <c r="P1053">
        <v>1.5</v>
      </c>
      <c r="Q1053">
        <v>15</v>
      </c>
      <c r="R1053">
        <v>0.122996008031</v>
      </c>
      <c r="S1053">
        <v>8.1048937799899995E-2</v>
      </c>
      <c r="T1053">
        <v>1.3913357860400001E-2</v>
      </c>
      <c r="U1053" t="s">
        <v>16</v>
      </c>
      <c r="V1053">
        <v>1.5399140475499999</v>
      </c>
    </row>
    <row r="1054" spans="1:23">
      <c r="A1054" t="s">
        <v>1652</v>
      </c>
      <c r="B1054" t="s">
        <v>34</v>
      </c>
      <c r="C1054" t="s">
        <v>34</v>
      </c>
      <c r="G1054" t="str">
        <f t="shared" si="64"/>
        <v/>
      </c>
      <c r="H1054" t="str">
        <f t="shared" si="65"/>
        <v>MARINE</v>
      </c>
      <c r="I1054" t="str">
        <f t="shared" si="66"/>
        <v/>
      </c>
      <c r="J1054" t="str">
        <f t="shared" si="67"/>
        <v/>
      </c>
      <c r="K1054" t="s">
        <v>34</v>
      </c>
      <c r="L1054" t="s">
        <v>34</v>
      </c>
      <c r="M1054">
        <v>0</v>
      </c>
      <c r="N1054" s="1">
        <v>1.88911814304E-5</v>
      </c>
      <c r="O1054" s="1">
        <v>8.3854266541300005E-5</v>
      </c>
      <c r="P1054">
        <v>15</v>
      </c>
      <c r="Q1054">
        <v>25</v>
      </c>
      <c r="R1054">
        <v>1.8386651223999999E-2</v>
      </c>
      <c r="S1054">
        <v>0.17023289990099999</v>
      </c>
      <c r="T1054">
        <v>1.7579444492799999E-3</v>
      </c>
      <c r="U1054" t="s">
        <v>16</v>
      </c>
      <c r="V1054">
        <v>22.747141295300001</v>
      </c>
    </row>
    <row r="1055" spans="1:23">
      <c r="A1055" t="s">
        <v>1917</v>
      </c>
      <c r="C1055" t="s">
        <v>19</v>
      </c>
      <c r="G1055" t="str">
        <f t="shared" si="64"/>
        <v/>
      </c>
      <c r="H1055" t="str">
        <f t="shared" si="65"/>
        <v/>
      </c>
      <c r="I1055" t="str">
        <f t="shared" si="66"/>
        <v/>
      </c>
      <c r="J1055" t="str">
        <f t="shared" si="67"/>
        <v/>
      </c>
      <c r="K1055" t="s">
        <v>19</v>
      </c>
      <c r="L1055" t="s">
        <v>19</v>
      </c>
      <c r="M1055" s="1">
        <v>5.54143962785E-5</v>
      </c>
      <c r="N1055">
        <v>1.7095337666999999E-4</v>
      </c>
      <c r="O1055" s="1">
        <v>2.0125139065800001E-5</v>
      </c>
      <c r="P1055">
        <v>18.8</v>
      </c>
      <c r="Q1055">
        <v>21.6</v>
      </c>
      <c r="R1055">
        <v>0.13699177530199999</v>
      </c>
      <c r="S1055">
        <v>4.6784487768499999E-2</v>
      </c>
      <c r="T1055">
        <v>7.3554692958699999E-2</v>
      </c>
      <c r="U1055" t="s">
        <v>16</v>
      </c>
    </row>
    <row r="1056" spans="1:23">
      <c r="A1056" t="s">
        <v>266</v>
      </c>
      <c r="G1056" t="str">
        <f t="shared" si="64"/>
        <v/>
      </c>
      <c r="H1056" t="str">
        <f t="shared" si="65"/>
        <v/>
      </c>
      <c r="I1056" t="str">
        <f t="shared" si="66"/>
        <v/>
      </c>
      <c r="J1056" t="str">
        <f t="shared" si="67"/>
        <v/>
      </c>
      <c r="K1056" t="s">
        <v>23</v>
      </c>
      <c r="L1056" t="s">
        <v>23</v>
      </c>
      <c r="M1056" s="1">
        <v>1.1430822421299999E-5</v>
      </c>
      <c r="N1056" s="1">
        <v>5.8631613338900002E-5</v>
      </c>
      <c r="O1056">
        <v>0</v>
      </c>
      <c r="P1056">
        <v>1.5</v>
      </c>
      <c r="Q1056">
        <v>8</v>
      </c>
      <c r="R1056">
        <v>1.8843727646200001E-2</v>
      </c>
      <c r="S1056" s="1">
        <v>8.7771974554199998E-6</v>
      </c>
      <c r="T1056">
        <v>6.5196681183499999E-2</v>
      </c>
      <c r="U1056" t="s">
        <v>16</v>
      </c>
      <c r="V1056">
        <v>1.5</v>
      </c>
      <c r="W1056">
        <v>8</v>
      </c>
    </row>
    <row r="1057" spans="1:23">
      <c r="A1057" t="s">
        <v>1445</v>
      </c>
      <c r="G1057" t="str">
        <f t="shared" si="64"/>
        <v/>
      </c>
      <c r="H1057" t="str">
        <f t="shared" si="65"/>
        <v/>
      </c>
      <c r="I1057" t="str">
        <f t="shared" si="66"/>
        <v/>
      </c>
      <c r="J1057" t="str">
        <f t="shared" si="67"/>
        <v/>
      </c>
      <c r="K1057" t="s">
        <v>15</v>
      </c>
      <c r="L1057" t="s">
        <v>15</v>
      </c>
      <c r="M1057" s="1">
        <v>4.6493755175699999E-5</v>
      </c>
      <c r="N1057" s="1">
        <v>4.9071272823500003E-5</v>
      </c>
      <c r="O1057">
        <v>0</v>
      </c>
      <c r="P1057">
        <v>1.3333333333299999</v>
      </c>
      <c r="Q1057">
        <v>3.6666666666699999</v>
      </c>
      <c r="R1057">
        <v>0.29147334707400002</v>
      </c>
      <c r="S1057">
        <v>1.2645419892600001E-2</v>
      </c>
      <c r="T1057">
        <v>4.3828974409499999E-4</v>
      </c>
      <c r="U1057" t="s">
        <v>16</v>
      </c>
      <c r="V1057">
        <v>3.6666666666699999</v>
      </c>
    </row>
    <row r="1058" spans="1:23">
      <c r="A1058" t="s">
        <v>1200</v>
      </c>
      <c r="C1058" t="s">
        <v>15</v>
      </c>
      <c r="G1058" t="str">
        <f t="shared" si="64"/>
        <v/>
      </c>
      <c r="H1058" t="str">
        <f t="shared" si="65"/>
        <v/>
      </c>
      <c r="I1058" t="str">
        <f t="shared" si="66"/>
        <v/>
      </c>
      <c r="J1058" t="str">
        <f t="shared" si="67"/>
        <v/>
      </c>
      <c r="K1058" t="s">
        <v>15</v>
      </c>
      <c r="L1058" t="s">
        <v>15</v>
      </c>
      <c r="M1058">
        <v>5.0398697460100005E-4</v>
      </c>
      <c r="N1058">
        <v>6.51084944415E-4</v>
      </c>
      <c r="O1058" s="1">
        <v>3.9160693900100002E-5</v>
      </c>
      <c r="P1058">
        <v>3</v>
      </c>
      <c r="Q1058">
        <v>10</v>
      </c>
      <c r="R1058">
        <v>4.5256817703800002E-2</v>
      </c>
      <c r="S1058" s="1">
        <v>4.7562923758600001E-7</v>
      </c>
      <c r="T1058" s="1">
        <v>4.3453950117500001E-5</v>
      </c>
      <c r="U1058" t="s">
        <v>16</v>
      </c>
      <c r="V1058">
        <v>10</v>
      </c>
    </row>
    <row r="1059" spans="1:23">
      <c r="A1059" t="s">
        <v>671</v>
      </c>
      <c r="G1059" t="str">
        <f t="shared" si="64"/>
        <v/>
      </c>
      <c r="H1059" t="str">
        <f t="shared" si="65"/>
        <v/>
      </c>
      <c r="I1059" t="str">
        <f t="shared" si="66"/>
        <v/>
      </c>
      <c r="J1059" t="str">
        <f t="shared" si="67"/>
        <v/>
      </c>
      <c r="K1059" t="s">
        <v>29</v>
      </c>
      <c r="L1059" t="s">
        <v>23</v>
      </c>
      <c r="M1059" s="1">
        <v>9.1817258503700005E-5</v>
      </c>
      <c r="N1059">
        <v>1.7536324864100001E-4</v>
      </c>
      <c r="O1059" s="1">
        <v>1.13567905776E-5</v>
      </c>
      <c r="P1059">
        <v>1.5</v>
      </c>
      <c r="Q1059">
        <v>10</v>
      </c>
      <c r="R1059">
        <v>1.6060599717299999E-2</v>
      </c>
      <c r="S1059" s="1">
        <v>3.6269711056499997E-5</v>
      </c>
      <c r="T1059">
        <v>0.27545525585899999</v>
      </c>
      <c r="U1059" t="s">
        <v>16</v>
      </c>
      <c r="V1059">
        <v>1.5</v>
      </c>
      <c r="W1059">
        <v>10</v>
      </c>
    </row>
    <row r="1060" spans="1:23">
      <c r="A1060" t="s">
        <v>197</v>
      </c>
      <c r="G1060" t="str">
        <f t="shared" si="64"/>
        <v/>
      </c>
      <c r="H1060" t="str">
        <f t="shared" si="65"/>
        <v/>
      </c>
      <c r="I1060" t="str">
        <f t="shared" si="66"/>
        <v/>
      </c>
      <c r="J1060" t="str">
        <f t="shared" si="67"/>
        <v/>
      </c>
      <c r="K1060" t="s">
        <v>15</v>
      </c>
      <c r="L1060" t="s">
        <v>15</v>
      </c>
      <c r="M1060">
        <v>4.3349577366600002E-4</v>
      </c>
      <c r="N1060">
        <v>7.1844775866000004E-4</v>
      </c>
      <c r="O1060">
        <v>1.1291683970600001E-4</v>
      </c>
      <c r="P1060">
        <v>9</v>
      </c>
      <c r="Q1060">
        <v>13.5</v>
      </c>
      <c r="R1060">
        <v>9.9655370742700006E-2</v>
      </c>
      <c r="S1060">
        <v>1.3218532241700001E-3</v>
      </c>
      <c r="T1060">
        <v>1.6795004542699999E-4</v>
      </c>
      <c r="U1060" t="s">
        <v>16</v>
      </c>
      <c r="V1060">
        <v>13.5</v>
      </c>
    </row>
    <row r="1061" spans="1:23">
      <c r="A1061" t="s">
        <v>1090</v>
      </c>
      <c r="B1061" t="s">
        <v>19</v>
      </c>
      <c r="C1061" t="s">
        <v>19</v>
      </c>
      <c r="G1061" t="str">
        <f t="shared" si="64"/>
        <v/>
      </c>
      <c r="H1061" t="str">
        <f t="shared" si="65"/>
        <v/>
      </c>
      <c r="I1061" t="str">
        <f t="shared" si="66"/>
        <v/>
      </c>
      <c r="J1061" t="str">
        <f t="shared" si="67"/>
        <v>NOCLASS</v>
      </c>
      <c r="K1061" t="s">
        <v>19</v>
      </c>
      <c r="L1061" t="s">
        <v>19</v>
      </c>
      <c r="M1061" s="1">
        <v>8.6207821658299992E-6</v>
      </c>
      <c r="N1061">
        <v>1.36158322529E-4</v>
      </c>
      <c r="O1061">
        <v>0</v>
      </c>
      <c r="P1061">
        <v>24</v>
      </c>
      <c r="Q1061">
        <v>26</v>
      </c>
      <c r="R1061">
        <v>0.107439597298</v>
      </c>
      <c r="S1061">
        <v>0.20232838096399999</v>
      </c>
      <c r="T1061">
        <v>0.31819259333700001</v>
      </c>
      <c r="U1061" t="s">
        <v>16</v>
      </c>
    </row>
    <row r="1062" spans="1:23">
      <c r="A1062" t="s">
        <v>1590</v>
      </c>
      <c r="G1062" t="str">
        <f t="shared" si="64"/>
        <v/>
      </c>
      <c r="H1062" t="str">
        <f t="shared" si="65"/>
        <v/>
      </c>
      <c r="I1062" t="str">
        <f t="shared" si="66"/>
        <v/>
      </c>
      <c r="J1062" t="str">
        <f t="shared" si="67"/>
        <v/>
      </c>
      <c r="K1062" t="s">
        <v>23</v>
      </c>
      <c r="L1062" t="s">
        <v>23</v>
      </c>
      <c r="M1062" s="1">
        <v>1.95495904687E-6</v>
      </c>
      <c r="N1062">
        <v>1.1532069320599999E-4</v>
      </c>
      <c r="O1062">
        <v>0</v>
      </c>
      <c r="P1062">
        <v>11</v>
      </c>
      <c r="Q1062">
        <v>15</v>
      </c>
      <c r="R1062">
        <v>1.175125869E-2</v>
      </c>
      <c r="S1062">
        <v>4.4985774568700003E-3</v>
      </c>
      <c r="T1062">
        <v>0.18995717733199999</v>
      </c>
      <c r="U1062" t="s">
        <v>16</v>
      </c>
      <c r="V1062">
        <v>11</v>
      </c>
      <c r="W1062">
        <v>15</v>
      </c>
    </row>
    <row r="1063" spans="1:23">
      <c r="A1063" t="s">
        <v>941</v>
      </c>
      <c r="B1063" t="s">
        <v>15</v>
      </c>
      <c r="C1063" t="s">
        <v>15</v>
      </c>
      <c r="G1063" t="str">
        <f t="shared" si="64"/>
        <v>FRESH</v>
      </c>
      <c r="H1063" t="str">
        <f t="shared" si="65"/>
        <v/>
      </c>
      <c r="I1063" t="str">
        <f t="shared" si="66"/>
        <v/>
      </c>
      <c r="J1063" t="str">
        <f t="shared" si="67"/>
        <v/>
      </c>
      <c r="K1063" t="s">
        <v>15</v>
      </c>
      <c r="L1063" t="s">
        <v>15</v>
      </c>
      <c r="M1063">
        <v>4.46094874587E-4</v>
      </c>
      <c r="N1063">
        <v>6.7586712984299998E-4</v>
      </c>
      <c r="O1063" s="1">
        <v>7.9154127600600003E-5</v>
      </c>
      <c r="P1063">
        <v>3</v>
      </c>
      <c r="Q1063">
        <v>10</v>
      </c>
      <c r="R1063">
        <v>2.77974674699E-2</v>
      </c>
      <c r="S1063" s="1">
        <v>5.1079829357399998E-6</v>
      </c>
      <c r="T1063" s="1">
        <v>2.233945165E-5</v>
      </c>
      <c r="U1063" t="s">
        <v>16</v>
      </c>
      <c r="V1063">
        <v>10</v>
      </c>
    </row>
    <row r="1064" spans="1:23">
      <c r="A1064" t="s">
        <v>1597</v>
      </c>
      <c r="B1064" t="s">
        <v>15</v>
      </c>
      <c r="G1064" t="str">
        <f t="shared" si="64"/>
        <v>FRESH</v>
      </c>
      <c r="H1064" t="str">
        <f t="shared" si="65"/>
        <v/>
      </c>
      <c r="I1064" t="str">
        <f t="shared" si="66"/>
        <v/>
      </c>
      <c r="J1064" t="str">
        <f t="shared" si="67"/>
        <v/>
      </c>
      <c r="K1064" t="s">
        <v>15</v>
      </c>
      <c r="L1064" t="s">
        <v>15</v>
      </c>
      <c r="M1064">
        <v>1.60375190537E-4</v>
      </c>
      <c r="N1064">
        <v>2.5796914299600001E-4</v>
      </c>
      <c r="O1064" s="1">
        <v>2.2980471197599998E-5</v>
      </c>
      <c r="P1064">
        <v>1.5</v>
      </c>
      <c r="Q1064">
        <v>10</v>
      </c>
      <c r="R1064">
        <v>3.9260832317399998E-2</v>
      </c>
      <c r="S1064" s="1">
        <v>1.2227731439099999E-7</v>
      </c>
      <c r="T1064">
        <v>1.3032627108300001E-4</v>
      </c>
      <c r="U1064" t="s">
        <v>16</v>
      </c>
      <c r="V1064">
        <v>10</v>
      </c>
    </row>
    <row r="1065" spans="1:23">
      <c r="A1065" t="s">
        <v>788</v>
      </c>
      <c r="G1065" t="str">
        <f t="shared" si="64"/>
        <v/>
      </c>
      <c r="H1065" t="str">
        <f t="shared" si="65"/>
        <v/>
      </c>
      <c r="I1065" t="str">
        <f t="shared" si="66"/>
        <v/>
      </c>
      <c r="J1065" t="str">
        <f t="shared" si="67"/>
        <v/>
      </c>
      <c r="K1065" t="s">
        <v>29</v>
      </c>
      <c r="L1065" t="s">
        <v>23</v>
      </c>
      <c r="M1065" s="1">
        <v>3.8877135922700003E-5</v>
      </c>
      <c r="N1065">
        <v>1.18969619513E-4</v>
      </c>
      <c r="O1065" s="1">
        <v>2.5817200451599998E-6</v>
      </c>
      <c r="P1065">
        <v>4.5</v>
      </c>
      <c r="Q1065">
        <v>10</v>
      </c>
      <c r="R1065">
        <v>8.4776410926600005E-3</v>
      </c>
      <c r="S1065" s="1">
        <v>2.7712671162999999E-8</v>
      </c>
      <c r="T1065">
        <v>3.5881675809700002E-3</v>
      </c>
      <c r="U1065" t="s">
        <v>16</v>
      </c>
      <c r="V1065">
        <v>4.5</v>
      </c>
      <c r="W1065">
        <v>10</v>
      </c>
    </row>
    <row r="1066" spans="1:23">
      <c r="A1066" t="s">
        <v>1777</v>
      </c>
      <c r="G1066" t="str">
        <f t="shared" si="64"/>
        <v/>
      </c>
      <c r="H1066" t="str">
        <f t="shared" si="65"/>
        <v/>
      </c>
      <c r="I1066" t="str">
        <f t="shared" si="66"/>
        <v/>
      </c>
      <c r="J1066" t="str">
        <f t="shared" si="67"/>
        <v/>
      </c>
      <c r="K1066" t="s">
        <v>15</v>
      </c>
      <c r="L1066" t="s">
        <v>15</v>
      </c>
      <c r="M1066" s="1">
        <v>5.9266163571999998E-5</v>
      </c>
      <c r="N1066" s="1">
        <v>1.8935251579E-5</v>
      </c>
      <c r="O1066">
        <v>0</v>
      </c>
      <c r="P1066">
        <v>1.5</v>
      </c>
      <c r="Q1066">
        <v>10</v>
      </c>
      <c r="R1066">
        <v>0.19197094613499999</v>
      </c>
      <c r="S1066">
        <v>1.0735483595300001E-2</v>
      </c>
      <c r="T1066">
        <v>9.6310233966799997E-4</v>
      </c>
      <c r="U1066" t="s">
        <v>16</v>
      </c>
      <c r="V1066">
        <v>4.2157087403900002</v>
      </c>
    </row>
    <row r="1067" spans="1:23">
      <c r="A1067" t="s">
        <v>1226</v>
      </c>
      <c r="G1067" t="str">
        <f t="shared" si="64"/>
        <v/>
      </c>
      <c r="H1067" t="str">
        <f t="shared" si="65"/>
        <v/>
      </c>
      <c r="I1067" t="str">
        <f t="shared" si="66"/>
        <v/>
      </c>
      <c r="J1067" t="str">
        <f t="shared" si="67"/>
        <v/>
      </c>
      <c r="K1067" t="s">
        <v>23</v>
      </c>
      <c r="L1067" t="s">
        <v>23</v>
      </c>
      <c r="M1067">
        <v>0</v>
      </c>
      <c r="N1067">
        <v>2.7588763531899999E-4</v>
      </c>
      <c r="O1067">
        <v>0</v>
      </c>
      <c r="P1067">
        <v>11</v>
      </c>
      <c r="Q1067">
        <v>15</v>
      </c>
      <c r="R1067">
        <v>2.2828442399799999E-3</v>
      </c>
      <c r="S1067">
        <v>4.4985774568700003E-3</v>
      </c>
      <c r="T1067">
        <v>1</v>
      </c>
      <c r="U1067" t="s">
        <v>16</v>
      </c>
      <c r="V1067">
        <v>11</v>
      </c>
      <c r="W1067">
        <v>15</v>
      </c>
    </row>
    <row r="1068" spans="1:23">
      <c r="A1068" t="s">
        <v>1311</v>
      </c>
      <c r="G1068" t="str">
        <f t="shared" si="64"/>
        <v/>
      </c>
      <c r="H1068" t="str">
        <f t="shared" si="65"/>
        <v/>
      </c>
      <c r="I1068" t="str">
        <f t="shared" si="66"/>
        <v/>
      </c>
      <c r="J1068" t="str">
        <f t="shared" si="67"/>
        <v/>
      </c>
      <c r="K1068" t="s">
        <v>34</v>
      </c>
      <c r="L1068" t="s">
        <v>34</v>
      </c>
      <c r="M1068">
        <v>1.2865364878299999E-3</v>
      </c>
      <c r="N1068">
        <v>2.15029218972E-2</v>
      </c>
      <c r="O1068">
        <v>4.5422048690000001E-2</v>
      </c>
      <c r="P1068">
        <v>24</v>
      </c>
      <c r="Q1068">
        <v>26</v>
      </c>
      <c r="R1068">
        <v>2.0003665815200002E-2</v>
      </c>
      <c r="S1068">
        <v>0.28725190511699999</v>
      </c>
      <c r="T1068">
        <v>1.25344998135E-3</v>
      </c>
      <c r="U1068" t="s">
        <v>16</v>
      </c>
      <c r="V1068">
        <v>25.083894831999999</v>
      </c>
    </row>
    <row r="1069" spans="1:23">
      <c r="A1069" t="s">
        <v>1787</v>
      </c>
      <c r="B1069" t="s">
        <v>15</v>
      </c>
      <c r="C1069" t="s">
        <v>15</v>
      </c>
      <c r="G1069" t="str">
        <f t="shared" si="64"/>
        <v>FRESH</v>
      </c>
      <c r="H1069" t="str">
        <f t="shared" si="65"/>
        <v/>
      </c>
      <c r="I1069" t="str">
        <f t="shared" si="66"/>
        <v/>
      </c>
      <c r="J1069" t="str">
        <f t="shared" si="67"/>
        <v/>
      </c>
      <c r="K1069" t="s">
        <v>15</v>
      </c>
      <c r="L1069" t="s">
        <v>15</v>
      </c>
      <c r="M1069">
        <v>2.9133817209500002E-4</v>
      </c>
      <c r="N1069" s="1">
        <v>1.19371912744E-5</v>
      </c>
      <c r="O1069">
        <v>0</v>
      </c>
      <c r="P1069">
        <v>1.3333333333299999</v>
      </c>
      <c r="Q1069">
        <v>3.6666666666699999</v>
      </c>
      <c r="R1069">
        <v>0.19805560913199999</v>
      </c>
      <c r="S1069">
        <v>1.2645419892600001E-2</v>
      </c>
      <c r="T1069">
        <v>4.3828974409499999E-4</v>
      </c>
      <c r="U1069" t="s">
        <v>16</v>
      </c>
      <c r="V1069">
        <v>1.4289385405299999</v>
      </c>
    </row>
    <row r="1070" spans="1:23">
      <c r="A1070" t="s">
        <v>75</v>
      </c>
      <c r="G1070" t="str">
        <f t="shared" si="64"/>
        <v/>
      </c>
      <c r="H1070" t="str">
        <f t="shared" si="65"/>
        <v/>
      </c>
      <c r="I1070" t="str">
        <f t="shared" si="66"/>
        <v/>
      </c>
      <c r="J1070" t="str">
        <f t="shared" si="67"/>
        <v/>
      </c>
      <c r="K1070" t="s">
        <v>15</v>
      </c>
      <c r="L1070" t="s">
        <v>15</v>
      </c>
      <c r="M1070">
        <v>9.6679509861000005E-4</v>
      </c>
      <c r="N1070" s="1">
        <v>7.5521397884999996E-5</v>
      </c>
      <c r="O1070" s="1">
        <v>2.2719136397400001E-5</v>
      </c>
      <c r="P1070">
        <v>1.5</v>
      </c>
      <c r="Q1070">
        <v>16</v>
      </c>
      <c r="R1070">
        <v>8.43788266973E-2</v>
      </c>
      <c r="S1070">
        <v>4.9764826117599997E-2</v>
      </c>
      <c r="T1070">
        <v>4.0367516040800003E-3</v>
      </c>
      <c r="U1070" t="s">
        <v>16</v>
      </c>
      <c r="V1070">
        <v>2.31098642717</v>
      </c>
    </row>
    <row r="1071" spans="1:23">
      <c r="A1071" t="s">
        <v>1017</v>
      </c>
      <c r="B1071" t="s">
        <v>15</v>
      </c>
      <c r="C1071" t="s">
        <v>15</v>
      </c>
      <c r="G1071" t="str">
        <f t="shared" si="64"/>
        <v/>
      </c>
      <c r="H1071" t="str">
        <f t="shared" si="65"/>
        <v/>
      </c>
      <c r="I1071" t="str">
        <f t="shared" si="66"/>
        <v/>
      </c>
      <c r="J1071" t="str">
        <f t="shared" si="67"/>
        <v>freshRestricted</v>
      </c>
      <c r="K1071" t="s">
        <v>19</v>
      </c>
      <c r="L1071" t="s">
        <v>19</v>
      </c>
      <c r="M1071" s="1">
        <v>4.4959903254100002E-5</v>
      </c>
      <c r="N1071">
        <v>1.15766639062E-4</v>
      </c>
      <c r="O1071" s="1">
        <v>9.5340179819200002E-6</v>
      </c>
      <c r="P1071">
        <v>3</v>
      </c>
      <c r="Q1071">
        <v>8</v>
      </c>
      <c r="R1071">
        <v>4.6291847764100003E-2</v>
      </c>
      <c r="S1071">
        <v>3.8666244664099997E-4</v>
      </c>
      <c r="T1071">
        <v>0.103533085463</v>
      </c>
      <c r="U1071" t="s">
        <v>16</v>
      </c>
    </row>
    <row r="1072" spans="1:23">
      <c r="A1072" t="s">
        <v>1573</v>
      </c>
      <c r="C1072" t="s">
        <v>15</v>
      </c>
      <c r="G1072" t="str">
        <f t="shared" si="64"/>
        <v/>
      </c>
      <c r="H1072" t="str">
        <f t="shared" si="65"/>
        <v/>
      </c>
      <c r="I1072" t="str">
        <f t="shared" si="66"/>
        <v/>
      </c>
      <c r="J1072" t="str">
        <f t="shared" si="67"/>
        <v/>
      </c>
      <c r="K1072" t="s">
        <v>29</v>
      </c>
      <c r="L1072" t="s">
        <v>23</v>
      </c>
      <c r="M1072">
        <v>3.4674050250599998E-4</v>
      </c>
      <c r="N1072">
        <v>6.2741764127399995E-4</v>
      </c>
      <c r="O1072" s="1">
        <v>9.7127082454000001E-5</v>
      </c>
      <c r="P1072">
        <v>1.5</v>
      </c>
      <c r="Q1072">
        <v>10</v>
      </c>
      <c r="R1072">
        <v>1.36502216795E-2</v>
      </c>
      <c r="S1072" s="1">
        <v>2.1898789718400001E-6</v>
      </c>
      <c r="T1072">
        <v>1.18969371286E-2</v>
      </c>
      <c r="U1072" t="s">
        <v>16</v>
      </c>
      <c r="V1072">
        <v>1.5</v>
      </c>
      <c r="W1072">
        <v>10</v>
      </c>
    </row>
    <row r="1073" spans="1:23">
      <c r="A1073" t="s">
        <v>1545</v>
      </c>
      <c r="G1073" t="str">
        <f t="shared" si="64"/>
        <v/>
      </c>
      <c r="H1073" t="str">
        <f t="shared" si="65"/>
        <v/>
      </c>
      <c r="I1073" t="str">
        <f t="shared" si="66"/>
        <v/>
      </c>
      <c r="J1073" t="str">
        <f t="shared" si="67"/>
        <v/>
      </c>
      <c r="K1073" t="s">
        <v>23</v>
      </c>
      <c r="L1073" t="s">
        <v>23</v>
      </c>
      <c r="M1073">
        <v>0</v>
      </c>
      <c r="N1073">
        <v>7.9769847668999998E-4</v>
      </c>
      <c r="O1073" s="1">
        <v>2.0294890382400001E-5</v>
      </c>
      <c r="P1073">
        <v>9</v>
      </c>
      <c r="Q1073">
        <v>13.5</v>
      </c>
      <c r="R1073" s="1">
        <v>5.2998460960600002E-5</v>
      </c>
      <c r="S1073">
        <v>6.62496995601E-3</v>
      </c>
      <c r="T1073">
        <v>3.19413227344E-2</v>
      </c>
      <c r="U1073" t="s">
        <v>16</v>
      </c>
      <c r="V1073">
        <v>9</v>
      </c>
      <c r="W1073">
        <v>13.5</v>
      </c>
    </row>
    <row r="1074" spans="1:23">
      <c r="A1074" t="s">
        <v>1710</v>
      </c>
      <c r="G1074" t="str">
        <f t="shared" si="64"/>
        <v/>
      </c>
      <c r="H1074" t="str">
        <f t="shared" si="65"/>
        <v/>
      </c>
      <c r="I1074" t="str">
        <f t="shared" si="66"/>
        <v/>
      </c>
      <c r="J1074" t="str">
        <f t="shared" si="67"/>
        <v/>
      </c>
      <c r="K1074" t="s">
        <v>15</v>
      </c>
      <c r="L1074" t="s">
        <v>15</v>
      </c>
      <c r="M1074">
        <v>1.5174802280200001E-4</v>
      </c>
      <c r="N1074">
        <v>2.5955156135800002E-4</v>
      </c>
      <c r="O1074" s="1">
        <v>2.74498860113E-5</v>
      </c>
      <c r="P1074">
        <v>1.5</v>
      </c>
      <c r="Q1074">
        <v>10</v>
      </c>
      <c r="R1074">
        <v>5.6088094474800003E-2</v>
      </c>
      <c r="S1074" s="1">
        <v>2.9466360341500002E-5</v>
      </c>
      <c r="T1074">
        <v>3.9237750992300001E-3</v>
      </c>
      <c r="U1074" t="s">
        <v>16</v>
      </c>
      <c r="V1074">
        <v>10</v>
      </c>
    </row>
    <row r="1075" spans="1:23">
      <c r="A1075" t="s">
        <v>959</v>
      </c>
      <c r="G1075" t="str">
        <f t="shared" si="64"/>
        <v/>
      </c>
      <c r="H1075" t="str">
        <f t="shared" si="65"/>
        <v/>
      </c>
      <c r="I1075" t="str">
        <f t="shared" si="66"/>
        <v/>
      </c>
      <c r="J1075" t="str">
        <f t="shared" si="67"/>
        <v/>
      </c>
      <c r="K1075" t="s">
        <v>23</v>
      </c>
      <c r="L1075" t="s">
        <v>23</v>
      </c>
      <c r="M1075">
        <v>0</v>
      </c>
      <c r="N1075">
        <v>4.9254552057899999E-4</v>
      </c>
      <c r="O1075" s="1">
        <v>1.4480407360700001E-5</v>
      </c>
      <c r="P1075">
        <v>9</v>
      </c>
      <c r="Q1075">
        <v>13.5</v>
      </c>
      <c r="R1075" s="1">
        <v>5.2998460960600002E-5</v>
      </c>
      <c r="S1075">
        <v>5.4516191128099996E-3</v>
      </c>
      <c r="T1075">
        <v>3.19413227344E-2</v>
      </c>
      <c r="U1075" t="s">
        <v>16</v>
      </c>
      <c r="V1075">
        <v>9</v>
      </c>
      <c r="W1075">
        <v>13.5</v>
      </c>
    </row>
    <row r="1076" spans="1:23">
      <c r="A1076" t="s">
        <v>212</v>
      </c>
      <c r="G1076" t="str">
        <f t="shared" si="64"/>
        <v/>
      </c>
      <c r="H1076" t="str">
        <f t="shared" si="65"/>
        <v/>
      </c>
      <c r="I1076" t="str">
        <f t="shared" si="66"/>
        <v/>
      </c>
      <c r="J1076" t="str">
        <f t="shared" si="67"/>
        <v/>
      </c>
      <c r="K1076" t="s">
        <v>23</v>
      </c>
      <c r="L1076" t="s">
        <v>23</v>
      </c>
      <c r="M1076" s="1">
        <v>5.2829885655000002E-6</v>
      </c>
      <c r="N1076">
        <v>3.3635927465299999E-4</v>
      </c>
      <c r="O1076" s="1">
        <v>4.3057841243000002E-5</v>
      </c>
      <c r="P1076">
        <v>15</v>
      </c>
      <c r="Q1076">
        <v>18</v>
      </c>
      <c r="R1076" s="1">
        <v>1.84120248905E-5</v>
      </c>
      <c r="S1076">
        <v>7.01166960856E-3</v>
      </c>
      <c r="T1076">
        <v>5.4883194701100001E-2</v>
      </c>
      <c r="U1076" t="s">
        <v>16</v>
      </c>
      <c r="V1076">
        <v>15</v>
      </c>
      <c r="W1076">
        <v>18</v>
      </c>
    </row>
    <row r="1077" spans="1:23">
      <c r="A1077" t="s">
        <v>1404</v>
      </c>
      <c r="G1077" t="str">
        <f t="shared" si="64"/>
        <v/>
      </c>
      <c r="H1077" t="str">
        <f t="shared" si="65"/>
        <v/>
      </c>
      <c r="I1077" t="str">
        <f t="shared" si="66"/>
        <v/>
      </c>
      <c r="J1077" t="str">
        <f t="shared" si="67"/>
        <v/>
      </c>
      <c r="K1077" t="s">
        <v>34</v>
      </c>
      <c r="L1077" t="s">
        <v>34</v>
      </c>
      <c r="M1077" s="1">
        <v>4.2655855966499997E-6</v>
      </c>
      <c r="N1077" s="1">
        <v>4.1106814687700001E-5</v>
      </c>
      <c r="O1077">
        <v>2.9942081818900001E-4</v>
      </c>
      <c r="P1077">
        <v>24.5</v>
      </c>
      <c r="Q1077">
        <v>27</v>
      </c>
      <c r="R1077">
        <v>6.0388320409099999E-2</v>
      </c>
      <c r="S1077">
        <v>0.19692502926899999</v>
      </c>
      <c r="T1077">
        <v>3.1620040576700001E-4</v>
      </c>
      <c r="U1077" t="s">
        <v>16</v>
      </c>
      <c r="V1077">
        <v>26.687950398400002</v>
      </c>
    </row>
    <row r="1078" spans="1:23">
      <c r="A1078" t="s">
        <v>1664</v>
      </c>
      <c r="C1078" t="s">
        <v>23</v>
      </c>
      <c r="G1078" t="str">
        <f t="shared" si="64"/>
        <v/>
      </c>
      <c r="H1078" t="str">
        <f t="shared" si="65"/>
        <v/>
      </c>
      <c r="I1078" t="str">
        <f t="shared" si="66"/>
        <v/>
      </c>
      <c r="J1078" t="str">
        <f t="shared" si="67"/>
        <v/>
      </c>
      <c r="K1078" t="s">
        <v>19</v>
      </c>
      <c r="L1078" t="s">
        <v>19</v>
      </c>
      <c r="M1078">
        <v>9.7383397770900004E-4</v>
      </c>
      <c r="N1078">
        <v>1.02342363924E-2</v>
      </c>
      <c r="O1078">
        <v>1.80841092404E-3</v>
      </c>
      <c r="P1078">
        <v>19</v>
      </c>
      <c r="Q1078">
        <v>23.5</v>
      </c>
      <c r="R1078">
        <v>4.8970945291799996E-3</v>
      </c>
      <c r="S1078">
        <v>0.10664400649899999</v>
      </c>
      <c r="T1078">
        <v>0.272005957917</v>
      </c>
      <c r="U1078" t="s">
        <v>16</v>
      </c>
    </row>
    <row r="1079" spans="1:23">
      <c r="A1079" t="s">
        <v>1242</v>
      </c>
      <c r="G1079" t="str">
        <f t="shared" si="64"/>
        <v/>
      </c>
      <c r="H1079" t="str">
        <f t="shared" si="65"/>
        <v/>
      </c>
      <c r="I1079" t="str">
        <f t="shared" si="66"/>
        <v/>
      </c>
      <c r="J1079" t="str">
        <f t="shared" si="67"/>
        <v/>
      </c>
      <c r="K1079" t="s">
        <v>34</v>
      </c>
      <c r="L1079" t="s">
        <v>34</v>
      </c>
      <c r="M1079" s="1">
        <v>1.9378379545300001E-5</v>
      </c>
      <c r="N1079">
        <v>3.9184471605000003E-4</v>
      </c>
      <c r="O1079">
        <v>1.13905621684E-3</v>
      </c>
      <c r="P1079">
        <v>14</v>
      </c>
      <c r="Q1079">
        <v>25</v>
      </c>
      <c r="R1079" s="1">
        <v>1.59240763108E-5</v>
      </c>
      <c r="S1079">
        <v>9.2280531885299999E-2</v>
      </c>
      <c r="T1079" s="1">
        <v>7.5523805681299998E-5</v>
      </c>
      <c r="U1079" t="s">
        <v>16</v>
      </c>
      <c r="V1079">
        <v>21.340795927999999</v>
      </c>
    </row>
    <row r="1080" spans="1:23">
      <c r="A1080" t="s">
        <v>701</v>
      </c>
      <c r="G1080" t="str">
        <f t="shared" si="64"/>
        <v/>
      </c>
      <c r="H1080" t="str">
        <f t="shared" si="65"/>
        <v/>
      </c>
      <c r="I1080" t="str">
        <f t="shared" si="66"/>
        <v/>
      </c>
      <c r="J1080" t="str">
        <f t="shared" si="67"/>
        <v/>
      </c>
      <c r="K1080" t="s">
        <v>19</v>
      </c>
      <c r="L1080" t="s">
        <v>19</v>
      </c>
      <c r="M1080">
        <v>0</v>
      </c>
      <c r="N1080">
        <v>6.9751616196000001E-4</v>
      </c>
      <c r="O1080" s="1">
        <v>5.2500076874599997E-5</v>
      </c>
      <c r="P1080">
        <v>18.8</v>
      </c>
      <c r="Q1080">
        <v>21.6</v>
      </c>
      <c r="R1080">
        <v>1.0238660768300001E-3</v>
      </c>
      <c r="S1080">
        <v>0.28361991280799997</v>
      </c>
      <c r="T1080">
        <v>8.5921159060400008E-3</v>
      </c>
      <c r="U1080" t="s">
        <v>16</v>
      </c>
    </row>
    <row r="1081" spans="1:23">
      <c r="A1081" t="s">
        <v>1402</v>
      </c>
      <c r="G1081" t="str">
        <f t="shared" si="64"/>
        <v/>
      </c>
      <c r="H1081" t="str">
        <f t="shared" si="65"/>
        <v/>
      </c>
      <c r="I1081" t="str">
        <f t="shared" si="66"/>
        <v/>
      </c>
      <c r="J1081" t="str">
        <f t="shared" si="67"/>
        <v/>
      </c>
      <c r="K1081" t="s">
        <v>23</v>
      </c>
      <c r="L1081" t="s">
        <v>23</v>
      </c>
      <c r="M1081">
        <v>0</v>
      </c>
      <c r="N1081">
        <v>4.33419205966E-4</v>
      </c>
      <c r="O1081" s="1">
        <v>4.3304772804600001E-5</v>
      </c>
      <c r="P1081">
        <v>11</v>
      </c>
      <c r="Q1081">
        <v>15</v>
      </c>
      <c r="R1081">
        <v>2.2828442399799999E-3</v>
      </c>
      <c r="S1081">
        <v>2.0107169163499999E-2</v>
      </c>
      <c r="T1081">
        <v>0.14794158840499999</v>
      </c>
      <c r="U1081" t="s">
        <v>16</v>
      </c>
      <c r="V1081">
        <v>11</v>
      </c>
      <c r="W1081">
        <v>15</v>
      </c>
    </row>
    <row r="1082" spans="1:23">
      <c r="A1082" t="s">
        <v>1628</v>
      </c>
      <c r="G1082" t="str">
        <f t="shared" si="64"/>
        <v/>
      </c>
      <c r="H1082" t="str">
        <f t="shared" si="65"/>
        <v/>
      </c>
      <c r="I1082" t="str">
        <f t="shared" si="66"/>
        <v/>
      </c>
      <c r="J1082" t="str">
        <f t="shared" si="67"/>
        <v/>
      </c>
      <c r="K1082" t="s">
        <v>19</v>
      </c>
      <c r="L1082" t="s">
        <v>19</v>
      </c>
      <c r="M1082" s="1">
        <v>4.8009334511800001E-5</v>
      </c>
      <c r="N1082">
        <v>2.9750109027500002E-4</v>
      </c>
      <c r="O1082" s="1">
        <v>2.53443636001E-5</v>
      </c>
      <c r="P1082">
        <v>19</v>
      </c>
      <c r="Q1082">
        <v>23.5</v>
      </c>
      <c r="R1082">
        <v>9.5365784611300006E-2</v>
      </c>
      <c r="S1082">
        <v>0.167404924318</v>
      </c>
      <c r="T1082">
        <v>0.46554531536100002</v>
      </c>
      <c r="U1082" t="s">
        <v>16</v>
      </c>
    </row>
    <row r="1083" spans="1:23">
      <c r="A1083" t="s">
        <v>1485</v>
      </c>
      <c r="G1083" t="str">
        <f t="shared" si="64"/>
        <v/>
      </c>
      <c r="H1083" t="str">
        <f t="shared" si="65"/>
        <v/>
      </c>
      <c r="I1083" t="str">
        <f t="shared" si="66"/>
        <v/>
      </c>
      <c r="J1083" t="str">
        <f t="shared" si="67"/>
        <v/>
      </c>
      <c r="K1083" t="s">
        <v>23</v>
      </c>
      <c r="L1083" t="s">
        <v>23</v>
      </c>
      <c r="M1083" s="1">
        <v>7.7959446913200004E-6</v>
      </c>
      <c r="N1083" s="1">
        <v>7.4126274508000005E-5</v>
      </c>
      <c r="O1083" s="1">
        <v>8.2184092638099992E-6</v>
      </c>
      <c r="P1083">
        <v>4.5</v>
      </c>
      <c r="Q1083">
        <v>10</v>
      </c>
      <c r="R1083">
        <v>1.86445607652E-3</v>
      </c>
      <c r="S1083">
        <v>9.6096712384100003E-4</v>
      </c>
      <c r="T1083">
        <v>0.43686991763600003</v>
      </c>
      <c r="U1083" t="s">
        <v>16</v>
      </c>
      <c r="V1083">
        <v>4.5</v>
      </c>
      <c r="W1083">
        <v>10</v>
      </c>
    </row>
    <row r="1084" spans="1:23">
      <c r="A1084" t="s">
        <v>1095</v>
      </c>
      <c r="G1084" t="str">
        <f t="shared" si="64"/>
        <v/>
      </c>
      <c r="H1084" t="str">
        <f t="shared" si="65"/>
        <v/>
      </c>
      <c r="I1084" t="str">
        <f t="shared" si="66"/>
        <v/>
      </c>
      <c r="J1084" t="str">
        <f t="shared" si="67"/>
        <v/>
      </c>
      <c r="K1084" t="s">
        <v>15</v>
      </c>
      <c r="L1084" t="s">
        <v>15</v>
      </c>
      <c r="M1084">
        <v>2.9274137427800001E-3</v>
      </c>
      <c r="N1084">
        <v>9.2156263560100001E-4</v>
      </c>
      <c r="O1084">
        <v>5.56985967871E-4</v>
      </c>
      <c r="P1084">
        <v>11</v>
      </c>
      <c r="Q1084">
        <v>20</v>
      </c>
      <c r="R1084">
        <v>4.8426955867799997E-4</v>
      </c>
      <c r="S1084">
        <v>0.12500889774999999</v>
      </c>
      <c r="T1084" s="1">
        <v>4.9660174376699999E-5</v>
      </c>
      <c r="U1084" t="s">
        <v>16</v>
      </c>
      <c r="V1084">
        <v>12.3842185129</v>
      </c>
    </row>
    <row r="1085" spans="1:23">
      <c r="A1085" t="s">
        <v>193</v>
      </c>
      <c r="B1085" t="s">
        <v>19</v>
      </c>
      <c r="C1085" t="s">
        <v>19</v>
      </c>
      <c r="G1085" t="str">
        <f t="shared" si="64"/>
        <v/>
      </c>
      <c r="H1085" t="str">
        <f t="shared" si="65"/>
        <v/>
      </c>
      <c r="I1085" t="str">
        <f t="shared" si="66"/>
        <v/>
      </c>
      <c r="J1085" t="str">
        <f t="shared" si="67"/>
        <v>NOCLASS</v>
      </c>
      <c r="K1085" t="s">
        <v>19</v>
      </c>
      <c r="L1085" t="s">
        <v>19</v>
      </c>
      <c r="M1085">
        <v>6.1015413910400003E-4</v>
      </c>
      <c r="N1085">
        <v>1.29693522982E-4</v>
      </c>
      <c r="O1085" s="1">
        <v>1.8733185384700001E-5</v>
      </c>
      <c r="P1085">
        <v>1.5</v>
      </c>
      <c r="Q1085">
        <v>10</v>
      </c>
      <c r="R1085">
        <v>0.16560540411899999</v>
      </c>
      <c r="S1085" s="1">
        <v>1.7022655450199999E-5</v>
      </c>
      <c r="T1085">
        <v>1.14237997691E-3</v>
      </c>
      <c r="U1085" t="s">
        <v>16</v>
      </c>
    </row>
    <row r="1086" spans="1:23">
      <c r="A1086" t="s">
        <v>73</v>
      </c>
      <c r="G1086" t="str">
        <f t="shared" si="64"/>
        <v/>
      </c>
      <c r="H1086" t="str">
        <f t="shared" si="65"/>
        <v/>
      </c>
      <c r="I1086" t="str">
        <f t="shared" si="66"/>
        <v/>
      </c>
      <c r="J1086" t="str">
        <f t="shared" si="67"/>
        <v/>
      </c>
      <c r="K1086" t="s">
        <v>15</v>
      </c>
      <c r="L1086" t="s">
        <v>15</v>
      </c>
      <c r="M1086">
        <v>1.05269420589E-3</v>
      </c>
      <c r="N1086">
        <v>7.2922966644100001E-4</v>
      </c>
      <c r="O1086">
        <v>1.60691837458E-4</v>
      </c>
      <c r="P1086">
        <v>3</v>
      </c>
      <c r="Q1086">
        <v>10</v>
      </c>
      <c r="R1086">
        <v>0.40769625074100002</v>
      </c>
      <c r="S1086">
        <v>3.5478486992699998E-4</v>
      </c>
      <c r="T1086">
        <v>5.7221046483799999E-4</v>
      </c>
      <c r="U1086" t="s">
        <v>16</v>
      </c>
      <c r="V1086">
        <v>7.4616078877199996</v>
      </c>
    </row>
    <row r="1087" spans="1:23">
      <c r="A1087" t="s">
        <v>1116</v>
      </c>
      <c r="B1087" t="s">
        <v>19</v>
      </c>
      <c r="C1087" t="s">
        <v>19</v>
      </c>
      <c r="G1087" t="str">
        <f t="shared" si="64"/>
        <v/>
      </c>
      <c r="H1087" t="str">
        <f t="shared" si="65"/>
        <v/>
      </c>
      <c r="I1087" t="str">
        <f t="shared" si="66"/>
        <v/>
      </c>
      <c r="J1087" t="str">
        <f t="shared" si="67"/>
        <v>NOCLASS</v>
      </c>
      <c r="K1087" t="s">
        <v>19</v>
      </c>
      <c r="L1087" t="s">
        <v>19</v>
      </c>
      <c r="M1087" s="1">
        <v>2.07812664935E-5</v>
      </c>
      <c r="N1087" s="1">
        <v>5.7333216844999999E-5</v>
      </c>
      <c r="O1087" s="1">
        <v>6.02401343871E-6</v>
      </c>
      <c r="P1087">
        <v>3</v>
      </c>
      <c r="Q1087">
        <v>10</v>
      </c>
      <c r="R1087">
        <v>0.144941579371</v>
      </c>
      <c r="S1087">
        <v>1.3300002496700001E-2</v>
      </c>
      <c r="T1087">
        <v>0.14664846125600001</v>
      </c>
      <c r="U1087" t="s">
        <v>16</v>
      </c>
    </row>
    <row r="1088" spans="1:23">
      <c r="A1088" t="s">
        <v>448</v>
      </c>
      <c r="G1088" t="str">
        <f t="shared" si="64"/>
        <v/>
      </c>
      <c r="H1088" t="str">
        <f t="shared" si="65"/>
        <v/>
      </c>
      <c r="I1088" t="str">
        <f t="shared" si="66"/>
        <v/>
      </c>
      <c r="J1088" t="str">
        <f t="shared" si="67"/>
        <v/>
      </c>
      <c r="K1088" t="s">
        <v>15</v>
      </c>
      <c r="L1088" t="s">
        <v>15</v>
      </c>
      <c r="M1088">
        <v>4.9975741994299997E-3</v>
      </c>
      <c r="N1088">
        <v>2.0288550497199998E-3</v>
      </c>
      <c r="O1088">
        <v>3.45429148581E-4</v>
      </c>
      <c r="P1088">
        <v>1.5</v>
      </c>
      <c r="Q1088">
        <v>10</v>
      </c>
      <c r="R1088">
        <v>0.18386888214200001</v>
      </c>
      <c r="S1088" s="1">
        <v>5.3787989598400002E-6</v>
      </c>
      <c r="T1088" s="1">
        <v>6.4895585696200003E-5</v>
      </c>
      <c r="U1088" t="s">
        <v>16</v>
      </c>
      <c r="V1088">
        <v>4.5758112662599997</v>
      </c>
    </row>
    <row r="1089" spans="1:23">
      <c r="A1089" t="s">
        <v>1499</v>
      </c>
      <c r="G1089" t="str">
        <f t="shared" si="64"/>
        <v/>
      </c>
      <c r="H1089" t="str">
        <f t="shared" si="65"/>
        <v/>
      </c>
      <c r="I1089" t="str">
        <f t="shared" si="66"/>
        <v/>
      </c>
      <c r="J1089" t="str">
        <f t="shared" si="67"/>
        <v/>
      </c>
      <c r="K1089" t="s">
        <v>15</v>
      </c>
      <c r="L1089" t="s">
        <v>15</v>
      </c>
      <c r="M1089" s="1">
        <v>8.6597160345800003E-5</v>
      </c>
      <c r="N1089" s="1">
        <v>6.4590335150700002E-5</v>
      </c>
      <c r="O1089" s="1">
        <v>3.87258006774E-6</v>
      </c>
      <c r="P1089">
        <v>1.5</v>
      </c>
      <c r="Q1089">
        <v>10</v>
      </c>
      <c r="R1089">
        <v>0.42234383608300002</v>
      </c>
      <c r="S1089">
        <v>1.2492129167299999E-4</v>
      </c>
      <c r="T1089">
        <v>2.37304250947E-4</v>
      </c>
      <c r="U1089" t="s">
        <v>16</v>
      </c>
      <c r="V1089">
        <v>7.7387855758299997</v>
      </c>
    </row>
    <row r="1090" spans="1:23">
      <c r="A1090" t="s">
        <v>1880</v>
      </c>
      <c r="B1090" t="s">
        <v>23</v>
      </c>
      <c r="C1090" t="s">
        <v>23</v>
      </c>
      <c r="G1090" t="str">
        <f t="shared" si="64"/>
        <v/>
      </c>
      <c r="H1090" t="str">
        <f t="shared" si="65"/>
        <v/>
      </c>
      <c r="I1090" t="str">
        <f t="shared" si="66"/>
        <v>BRACK</v>
      </c>
      <c r="J1090" t="str">
        <f t="shared" si="67"/>
        <v/>
      </c>
      <c r="K1090" t="s">
        <v>29</v>
      </c>
      <c r="L1090" t="s">
        <v>23</v>
      </c>
      <c r="M1090">
        <v>2.33226432089E-4</v>
      </c>
      <c r="N1090">
        <v>3.9130129889399998E-4</v>
      </c>
      <c r="O1090" s="1">
        <v>4.3317704881000003E-5</v>
      </c>
      <c r="P1090">
        <v>1.5</v>
      </c>
      <c r="Q1090">
        <v>10</v>
      </c>
      <c r="R1090">
        <v>2.3459467182499999E-2</v>
      </c>
      <c r="S1090" s="1">
        <v>4.5614525227999998E-7</v>
      </c>
      <c r="T1090">
        <v>2.1941812749600001E-4</v>
      </c>
      <c r="U1090" t="s">
        <v>16</v>
      </c>
      <c r="V1090">
        <v>1.5</v>
      </c>
      <c r="W1090">
        <v>10</v>
      </c>
    </row>
    <row r="1091" spans="1:23">
      <c r="A1091" t="s">
        <v>924</v>
      </c>
      <c r="G1091" t="str">
        <f t="shared" ref="G1091:G1154" si="68">IF(NOT(ISBLANK($B1091)),IF($L1091="freshRestricted", IF($B1091="freshRestricted","FRESH",$B1091),""),"")</f>
        <v/>
      </c>
      <c r="H1091" t="str">
        <f t="shared" ref="H1091:H1154" si="69">IF(NOT(ISBLANK($B1091)),IF($L1091="marineRestricted", IF($B1091="marineRestricted","MARINE",$B1091),""),"")</f>
        <v/>
      </c>
      <c r="I1091" t="str">
        <f t="shared" ref="I1091:I1154" si="70">IF(NOT(ISBLANK($B1091)),IF($L1091="brackishRestricted", IF($B1091="brackishRestricted","BRACK",$B1091),""),"")</f>
        <v/>
      </c>
      <c r="J1091" t="str">
        <f t="shared" ref="J1091:J1154" si="71">IF(NOT(ISBLANK($B1091)),IF($L1091="noclass", IF($B1091="noclass","NOCLASS",$B1091),""),"")</f>
        <v/>
      </c>
      <c r="K1091" t="s">
        <v>15</v>
      </c>
      <c r="L1091" t="s">
        <v>15</v>
      </c>
      <c r="M1091">
        <v>2.1028386692499999E-4</v>
      </c>
      <c r="N1091">
        <v>1.09822159724E-4</v>
      </c>
      <c r="O1091" s="1">
        <v>1.2894819404099999E-5</v>
      </c>
      <c r="P1091">
        <v>1.3333333333299999</v>
      </c>
      <c r="Q1091">
        <v>3.6666666666699999</v>
      </c>
      <c r="R1091">
        <v>0.15335777160700001</v>
      </c>
      <c r="S1091">
        <v>0.18913345105000001</v>
      </c>
      <c r="T1091">
        <v>4.5396629604100002E-4</v>
      </c>
      <c r="U1091" t="s">
        <v>16</v>
      </c>
      <c r="V1091">
        <v>2.4791101478100002</v>
      </c>
    </row>
    <row r="1092" spans="1:23">
      <c r="A1092" t="s">
        <v>1249</v>
      </c>
      <c r="G1092" t="str">
        <f t="shared" si="68"/>
        <v/>
      </c>
      <c r="H1092" t="str">
        <f t="shared" si="69"/>
        <v/>
      </c>
      <c r="I1092" t="str">
        <f t="shared" si="70"/>
        <v/>
      </c>
      <c r="J1092" t="str">
        <f t="shared" si="71"/>
        <v/>
      </c>
      <c r="K1092" t="s">
        <v>15</v>
      </c>
      <c r="L1092" t="s">
        <v>15</v>
      </c>
      <c r="M1092" s="1">
        <v>3.44263187735E-5</v>
      </c>
      <c r="N1092" s="1">
        <v>6.4476577663799997E-5</v>
      </c>
      <c r="O1092" s="1">
        <v>5.4907115159199999E-6</v>
      </c>
      <c r="P1092">
        <v>3</v>
      </c>
      <c r="Q1092">
        <v>8</v>
      </c>
      <c r="R1092">
        <v>0.19850744402199999</v>
      </c>
      <c r="S1092">
        <v>3.8666244664099997E-4</v>
      </c>
      <c r="T1092">
        <v>1.5424124454399999E-2</v>
      </c>
      <c r="U1092" t="s">
        <v>16</v>
      </c>
      <c r="V1092">
        <v>8</v>
      </c>
    </row>
    <row r="1093" spans="1:23">
      <c r="A1093" t="s">
        <v>1533</v>
      </c>
      <c r="G1093" t="str">
        <f t="shared" si="68"/>
        <v/>
      </c>
      <c r="H1093" t="str">
        <f t="shared" si="69"/>
        <v/>
      </c>
      <c r="I1093" t="str">
        <f t="shared" si="70"/>
        <v/>
      </c>
      <c r="J1093" t="str">
        <f t="shared" si="71"/>
        <v/>
      </c>
      <c r="K1093" t="s">
        <v>15</v>
      </c>
      <c r="L1093" t="s">
        <v>15</v>
      </c>
      <c r="M1093">
        <v>1.49845201017E-2</v>
      </c>
      <c r="N1093">
        <v>8.6178569478899999E-4</v>
      </c>
      <c r="O1093">
        <v>1.3326032693800001E-4</v>
      </c>
      <c r="P1093">
        <v>1.5</v>
      </c>
      <c r="Q1093">
        <v>10</v>
      </c>
      <c r="R1093">
        <v>1.0123173311999999E-3</v>
      </c>
      <c r="S1093" s="1">
        <v>1.3162995516300001E-5</v>
      </c>
      <c r="T1093" s="1">
        <v>8.4128302348700007E-8</v>
      </c>
      <c r="U1093" t="s">
        <v>16</v>
      </c>
      <c r="V1093">
        <v>1.9169656797200001</v>
      </c>
    </row>
    <row r="1094" spans="1:23">
      <c r="A1094" t="s">
        <v>1622</v>
      </c>
      <c r="B1094" t="s">
        <v>19</v>
      </c>
      <c r="C1094" t="s">
        <v>19</v>
      </c>
      <c r="G1094" t="str">
        <f t="shared" si="68"/>
        <v/>
      </c>
      <c r="H1094" t="str">
        <f t="shared" si="69"/>
        <v/>
      </c>
      <c r="I1094" t="str">
        <f t="shared" si="70"/>
        <v>noclass</v>
      </c>
      <c r="J1094" t="str">
        <f t="shared" si="71"/>
        <v/>
      </c>
      <c r="K1094" t="s">
        <v>22</v>
      </c>
      <c r="L1094" t="s">
        <v>23</v>
      </c>
      <c r="M1094">
        <v>1.6222655136999999E-4</v>
      </c>
      <c r="N1094">
        <v>7.9242505900899997E-4</v>
      </c>
      <c r="O1094">
        <v>1.6629475221600001E-4</v>
      </c>
      <c r="P1094">
        <v>3</v>
      </c>
      <c r="Q1094">
        <v>8</v>
      </c>
      <c r="R1094">
        <v>0.23032566628100001</v>
      </c>
      <c r="S1094">
        <v>0.15179619921599999</v>
      </c>
      <c r="T1094">
        <v>0.26529199008900001</v>
      </c>
      <c r="U1094" t="s">
        <v>24</v>
      </c>
      <c r="V1094">
        <v>3</v>
      </c>
      <c r="W1094">
        <v>8</v>
      </c>
    </row>
    <row r="1095" spans="1:23">
      <c r="A1095" t="s">
        <v>1607</v>
      </c>
      <c r="B1095" t="s">
        <v>15</v>
      </c>
      <c r="C1095" t="s">
        <v>15</v>
      </c>
      <c r="G1095" t="str">
        <f t="shared" si="68"/>
        <v>FRESH</v>
      </c>
      <c r="H1095" t="str">
        <f t="shared" si="69"/>
        <v/>
      </c>
      <c r="I1095" t="str">
        <f t="shared" si="70"/>
        <v/>
      </c>
      <c r="J1095" t="str">
        <f t="shared" si="71"/>
        <v/>
      </c>
      <c r="K1095" t="s">
        <v>15</v>
      </c>
      <c r="L1095" t="s">
        <v>15</v>
      </c>
      <c r="M1095" s="1">
        <v>4.3599045951999998E-5</v>
      </c>
      <c r="N1095" s="1">
        <v>8.1755778622699999E-5</v>
      </c>
      <c r="O1095" s="1">
        <v>4.6067788217099998E-6</v>
      </c>
      <c r="P1095">
        <v>4.5</v>
      </c>
      <c r="Q1095">
        <v>10</v>
      </c>
      <c r="R1095">
        <v>0.17345503423600001</v>
      </c>
      <c r="S1095">
        <v>4.40064998565E-4</v>
      </c>
      <c r="T1095">
        <v>1.14429517492E-3</v>
      </c>
      <c r="U1095" t="s">
        <v>16</v>
      </c>
      <c r="V1095">
        <v>10</v>
      </c>
    </row>
    <row r="1096" spans="1:23">
      <c r="A1096" t="s">
        <v>170</v>
      </c>
      <c r="B1096" t="s">
        <v>15</v>
      </c>
      <c r="C1096" t="s">
        <v>15</v>
      </c>
      <c r="G1096" t="str">
        <f t="shared" si="68"/>
        <v/>
      </c>
      <c r="H1096" t="str">
        <f t="shared" si="69"/>
        <v/>
      </c>
      <c r="I1096" t="str">
        <f t="shared" si="70"/>
        <v/>
      </c>
      <c r="J1096" t="str">
        <f t="shared" si="71"/>
        <v>freshRestricted</v>
      </c>
      <c r="K1096" t="s">
        <v>171</v>
      </c>
      <c r="L1096" t="s">
        <v>19</v>
      </c>
      <c r="M1096" s="1">
        <v>6.6673358300299996E-5</v>
      </c>
      <c r="N1096">
        <v>0</v>
      </c>
      <c r="O1096" s="1">
        <v>3.5799851292899997E-5</v>
      </c>
      <c r="P1096">
        <v>12.5</v>
      </c>
      <c r="Q1096">
        <v>27</v>
      </c>
      <c r="R1096">
        <v>2.86993998461E-4</v>
      </c>
      <c r="S1096">
        <v>1.5911563693200001E-2</v>
      </c>
      <c r="T1096">
        <v>0.23321723036100001</v>
      </c>
      <c r="U1096" t="s">
        <v>16</v>
      </c>
      <c r="V1096">
        <v>12.5</v>
      </c>
      <c r="W1096">
        <v>27</v>
      </c>
    </row>
    <row r="1097" spans="1:23">
      <c r="A1097" t="s">
        <v>1381</v>
      </c>
      <c r="G1097" t="str">
        <f t="shared" si="68"/>
        <v/>
      </c>
      <c r="H1097" t="str">
        <f t="shared" si="69"/>
        <v/>
      </c>
      <c r="I1097" t="str">
        <f t="shared" si="70"/>
        <v/>
      </c>
      <c r="J1097" t="str">
        <f t="shared" si="71"/>
        <v/>
      </c>
      <c r="K1097" t="s">
        <v>29</v>
      </c>
      <c r="L1097" t="s">
        <v>23</v>
      </c>
      <c r="M1097">
        <v>2.2463799636400001E-4</v>
      </c>
      <c r="N1097">
        <v>5.6938532114999998E-4</v>
      </c>
      <c r="O1097" s="1">
        <v>7.7543217937799995E-5</v>
      </c>
      <c r="P1097">
        <v>1.5</v>
      </c>
      <c r="Q1097">
        <v>10</v>
      </c>
      <c r="R1097">
        <v>2.3244708679000001E-3</v>
      </c>
      <c r="S1097" s="1">
        <v>2.35427569558E-6</v>
      </c>
      <c r="T1097">
        <v>1.3222124767599999E-2</v>
      </c>
      <c r="U1097" t="s">
        <v>16</v>
      </c>
      <c r="V1097">
        <v>1.5</v>
      </c>
      <c r="W1097">
        <v>10</v>
      </c>
    </row>
    <row r="1098" spans="1:23">
      <c r="A1098" t="s">
        <v>194</v>
      </c>
      <c r="B1098" t="s">
        <v>23</v>
      </c>
      <c r="C1098" t="s">
        <v>23</v>
      </c>
      <c r="G1098" t="str">
        <f t="shared" si="68"/>
        <v/>
      </c>
      <c r="H1098" t="str">
        <f t="shared" si="69"/>
        <v/>
      </c>
      <c r="I1098" t="str">
        <f t="shared" si="70"/>
        <v>BRACK</v>
      </c>
      <c r="J1098" t="str">
        <f t="shared" si="71"/>
        <v/>
      </c>
      <c r="K1098" t="s">
        <v>29</v>
      </c>
      <c r="L1098" t="s">
        <v>23</v>
      </c>
      <c r="M1098">
        <v>2.14540347859E-4</v>
      </c>
      <c r="N1098">
        <v>4.6880156844199999E-4</v>
      </c>
      <c r="O1098" s="1">
        <v>6.7780570919899997E-5</v>
      </c>
      <c r="P1098">
        <v>3</v>
      </c>
      <c r="Q1098">
        <v>10</v>
      </c>
      <c r="R1098">
        <v>2.0257145996299998E-3</v>
      </c>
      <c r="S1098" s="1">
        <v>5.1079829357399998E-6</v>
      </c>
      <c r="T1098">
        <v>3.9320352156400002E-3</v>
      </c>
      <c r="U1098" t="s">
        <v>16</v>
      </c>
      <c r="V1098">
        <v>3</v>
      </c>
      <c r="W1098">
        <v>10</v>
      </c>
    </row>
    <row r="1099" spans="1:23">
      <c r="A1099" t="s">
        <v>800</v>
      </c>
      <c r="B1099" t="s">
        <v>23</v>
      </c>
      <c r="C1099" t="s">
        <v>23</v>
      </c>
      <c r="G1099" t="str">
        <f t="shared" si="68"/>
        <v/>
      </c>
      <c r="H1099" t="str">
        <f t="shared" si="69"/>
        <v/>
      </c>
      <c r="I1099" t="str">
        <f t="shared" si="70"/>
        <v>BRACK</v>
      </c>
      <c r="J1099" t="str">
        <f t="shared" si="71"/>
        <v/>
      </c>
      <c r="K1099" t="s">
        <v>29</v>
      </c>
      <c r="L1099" t="s">
        <v>23</v>
      </c>
      <c r="M1099" s="1">
        <v>5.2243408704400002E-5</v>
      </c>
      <c r="N1099">
        <v>1.8182507772700001E-4</v>
      </c>
      <c r="O1099" s="1">
        <v>1.21442790863E-5</v>
      </c>
      <c r="P1099">
        <v>4.5</v>
      </c>
      <c r="Q1099">
        <v>10</v>
      </c>
      <c r="R1099">
        <v>2.1809491910199999E-3</v>
      </c>
      <c r="S1099" s="1">
        <v>1.60348596646E-6</v>
      </c>
      <c r="T1099">
        <v>7.9436157057999994E-3</v>
      </c>
      <c r="U1099" t="s">
        <v>16</v>
      </c>
      <c r="V1099">
        <v>4.5</v>
      </c>
      <c r="W1099">
        <v>10</v>
      </c>
    </row>
    <row r="1100" spans="1:23">
      <c r="A1100" t="s">
        <v>1106</v>
      </c>
      <c r="G1100" t="str">
        <f t="shared" si="68"/>
        <v/>
      </c>
      <c r="H1100" t="str">
        <f t="shared" si="69"/>
        <v/>
      </c>
      <c r="I1100" t="str">
        <f t="shared" si="70"/>
        <v/>
      </c>
      <c r="J1100" t="str">
        <f t="shared" si="71"/>
        <v/>
      </c>
      <c r="K1100" t="s">
        <v>23</v>
      </c>
      <c r="L1100" t="s">
        <v>23</v>
      </c>
      <c r="M1100" s="1">
        <v>2.9313933034999999E-5</v>
      </c>
      <c r="N1100">
        <v>3.3046330799999999E-4</v>
      </c>
      <c r="O1100" s="1">
        <v>3.1536787716300002E-5</v>
      </c>
      <c r="P1100">
        <v>3</v>
      </c>
      <c r="Q1100">
        <v>8</v>
      </c>
      <c r="R1100">
        <v>2.9558906153500002E-3</v>
      </c>
      <c r="S1100">
        <v>1.27909495284E-3</v>
      </c>
      <c r="T1100">
        <v>0.479132571901</v>
      </c>
      <c r="U1100" t="s">
        <v>16</v>
      </c>
      <c r="V1100">
        <v>3</v>
      </c>
      <c r="W1100">
        <v>8</v>
      </c>
    </row>
    <row r="1101" spans="1:23">
      <c r="A1101" t="s">
        <v>453</v>
      </c>
      <c r="B1101" t="s">
        <v>23</v>
      </c>
      <c r="C1101" t="s">
        <v>23</v>
      </c>
      <c r="G1101" t="str">
        <f t="shared" si="68"/>
        <v>brackishRestricted</v>
      </c>
      <c r="H1101" t="str">
        <f t="shared" si="69"/>
        <v/>
      </c>
      <c r="I1101" t="str">
        <f t="shared" si="70"/>
        <v/>
      </c>
      <c r="J1101" t="str">
        <f t="shared" si="71"/>
        <v/>
      </c>
      <c r="K1101" t="s">
        <v>15</v>
      </c>
      <c r="L1101" t="s">
        <v>15</v>
      </c>
      <c r="M1101">
        <v>2.1558003751800001E-4</v>
      </c>
      <c r="N1101">
        <v>4.24586009908E-4</v>
      </c>
      <c r="O1101" s="1">
        <v>6.04986555951E-5</v>
      </c>
      <c r="P1101">
        <v>1.5</v>
      </c>
      <c r="Q1101">
        <v>13.5</v>
      </c>
      <c r="R1101">
        <v>2.9857863047399999E-2</v>
      </c>
      <c r="S1101" s="1">
        <v>1.32484752766E-6</v>
      </c>
      <c r="T1101">
        <v>8.0052811269099994E-3</v>
      </c>
      <c r="U1101" t="s">
        <v>16</v>
      </c>
      <c r="V1101">
        <v>13.5</v>
      </c>
    </row>
    <row r="1102" spans="1:23">
      <c r="A1102" t="s">
        <v>1411</v>
      </c>
      <c r="B1102" t="s">
        <v>15</v>
      </c>
      <c r="C1102" t="s">
        <v>15</v>
      </c>
      <c r="G1102" t="str">
        <f t="shared" si="68"/>
        <v>FRESH</v>
      </c>
      <c r="H1102" t="str">
        <f t="shared" si="69"/>
        <v/>
      </c>
      <c r="I1102" t="str">
        <f t="shared" si="70"/>
        <v/>
      </c>
      <c r="J1102" t="str">
        <f t="shared" si="71"/>
        <v/>
      </c>
      <c r="K1102" t="s">
        <v>15</v>
      </c>
      <c r="L1102" t="s">
        <v>15</v>
      </c>
      <c r="M1102">
        <v>4.1662873204400001E-4</v>
      </c>
      <c r="N1102">
        <v>2.5635283971500001E-4</v>
      </c>
      <c r="O1102" s="1">
        <v>2.0653760361299999E-5</v>
      </c>
      <c r="P1102">
        <v>1.5</v>
      </c>
      <c r="Q1102">
        <v>10</v>
      </c>
      <c r="R1102">
        <v>0.34774351584300001</v>
      </c>
      <c r="S1102" s="1">
        <v>1.3304242718600001E-7</v>
      </c>
      <c r="T1102" s="1">
        <v>1.9045284839799999E-5</v>
      </c>
      <c r="U1102" t="s">
        <v>16</v>
      </c>
      <c r="V1102">
        <v>6.5595171861199999</v>
      </c>
    </row>
    <row r="1103" spans="1:23">
      <c r="A1103" t="s">
        <v>1038</v>
      </c>
      <c r="B1103" t="s">
        <v>23</v>
      </c>
      <c r="C1103" t="s">
        <v>23</v>
      </c>
      <c r="G1103" t="str">
        <f t="shared" si="68"/>
        <v/>
      </c>
      <c r="H1103" t="str">
        <f t="shared" si="69"/>
        <v/>
      </c>
      <c r="I1103" t="str">
        <f t="shared" si="70"/>
        <v>BRACK</v>
      </c>
      <c r="J1103" t="str">
        <f t="shared" si="71"/>
        <v/>
      </c>
      <c r="K1103" t="s">
        <v>22</v>
      </c>
      <c r="L1103" t="s">
        <v>23</v>
      </c>
      <c r="M1103">
        <v>1.20966986723E-4</v>
      </c>
      <c r="N1103">
        <v>1.6084129809599999E-3</v>
      </c>
      <c r="O1103">
        <v>2.7930342438400001E-4</v>
      </c>
      <c r="P1103">
        <v>17</v>
      </c>
      <c r="Q1103">
        <v>20</v>
      </c>
      <c r="R1103">
        <v>7.6787404710199998E-3</v>
      </c>
      <c r="S1103">
        <v>0.15246888410500001</v>
      </c>
      <c r="T1103">
        <v>1.7650963707399998E-2</v>
      </c>
      <c r="U1103" t="s">
        <v>24</v>
      </c>
      <c r="V1103">
        <v>17</v>
      </c>
      <c r="W1103">
        <v>20</v>
      </c>
    </row>
    <row r="1104" spans="1:23">
      <c r="A1104" t="s">
        <v>1327</v>
      </c>
      <c r="G1104" t="str">
        <f t="shared" si="68"/>
        <v/>
      </c>
      <c r="H1104" t="str">
        <f t="shared" si="69"/>
        <v/>
      </c>
      <c r="I1104" t="str">
        <f t="shared" si="70"/>
        <v/>
      </c>
      <c r="J1104" t="str">
        <f t="shared" si="71"/>
        <v/>
      </c>
      <c r="K1104" t="s">
        <v>34</v>
      </c>
      <c r="L1104" t="s">
        <v>34</v>
      </c>
      <c r="M1104">
        <v>0</v>
      </c>
      <c r="N1104" s="1">
        <v>3.3711086752699997E-5</v>
      </c>
      <c r="O1104" s="1">
        <v>7.2350914997800005E-5</v>
      </c>
      <c r="P1104">
        <v>11</v>
      </c>
      <c r="Q1104">
        <v>26</v>
      </c>
      <c r="R1104">
        <v>1.0511088196300001E-2</v>
      </c>
      <c r="S1104">
        <v>0.22141898723199999</v>
      </c>
      <c r="T1104">
        <v>1.6757844044299999E-3</v>
      </c>
      <c r="U1104" t="s">
        <v>16</v>
      </c>
      <c r="V1104">
        <v>19.010920438199999</v>
      </c>
    </row>
    <row r="1105" spans="1:23">
      <c r="A1105" t="s">
        <v>1024</v>
      </c>
      <c r="B1105" t="s">
        <v>15</v>
      </c>
      <c r="C1105" t="s">
        <v>15</v>
      </c>
      <c r="G1105" t="str">
        <f t="shared" si="68"/>
        <v/>
      </c>
      <c r="H1105" t="str">
        <f t="shared" si="69"/>
        <v/>
      </c>
      <c r="I1105" t="str">
        <f t="shared" si="70"/>
        <v/>
      </c>
      <c r="J1105" t="str">
        <f t="shared" si="71"/>
        <v>freshRestricted</v>
      </c>
      <c r="K1105" t="s">
        <v>19</v>
      </c>
      <c r="L1105" t="s">
        <v>19</v>
      </c>
      <c r="M1105" s="1">
        <v>4.0191228502300003E-5</v>
      </c>
      <c r="N1105">
        <v>0</v>
      </c>
      <c r="O1105" s="1">
        <v>1.3769173574199999E-5</v>
      </c>
      <c r="P1105">
        <v>3</v>
      </c>
      <c r="Q1105">
        <v>27</v>
      </c>
      <c r="R1105">
        <v>1.0001536660899999E-3</v>
      </c>
      <c r="S1105">
        <v>5.6871443386500003E-3</v>
      </c>
      <c r="T1105">
        <v>0.32017805953400003</v>
      </c>
      <c r="U1105" t="s">
        <v>16</v>
      </c>
    </row>
    <row r="1106" spans="1:23">
      <c r="A1106" t="s">
        <v>1187</v>
      </c>
      <c r="G1106" t="str">
        <f t="shared" si="68"/>
        <v/>
      </c>
      <c r="H1106" t="str">
        <f t="shared" si="69"/>
        <v/>
      </c>
      <c r="I1106" t="str">
        <f t="shared" si="70"/>
        <v/>
      </c>
      <c r="J1106" t="str">
        <f t="shared" si="71"/>
        <v/>
      </c>
      <c r="K1106" t="s">
        <v>15</v>
      </c>
      <c r="L1106" t="s">
        <v>15</v>
      </c>
      <c r="M1106" s="1">
        <v>6.4170046171800003E-5</v>
      </c>
      <c r="N1106" s="1">
        <v>3.1929870976799999E-5</v>
      </c>
      <c r="O1106" s="1">
        <v>2.38461636292E-6</v>
      </c>
      <c r="P1106">
        <v>1.5</v>
      </c>
      <c r="Q1106">
        <v>10</v>
      </c>
      <c r="R1106">
        <v>0.18988834760600001</v>
      </c>
      <c r="S1106">
        <v>1.1545984230799999E-2</v>
      </c>
      <c r="T1106">
        <v>2.7362063863600001E-4</v>
      </c>
      <c r="U1106" t="s">
        <v>16</v>
      </c>
      <c r="V1106">
        <v>5.5646259966900002</v>
      </c>
    </row>
    <row r="1107" spans="1:23">
      <c r="A1107" t="s">
        <v>1385</v>
      </c>
      <c r="B1107" t="s">
        <v>15</v>
      </c>
      <c r="C1107" t="s">
        <v>15</v>
      </c>
      <c r="G1107" t="str">
        <f t="shared" si="68"/>
        <v>FRESH</v>
      </c>
      <c r="H1107" t="str">
        <f t="shared" si="69"/>
        <v/>
      </c>
      <c r="I1107" t="str">
        <f t="shared" si="70"/>
        <v/>
      </c>
      <c r="J1107" t="str">
        <f t="shared" si="71"/>
        <v/>
      </c>
      <c r="K1107" t="s">
        <v>15</v>
      </c>
      <c r="L1107" t="s">
        <v>15</v>
      </c>
      <c r="M1107" s="1">
        <v>5.0418945795E-5</v>
      </c>
      <c r="N1107" s="1">
        <v>8.0670300445100004E-5</v>
      </c>
      <c r="O1107" s="1">
        <v>5.7699376221400001E-6</v>
      </c>
      <c r="P1107">
        <v>6.5</v>
      </c>
      <c r="Q1107">
        <v>11.5</v>
      </c>
      <c r="R1107">
        <v>0.12545793547199999</v>
      </c>
      <c r="S1107">
        <v>1.8309666964E-4</v>
      </c>
      <c r="T1107">
        <v>3.4049388377699998E-3</v>
      </c>
      <c r="U1107" t="s">
        <v>16</v>
      </c>
      <c r="V1107">
        <v>11.5</v>
      </c>
    </row>
    <row r="1108" spans="1:23">
      <c r="A1108" t="s">
        <v>436</v>
      </c>
      <c r="G1108" t="str">
        <f t="shared" si="68"/>
        <v/>
      </c>
      <c r="H1108" t="str">
        <f t="shared" si="69"/>
        <v/>
      </c>
      <c r="I1108" t="str">
        <f t="shared" si="70"/>
        <v/>
      </c>
      <c r="J1108" t="str">
        <f t="shared" si="71"/>
        <v/>
      </c>
      <c r="K1108" t="s">
        <v>19</v>
      </c>
      <c r="L1108" t="s">
        <v>19</v>
      </c>
      <c r="M1108" s="1">
        <v>1.39177222858E-5</v>
      </c>
      <c r="N1108" s="1">
        <v>7.4081459165699994E-5</v>
      </c>
      <c r="O1108" s="1">
        <v>6.5708548419299999E-6</v>
      </c>
      <c r="P1108">
        <v>11</v>
      </c>
      <c r="Q1108">
        <v>15</v>
      </c>
      <c r="R1108">
        <v>0.21393092225499999</v>
      </c>
      <c r="S1108">
        <v>7.9780598500300004E-2</v>
      </c>
      <c r="T1108">
        <v>0.206080684949</v>
      </c>
      <c r="U1108" t="s">
        <v>16</v>
      </c>
    </row>
    <row r="1109" spans="1:23">
      <c r="A1109" t="s">
        <v>399</v>
      </c>
      <c r="B1109" t="s">
        <v>23</v>
      </c>
      <c r="C1109" t="s">
        <v>23</v>
      </c>
      <c r="G1109" t="str">
        <f t="shared" si="68"/>
        <v/>
      </c>
      <c r="H1109" t="str">
        <f t="shared" si="69"/>
        <v/>
      </c>
      <c r="I1109" t="str">
        <f t="shared" si="70"/>
        <v>BRACK</v>
      </c>
      <c r="J1109" t="str">
        <f t="shared" si="71"/>
        <v/>
      </c>
      <c r="K1109" t="s">
        <v>29</v>
      </c>
      <c r="L1109" t="s">
        <v>23</v>
      </c>
      <c r="M1109">
        <v>1.32914212202E-3</v>
      </c>
      <c r="N1109">
        <v>3.6184299999199999E-3</v>
      </c>
      <c r="O1109">
        <v>3.4888598252200002E-4</v>
      </c>
      <c r="P1109">
        <v>1.5</v>
      </c>
      <c r="Q1109">
        <v>10</v>
      </c>
      <c r="R1109">
        <v>4.3622258980599996E-3</v>
      </c>
      <c r="S1109" s="1">
        <v>1.6531414148299999E-6</v>
      </c>
      <c r="T1109">
        <v>8.1787120562500006E-3</v>
      </c>
      <c r="U1109" t="s">
        <v>16</v>
      </c>
      <c r="V1109">
        <v>1.5</v>
      </c>
      <c r="W1109">
        <v>10</v>
      </c>
    </row>
    <row r="1110" spans="1:23">
      <c r="A1110" t="s">
        <v>704</v>
      </c>
      <c r="B1110" t="s">
        <v>23</v>
      </c>
      <c r="C1110" t="s">
        <v>23</v>
      </c>
      <c r="G1110" t="str">
        <f t="shared" si="68"/>
        <v/>
      </c>
      <c r="H1110" t="str">
        <f t="shared" si="69"/>
        <v/>
      </c>
      <c r="I1110" t="str">
        <f t="shared" si="70"/>
        <v>BRACK</v>
      </c>
      <c r="J1110" t="str">
        <f t="shared" si="71"/>
        <v/>
      </c>
      <c r="K1110" t="s">
        <v>23</v>
      </c>
      <c r="L1110" t="s">
        <v>23</v>
      </c>
      <c r="M1110" s="1">
        <v>1.5666491724199999E-5</v>
      </c>
      <c r="N1110">
        <v>2.4585289534000002E-4</v>
      </c>
      <c r="O1110" s="1">
        <v>3.5576617711400002E-5</v>
      </c>
      <c r="P1110">
        <v>3</v>
      </c>
      <c r="Q1110">
        <v>8</v>
      </c>
      <c r="R1110">
        <v>1.57122243895E-4</v>
      </c>
      <c r="S1110">
        <v>3.84921847046E-4</v>
      </c>
      <c r="T1110">
        <v>0.22672063822999999</v>
      </c>
      <c r="U1110" t="s">
        <v>16</v>
      </c>
      <c r="V1110">
        <v>3</v>
      </c>
      <c r="W1110">
        <v>8</v>
      </c>
    </row>
    <row r="1111" spans="1:23">
      <c r="A1111" t="s">
        <v>1305</v>
      </c>
      <c r="C1111" t="s">
        <v>15</v>
      </c>
      <c r="G1111" t="str">
        <f t="shared" si="68"/>
        <v/>
      </c>
      <c r="H1111" t="str">
        <f t="shared" si="69"/>
        <v/>
      </c>
      <c r="I1111" t="str">
        <f t="shared" si="70"/>
        <v/>
      </c>
      <c r="J1111" t="str">
        <f t="shared" si="71"/>
        <v/>
      </c>
      <c r="K1111" t="s">
        <v>15</v>
      </c>
      <c r="L1111" t="s">
        <v>15</v>
      </c>
      <c r="M1111">
        <v>1.12219407902E-4</v>
      </c>
      <c r="N1111" s="1">
        <v>5.6878828675499998E-5</v>
      </c>
      <c r="O1111" s="1">
        <v>1.2691042812499999E-5</v>
      </c>
      <c r="P1111">
        <v>3</v>
      </c>
      <c r="Q1111">
        <v>10</v>
      </c>
      <c r="R1111">
        <v>0.22021815281599999</v>
      </c>
      <c r="S1111">
        <v>8.2909207850500002E-2</v>
      </c>
      <c r="T1111">
        <v>7.2809960838700002E-4</v>
      </c>
      <c r="U1111" t="s">
        <v>16</v>
      </c>
      <c r="V1111">
        <v>6.1078024919100002</v>
      </c>
    </row>
    <row r="1112" spans="1:23">
      <c r="A1112" t="s">
        <v>793</v>
      </c>
      <c r="C1112" t="s">
        <v>15</v>
      </c>
      <c r="G1112" t="str">
        <f t="shared" si="68"/>
        <v/>
      </c>
      <c r="H1112" t="str">
        <f t="shared" si="69"/>
        <v/>
      </c>
      <c r="I1112" t="str">
        <f t="shared" si="70"/>
        <v/>
      </c>
      <c r="J1112" t="str">
        <f t="shared" si="71"/>
        <v/>
      </c>
      <c r="K1112" t="s">
        <v>15</v>
      </c>
      <c r="L1112" t="s">
        <v>15</v>
      </c>
      <c r="M1112">
        <v>7.4517968625900004E-4</v>
      </c>
      <c r="N1112" s="1">
        <v>1.8105646897500001E-5</v>
      </c>
      <c r="O1112">
        <v>0</v>
      </c>
      <c r="P1112">
        <v>1.5</v>
      </c>
      <c r="Q1112">
        <v>5.5</v>
      </c>
      <c r="R1112">
        <v>0.36130107802700001</v>
      </c>
      <c r="S1112">
        <v>1.38335536136E-3</v>
      </c>
      <c r="T1112">
        <v>1.19418843256E-2</v>
      </c>
      <c r="U1112" t="s">
        <v>16</v>
      </c>
      <c r="V1112">
        <v>1.5971880862100001</v>
      </c>
    </row>
    <row r="1113" spans="1:23">
      <c r="A1113" t="s">
        <v>1234</v>
      </c>
      <c r="G1113" t="str">
        <f t="shared" si="68"/>
        <v/>
      </c>
      <c r="H1113" t="str">
        <f t="shared" si="69"/>
        <v/>
      </c>
      <c r="I1113" t="str">
        <f t="shared" si="70"/>
        <v/>
      </c>
      <c r="J1113" t="str">
        <f t="shared" si="71"/>
        <v/>
      </c>
      <c r="K1113" t="s">
        <v>23</v>
      </c>
      <c r="L1113" t="s">
        <v>23</v>
      </c>
      <c r="M1113" s="1">
        <v>1.19574315437E-5</v>
      </c>
      <c r="N1113" s="1">
        <v>9.6037724135999999E-5</v>
      </c>
      <c r="O1113" s="1">
        <v>3.2737939343100002E-6</v>
      </c>
      <c r="P1113">
        <v>1.5</v>
      </c>
      <c r="Q1113">
        <v>10</v>
      </c>
      <c r="R1113">
        <v>1.65281377896E-3</v>
      </c>
      <c r="S1113" s="1">
        <v>2.3265208867100002E-6</v>
      </c>
      <c r="T1113">
        <v>0.271599502981</v>
      </c>
      <c r="U1113" t="s">
        <v>16</v>
      </c>
      <c r="V1113">
        <v>1.5</v>
      </c>
      <c r="W1113">
        <v>10</v>
      </c>
    </row>
    <row r="1114" spans="1:23">
      <c r="A1114" t="s">
        <v>733</v>
      </c>
      <c r="G1114" t="str">
        <f t="shared" si="68"/>
        <v/>
      </c>
      <c r="H1114" t="str">
        <f t="shared" si="69"/>
        <v/>
      </c>
      <c r="I1114" t="str">
        <f t="shared" si="70"/>
        <v/>
      </c>
      <c r="J1114" t="str">
        <f t="shared" si="71"/>
        <v/>
      </c>
      <c r="K1114" t="s">
        <v>15</v>
      </c>
      <c r="L1114" t="s">
        <v>15</v>
      </c>
      <c r="M1114" s="1">
        <v>8.6388314968300004E-5</v>
      </c>
      <c r="N1114" s="1">
        <v>8.3054507486799997E-6</v>
      </c>
      <c r="O1114">
        <v>0</v>
      </c>
      <c r="P1114">
        <v>1.5</v>
      </c>
      <c r="Q1114">
        <v>8</v>
      </c>
      <c r="R1114">
        <v>0.36072624333600001</v>
      </c>
      <c r="S1114">
        <v>3.6752984128499998E-2</v>
      </c>
      <c r="T1114">
        <v>1.41011149171E-2</v>
      </c>
      <c r="U1114" t="s">
        <v>16</v>
      </c>
      <c r="V1114">
        <v>2.1249158799600001</v>
      </c>
    </row>
    <row r="1115" spans="1:23">
      <c r="A1115" t="s">
        <v>108</v>
      </c>
      <c r="G1115" t="str">
        <f t="shared" si="68"/>
        <v/>
      </c>
      <c r="H1115" t="str">
        <f t="shared" si="69"/>
        <v/>
      </c>
      <c r="I1115" t="str">
        <f t="shared" si="70"/>
        <v/>
      </c>
      <c r="J1115" t="str">
        <f t="shared" si="71"/>
        <v/>
      </c>
      <c r="K1115" t="s">
        <v>29</v>
      </c>
      <c r="L1115" t="s">
        <v>23</v>
      </c>
      <c r="M1115" s="1">
        <v>4.3738915596600003E-5</v>
      </c>
      <c r="N1115">
        <v>1.19963794027E-4</v>
      </c>
      <c r="O1115">
        <v>0</v>
      </c>
      <c r="P1115">
        <v>4.5</v>
      </c>
      <c r="Q1115">
        <v>10</v>
      </c>
      <c r="R1115">
        <v>1.3142918338099999E-2</v>
      </c>
      <c r="S1115" s="1">
        <v>8.3554336497099995E-8</v>
      </c>
      <c r="T1115">
        <v>2.1822702377800002E-3</v>
      </c>
      <c r="U1115" t="s">
        <v>16</v>
      </c>
      <c r="V1115">
        <v>4.5</v>
      </c>
      <c r="W1115">
        <v>10</v>
      </c>
    </row>
    <row r="1116" spans="1:23">
      <c r="A1116" t="s">
        <v>1951</v>
      </c>
      <c r="G1116" t="str">
        <f t="shared" si="68"/>
        <v/>
      </c>
      <c r="H1116" t="str">
        <f t="shared" si="69"/>
        <v/>
      </c>
      <c r="I1116" t="str">
        <f t="shared" si="70"/>
        <v/>
      </c>
      <c r="J1116" t="str">
        <f t="shared" si="71"/>
        <v/>
      </c>
      <c r="K1116" t="s">
        <v>19</v>
      </c>
      <c r="L1116" t="s">
        <v>19</v>
      </c>
      <c r="M1116">
        <v>3.8521634137900001E-4</v>
      </c>
      <c r="N1116" s="1">
        <v>5.59016840444E-5</v>
      </c>
      <c r="O1116" s="1">
        <v>4.3028667419400002E-6</v>
      </c>
      <c r="P1116">
        <v>1.5</v>
      </c>
      <c r="Q1116">
        <v>10</v>
      </c>
      <c r="R1116">
        <v>0.120475181539</v>
      </c>
      <c r="S1116">
        <v>2.5771924574099999E-3</v>
      </c>
      <c r="T1116" s="1">
        <v>5.5137764827300001E-5</v>
      </c>
      <c r="U1116" t="s">
        <v>16</v>
      </c>
    </row>
    <row r="1117" spans="1:23">
      <c r="A1117" t="s">
        <v>271</v>
      </c>
      <c r="G1117" t="str">
        <f t="shared" si="68"/>
        <v/>
      </c>
      <c r="H1117" t="str">
        <f t="shared" si="69"/>
        <v/>
      </c>
      <c r="I1117" t="str">
        <f t="shared" si="70"/>
        <v/>
      </c>
      <c r="J1117" t="str">
        <f t="shared" si="71"/>
        <v/>
      </c>
      <c r="K1117" t="s">
        <v>34</v>
      </c>
      <c r="L1117" t="s">
        <v>34</v>
      </c>
      <c r="M1117" s="1">
        <v>8.2876211907499995E-6</v>
      </c>
      <c r="N1117" s="1">
        <v>5.1519970555700003E-5</v>
      </c>
      <c r="O1117">
        <v>4.08208232714E-4</v>
      </c>
      <c r="P1117">
        <v>19</v>
      </c>
      <c r="Q1117">
        <v>25</v>
      </c>
      <c r="R1117">
        <v>6.7046338956900001E-2</v>
      </c>
      <c r="S1117">
        <v>0.103690903551</v>
      </c>
      <c r="T1117">
        <v>9.7290174038500003E-4</v>
      </c>
      <c r="U1117" t="s">
        <v>16</v>
      </c>
      <c r="V1117">
        <v>24.351386028299999</v>
      </c>
    </row>
    <row r="1118" spans="1:23">
      <c r="A1118" t="s">
        <v>1839</v>
      </c>
      <c r="G1118" t="str">
        <f t="shared" si="68"/>
        <v/>
      </c>
      <c r="H1118" t="str">
        <f t="shared" si="69"/>
        <v/>
      </c>
      <c r="I1118" t="str">
        <f t="shared" si="70"/>
        <v/>
      </c>
      <c r="J1118" t="str">
        <f t="shared" si="71"/>
        <v/>
      </c>
      <c r="K1118" t="s">
        <v>15</v>
      </c>
      <c r="L1118" t="s">
        <v>15</v>
      </c>
      <c r="M1118">
        <v>2.2789576702199999E-4</v>
      </c>
      <c r="N1118">
        <v>1.5184964403E-4</v>
      </c>
      <c r="O1118" s="1">
        <v>1.1886670441399999E-5</v>
      </c>
      <c r="P1118">
        <v>6.5</v>
      </c>
      <c r="Q1118">
        <v>10</v>
      </c>
      <c r="R1118">
        <v>0.38650517259099998</v>
      </c>
      <c r="S1118">
        <v>3.2306104232099998E-4</v>
      </c>
      <c r="T1118" s="1">
        <v>1.9514631983499999E-6</v>
      </c>
      <c r="U1118" t="s">
        <v>16</v>
      </c>
      <c r="V1118">
        <v>8.7678230468800002</v>
      </c>
    </row>
    <row r="1119" spans="1:23">
      <c r="A1119" t="s">
        <v>1662</v>
      </c>
      <c r="G1119" t="str">
        <f t="shared" si="68"/>
        <v/>
      </c>
      <c r="H1119" t="str">
        <f t="shared" si="69"/>
        <v/>
      </c>
      <c r="I1119" t="str">
        <f t="shared" si="70"/>
        <v/>
      </c>
      <c r="J1119" t="str">
        <f t="shared" si="71"/>
        <v/>
      </c>
      <c r="K1119" t="s">
        <v>15</v>
      </c>
      <c r="L1119" t="s">
        <v>15</v>
      </c>
      <c r="M1119">
        <v>1.68564808902E-4</v>
      </c>
      <c r="N1119" s="1">
        <v>3.0809415300400002E-5</v>
      </c>
      <c r="O1119" s="1">
        <v>2.3109133654000002E-6</v>
      </c>
      <c r="P1119">
        <v>1.5</v>
      </c>
      <c r="Q1119">
        <v>8</v>
      </c>
      <c r="R1119">
        <v>0.42769721290000001</v>
      </c>
      <c r="S1119">
        <v>5.7562670927400004E-3</v>
      </c>
      <c r="T1119">
        <v>4.2589439324799997E-3</v>
      </c>
      <c r="U1119" t="s">
        <v>16</v>
      </c>
      <c r="V1119">
        <v>2.6142010355899998</v>
      </c>
    </row>
    <row r="1120" spans="1:23">
      <c r="A1120" t="s">
        <v>438</v>
      </c>
      <c r="B1120" t="s">
        <v>23</v>
      </c>
      <c r="G1120" t="str">
        <f t="shared" si="68"/>
        <v/>
      </c>
      <c r="H1120" t="str">
        <f t="shared" si="69"/>
        <v/>
      </c>
      <c r="I1120" t="str">
        <f t="shared" si="70"/>
        <v>BRACK</v>
      </c>
      <c r="J1120" t="str">
        <f t="shared" si="71"/>
        <v/>
      </c>
      <c r="K1120" t="s">
        <v>23</v>
      </c>
      <c r="L1120" t="s">
        <v>23</v>
      </c>
      <c r="M1120" s="1">
        <v>1.4583101962400001E-5</v>
      </c>
      <c r="N1120">
        <v>1.20785374039E-4</v>
      </c>
      <c r="O1120" s="1">
        <v>1.1970039308E-5</v>
      </c>
      <c r="P1120">
        <v>3</v>
      </c>
      <c r="Q1120">
        <v>10</v>
      </c>
      <c r="R1120">
        <v>9.4190378651999996E-4</v>
      </c>
      <c r="S1120">
        <v>1.9684190358E-4</v>
      </c>
      <c r="T1120">
        <v>0.451506378333</v>
      </c>
      <c r="U1120" t="s">
        <v>16</v>
      </c>
      <c r="V1120">
        <v>3</v>
      </c>
      <c r="W1120">
        <v>10</v>
      </c>
    </row>
    <row r="1121" spans="1:23">
      <c r="A1121" t="s">
        <v>1883</v>
      </c>
      <c r="G1121" t="str">
        <f t="shared" si="68"/>
        <v/>
      </c>
      <c r="H1121" t="str">
        <f t="shared" si="69"/>
        <v/>
      </c>
      <c r="I1121" t="str">
        <f t="shared" si="70"/>
        <v/>
      </c>
      <c r="J1121" t="str">
        <f t="shared" si="71"/>
        <v/>
      </c>
      <c r="K1121" t="s">
        <v>19</v>
      </c>
      <c r="L1121" t="s">
        <v>19</v>
      </c>
      <c r="M1121">
        <v>0</v>
      </c>
      <c r="N1121" s="1">
        <v>6.8129147694299998E-5</v>
      </c>
      <c r="O1121" s="1">
        <v>3.4685328915200002E-6</v>
      </c>
      <c r="P1121">
        <v>11</v>
      </c>
      <c r="Q1121">
        <v>15</v>
      </c>
      <c r="R1121">
        <v>1.1657811917000001E-2</v>
      </c>
      <c r="S1121">
        <v>7.9780598500300004E-2</v>
      </c>
      <c r="T1121">
        <v>0.14794158840499999</v>
      </c>
      <c r="U1121" t="s">
        <v>16</v>
      </c>
    </row>
    <row r="1122" spans="1:23">
      <c r="A1122" t="s">
        <v>1441</v>
      </c>
      <c r="C1122" t="s">
        <v>15</v>
      </c>
      <c r="G1122" t="str">
        <f t="shared" si="68"/>
        <v/>
      </c>
      <c r="H1122" t="str">
        <f t="shared" si="69"/>
        <v/>
      </c>
      <c r="I1122" t="str">
        <f t="shared" si="70"/>
        <v/>
      </c>
      <c r="J1122" t="str">
        <f t="shared" si="71"/>
        <v/>
      </c>
      <c r="K1122" t="s">
        <v>15</v>
      </c>
      <c r="L1122" t="s">
        <v>15</v>
      </c>
      <c r="M1122" s="1">
        <v>6.0415817403299998E-5</v>
      </c>
      <c r="N1122">
        <v>1.02013251968E-4</v>
      </c>
      <c r="O1122" s="1">
        <v>4.4858209546600003E-6</v>
      </c>
      <c r="P1122">
        <v>1.5</v>
      </c>
      <c r="Q1122">
        <v>5.5</v>
      </c>
      <c r="R1122">
        <v>0.14255973898800001</v>
      </c>
      <c r="S1122">
        <v>2.88009182983E-4</v>
      </c>
      <c r="T1122">
        <v>9.2821131888100004E-3</v>
      </c>
      <c r="U1122" t="s">
        <v>16</v>
      </c>
      <c r="V1122">
        <v>5.5</v>
      </c>
    </row>
    <row r="1123" spans="1:23">
      <c r="A1123" t="s">
        <v>1487</v>
      </c>
      <c r="G1123" t="str">
        <f t="shared" si="68"/>
        <v/>
      </c>
      <c r="H1123" t="str">
        <f t="shared" si="69"/>
        <v/>
      </c>
      <c r="I1123" t="str">
        <f t="shared" si="70"/>
        <v/>
      </c>
      <c r="J1123" t="str">
        <f t="shared" si="71"/>
        <v/>
      </c>
      <c r="K1123" t="s">
        <v>15</v>
      </c>
      <c r="L1123" t="s">
        <v>15</v>
      </c>
      <c r="M1123">
        <v>3.00940324092E-3</v>
      </c>
      <c r="N1123">
        <v>4.3410545628600004E-3</v>
      </c>
      <c r="O1123">
        <v>3.8339388709399998E-4</v>
      </c>
      <c r="P1123">
        <v>1.3333333333299999</v>
      </c>
      <c r="Q1123">
        <v>3.6666666666699999</v>
      </c>
      <c r="R1123">
        <v>0.20322997915800001</v>
      </c>
      <c r="S1123">
        <v>9.6024990272199995E-4</v>
      </c>
      <c r="T1123">
        <v>8.6654144966000005E-3</v>
      </c>
      <c r="U1123" t="s">
        <v>16</v>
      </c>
      <c r="V1123">
        <v>3.6666666666699999</v>
      </c>
    </row>
    <row r="1124" spans="1:23">
      <c r="A1124" t="s">
        <v>1635</v>
      </c>
      <c r="G1124" t="str">
        <f t="shared" si="68"/>
        <v/>
      </c>
      <c r="H1124" t="str">
        <f t="shared" si="69"/>
        <v/>
      </c>
      <c r="I1124" t="str">
        <f t="shared" si="70"/>
        <v/>
      </c>
      <c r="J1124" t="str">
        <f t="shared" si="71"/>
        <v/>
      </c>
      <c r="K1124" t="s">
        <v>23</v>
      </c>
      <c r="L1124" t="s">
        <v>23</v>
      </c>
      <c r="M1124" s="1">
        <v>5.2063382217099997E-5</v>
      </c>
      <c r="N1124">
        <v>1.84456429018E-4</v>
      </c>
      <c r="O1124" s="1">
        <v>6.2534383072E-6</v>
      </c>
      <c r="P1124">
        <v>3</v>
      </c>
      <c r="Q1124">
        <v>8</v>
      </c>
      <c r="R1124">
        <v>1.9906485382399999E-2</v>
      </c>
      <c r="S1124">
        <v>2.26782416085E-4</v>
      </c>
      <c r="T1124">
        <v>0.110268096037</v>
      </c>
      <c r="U1124" t="s">
        <v>16</v>
      </c>
      <c r="V1124">
        <v>3</v>
      </c>
      <c r="W1124">
        <v>8</v>
      </c>
    </row>
    <row r="1125" spans="1:23">
      <c r="A1125" t="s">
        <v>571</v>
      </c>
      <c r="G1125" t="str">
        <f t="shared" si="68"/>
        <v/>
      </c>
      <c r="H1125" t="str">
        <f t="shared" si="69"/>
        <v/>
      </c>
      <c r="I1125" t="str">
        <f t="shared" si="70"/>
        <v/>
      </c>
      <c r="J1125" t="str">
        <f t="shared" si="71"/>
        <v/>
      </c>
      <c r="K1125" t="s">
        <v>19</v>
      </c>
      <c r="L1125" t="s">
        <v>19</v>
      </c>
      <c r="M1125">
        <v>1.5894823915700001E-3</v>
      </c>
      <c r="N1125" s="1">
        <v>2.1425727928400001E-6</v>
      </c>
      <c r="O1125" s="1">
        <v>1.3769173574199999E-5</v>
      </c>
      <c r="P1125">
        <v>1.5</v>
      </c>
      <c r="Q1125">
        <v>27</v>
      </c>
      <c r="R1125" s="1">
        <v>5.74147100571E-5</v>
      </c>
      <c r="S1125">
        <v>5.0594514137600001E-2</v>
      </c>
      <c r="T1125">
        <v>0.130686000158</v>
      </c>
      <c r="U1125" t="s">
        <v>16</v>
      </c>
    </row>
    <row r="1126" spans="1:23">
      <c r="A1126" t="s">
        <v>215</v>
      </c>
      <c r="G1126" t="str">
        <f t="shared" si="68"/>
        <v/>
      </c>
      <c r="H1126" t="str">
        <f t="shared" si="69"/>
        <v/>
      </c>
      <c r="I1126" t="str">
        <f t="shared" si="70"/>
        <v/>
      </c>
      <c r="J1126" t="str">
        <f t="shared" si="71"/>
        <v/>
      </c>
      <c r="K1126" t="s">
        <v>15</v>
      </c>
      <c r="L1126" t="s">
        <v>15</v>
      </c>
      <c r="M1126">
        <v>3.7473527994100002E-4</v>
      </c>
      <c r="N1126">
        <v>5.1182191967999999E-4</v>
      </c>
      <c r="O1126" s="1">
        <v>5.36984607478E-5</v>
      </c>
      <c r="P1126">
        <v>1.5</v>
      </c>
      <c r="Q1126">
        <v>10</v>
      </c>
      <c r="R1126">
        <v>3.6588678303E-2</v>
      </c>
      <c r="S1126" s="1">
        <v>4.4791339092799999E-7</v>
      </c>
      <c r="T1126">
        <v>3.9823621210499996E-3</v>
      </c>
      <c r="U1126" t="s">
        <v>16</v>
      </c>
      <c r="V1126">
        <v>10</v>
      </c>
    </row>
    <row r="1127" spans="1:23">
      <c r="A1127" t="s">
        <v>225</v>
      </c>
      <c r="G1127" t="str">
        <f t="shared" si="68"/>
        <v/>
      </c>
      <c r="H1127" t="str">
        <f t="shared" si="69"/>
        <v/>
      </c>
      <c r="I1127" t="str">
        <f t="shared" si="70"/>
        <v/>
      </c>
      <c r="J1127" t="str">
        <f t="shared" si="71"/>
        <v/>
      </c>
      <c r="K1127" t="s">
        <v>19</v>
      </c>
      <c r="L1127" t="s">
        <v>19</v>
      </c>
      <c r="M1127" s="1">
        <v>2.6627934815799999E-5</v>
      </c>
      <c r="N1127" s="1">
        <v>9.1755323728099996E-5</v>
      </c>
      <c r="O1127" s="1">
        <v>1.8550177114E-5</v>
      </c>
      <c r="P1127">
        <v>3</v>
      </c>
      <c r="Q1127">
        <v>8</v>
      </c>
      <c r="R1127">
        <v>4.6347003573300002E-2</v>
      </c>
      <c r="S1127">
        <v>1.0956140807500001E-2</v>
      </c>
      <c r="T1127">
        <v>0.27578381700400001</v>
      </c>
      <c r="U1127" t="s">
        <v>16</v>
      </c>
    </row>
    <row r="1128" spans="1:23">
      <c r="A1128" t="s">
        <v>308</v>
      </c>
      <c r="B1128" t="s">
        <v>23</v>
      </c>
      <c r="C1128" t="s">
        <v>23</v>
      </c>
      <c r="G1128" t="str">
        <f t="shared" si="68"/>
        <v/>
      </c>
      <c r="H1128" t="str">
        <f t="shared" si="69"/>
        <v/>
      </c>
      <c r="I1128" t="str">
        <f t="shared" si="70"/>
        <v>BRACK</v>
      </c>
      <c r="J1128" t="str">
        <f t="shared" si="71"/>
        <v/>
      </c>
      <c r="K1128" t="s">
        <v>29</v>
      </c>
      <c r="L1128" t="s">
        <v>23</v>
      </c>
      <c r="M1128">
        <v>7.34339897346E-4</v>
      </c>
      <c r="N1128">
        <v>2.2533769965199998E-3</v>
      </c>
      <c r="O1128">
        <v>3.4011610632499997E-4</v>
      </c>
      <c r="P1128">
        <v>3</v>
      </c>
      <c r="Q1128">
        <v>10</v>
      </c>
      <c r="R1128">
        <v>5.4030669652800005E-4</v>
      </c>
      <c r="S1128" s="1">
        <v>3.1475819870700003E-5</v>
      </c>
      <c r="T1128">
        <v>5.0016973185999999E-3</v>
      </c>
      <c r="U1128" t="s">
        <v>16</v>
      </c>
      <c r="V1128">
        <v>3</v>
      </c>
      <c r="W1128">
        <v>10</v>
      </c>
    </row>
    <row r="1129" spans="1:23">
      <c r="A1129" t="s">
        <v>1335</v>
      </c>
      <c r="C1129" t="s">
        <v>23</v>
      </c>
      <c r="G1129" t="str">
        <f t="shared" si="68"/>
        <v/>
      </c>
      <c r="H1129" t="str">
        <f t="shared" si="69"/>
        <v/>
      </c>
      <c r="I1129" t="str">
        <f t="shared" si="70"/>
        <v/>
      </c>
      <c r="J1129" t="str">
        <f t="shared" si="71"/>
        <v/>
      </c>
      <c r="K1129" t="s">
        <v>23</v>
      </c>
      <c r="L1129" t="s">
        <v>23</v>
      </c>
      <c r="M1129" s="1">
        <v>2.6201120230799999E-5</v>
      </c>
      <c r="N1129">
        <v>1.0095576487700001E-4</v>
      </c>
      <c r="O1129" s="1">
        <v>4.9106909014700001E-6</v>
      </c>
      <c r="P1129">
        <v>6.5</v>
      </c>
      <c r="Q1129">
        <v>10</v>
      </c>
      <c r="R1129">
        <v>8.0648193984600002E-3</v>
      </c>
      <c r="S1129" s="1">
        <v>1.6569693494900002E-5</v>
      </c>
      <c r="T1129">
        <v>7.5730817487199995E-2</v>
      </c>
      <c r="U1129" t="s">
        <v>16</v>
      </c>
      <c r="V1129">
        <v>6.5</v>
      </c>
      <c r="W1129">
        <v>10</v>
      </c>
    </row>
    <row r="1130" spans="1:23">
      <c r="A1130" t="s">
        <v>1905</v>
      </c>
      <c r="C1130" t="s">
        <v>23</v>
      </c>
      <c r="G1130" t="str">
        <f t="shared" si="68"/>
        <v/>
      </c>
      <c r="H1130" t="str">
        <f t="shared" si="69"/>
        <v/>
      </c>
      <c r="I1130" t="str">
        <f t="shared" si="70"/>
        <v/>
      </c>
      <c r="J1130" t="str">
        <f t="shared" si="71"/>
        <v/>
      </c>
      <c r="K1130" t="s">
        <v>22</v>
      </c>
      <c r="L1130" t="s">
        <v>23</v>
      </c>
      <c r="M1130" s="1">
        <v>1.7365090611E-5</v>
      </c>
      <c r="N1130">
        <v>3.1840572084299999E-3</v>
      </c>
      <c r="O1130">
        <v>5.6551374821300004E-4</v>
      </c>
      <c r="P1130">
        <v>8.8000000000000007</v>
      </c>
      <c r="Q1130">
        <v>11.6</v>
      </c>
      <c r="R1130">
        <v>7.07995883214E-2</v>
      </c>
      <c r="S1130">
        <v>0.43927308520000002</v>
      </c>
      <c r="T1130">
        <v>1.05039775521E-3</v>
      </c>
      <c r="U1130" t="s">
        <v>24</v>
      </c>
      <c r="V1130">
        <v>8.8000000000000007</v>
      </c>
      <c r="W1130">
        <v>11.6</v>
      </c>
    </row>
    <row r="1131" spans="1:23">
      <c r="A1131" t="s">
        <v>1878</v>
      </c>
      <c r="B1131" t="s">
        <v>23</v>
      </c>
      <c r="C1131" t="s">
        <v>23</v>
      </c>
      <c r="G1131" t="str">
        <f t="shared" si="68"/>
        <v/>
      </c>
      <c r="H1131" t="str">
        <f t="shared" si="69"/>
        <v/>
      </c>
      <c r="I1131" t="str">
        <f t="shared" si="70"/>
        <v>BRACK</v>
      </c>
      <c r="J1131" t="str">
        <f t="shared" si="71"/>
        <v/>
      </c>
      <c r="K1131" t="s">
        <v>22</v>
      </c>
      <c r="L1131" t="s">
        <v>23</v>
      </c>
      <c r="M1131" s="1">
        <v>1.33498390336E-5</v>
      </c>
      <c r="N1131">
        <v>9.6485844130899995E-4</v>
      </c>
      <c r="O1131">
        <v>1.50917984611E-4</v>
      </c>
      <c r="P1131">
        <v>11</v>
      </c>
      <c r="Q1131">
        <v>16</v>
      </c>
      <c r="R1131">
        <v>8.1676293701199996E-4</v>
      </c>
      <c r="S1131">
        <v>2.7540699823299999E-2</v>
      </c>
      <c r="T1131">
        <v>0.102356218162</v>
      </c>
      <c r="U1131" t="s">
        <v>24</v>
      </c>
      <c r="V1131">
        <v>11</v>
      </c>
      <c r="W1131">
        <v>16</v>
      </c>
    </row>
    <row r="1132" spans="1:23">
      <c r="A1132" t="s">
        <v>363</v>
      </c>
      <c r="G1132" t="str">
        <f t="shared" si="68"/>
        <v/>
      </c>
      <c r="H1132" t="str">
        <f t="shared" si="69"/>
        <v/>
      </c>
      <c r="I1132" t="str">
        <f t="shared" si="70"/>
        <v/>
      </c>
      <c r="J1132" t="str">
        <f t="shared" si="71"/>
        <v/>
      </c>
      <c r="K1132" t="s">
        <v>23</v>
      </c>
      <c r="L1132" t="s">
        <v>23</v>
      </c>
      <c r="M1132" s="1">
        <v>8.4527817047999992E-6</v>
      </c>
      <c r="N1132">
        <v>1.58156695524E-4</v>
      </c>
      <c r="O1132" s="1">
        <v>8.0310448068100006E-6</v>
      </c>
      <c r="P1132">
        <v>15</v>
      </c>
      <c r="Q1132">
        <v>18</v>
      </c>
      <c r="R1132">
        <v>1.7892862115300001E-4</v>
      </c>
      <c r="S1132">
        <v>2.5142712263500002E-3</v>
      </c>
      <c r="T1132">
        <v>0.37922745309400002</v>
      </c>
      <c r="U1132" t="s">
        <v>16</v>
      </c>
      <c r="V1132">
        <v>15</v>
      </c>
      <c r="W1132">
        <v>18</v>
      </c>
    </row>
    <row r="1133" spans="1:23">
      <c r="A1133" t="s">
        <v>181</v>
      </c>
      <c r="G1133" t="str">
        <f t="shared" si="68"/>
        <v/>
      </c>
      <c r="H1133" t="str">
        <f t="shared" si="69"/>
        <v/>
      </c>
      <c r="I1133" t="str">
        <f t="shared" si="70"/>
        <v/>
      </c>
      <c r="J1133" t="str">
        <f t="shared" si="71"/>
        <v/>
      </c>
      <c r="K1133" t="s">
        <v>19</v>
      </c>
      <c r="L1133" t="s">
        <v>19</v>
      </c>
      <c r="M1133" s="1">
        <v>9.2193358759600007E-6</v>
      </c>
      <c r="N1133">
        <v>1.4960308583400001E-4</v>
      </c>
      <c r="O1133" s="1">
        <v>3.0838128906800001E-5</v>
      </c>
      <c r="P1133">
        <v>9</v>
      </c>
      <c r="Q1133">
        <v>13.5</v>
      </c>
      <c r="R1133">
        <v>3.7444914197699998E-2</v>
      </c>
      <c r="S1133">
        <v>6.6822419851000001E-2</v>
      </c>
      <c r="T1133">
        <v>0.27397293699399999</v>
      </c>
      <c r="U1133" t="s">
        <v>16</v>
      </c>
    </row>
    <row r="1134" spans="1:23">
      <c r="A1134" t="s">
        <v>1032</v>
      </c>
      <c r="G1134" t="str">
        <f t="shared" si="68"/>
        <v/>
      </c>
      <c r="H1134" t="str">
        <f t="shared" si="69"/>
        <v/>
      </c>
      <c r="I1134" t="str">
        <f t="shared" si="70"/>
        <v/>
      </c>
      <c r="J1134" t="str">
        <f t="shared" si="71"/>
        <v/>
      </c>
      <c r="K1134" t="s">
        <v>52</v>
      </c>
      <c r="L1134" t="s">
        <v>34</v>
      </c>
      <c r="M1134" s="1">
        <v>3.0187646410099998E-6</v>
      </c>
      <c r="N1134" s="1">
        <v>2.56993433818E-5</v>
      </c>
      <c r="O1134" s="1">
        <v>4.3697632706199999E-5</v>
      </c>
      <c r="P1134">
        <v>22</v>
      </c>
      <c r="Q1134">
        <v>27</v>
      </c>
      <c r="R1134">
        <v>0.104635544685</v>
      </c>
      <c r="S1134">
        <v>0.41341199593</v>
      </c>
      <c r="T1134">
        <v>3.0155071181500001E-2</v>
      </c>
      <c r="U1134" t="s">
        <v>53</v>
      </c>
      <c r="V1134">
        <v>24.2122406768</v>
      </c>
    </row>
    <row r="1135" spans="1:23">
      <c r="A1135" t="s">
        <v>1419</v>
      </c>
      <c r="B1135" t="s">
        <v>23</v>
      </c>
      <c r="C1135" t="s">
        <v>23</v>
      </c>
      <c r="G1135" t="str">
        <f t="shared" si="68"/>
        <v/>
      </c>
      <c r="H1135" t="str">
        <f t="shared" si="69"/>
        <v>brackishRestricted</v>
      </c>
      <c r="I1135" t="str">
        <f t="shared" si="70"/>
        <v/>
      </c>
      <c r="J1135" t="str">
        <f t="shared" si="71"/>
        <v/>
      </c>
      <c r="K1135" t="s">
        <v>34</v>
      </c>
      <c r="L1135" t="s">
        <v>34</v>
      </c>
      <c r="M1135">
        <v>0</v>
      </c>
      <c r="N1135" s="1">
        <v>4.1091674346300002E-5</v>
      </c>
      <c r="O1135">
        <v>1.1076841779E-4</v>
      </c>
      <c r="P1135">
        <v>15</v>
      </c>
      <c r="Q1135">
        <v>27</v>
      </c>
      <c r="R1135">
        <v>9.8715712545199997E-3</v>
      </c>
      <c r="S1135">
        <v>0.39379737815100002</v>
      </c>
      <c r="T1135">
        <v>8.9461338065099996E-3</v>
      </c>
      <c r="U1135" t="s">
        <v>16</v>
      </c>
      <c r="V1135">
        <v>22.548369273500001</v>
      </c>
    </row>
    <row r="1136" spans="1:23">
      <c r="A1136" t="s">
        <v>850</v>
      </c>
      <c r="G1136" t="str">
        <f t="shared" si="68"/>
        <v/>
      </c>
      <c r="H1136" t="str">
        <f t="shared" si="69"/>
        <v/>
      </c>
      <c r="I1136" t="str">
        <f t="shared" si="70"/>
        <v/>
      </c>
      <c r="J1136" t="str">
        <f t="shared" si="71"/>
        <v/>
      </c>
      <c r="K1136" t="s">
        <v>52</v>
      </c>
      <c r="L1136" t="s">
        <v>34</v>
      </c>
      <c r="M1136" s="1">
        <v>5.3513710212600001E-6</v>
      </c>
      <c r="N1136" s="1">
        <v>4.4973850918099997E-5</v>
      </c>
      <c r="O1136">
        <v>1.14833313856E-4</v>
      </c>
      <c r="P1136">
        <v>22</v>
      </c>
      <c r="Q1136">
        <v>27</v>
      </c>
      <c r="R1136">
        <v>0.104635544685</v>
      </c>
      <c r="S1136">
        <v>0.33085502340700002</v>
      </c>
      <c r="T1136">
        <v>3.0155071181500001E-2</v>
      </c>
      <c r="U1136" t="s">
        <v>53</v>
      </c>
      <c r="V1136">
        <v>25.1904559386</v>
      </c>
    </row>
    <row r="1137" spans="1:23">
      <c r="A1137" t="s">
        <v>1669</v>
      </c>
      <c r="G1137" t="str">
        <f t="shared" si="68"/>
        <v/>
      </c>
      <c r="H1137" t="str">
        <f t="shared" si="69"/>
        <v/>
      </c>
      <c r="I1137" t="str">
        <f t="shared" si="70"/>
        <v/>
      </c>
      <c r="J1137" t="str">
        <f t="shared" si="71"/>
        <v/>
      </c>
      <c r="K1137" t="s">
        <v>23</v>
      </c>
      <c r="L1137" t="s">
        <v>23</v>
      </c>
      <c r="M1137" s="1">
        <v>2.6066120624900002E-6</v>
      </c>
      <c r="N1137">
        <v>1.51111873572E-4</v>
      </c>
      <c r="O1137">
        <v>0</v>
      </c>
      <c r="P1137">
        <v>11</v>
      </c>
      <c r="Q1137">
        <v>15</v>
      </c>
      <c r="R1137">
        <v>1.175125869E-2</v>
      </c>
      <c r="S1137">
        <v>4.4985774568700003E-3</v>
      </c>
      <c r="T1137">
        <v>0.18995717733199999</v>
      </c>
      <c r="U1137" t="s">
        <v>16</v>
      </c>
      <c r="V1137">
        <v>11</v>
      </c>
      <c r="W1137">
        <v>15</v>
      </c>
    </row>
    <row r="1138" spans="1:23">
      <c r="A1138" t="s">
        <v>1766</v>
      </c>
      <c r="G1138" t="str">
        <f t="shared" si="68"/>
        <v/>
      </c>
      <c r="H1138" t="str">
        <f t="shared" si="69"/>
        <v/>
      </c>
      <c r="I1138" t="str">
        <f t="shared" si="70"/>
        <v/>
      </c>
      <c r="J1138" t="str">
        <f t="shared" si="71"/>
        <v/>
      </c>
      <c r="K1138" t="s">
        <v>19</v>
      </c>
      <c r="L1138" t="s">
        <v>19</v>
      </c>
      <c r="M1138">
        <v>1.9954652969800001E-3</v>
      </c>
      <c r="N1138">
        <v>5.6957863274200002E-4</v>
      </c>
      <c r="O1138" s="1">
        <v>5.6069024896199998E-5</v>
      </c>
      <c r="P1138">
        <v>1.5</v>
      </c>
      <c r="Q1138">
        <v>10</v>
      </c>
      <c r="R1138">
        <v>0.25149463065200001</v>
      </c>
      <c r="S1138" s="1">
        <v>5.3017310771799995E-7</v>
      </c>
      <c r="T1138" s="1">
        <v>1.8714442770100001E-5</v>
      </c>
      <c r="U1138" t="s">
        <v>16</v>
      </c>
    </row>
    <row r="1139" spans="1:23">
      <c r="A1139" t="s">
        <v>564</v>
      </c>
      <c r="G1139" t="str">
        <f t="shared" si="68"/>
        <v/>
      </c>
      <c r="H1139" t="str">
        <f t="shared" si="69"/>
        <v/>
      </c>
      <c r="I1139" t="str">
        <f t="shared" si="70"/>
        <v/>
      </c>
      <c r="J1139" t="str">
        <f t="shared" si="71"/>
        <v/>
      </c>
      <c r="K1139" t="s">
        <v>15</v>
      </c>
      <c r="L1139" t="s">
        <v>15</v>
      </c>
      <c r="M1139">
        <v>2.7725765560900002E-4</v>
      </c>
      <c r="N1139">
        <v>1.8635281641100001E-4</v>
      </c>
      <c r="O1139" s="1">
        <v>1.8126167660199999E-5</v>
      </c>
      <c r="P1139">
        <v>1.5</v>
      </c>
      <c r="Q1139">
        <v>10</v>
      </c>
      <c r="R1139">
        <v>0.34774351584300001</v>
      </c>
      <c r="S1139" s="1">
        <v>1.61113754747E-6</v>
      </c>
      <c r="T1139" s="1">
        <v>8.8586565089100006E-5</v>
      </c>
      <c r="U1139" t="s">
        <v>16</v>
      </c>
      <c r="V1139">
        <v>7.0181503633600002</v>
      </c>
    </row>
    <row r="1140" spans="1:23">
      <c r="A1140" t="s">
        <v>1275</v>
      </c>
      <c r="B1140" t="s">
        <v>15</v>
      </c>
      <c r="C1140" t="s">
        <v>15</v>
      </c>
      <c r="G1140" t="str">
        <f t="shared" si="68"/>
        <v>FRESH</v>
      </c>
      <c r="H1140" t="str">
        <f t="shared" si="69"/>
        <v/>
      </c>
      <c r="I1140" t="str">
        <f t="shared" si="70"/>
        <v/>
      </c>
      <c r="J1140" t="str">
        <f t="shared" si="71"/>
        <v/>
      </c>
      <c r="K1140" t="s">
        <v>15</v>
      </c>
      <c r="L1140" t="s">
        <v>15</v>
      </c>
      <c r="M1140" s="1">
        <v>5.2742416975100001E-5</v>
      </c>
      <c r="N1140">
        <v>0</v>
      </c>
      <c r="O1140">
        <v>0</v>
      </c>
      <c r="P1140">
        <v>1.48979591837</v>
      </c>
      <c r="Q1140">
        <v>15.244897959199999</v>
      </c>
      <c r="R1140">
        <v>1.3913357860400001E-2</v>
      </c>
      <c r="S1140">
        <v>1</v>
      </c>
      <c r="T1140">
        <v>1.3913357860400001E-2</v>
      </c>
      <c r="U1140" t="s">
        <v>16</v>
      </c>
      <c r="V1140">
        <v>1.48979591837</v>
      </c>
    </row>
    <row r="1141" spans="1:23">
      <c r="A1141" t="s">
        <v>149</v>
      </c>
      <c r="C1141" t="s">
        <v>15</v>
      </c>
      <c r="G1141" t="str">
        <f t="shared" si="68"/>
        <v/>
      </c>
      <c r="H1141" t="str">
        <f t="shared" si="69"/>
        <v/>
      </c>
      <c r="I1141" t="str">
        <f t="shared" si="70"/>
        <v/>
      </c>
      <c r="J1141" t="str">
        <f t="shared" si="71"/>
        <v/>
      </c>
      <c r="K1141" t="s">
        <v>15</v>
      </c>
      <c r="L1141" t="s">
        <v>15</v>
      </c>
      <c r="M1141">
        <v>1.4137716789600001E-4</v>
      </c>
      <c r="N1141">
        <v>2.4170119479299999E-4</v>
      </c>
      <c r="O1141" s="1">
        <v>2.8421257923700001E-5</v>
      </c>
      <c r="P1141">
        <v>1.5</v>
      </c>
      <c r="Q1141">
        <v>10</v>
      </c>
      <c r="R1141">
        <v>8.6303943392200003E-2</v>
      </c>
      <c r="S1141" s="1">
        <v>1.7877574980099999E-5</v>
      </c>
      <c r="T1141">
        <v>9.8472517000199999E-3</v>
      </c>
      <c r="U1141" t="s">
        <v>16</v>
      </c>
      <c r="V1141">
        <v>10</v>
      </c>
    </row>
    <row r="1142" spans="1:23">
      <c r="A1142" t="s">
        <v>1525</v>
      </c>
      <c r="B1142" t="s">
        <v>23</v>
      </c>
      <c r="C1142" t="s">
        <v>23</v>
      </c>
      <c r="G1142" t="str">
        <f t="shared" si="68"/>
        <v/>
      </c>
      <c r="H1142" t="str">
        <f t="shared" si="69"/>
        <v/>
      </c>
      <c r="I1142" t="str">
        <f t="shared" si="70"/>
        <v>BRACK</v>
      </c>
      <c r="J1142" t="str">
        <f t="shared" si="71"/>
        <v/>
      </c>
      <c r="K1142" t="s">
        <v>29</v>
      </c>
      <c r="L1142" t="s">
        <v>23</v>
      </c>
      <c r="M1142">
        <v>2.70793570554E-3</v>
      </c>
      <c r="N1142">
        <v>4.7879713233899999E-3</v>
      </c>
      <c r="O1142">
        <v>8.2650241817800005E-4</v>
      </c>
      <c r="P1142">
        <v>1.5</v>
      </c>
      <c r="Q1142">
        <v>10</v>
      </c>
      <c r="R1142">
        <v>1.193768286E-2</v>
      </c>
      <c r="S1142" s="1">
        <v>1.3091867527E-5</v>
      </c>
      <c r="T1142">
        <v>5.53667976315E-2</v>
      </c>
      <c r="U1142" t="s">
        <v>16</v>
      </c>
      <c r="V1142">
        <v>1.5</v>
      </c>
      <c r="W1142">
        <v>10</v>
      </c>
    </row>
    <row r="1143" spans="1:23">
      <c r="A1143" t="s">
        <v>1500</v>
      </c>
      <c r="G1143" t="str">
        <f t="shared" si="68"/>
        <v/>
      </c>
      <c r="H1143" t="str">
        <f t="shared" si="69"/>
        <v/>
      </c>
      <c r="I1143" t="str">
        <f t="shared" si="70"/>
        <v/>
      </c>
      <c r="J1143" t="str">
        <f t="shared" si="71"/>
        <v/>
      </c>
      <c r="K1143" t="s">
        <v>19</v>
      </c>
      <c r="L1143" t="s">
        <v>19</v>
      </c>
      <c r="M1143" s="1">
        <v>8.1228316653000006E-5</v>
      </c>
      <c r="N1143">
        <v>1.42600961588E-4</v>
      </c>
      <c r="O1143" s="1">
        <v>1.3532995723000001E-5</v>
      </c>
      <c r="P1143">
        <v>3</v>
      </c>
      <c r="Q1143">
        <v>10</v>
      </c>
      <c r="R1143">
        <v>0.16802756937900001</v>
      </c>
      <c r="S1143">
        <v>5.3696540691499997E-3</v>
      </c>
      <c r="T1143">
        <v>4.9087610025500002E-2</v>
      </c>
      <c r="U1143" t="s">
        <v>16</v>
      </c>
    </row>
    <row r="1144" spans="1:23">
      <c r="A1144" t="s">
        <v>537</v>
      </c>
      <c r="B1144" t="s">
        <v>23</v>
      </c>
      <c r="C1144" t="s">
        <v>23</v>
      </c>
      <c r="G1144" t="str">
        <f t="shared" si="68"/>
        <v/>
      </c>
      <c r="H1144" t="str">
        <f t="shared" si="69"/>
        <v/>
      </c>
      <c r="I1144" t="str">
        <f t="shared" si="70"/>
        <v>BRACK</v>
      </c>
      <c r="J1144" t="str">
        <f t="shared" si="71"/>
        <v/>
      </c>
      <c r="K1144" t="s">
        <v>29</v>
      </c>
      <c r="L1144" t="s">
        <v>23</v>
      </c>
      <c r="M1144">
        <v>1.42664966964E-3</v>
      </c>
      <c r="N1144">
        <v>2.97052367844E-3</v>
      </c>
      <c r="O1144">
        <v>3.5821806345099998E-4</v>
      </c>
      <c r="P1144">
        <v>1.5</v>
      </c>
      <c r="Q1144">
        <v>10</v>
      </c>
      <c r="R1144">
        <v>1.193768286E-2</v>
      </c>
      <c r="S1144" s="1">
        <v>2.15027451489E-6</v>
      </c>
      <c r="T1144">
        <v>1.55287673261E-2</v>
      </c>
      <c r="U1144" t="s">
        <v>16</v>
      </c>
      <c r="V1144">
        <v>1.5</v>
      </c>
      <c r="W1144">
        <v>10</v>
      </c>
    </row>
    <row r="1145" spans="1:23">
      <c r="A1145" t="s">
        <v>1440</v>
      </c>
      <c r="G1145" t="str">
        <f t="shared" si="68"/>
        <v/>
      </c>
      <c r="H1145" t="str">
        <f t="shared" si="69"/>
        <v/>
      </c>
      <c r="I1145" t="str">
        <f t="shared" si="70"/>
        <v/>
      </c>
      <c r="J1145" t="str">
        <f t="shared" si="71"/>
        <v/>
      </c>
      <c r="K1145" t="s">
        <v>29</v>
      </c>
      <c r="L1145" t="s">
        <v>23</v>
      </c>
      <c r="M1145" s="1">
        <v>2.1758110564399999E-5</v>
      </c>
      <c r="N1145" s="1">
        <v>7.9868388915099996E-5</v>
      </c>
      <c r="O1145" s="1">
        <v>3.9285527211800003E-6</v>
      </c>
      <c r="P1145">
        <v>3</v>
      </c>
      <c r="Q1145">
        <v>11.5</v>
      </c>
      <c r="R1145">
        <v>7.5176680100499998E-3</v>
      </c>
      <c r="S1145" s="1">
        <v>1.14697224402E-5</v>
      </c>
      <c r="T1145">
        <v>6.2520002244899994E-2</v>
      </c>
      <c r="U1145" t="s">
        <v>16</v>
      </c>
      <c r="V1145">
        <v>3</v>
      </c>
      <c r="W1145">
        <v>11.5</v>
      </c>
    </row>
    <row r="1146" spans="1:23">
      <c r="A1146" t="s">
        <v>689</v>
      </c>
      <c r="G1146" t="str">
        <f t="shared" si="68"/>
        <v/>
      </c>
      <c r="H1146" t="str">
        <f t="shared" si="69"/>
        <v/>
      </c>
      <c r="I1146" t="str">
        <f t="shared" si="70"/>
        <v/>
      </c>
      <c r="J1146" t="str">
        <f t="shared" si="71"/>
        <v/>
      </c>
      <c r="K1146" t="s">
        <v>15</v>
      </c>
      <c r="L1146" t="s">
        <v>15</v>
      </c>
      <c r="M1146">
        <v>1.42947265793E-3</v>
      </c>
      <c r="N1146">
        <v>8.6587848234500003E-4</v>
      </c>
      <c r="O1146" s="1">
        <v>9.4957086441999994E-5</v>
      </c>
      <c r="P1146">
        <v>4.5</v>
      </c>
      <c r="Q1146">
        <v>13.5</v>
      </c>
      <c r="R1146">
        <v>0.45111784700699997</v>
      </c>
      <c r="S1146" s="1">
        <v>5.6459762977399999E-6</v>
      </c>
      <c r="T1146" s="1">
        <v>3.35913363776E-5</v>
      </c>
      <c r="U1146" t="s">
        <v>16</v>
      </c>
      <c r="V1146">
        <v>9.69910948313</v>
      </c>
    </row>
    <row r="1147" spans="1:23">
      <c r="A1147" t="s">
        <v>486</v>
      </c>
      <c r="G1147" t="str">
        <f t="shared" si="68"/>
        <v/>
      </c>
      <c r="H1147" t="str">
        <f t="shared" si="69"/>
        <v/>
      </c>
      <c r="I1147" t="str">
        <f t="shared" si="70"/>
        <v/>
      </c>
      <c r="J1147" t="str">
        <f t="shared" si="71"/>
        <v/>
      </c>
      <c r="K1147" t="s">
        <v>15</v>
      </c>
      <c r="L1147" t="s">
        <v>15</v>
      </c>
      <c r="M1147">
        <v>3.1495317083999998E-3</v>
      </c>
      <c r="N1147">
        <v>3.89624553214E-3</v>
      </c>
      <c r="O1147">
        <v>4.7594976126599998E-4</v>
      </c>
      <c r="P1147">
        <v>1.5</v>
      </c>
      <c r="Q1147">
        <v>10</v>
      </c>
      <c r="R1147">
        <v>0.121299552895</v>
      </c>
      <c r="S1147" s="1">
        <v>2.1624248839299998E-6</v>
      </c>
      <c r="T1147">
        <v>2.0420771494100001E-2</v>
      </c>
      <c r="U1147" t="s">
        <v>16</v>
      </c>
      <c r="V1147">
        <v>10</v>
      </c>
    </row>
    <row r="1148" spans="1:23">
      <c r="A1148" t="s">
        <v>1812</v>
      </c>
      <c r="G1148" t="str">
        <f t="shared" si="68"/>
        <v/>
      </c>
      <c r="H1148" t="str">
        <f t="shared" si="69"/>
        <v/>
      </c>
      <c r="I1148" t="str">
        <f t="shared" si="70"/>
        <v/>
      </c>
      <c r="J1148" t="str">
        <f t="shared" si="71"/>
        <v/>
      </c>
      <c r="K1148" t="s">
        <v>46</v>
      </c>
      <c r="L1148" t="s">
        <v>23</v>
      </c>
      <c r="M1148">
        <v>1.72310939293E-3</v>
      </c>
      <c r="N1148">
        <v>4.3916773217900001E-3</v>
      </c>
      <c r="O1148">
        <v>6.8356672219299999E-4</v>
      </c>
      <c r="P1148">
        <v>3</v>
      </c>
      <c r="Q1148">
        <v>10</v>
      </c>
      <c r="R1148">
        <v>2.5416964492900001E-3</v>
      </c>
      <c r="S1148" s="1">
        <v>5.3810116748000002E-5</v>
      </c>
      <c r="T1148">
        <v>1.67563996287E-2</v>
      </c>
      <c r="U1148" t="s">
        <v>16</v>
      </c>
      <c r="V1148">
        <v>3</v>
      </c>
      <c r="W1148">
        <v>10</v>
      </c>
    </row>
    <row r="1149" spans="1:23">
      <c r="A1149" t="s">
        <v>1122</v>
      </c>
      <c r="G1149" t="str">
        <f t="shared" si="68"/>
        <v/>
      </c>
      <c r="H1149" t="str">
        <f t="shared" si="69"/>
        <v/>
      </c>
      <c r="I1149" t="str">
        <f t="shared" si="70"/>
        <v/>
      </c>
      <c r="J1149" t="str">
        <f t="shared" si="71"/>
        <v/>
      </c>
      <c r="K1149" t="s">
        <v>46</v>
      </c>
      <c r="L1149" t="s">
        <v>23</v>
      </c>
      <c r="M1149" s="1">
        <v>5.1215668631999997E-5</v>
      </c>
      <c r="N1149">
        <v>1.56448485593E-4</v>
      </c>
      <c r="O1149" s="1">
        <v>2.8369066441300001E-5</v>
      </c>
      <c r="P1149">
        <v>1.5</v>
      </c>
      <c r="Q1149">
        <v>10</v>
      </c>
      <c r="R1149">
        <v>1.49664061185E-3</v>
      </c>
      <c r="S1149" s="1">
        <v>2.34864060054E-5</v>
      </c>
      <c r="T1149">
        <v>7.2764609147599996E-2</v>
      </c>
      <c r="U1149" t="s">
        <v>16</v>
      </c>
      <c r="V1149">
        <v>1.5</v>
      </c>
      <c r="W1149">
        <v>10</v>
      </c>
    </row>
    <row r="1150" spans="1:23">
      <c r="A1150" t="s">
        <v>795</v>
      </c>
      <c r="G1150" t="str">
        <f t="shared" si="68"/>
        <v/>
      </c>
      <c r="H1150" t="str">
        <f t="shared" si="69"/>
        <v/>
      </c>
      <c r="I1150" t="str">
        <f t="shared" si="70"/>
        <v/>
      </c>
      <c r="J1150" t="str">
        <f t="shared" si="71"/>
        <v/>
      </c>
      <c r="K1150" t="s">
        <v>19</v>
      </c>
      <c r="L1150" t="s">
        <v>19</v>
      </c>
      <c r="M1150" s="1">
        <v>2.08513468492E-5</v>
      </c>
      <c r="N1150" s="1">
        <v>4.87726453693E-5</v>
      </c>
      <c r="O1150" s="1">
        <v>3.9506239728400001E-6</v>
      </c>
      <c r="P1150">
        <v>1.5</v>
      </c>
      <c r="Q1150">
        <v>10</v>
      </c>
      <c r="R1150">
        <v>0.10420532498600001</v>
      </c>
      <c r="S1150">
        <v>6.31262999069E-4</v>
      </c>
      <c r="T1150">
        <v>2.84040122497E-2</v>
      </c>
      <c r="U1150" t="s">
        <v>16</v>
      </c>
    </row>
    <row r="1151" spans="1:23">
      <c r="A1151" t="s">
        <v>418</v>
      </c>
      <c r="G1151" t="str">
        <f t="shared" si="68"/>
        <v/>
      </c>
      <c r="H1151" t="str">
        <f t="shared" si="69"/>
        <v/>
      </c>
      <c r="I1151" t="str">
        <f t="shared" si="70"/>
        <v/>
      </c>
      <c r="J1151" t="str">
        <f t="shared" si="71"/>
        <v/>
      </c>
      <c r="K1151" t="s">
        <v>15</v>
      </c>
      <c r="L1151" t="s">
        <v>15</v>
      </c>
      <c r="M1151">
        <v>1.14220087367E-3</v>
      </c>
      <c r="N1151">
        <v>7.3003287877600003E-4</v>
      </c>
      <c r="O1151" s="1">
        <v>9.0100048409100006E-5</v>
      </c>
      <c r="P1151">
        <v>3</v>
      </c>
      <c r="Q1151">
        <v>10</v>
      </c>
      <c r="R1151">
        <v>0.45353401625200002</v>
      </c>
      <c r="S1151" s="1">
        <v>5.1079829357399998E-6</v>
      </c>
      <c r="T1151">
        <v>1.78864247318E-4</v>
      </c>
      <c r="U1151" t="s">
        <v>16</v>
      </c>
      <c r="V1151">
        <v>7.2577001224900002</v>
      </c>
    </row>
    <row r="1152" spans="1:23">
      <c r="A1152" t="s">
        <v>1297</v>
      </c>
      <c r="C1152" t="s">
        <v>23</v>
      </c>
      <c r="G1152" t="str">
        <f t="shared" si="68"/>
        <v/>
      </c>
      <c r="H1152" t="str">
        <f t="shared" si="69"/>
        <v/>
      </c>
      <c r="I1152" t="str">
        <f t="shared" si="70"/>
        <v/>
      </c>
      <c r="J1152" t="str">
        <f t="shared" si="71"/>
        <v/>
      </c>
      <c r="K1152" t="s">
        <v>29</v>
      </c>
      <c r="L1152" t="s">
        <v>23</v>
      </c>
      <c r="M1152">
        <v>3.5418393074300003E-4</v>
      </c>
      <c r="N1152">
        <v>7.8836005837699995E-4</v>
      </c>
      <c r="O1152">
        <v>1.08989508081E-4</v>
      </c>
      <c r="P1152">
        <v>3</v>
      </c>
      <c r="Q1152">
        <v>10</v>
      </c>
      <c r="R1152">
        <v>1.7589447901199999E-3</v>
      </c>
      <c r="S1152" s="1">
        <v>1.61402698196E-5</v>
      </c>
      <c r="T1152">
        <v>9.0283032819700004E-4</v>
      </c>
      <c r="U1152" t="s">
        <v>16</v>
      </c>
      <c r="V1152">
        <v>3</v>
      </c>
      <c r="W1152">
        <v>10</v>
      </c>
    </row>
    <row r="1153" spans="1:23">
      <c r="A1153" t="s">
        <v>1353</v>
      </c>
      <c r="G1153" t="str">
        <f t="shared" si="68"/>
        <v/>
      </c>
      <c r="H1153" t="str">
        <f t="shared" si="69"/>
        <v/>
      </c>
      <c r="I1153" t="str">
        <f t="shared" si="70"/>
        <v/>
      </c>
      <c r="J1153" t="str">
        <f t="shared" si="71"/>
        <v/>
      </c>
      <c r="K1153" t="s">
        <v>15</v>
      </c>
      <c r="L1153" t="s">
        <v>15</v>
      </c>
      <c r="M1153">
        <v>1.59435047947E-4</v>
      </c>
      <c r="N1153">
        <v>2.46937550731E-4</v>
      </c>
      <c r="O1153" s="1">
        <v>2.2169872059000001E-5</v>
      </c>
      <c r="P1153">
        <v>1.5</v>
      </c>
      <c r="Q1153">
        <v>10</v>
      </c>
      <c r="R1153">
        <v>0.12545033916500001</v>
      </c>
      <c r="S1153" s="1">
        <v>1.03458485787E-7</v>
      </c>
      <c r="T1153">
        <v>1.42411136446E-3</v>
      </c>
      <c r="U1153" t="s">
        <v>16</v>
      </c>
      <c r="V1153">
        <v>10</v>
      </c>
    </row>
    <row r="1154" spans="1:23">
      <c r="A1154" t="s">
        <v>980</v>
      </c>
      <c r="G1154" t="str">
        <f t="shared" si="68"/>
        <v/>
      </c>
      <c r="H1154" t="str">
        <f t="shared" si="69"/>
        <v/>
      </c>
      <c r="I1154" t="str">
        <f t="shared" si="70"/>
        <v/>
      </c>
      <c r="J1154" t="str">
        <f t="shared" si="71"/>
        <v/>
      </c>
      <c r="K1154" t="s">
        <v>15</v>
      </c>
      <c r="L1154" t="s">
        <v>15</v>
      </c>
      <c r="M1154">
        <v>5.0834750793799996E-3</v>
      </c>
      <c r="N1154">
        <v>2.1803196425199999E-3</v>
      </c>
      <c r="O1154">
        <v>4.33295477189E-4</v>
      </c>
      <c r="P1154">
        <v>3</v>
      </c>
      <c r="Q1154">
        <v>13.5</v>
      </c>
      <c r="R1154">
        <v>0.210427115449</v>
      </c>
      <c r="S1154" s="1">
        <v>9.4536158741399993E-5</v>
      </c>
      <c r="T1154" s="1">
        <v>1.7561786340000001E-5</v>
      </c>
      <c r="U1154" t="s">
        <v>16</v>
      </c>
      <c r="V1154">
        <v>6.9447409143899996</v>
      </c>
    </row>
    <row r="1155" spans="1:23">
      <c r="A1155" t="s">
        <v>1312</v>
      </c>
      <c r="B1155" t="s">
        <v>15</v>
      </c>
      <c r="C1155" t="s">
        <v>15</v>
      </c>
      <c r="G1155" t="str">
        <f t="shared" ref="G1155:G1218" si="72">IF(NOT(ISBLANK($B1155)),IF($L1155="freshRestricted", IF($B1155="freshRestricted","FRESH",$B1155),""),"")</f>
        <v>FRESH</v>
      </c>
      <c r="H1155" t="str">
        <f t="shared" ref="H1155:H1218" si="73">IF(NOT(ISBLANK($B1155)),IF($L1155="marineRestricted", IF($B1155="marineRestricted","MARINE",$B1155),""),"")</f>
        <v/>
      </c>
      <c r="I1155" t="str">
        <f t="shared" ref="I1155:I1218" si="74">IF(NOT(ISBLANK($B1155)),IF($L1155="brackishRestricted", IF($B1155="brackishRestricted","BRACK",$B1155),""),"")</f>
        <v/>
      </c>
      <c r="J1155" t="str">
        <f t="shared" ref="J1155:J1218" si="75">IF(NOT(ISBLANK($B1155)),IF($L1155="noclass", IF($B1155="noclass","NOCLASS",$B1155),""),"")</f>
        <v/>
      </c>
      <c r="K1155" t="s">
        <v>15</v>
      </c>
      <c r="L1155" t="s">
        <v>15</v>
      </c>
      <c r="M1155">
        <v>6.6935454550200004E-3</v>
      </c>
      <c r="N1155">
        <v>9.0743749613700006E-3</v>
      </c>
      <c r="O1155">
        <v>1.1023771158700001E-3</v>
      </c>
      <c r="P1155">
        <v>1.5</v>
      </c>
      <c r="Q1155">
        <v>10</v>
      </c>
      <c r="R1155">
        <v>5.5110505697699999E-2</v>
      </c>
      <c r="S1155" s="1">
        <v>8.4487377941400008E-6</v>
      </c>
      <c r="T1155">
        <v>1.42506785029E-3</v>
      </c>
      <c r="U1155" t="s">
        <v>16</v>
      </c>
      <c r="V1155">
        <v>10</v>
      </c>
    </row>
    <row r="1156" spans="1:23">
      <c r="A1156" t="s">
        <v>848</v>
      </c>
      <c r="G1156" t="str">
        <f t="shared" si="72"/>
        <v/>
      </c>
      <c r="H1156" t="str">
        <f t="shared" si="73"/>
        <v/>
      </c>
      <c r="I1156" t="str">
        <f t="shared" si="74"/>
        <v/>
      </c>
      <c r="J1156" t="str">
        <f t="shared" si="75"/>
        <v/>
      </c>
      <c r="K1156" t="s">
        <v>15</v>
      </c>
      <c r="L1156" t="s">
        <v>15</v>
      </c>
      <c r="M1156">
        <v>8.3369235220799999E-4</v>
      </c>
      <c r="N1156">
        <v>4.27398076596E-4</v>
      </c>
      <c r="O1156" s="1">
        <v>9.9661790655799994E-5</v>
      </c>
      <c r="P1156">
        <v>1.5</v>
      </c>
      <c r="Q1156">
        <v>13.5</v>
      </c>
      <c r="R1156">
        <v>0.35143498934299999</v>
      </c>
      <c r="S1156">
        <v>6.3324284246200002E-4</v>
      </c>
      <c r="T1156">
        <v>2.2348452187999999E-2</v>
      </c>
      <c r="U1156" t="s">
        <v>16</v>
      </c>
      <c r="V1156">
        <v>6.8578633333300001</v>
      </c>
    </row>
    <row r="1157" spans="1:23">
      <c r="A1157" t="s">
        <v>322</v>
      </c>
      <c r="B1157" t="s">
        <v>15</v>
      </c>
      <c r="C1157" t="s">
        <v>15</v>
      </c>
      <c r="G1157" t="str">
        <f t="shared" si="72"/>
        <v>FRESH</v>
      </c>
      <c r="H1157" t="str">
        <f t="shared" si="73"/>
        <v/>
      </c>
      <c r="I1157" t="str">
        <f t="shared" si="74"/>
        <v/>
      </c>
      <c r="J1157" t="str">
        <f t="shared" si="75"/>
        <v/>
      </c>
      <c r="K1157" t="s">
        <v>15</v>
      </c>
      <c r="L1157" t="s">
        <v>15</v>
      </c>
      <c r="M1157" s="1">
        <v>2.3168880598499999E-5</v>
      </c>
      <c r="N1157" s="1">
        <v>6.2101507980300003E-5</v>
      </c>
      <c r="O1157" s="1">
        <v>3.6447812402299999E-6</v>
      </c>
      <c r="P1157">
        <v>3</v>
      </c>
      <c r="Q1157">
        <v>8</v>
      </c>
      <c r="R1157">
        <v>7.8405645822300002E-2</v>
      </c>
      <c r="S1157" s="1">
        <v>7.5605253454500001E-5</v>
      </c>
      <c r="T1157">
        <v>1.8557145264599999E-2</v>
      </c>
      <c r="U1157" t="s">
        <v>16</v>
      </c>
      <c r="V1157">
        <v>8</v>
      </c>
    </row>
    <row r="1158" spans="1:23">
      <c r="A1158" t="s">
        <v>1473</v>
      </c>
      <c r="G1158" t="str">
        <f t="shared" si="72"/>
        <v/>
      </c>
      <c r="H1158" t="str">
        <f t="shared" si="73"/>
        <v/>
      </c>
      <c r="I1158" t="str">
        <f t="shared" si="74"/>
        <v/>
      </c>
      <c r="J1158" t="str">
        <f t="shared" si="75"/>
        <v/>
      </c>
      <c r="K1158" t="s">
        <v>15</v>
      </c>
      <c r="L1158" t="s">
        <v>15</v>
      </c>
      <c r="M1158">
        <v>6.0771448757999998E-3</v>
      </c>
      <c r="N1158">
        <v>1.2760037470499999E-3</v>
      </c>
      <c r="O1158">
        <v>1.9811095618999999E-4</v>
      </c>
      <c r="P1158">
        <v>1.5</v>
      </c>
      <c r="Q1158">
        <v>10</v>
      </c>
      <c r="R1158">
        <v>0.22774008697000001</v>
      </c>
      <c r="S1158" s="1">
        <v>1.01656853392E-6</v>
      </c>
      <c r="T1158" s="1">
        <v>2.8470900546900001E-5</v>
      </c>
      <c r="U1158" t="s">
        <v>16</v>
      </c>
      <c r="V1158">
        <v>3.0584344039500002</v>
      </c>
    </row>
    <row r="1159" spans="1:23">
      <c r="A1159" t="s">
        <v>1822</v>
      </c>
      <c r="C1159" t="s">
        <v>15</v>
      </c>
      <c r="G1159" t="str">
        <f t="shared" si="72"/>
        <v/>
      </c>
      <c r="H1159" t="str">
        <f t="shared" si="73"/>
        <v/>
      </c>
      <c r="I1159" t="str">
        <f t="shared" si="74"/>
        <v/>
      </c>
      <c r="J1159" t="str">
        <f t="shared" si="75"/>
        <v/>
      </c>
      <c r="K1159" t="s">
        <v>15</v>
      </c>
      <c r="L1159" t="s">
        <v>15</v>
      </c>
      <c r="M1159">
        <v>7.3491672578600005E-4</v>
      </c>
      <c r="N1159">
        <v>2.8114882498999998E-4</v>
      </c>
      <c r="O1159">
        <v>1.05345717176E-4</v>
      </c>
      <c r="P1159">
        <v>11</v>
      </c>
      <c r="Q1159">
        <v>15</v>
      </c>
      <c r="R1159">
        <v>2.3376310357799999E-2</v>
      </c>
      <c r="S1159">
        <v>2.91501659426E-2</v>
      </c>
      <c r="T1159" s="1">
        <v>7.0878444925699996E-5</v>
      </c>
      <c r="U1159" t="s">
        <v>16</v>
      </c>
      <c r="V1159">
        <v>12.116970797</v>
      </c>
    </row>
    <row r="1160" spans="1:23">
      <c r="A1160" t="s">
        <v>1719</v>
      </c>
      <c r="G1160" t="str">
        <f t="shared" si="72"/>
        <v/>
      </c>
      <c r="H1160" t="str">
        <f t="shared" si="73"/>
        <v/>
      </c>
      <c r="I1160" t="str">
        <f t="shared" si="74"/>
        <v/>
      </c>
      <c r="J1160" t="str">
        <f t="shared" si="75"/>
        <v/>
      </c>
      <c r="K1160" t="s">
        <v>15</v>
      </c>
      <c r="L1160" t="s">
        <v>15</v>
      </c>
      <c r="M1160">
        <v>4.8681303675300004E-3</v>
      </c>
      <c r="N1160">
        <v>1.86718101657E-3</v>
      </c>
      <c r="O1160">
        <v>3.1505396476699999E-4</v>
      </c>
      <c r="P1160">
        <v>1.5</v>
      </c>
      <c r="Q1160">
        <v>10</v>
      </c>
      <c r="R1160">
        <v>0.112591058304</v>
      </c>
      <c r="S1160" s="1">
        <v>1.3162995516300001E-5</v>
      </c>
      <c r="T1160">
        <v>1.8004310987999999E-4</v>
      </c>
      <c r="U1160" t="s">
        <v>16</v>
      </c>
      <c r="V1160">
        <v>4.3976188346600003</v>
      </c>
    </row>
    <row r="1161" spans="1:23">
      <c r="A1161" t="s">
        <v>1137</v>
      </c>
      <c r="G1161" t="str">
        <f t="shared" si="72"/>
        <v/>
      </c>
      <c r="H1161" t="str">
        <f t="shared" si="73"/>
        <v/>
      </c>
      <c r="I1161" t="str">
        <f t="shared" si="74"/>
        <v/>
      </c>
      <c r="J1161" t="str">
        <f t="shared" si="75"/>
        <v/>
      </c>
      <c r="K1161" t="s">
        <v>15</v>
      </c>
      <c r="L1161" t="s">
        <v>15</v>
      </c>
      <c r="M1161">
        <v>6.0596007374600002E-3</v>
      </c>
      <c r="N1161">
        <v>6.7823265842300003E-3</v>
      </c>
      <c r="O1161">
        <v>6.7044206648600002E-4</v>
      </c>
      <c r="P1161">
        <v>1.5</v>
      </c>
      <c r="Q1161">
        <v>10</v>
      </c>
      <c r="R1161">
        <v>0.15559864021399999</v>
      </c>
      <c r="S1161" s="1">
        <v>2.3777671449799999E-6</v>
      </c>
      <c r="T1161">
        <v>1.37846546889E-2</v>
      </c>
      <c r="U1161" t="s">
        <v>16</v>
      </c>
      <c r="V1161">
        <v>10</v>
      </c>
    </row>
    <row r="1162" spans="1:23">
      <c r="A1162" t="s">
        <v>835</v>
      </c>
      <c r="B1162" t="s">
        <v>15</v>
      </c>
      <c r="C1162" t="s">
        <v>15</v>
      </c>
      <c r="G1162" t="str">
        <f t="shared" si="72"/>
        <v>FRESH</v>
      </c>
      <c r="H1162" t="str">
        <f t="shared" si="73"/>
        <v/>
      </c>
      <c r="I1162" t="str">
        <f t="shared" si="74"/>
        <v/>
      </c>
      <c r="J1162" t="str">
        <f t="shared" si="75"/>
        <v/>
      </c>
      <c r="K1162" t="s">
        <v>15</v>
      </c>
      <c r="L1162" t="s">
        <v>15</v>
      </c>
      <c r="M1162" s="1">
        <v>9.4925773596900003E-5</v>
      </c>
      <c r="N1162">
        <v>1.8127481045400001E-4</v>
      </c>
      <c r="O1162" s="1">
        <v>1.37380017768E-5</v>
      </c>
      <c r="P1162">
        <v>1.5</v>
      </c>
      <c r="Q1162">
        <v>10</v>
      </c>
      <c r="R1162">
        <v>4.7666631075599999E-2</v>
      </c>
      <c r="S1162" s="1">
        <v>9.3841035305299997E-7</v>
      </c>
      <c r="T1162">
        <v>5.17851748774E-3</v>
      </c>
      <c r="U1162" t="s">
        <v>16</v>
      </c>
      <c r="V1162">
        <v>10</v>
      </c>
    </row>
    <row r="1163" spans="1:23">
      <c r="A1163" t="s">
        <v>494</v>
      </c>
      <c r="G1163" t="str">
        <f t="shared" si="72"/>
        <v/>
      </c>
      <c r="H1163" t="str">
        <f t="shared" si="73"/>
        <v/>
      </c>
      <c r="I1163" t="str">
        <f t="shared" si="74"/>
        <v/>
      </c>
      <c r="J1163" t="str">
        <f t="shared" si="75"/>
        <v/>
      </c>
      <c r="K1163" t="s">
        <v>29</v>
      </c>
      <c r="L1163" t="s">
        <v>23</v>
      </c>
      <c r="M1163" s="1">
        <v>8.9866672257500003E-5</v>
      </c>
      <c r="N1163">
        <v>1.7293265555599999E-4</v>
      </c>
      <c r="O1163" s="1">
        <v>1.5593372412999999E-5</v>
      </c>
      <c r="P1163">
        <v>1.5</v>
      </c>
      <c r="Q1163">
        <v>10</v>
      </c>
      <c r="R1163">
        <v>2.0114347957500001E-2</v>
      </c>
      <c r="S1163" s="1">
        <v>1.6892439914900001E-7</v>
      </c>
      <c r="T1163">
        <v>4.2698837884599998E-4</v>
      </c>
      <c r="U1163" t="s">
        <v>16</v>
      </c>
      <c r="V1163">
        <v>1.5</v>
      </c>
      <c r="W1163">
        <v>10</v>
      </c>
    </row>
    <row r="1164" spans="1:23">
      <c r="A1164" t="s">
        <v>634</v>
      </c>
      <c r="C1164" t="s">
        <v>15</v>
      </c>
      <c r="G1164" t="str">
        <f t="shared" si="72"/>
        <v/>
      </c>
      <c r="H1164" t="str">
        <f t="shared" si="73"/>
        <v/>
      </c>
      <c r="I1164" t="str">
        <f t="shared" si="74"/>
        <v/>
      </c>
      <c r="J1164" t="str">
        <f t="shared" si="75"/>
        <v/>
      </c>
      <c r="K1164" t="s">
        <v>15</v>
      </c>
      <c r="L1164" t="s">
        <v>15</v>
      </c>
      <c r="M1164">
        <v>4.8803751293900001E-4</v>
      </c>
      <c r="N1164">
        <v>5.8762566362699996E-4</v>
      </c>
      <c r="O1164" s="1">
        <v>6.2386348207100003E-5</v>
      </c>
      <c r="P1164">
        <v>1.5</v>
      </c>
      <c r="Q1164">
        <v>10</v>
      </c>
      <c r="R1164">
        <v>0.29277120063599998</v>
      </c>
      <c r="S1164" s="1">
        <v>5.3017310771799995E-7</v>
      </c>
      <c r="T1164">
        <v>1.25133274214E-3</v>
      </c>
      <c r="U1164" t="s">
        <v>16</v>
      </c>
      <c r="V1164">
        <v>10</v>
      </c>
    </row>
    <row r="1165" spans="1:23">
      <c r="A1165" t="s">
        <v>1318</v>
      </c>
      <c r="G1165" t="str">
        <f t="shared" si="72"/>
        <v/>
      </c>
      <c r="H1165" t="str">
        <f t="shared" si="73"/>
        <v/>
      </c>
      <c r="I1165" t="str">
        <f t="shared" si="74"/>
        <v/>
      </c>
      <c r="J1165" t="str">
        <f t="shared" si="75"/>
        <v/>
      </c>
      <c r="K1165" t="s">
        <v>15</v>
      </c>
      <c r="L1165" t="s">
        <v>15</v>
      </c>
      <c r="M1165">
        <v>2.0198467707800002E-3</v>
      </c>
      <c r="N1165">
        <v>9.9338678629600006E-4</v>
      </c>
      <c r="O1165">
        <v>1.14530294414E-4</v>
      </c>
      <c r="P1165">
        <v>3</v>
      </c>
      <c r="Q1165">
        <v>10</v>
      </c>
      <c r="R1165">
        <v>0.5</v>
      </c>
      <c r="S1165" s="1">
        <v>7.1241764429099999E-6</v>
      </c>
      <c r="T1165" s="1">
        <v>3.0719440141300002E-5</v>
      </c>
      <c r="U1165" t="s">
        <v>16</v>
      </c>
      <c r="V1165">
        <v>6.2288575254999996</v>
      </c>
    </row>
    <row r="1166" spans="1:23">
      <c r="A1166" t="s">
        <v>1358</v>
      </c>
      <c r="B1166" t="s">
        <v>15</v>
      </c>
      <c r="C1166" t="s">
        <v>15</v>
      </c>
      <c r="G1166" t="str">
        <f t="shared" si="72"/>
        <v/>
      </c>
      <c r="H1166" t="str">
        <f t="shared" si="73"/>
        <v/>
      </c>
      <c r="I1166" t="str">
        <f t="shared" si="74"/>
        <v>freshRestricted</v>
      </c>
      <c r="J1166" t="str">
        <f t="shared" si="75"/>
        <v/>
      </c>
      <c r="K1166" t="s">
        <v>29</v>
      </c>
      <c r="L1166" t="s">
        <v>23</v>
      </c>
      <c r="M1166" s="1">
        <v>8.4040449877300006E-5</v>
      </c>
      <c r="N1166">
        <v>2.81347350039E-4</v>
      </c>
      <c r="O1166" s="1">
        <v>2.2478661029000001E-5</v>
      </c>
      <c r="P1166">
        <v>1.5</v>
      </c>
      <c r="Q1166">
        <v>10</v>
      </c>
      <c r="R1166">
        <v>4.7428985447000001E-3</v>
      </c>
      <c r="S1166" s="1">
        <v>2.4476171179500002E-6</v>
      </c>
      <c r="T1166">
        <v>5.2519065346400003E-2</v>
      </c>
      <c r="U1166" t="s">
        <v>16</v>
      </c>
      <c r="V1166">
        <v>1.5</v>
      </c>
      <c r="W1166">
        <v>10</v>
      </c>
    </row>
    <row r="1167" spans="1:23">
      <c r="A1167" t="s">
        <v>1283</v>
      </c>
      <c r="B1167" t="s">
        <v>15</v>
      </c>
      <c r="C1167" t="s">
        <v>15</v>
      </c>
      <c r="G1167" t="str">
        <f t="shared" si="72"/>
        <v>FRESH</v>
      </c>
      <c r="H1167" t="str">
        <f t="shared" si="73"/>
        <v/>
      </c>
      <c r="I1167" t="str">
        <f t="shared" si="74"/>
        <v/>
      </c>
      <c r="J1167" t="str">
        <f t="shared" si="75"/>
        <v/>
      </c>
      <c r="K1167" t="s">
        <v>15</v>
      </c>
      <c r="L1167" t="s">
        <v>15</v>
      </c>
      <c r="M1167" s="1">
        <v>6.8375401231100002E-5</v>
      </c>
      <c r="N1167" s="1">
        <v>2.2663717374800002E-5</v>
      </c>
      <c r="O1167">
        <v>0</v>
      </c>
      <c r="P1167">
        <v>3</v>
      </c>
      <c r="Q1167">
        <v>10</v>
      </c>
      <c r="R1167">
        <v>0.27003633732999999</v>
      </c>
      <c r="S1167">
        <v>1.28328745182E-3</v>
      </c>
      <c r="T1167">
        <v>1.41191521552E-4</v>
      </c>
      <c r="U1167" t="s">
        <v>16</v>
      </c>
      <c r="V1167">
        <v>5.3202207046199996</v>
      </c>
    </row>
    <row r="1168" spans="1:23">
      <c r="A1168" t="s">
        <v>777</v>
      </c>
      <c r="B1168" t="s">
        <v>23</v>
      </c>
      <c r="C1168" t="s">
        <v>23</v>
      </c>
      <c r="G1168" t="str">
        <f t="shared" si="72"/>
        <v>brackishRestricted</v>
      </c>
      <c r="H1168" t="str">
        <f t="shared" si="73"/>
        <v/>
      </c>
      <c r="I1168" t="str">
        <f t="shared" si="74"/>
        <v/>
      </c>
      <c r="J1168" t="str">
        <f t="shared" si="75"/>
        <v/>
      </c>
      <c r="K1168" t="s">
        <v>15</v>
      </c>
      <c r="L1168" t="s">
        <v>15</v>
      </c>
      <c r="M1168">
        <v>3.2036654318900001E-4</v>
      </c>
      <c r="N1168">
        <v>5.1283234858399995E-4</v>
      </c>
      <c r="O1168" s="1">
        <v>4.0150260533799999E-5</v>
      </c>
      <c r="P1168">
        <v>1.5</v>
      </c>
      <c r="Q1168">
        <v>10</v>
      </c>
      <c r="R1168">
        <v>5.0928066050399998E-2</v>
      </c>
      <c r="S1168" s="1">
        <v>7.0803041753100003E-7</v>
      </c>
      <c r="T1168">
        <v>1.20946952444E-3</v>
      </c>
      <c r="U1168" t="s">
        <v>16</v>
      </c>
      <c r="V1168">
        <v>10</v>
      </c>
    </row>
    <row r="1169" spans="1:23">
      <c r="A1169" t="s">
        <v>440</v>
      </c>
      <c r="G1169" t="str">
        <f t="shared" si="72"/>
        <v/>
      </c>
      <c r="H1169" t="str">
        <f t="shared" si="73"/>
        <v/>
      </c>
      <c r="I1169" t="str">
        <f t="shared" si="74"/>
        <v/>
      </c>
      <c r="J1169" t="str">
        <f t="shared" si="75"/>
        <v/>
      </c>
      <c r="K1169" t="s">
        <v>29</v>
      </c>
      <c r="L1169" t="s">
        <v>23</v>
      </c>
      <c r="M1169" s="1">
        <v>4.6470125214300002E-5</v>
      </c>
      <c r="N1169">
        <v>1.10511063244E-4</v>
      </c>
      <c r="O1169" s="1">
        <v>5.2997444658800004E-6</v>
      </c>
      <c r="P1169">
        <v>3</v>
      </c>
      <c r="Q1169">
        <v>8</v>
      </c>
      <c r="R1169">
        <v>1.6713390380100002E-2</v>
      </c>
      <c r="S1169" s="1">
        <v>2.16751873808E-7</v>
      </c>
      <c r="T1169">
        <v>1.8293483247799999E-3</v>
      </c>
      <c r="U1169" t="s">
        <v>16</v>
      </c>
      <c r="V1169">
        <v>3</v>
      </c>
      <c r="W1169">
        <v>8</v>
      </c>
    </row>
    <row r="1170" spans="1:23">
      <c r="A1170" t="s">
        <v>345</v>
      </c>
      <c r="G1170" t="str">
        <f t="shared" si="72"/>
        <v/>
      </c>
      <c r="H1170" t="str">
        <f t="shared" si="73"/>
        <v/>
      </c>
      <c r="I1170" t="str">
        <f t="shared" si="74"/>
        <v/>
      </c>
      <c r="J1170" t="str">
        <f t="shared" si="75"/>
        <v/>
      </c>
      <c r="K1170" t="s">
        <v>15</v>
      </c>
      <c r="L1170" t="s">
        <v>15</v>
      </c>
      <c r="M1170">
        <v>2.2047610115199999E-4</v>
      </c>
      <c r="N1170">
        <v>5.1450602467900002E-4</v>
      </c>
      <c r="O1170" s="1">
        <v>9.3099885515899997E-5</v>
      </c>
      <c r="P1170">
        <v>6.5</v>
      </c>
      <c r="Q1170">
        <v>10</v>
      </c>
      <c r="R1170">
        <v>4.2782762627699998E-2</v>
      </c>
      <c r="S1170">
        <v>5.7973165163799996E-4</v>
      </c>
      <c r="T1170">
        <v>1.64223077395E-2</v>
      </c>
      <c r="U1170" t="s">
        <v>16</v>
      </c>
      <c r="V1170">
        <v>10</v>
      </c>
    </row>
    <row r="1171" spans="1:23">
      <c r="A1171" t="s">
        <v>851</v>
      </c>
      <c r="G1171" t="str">
        <f t="shared" si="72"/>
        <v/>
      </c>
      <c r="H1171" t="str">
        <f t="shared" si="73"/>
        <v/>
      </c>
      <c r="I1171" t="str">
        <f t="shared" si="74"/>
        <v/>
      </c>
      <c r="J1171" t="str">
        <f t="shared" si="75"/>
        <v/>
      </c>
      <c r="K1171" t="s">
        <v>15</v>
      </c>
      <c r="L1171" t="s">
        <v>15</v>
      </c>
      <c r="M1171" s="1">
        <v>5.4779933139599999E-5</v>
      </c>
      <c r="N1171" s="1">
        <v>1.8983887425499999E-5</v>
      </c>
      <c r="O1171">
        <v>0</v>
      </c>
      <c r="P1171">
        <v>3</v>
      </c>
      <c r="Q1171">
        <v>8</v>
      </c>
      <c r="R1171">
        <v>0.35429116010200001</v>
      </c>
      <c r="S1171">
        <v>5.6871443386500003E-3</v>
      </c>
      <c r="T1171">
        <v>1.0001536660899999E-3</v>
      </c>
      <c r="U1171" t="s">
        <v>16</v>
      </c>
      <c r="V1171">
        <v>4.7327410182399996</v>
      </c>
    </row>
    <row r="1172" spans="1:23">
      <c r="A1172" t="s">
        <v>1139</v>
      </c>
      <c r="C1172" t="s">
        <v>15</v>
      </c>
      <c r="G1172" t="str">
        <f t="shared" si="72"/>
        <v/>
      </c>
      <c r="H1172" t="str">
        <f t="shared" si="73"/>
        <v/>
      </c>
      <c r="I1172" t="str">
        <f t="shared" si="74"/>
        <v/>
      </c>
      <c r="J1172" t="str">
        <f t="shared" si="75"/>
        <v/>
      </c>
      <c r="K1172" t="s">
        <v>15</v>
      </c>
      <c r="L1172" t="s">
        <v>15</v>
      </c>
      <c r="M1172" s="1">
        <v>8.1816409962999994E-5</v>
      </c>
      <c r="N1172">
        <v>0</v>
      </c>
      <c r="O1172">
        <v>0</v>
      </c>
      <c r="P1172">
        <v>3</v>
      </c>
      <c r="Q1172">
        <v>17</v>
      </c>
      <c r="R1172">
        <v>7.125281828E-3</v>
      </c>
      <c r="S1172">
        <v>1</v>
      </c>
      <c r="T1172">
        <v>1.1449110378199999E-2</v>
      </c>
      <c r="U1172" t="s">
        <v>16</v>
      </c>
      <c r="V1172">
        <v>3</v>
      </c>
    </row>
    <row r="1173" spans="1:23">
      <c r="A1173" t="s">
        <v>977</v>
      </c>
      <c r="G1173" t="str">
        <f t="shared" si="72"/>
        <v/>
      </c>
      <c r="H1173" t="str">
        <f t="shared" si="73"/>
        <v/>
      </c>
      <c r="I1173" t="str">
        <f t="shared" si="74"/>
        <v/>
      </c>
      <c r="J1173" t="str">
        <f t="shared" si="75"/>
        <v/>
      </c>
      <c r="K1173" t="s">
        <v>23</v>
      </c>
      <c r="L1173" t="s">
        <v>23</v>
      </c>
      <c r="M1173">
        <v>0</v>
      </c>
      <c r="N1173">
        <v>2.4210553019899999E-4</v>
      </c>
      <c r="O1173" s="1">
        <v>8.9575088353600002E-6</v>
      </c>
      <c r="P1173">
        <v>14</v>
      </c>
      <c r="Q1173">
        <v>16</v>
      </c>
      <c r="R1173" s="1">
        <v>1.29127313426E-5</v>
      </c>
      <c r="S1173">
        <v>7.8345532215099995E-4</v>
      </c>
      <c r="T1173">
        <v>0.12248846336700001</v>
      </c>
      <c r="U1173" t="s">
        <v>16</v>
      </c>
      <c r="V1173">
        <v>14</v>
      </c>
      <c r="W1173">
        <v>16</v>
      </c>
    </row>
    <row r="1174" spans="1:23">
      <c r="A1174" t="s">
        <v>1046</v>
      </c>
      <c r="G1174" t="str">
        <f t="shared" si="72"/>
        <v/>
      </c>
      <c r="H1174" t="str">
        <f t="shared" si="73"/>
        <v/>
      </c>
      <c r="I1174" t="str">
        <f t="shared" si="74"/>
        <v/>
      </c>
      <c r="J1174" t="str">
        <f t="shared" si="75"/>
        <v/>
      </c>
      <c r="K1174" t="s">
        <v>19</v>
      </c>
      <c r="L1174" t="s">
        <v>19</v>
      </c>
      <c r="M1174" s="1">
        <v>2.7471540540600001E-6</v>
      </c>
      <c r="N1174" s="1">
        <v>9.3979659582200004E-5</v>
      </c>
      <c r="O1174" s="1">
        <v>4.1938848122300001E-5</v>
      </c>
      <c r="P1174">
        <v>15</v>
      </c>
      <c r="Q1174">
        <v>20</v>
      </c>
      <c r="R1174">
        <v>4.4948166464400001E-3</v>
      </c>
      <c r="S1174">
        <v>0.41210062305700002</v>
      </c>
      <c r="T1174">
        <v>2.9754769671199999E-3</v>
      </c>
      <c r="U1174" t="s">
        <v>16</v>
      </c>
    </row>
    <row r="1175" spans="1:23">
      <c r="A1175" t="s">
        <v>1257</v>
      </c>
      <c r="G1175" t="str">
        <f t="shared" si="72"/>
        <v/>
      </c>
      <c r="H1175" t="str">
        <f t="shared" si="73"/>
        <v/>
      </c>
      <c r="I1175" t="str">
        <f t="shared" si="74"/>
        <v/>
      </c>
      <c r="J1175" t="str">
        <f t="shared" si="75"/>
        <v/>
      </c>
      <c r="K1175" t="s">
        <v>19</v>
      </c>
      <c r="L1175" t="s">
        <v>19</v>
      </c>
      <c r="M1175" s="1">
        <v>4.76283290419E-6</v>
      </c>
      <c r="N1175" s="1">
        <v>4.9343726869600003E-5</v>
      </c>
      <c r="O1175" s="1">
        <v>1.79187295861E-5</v>
      </c>
      <c r="P1175">
        <v>15</v>
      </c>
      <c r="Q1175">
        <v>18</v>
      </c>
      <c r="R1175">
        <v>2.3628802405799999E-2</v>
      </c>
      <c r="S1175">
        <v>0.11811044673899999</v>
      </c>
      <c r="T1175">
        <v>0.27434759059399999</v>
      </c>
      <c r="U1175" t="s">
        <v>16</v>
      </c>
    </row>
    <row r="1176" spans="1:23">
      <c r="A1176" t="s">
        <v>1383</v>
      </c>
      <c r="C1176" t="s">
        <v>34</v>
      </c>
      <c r="G1176" t="str">
        <f t="shared" si="72"/>
        <v/>
      </c>
      <c r="H1176" t="str">
        <f t="shared" si="73"/>
        <v/>
      </c>
      <c r="I1176" t="str">
        <f t="shared" si="74"/>
        <v/>
      </c>
      <c r="J1176" t="str">
        <f t="shared" si="75"/>
        <v/>
      </c>
      <c r="K1176" t="s">
        <v>34</v>
      </c>
      <c r="L1176" t="s">
        <v>34</v>
      </c>
      <c r="M1176">
        <v>0</v>
      </c>
      <c r="N1176">
        <v>6.9933772080600003E-4</v>
      </c>
      <c r="O1176">
        <v>1.5625999481399999E-3</v>
      </c>
      <c r="P1176">
        <v>4.5</v>
      </c>
      <c r="Q1176">
        <v>25</v>
      </c>
      <c r="R1176" s="1">
        <v>5.2299323783400001E-7</v>
      </c>
      <c r="S1176">
        <v>0.38448433387999997</v>
      </c>
      <c r="T1176" s="1">
        <v>1.80806841531E-5</v>
      </c>
      <c r="U1176" t="s">
        <v>16</v>
      </c>
      <c r="V1176">
        <v>15.825275980800001</v>
      </c>
    </row>
    <row r="1177" spans="1:23">
      <c r="A1177" t="s">
        <v>805</v>
      </c>
      <c r="G1177" t="str">
        <f t="shared" si="72"/>
        <v/>
      </c>
      <c r="H1177" t="str">
        <f t="shared" si="73"/>
        <v/>
      </c>
      <c r="I1177" t="str">
        <f t="shared" si="74"/>
        <v/>
      </c>
      <c r="J1177" t="str">
        <f t="shared" si="75"/>
        <v/>
      </c>
      <c r="K1177" t="s">
        <v>19</v>
      </c>
      <c r="L1177" t="s">
        <v>19</v>
      </c>
      <c r="M1177">
        <v>1.56908388463E-4</v>
      </c>
      <c r="N1177">
        <v>1.04279147528E-3</v>
      </c>
      <c r="O1177">
        <v>2.4672830634999999E-4</v>
      </c>
      <c r="P1177">
        <v>24.5</v>
      </c>
      <c r="Q1177">
        <v>27</v>
      </c>
      <c r="R1177">
        <v>3.4294486424299997E-2</v>
      </c>
      <c r="S1177">
        <v>0.102460074782</v>
      </c>
      <c r="T1177">
        <v>0.41435671840600002</v>
      </c>
      <c r="U1177" t="s">
        <v>16</v>
      </c>
    </row>
    <row r="1178" spans="1:23">
      <c r="A1178" t="s">
        <v>1063</v>
      </c>
      <c r="G1178" t="str">
        <f t="shared" si="72"/>
        <v/>
      </c>
      <c r="H1178" t="str">
        <f t="shared" si="73"/>
        <v/>
      </c>
      <c r="I1178" t="str">
        <f t="shared" si="74"/>
        <v/>
      </c>
      <c r="J1178" t="str">
        <f t="shared" si="75"/>
        <v/>
      </c>
      <c r="K1178" t="s">
        <v>34</v>
      </c>
      <c r="L1178" t="s">
        <v>34</v>
      </c>
      <c r="M1178" s="1">
        <v>1.25614893623E-5</v>
      </c>
      <c r="N1178">
        <v>4.48645522708E-4</v>
      </c>
      <c r="O1178">
        <v>1.1565507419700001E-3</v>
      </c>
      <c r="P1178">
        <v>16</v>
      </c>
      <c r="Q1178">
        <v>27</v>
      </c>
      <c r="R1178" s="1">
        <v>2.32376841366E-5</v>
      </c>
      <c r="S1178">
        <v>0.28233927518200003</v>
      </c>
      <c r="T1178">
        <v>1.5352221245999999E-4</v>
      </c>
      <c r="U1178" t="s">
        <v>16</v>
      </c>
      <c r="V1178">
        <v>22.806844901800002</v>
      </c>
    </row>
    <row r="1179" spans="1:23">
      <c r="A1179" t="s">
        <v>1510</v>
      </c>
      <c r="G1179" t="str">
        <f t="shared" si="72"/>
        <v/>
      </c>
      <c r="H1179" t="str">
        <f t="shared" si="73"/>
        <v/>
      </c>
      <c r="I1179" t="str">
        <f t="shared" si="74"/>
        <v/>
      </c>
      <c r="J1179" t="str">
        <f t="shared" si="75"/>
        <v/>
      </c>
      <c r="K1179" t="s">
        <v>19</v>
      </c>
      <c r="L1179" t="s">
        <v>19</v>
      </c>
      <c r="M1179">
        <v>0</v>
      </c>
      <c r="N1179">
        <v>1.18054977969E-4</v>
      </c>
      <c r="O1179" s="1">
        <v>1.54659902874E-5</v>
      </c>
      <c r="P1179">
        <v>11</v>
      </c>
      <c r="Q1179">
        <v>15</v>
      </c>
      <c r="R1179">
        <v>1.1657811917000001E-2</v>
      </c>
      <c r="S1179">
        <v>7.9780598500300004E-2</v>
      </c>
      <c r="T1179">
        <v>0.14794158840499999</v>
      </c>
      <c r="U1179" t="s">
        <v>16</v>
      </c>
    </row>
    <row r="1180" spans="1:23">
      <c r="A1180" t="s">
        <v>1760</v>
      </c>
      <c r="G1180" t="str">
        <f t="shared" si="72"/>
        <v/>
      </c>
      <c r="H1180" t="str">
        <f t="shared" si="73"/>
        <v/>
      </c>
      <c r="I1180" t="str">
        <f t="shared" si="74"/>
        <v/>
      </c>
      <c r="J1180" t="str">
        <f t="shared" si="75"/>
        <v/>
      </c>
      <c r="K1180" t="s">
        <v>29</v>
      </c>
      <c r="L1180" t="s">
        <v>23</v>
      </c>
      <c r="M1180">
        <v>2.03769990641E-4</v>
      </c>
      <c r="N1180">
        <v>4.3290249051699999E-4</v>
      </c>
      <c r="O1180" s="1">
        <v>2.32662810765E-5</v>
      </c>
      <c r="P1180">
        <v>1.5</v>
      </c>
      <c r="Q1180">
        <v>8</v>
      </c>
      <c r="R1180">
        <v>1.9453762045699999E-2</v>
      </c>
      <c r="S1180" s="1">
        <v>2.18139463773E-7</v>
      </c>
      <c r="T1180">
        <v>1.5402485901799999E-4</v>
      </c>
      <c r="U1180" t="s">
        <v>16</v>
      </c>
      <c r="V1180">
        <v>1.5</v>
      </c>
      <c r="W1180">
        <v>8</v>
      </c>
    </row>
    <row r="1181" spans="1:23">
      <c r="A1181" t="s">
        <v>1682</v>
      </c>
      <c r="G1181" t="str">
        <f t="shared" si="72"/>
        <v/>
      </c>
      <c r="H1181" t="str">
        <f t="shared" si="73"/>
        <v/>
      </c>
      <c r="I1181" t="str">
        <f t="shared" si="74"/>
        <v/>
      </c>
      <c r="J1181" t="str">
        <f t="shared" si="75"/>
        <v/>
      </c>
      <c r="K1181" t="s">
        <v>15</v>
      </c>
      <c r="L1181" t="s">
        <v>15</v>
      </c>
      <c r="M1181" s="1">
        <v>4.7472861299600003E-5</v>
      </c>
      <c r="N1181">
        <v>0</v>
      </c>
      <c r="O1181">
        <v>0</v>
      </c>
      <c r="P1181">
        <v>1.48979591837</v>
      </c>
      <c r="Q1181">
        <v>15.244897959199999</v>
      </c>
      <c r="R1181">
        <v>1.3913357860400001E-2</v>
      </c>
      <c r="S1181">
        <v>1</v>
      </c>
      <c r="T1181">
        <v>1.3913357860400001E-2</v>
      </c>
      <c r="U1181" t="s">
        <v>16</v>
      </c>
      <c r="V1181">
        <v>1.48979591837</v>
      </c>
    </row>
    <row r="1182" spans="1:23">
      <c r="A1182" t="s">
        <v>1598</v>
      </c>
      <c r="B1182" t="s">
        <v>15</v>
      </c>
      <c r="C1182" t="s">
        <v>15</v>
      </c>
      <c r="G1182" t="str">
        <f t="shared" si="72"/>
        <v>FRESH</v>
      </c>
      <c r="H1182" t="str">
        <f t="shared" si="73"/>
        <v/>
      </c>
      <c r="I1182" t="str">
        <f t="shared" si="74"/>
        <v/>
      </c>
      <c r="J1182" t="str">
        <f t="shared" si="75"/>
        <v/>
      </c>
      <c r="K1182" t="s">
        <v>15</v>
      </c>
      <c r="L1182" t="s">
        <v>15</v>
      </c>
      <c r="M1182">
        <v>1.30488299901E-4</v>
      </c>
      <c r="N1182" s="1">
        <v>1.28012016061E-5</v>
      </c>
      <c r="O1182" s="1">
        <v>2.8607293944499999E-6</v>
      </c>
      <c r="P1182">
        <v>1.3333333333299999</v>
      </c>
      <c r="Q1182">
        <v>3.6666666666699999</v>
      </c>
      <c r="R1182">
        <v>0.227003011245</v>
      </c>
      <c r="S1182">
        <v>0.10666287943900001</v>
      </c>
      <c r="T1182">
        <v>2.8821121841200001E-3</v>
      </c>
      <c r="U1182" t="s">
        <v>16</v>
      </c>
      <c r="V1182">
        <v>1.5150686360500001</v>
      </c>
    </row>
    <row r="1183" spans="1:23">
      <c r="A1183" t="s">
        <v>1786</v>
      </c>
      <c r="G1183" t="str">
        <f t="shared" si="72"/>
        <v/>
      </c>
      <c r="H1183" t="str">
        <f t="shared" si="73"/>
        <v/>
      </c>
      <c r="I1183" t="str">
        <f t="shared" si="74"/>
        <v/>
      </c>
      <c r="J1183" t="str">
        <f t="shared" si="75"/>
        <v/>
      </c>
      <c r="K1183" t="s">
        <v>15</v>
      </c>
      <c r="L1183" t="s">
        <v>15</v>
      </c>
      <c r="M1183">
        <v>1.11741772082E-4</v>
      </c>
      <c r="N1183" s="1">
        <v>1.6754460037300001E-5</v>
      </c>
      <c r="O1183">
        <v>0</v>
      </c>
      <c r="P1183">
        <v>6.5</v>
      </c>
      <c r="Q1183">
        <v>11.5</v>
      </c>
      <c r="R1183">
        <v>4.1450348891099997E-2</v>
      </c>
      <c r="S1183">
        <v>1.53271193164E-2</v>
      </c>
      <c r="T1183" s="1">
        <v>3.3394519261799999E-6</v>
      </c>
      <c r="U1183" t="s">
        <v>16</v>
      </c>
      <c r="V1183">
        <v>7.2496954686299997</v>
      </c>
    </row>
    <row r="1184" spans="1:23">
      <c r="A1184" t="s">
        <v>1817</v>
      </c>
      <c r="B1184" t="s">
        <v>15</v>
      </c>
      <c r="C1184" t="s">
        <v>15</v>
      </c>
      <c r="G1184" t="str">
        <f t="shared" si="72"/>
        <v>FRESH</v>
      </c>
      <c r="H1184" t="str">
        <f t="shared" si="73"/>
        <v/>
      </c>
      <c r="I1184" t="str">
        <f t="shared" si="74"/>
        <v/>
      </c>
      <c r="J1184" t="str">
        <f t="shared" si="75"/>
        <v/>
      </c>
      <c r="K1184" t="s">
        <v>15</v>
      </c>
      <c r="L1184" t="s">
        <v>15</v>
      </c>
      <c r="M1184">
        <v>1.3864078735700001E-4</v>
      </c>
      <c r="N1184" s="1">
        <v>4.97833869557E-5</v>
      </c>
      <c r="O1184" s="1">
        <v>8.1194025357100001E-6</v>
      </c>
      <c r="P1184">
        <v>1.5</v>
      </c>
      <c r="Q1184">
        <v>10</v>
      </c>
      <c r="R1184">
        <v>0.32480748485799998</v>
      </c>
      <c r="S1184">
        <v>1.1461279447000001E-2</v>
      </c>
      <c r="T1184">
        <v>4.4451359754999996E-3</v>
      </c>
      <c r="U1184" t="s">
        <v>16</v>
      </c>
      <c r="V1184">
        <v>4.2133014873799999</v>
      </c>
    </row>
    <row r="1185" spans="1:23">
      <c r="A1185" t="s">
        <v>744</v>
      </c>
      <c r="B1185" t="s">
        <v>23</v>
      </c>
      <c r="C1185" t="s">
        <v>23</v>
      </c>
      <c r="G1185" t="str">
        <f t="shared" si="72"/>
        <v/>
      </c>
      <c r="H1185" t="str">
        <f t="shared" si="73"/>
        <v/>
      </c>
      <c r="I1185" t="str">
        <f t="shared" si="74"/>
        <v>BRACK</v>
      </c>
      <c r="J1185" t="str">
        <f t="shared" si="75"/>
        <v/>
      </c>
      <c r="K1185" t="s">
        <v>29</v>
      </c>
      <c r="L1185" t="s">
        <v>23</v>
      </c>
      <c r="M1185" s="1">
        <v>3.3724798026699997E-5</v>
      </c>
      <c r="N1185">
        <v>1.15200438164E-4</v>
      </c>
      <c r="O1185" s="1">
        <v>2.4553454507400001E-6</v>
      </c>
      <c r="P1185">
        <v>3</v>
      </c>
      <c r="Q1185">
        <v>10</v>
      </c>
      <c r="R1185">
        <v>3.4153113537399998E-3</v>
      </c>
      <c r="S1185" s="1">
        <v>3.6823284952599999E-9</v>
      </c>
      <c r="T1185">
        <v>5.7986244503300003E-3</v>
      </c>
      <c r="U1185" t="s">
        <v>16</v>
      </c>
      <c r="V1185">
        <v>3</v>
      </c>
      <c r="W1185">
        <v>10</v>
      </c>
    </row>
    <row r="1186" spans="1:23">
      <c r="A1186" t="s">
        <v>1740</v>
      </c>
      <c r="G1186" t="str">
        <f t="shared" si="72"/>
        <v/>
      </c>
      <c r="H1186" t="str">
        <f t="shared" si="73"/>
        <v/>
      </c>
      <c r="I1186" t="str">
        <f t="shared" si="74"/>
        <v/>
      </c>
      <c r="J1186" t="str">
        <f t="shared" si="75"/>
        <v/>
      </c>
      <c r="K1186" t="s">
        <v>15</v>
      </c>
      <c r="L1186" t="s">
        <v>15</v>
      </c>
      <c r="M1186" s="1">
        <v>3.02971144607E-5</v>
      </c>
      <c r="N1186" s="1">
        <v>1.063083367E-5</v>
      </c>
      <c r="O1186" s="1">
        <v>1.76961834287E-6</v>
      </c>
      <c r="P1186">
        <v>1.3333333333299999</v>
      </c>
      <c r="Q1186">
        <v>3.6666666666699999</v>
      </c>
      <c r="R1186">
        <v>0.19805560913199999</v>
      </c>
      <c r="S1186">
        <v>9.1206311014300004E-2</v>
      </c>
      <c r="T1186">
        <v>2.5408972774E-3</v>
      </c>
      <c r="U1186" t="s">
        <v>16</v>
      </c>
      <c r="V1186">
        <v>2.0581137000099998</v>
      </c>
    </row>
    <row r="1187" spans="1:23">
      <c r="A1187" t="s">
        <v>222</v>
      </c>
      <c r="G1187" t="str">
        <f t="shared" si="72"/>
        <v/>
      </c>
      <c r="H1187" t="str">
        <f t="shared" si="73"/>
        <v/>
      </c>
      <c r="I1187" t="str">
        <f t="shared" si="74"/>
        <v/>
      </c>
      <c r="J1187" t="str">
        <f t="shared" si="75"/>
        <v/>
      </c>
      <c r="K1187" t="s">
        <v>34</v>
      </c>
      <c r="L1187" t="s">
        <v>34</v>
      </c>
      <c r="M1187">
        <v>0</v>
      </c>
      <c r="N1187" s="1">
        <v>1.4279731278200001E-5</v>
      </c>
      <c r="O1187" s="1">
        <v>3.9632736640499998E-5</v>
      </c>
      <c r="P1187">
        <v>15</v>
      </c>
      <c r="Q1187">
        <v>27</v>
      </c>
      <c r="R1187">
        <v>5.4420394728599997E-2</v>
      </c>
      <c r="S1187">
        <v>0.21716127582</v>
      </c>
      <c r="T1187">
        <v>8.9461338065099996E-3</v>
      </c>
      <c r="U1187" t="s">
        <v>16</v>
      </c>
      <c r="V1187">
        <v>22.676382963599998</v>
      </c>
    </row>
    <row r="1188" spans="1:23">
      <c r="A1188" t="s">
        <v>351</v>
      </c>
      <c r="G1188" t="str">
        <f t="shared" si="72"/>
        <v/>
      </c>
      <c r="H1188" t="str">
        <f t="shared" si="73"/>
        <v/>
      </c>
      <c r="I1188" t="str">
        <f t="shared" si="74"/>
        <v/>
      </c>
      <c r="J1188" t="str">
        <f t="shared" si="75"/>
        <v/>
      </c>
      <c r="K1188" t="s">
        <v>19</v>
      </c>
      <c r="L1188" t="s">
        <v>19</v>
      </c>
      <c r="M1188">
        <v>0</v>
      </c>
      <c r="N1188" s="1">
        <v>7.4829553629299995E-5</v>
      </c>
      <c r="O1188" s="1">
        <v>1.39166105188E-5</v>
      </c>
      <c r="P1188">
        <v>11</v>
      </c>
      <c r="Q1188">
        <v>15</v>
      </c>
      <c r="R1188">
        <v>2.2828442399799999E-3</v>
      </c>
      <c r="S1188">
        <v>9.4555119466499998E-2</v>
      </c>
      <c r="T1188">
        <v>2.88162065324E-2</v>
      </c>
      <c r="U1188" t="s">
        <v>16</v>
      </c>
    </row>
    <row r="1189" spans="1:23">
      <c r="A1189" t="s">
        <v>1227</v>
      </c>
      <c r="G1189" t="str">
        <f t="shared" si="72"/>
        <v/>
      </c>
      <c r="H1189" t="str">
        <f t="shared" si="73"/>
        <v/>
      </c>
      <c r="I1189" t="str">
        <f t="shared" si="74"/>
        <v/>
      </c>
      <c r="J1189" t="str">
        <f t="shared" si="75"/>
        <v/>
      </c>
      <c r="K1189" t="s">
        <v>23</v>
      </c>
      <c r="L1189" t="s">
        <v>23</v>
      </c>
      <c r="M1189">
        <v>0</v>
      </c>
      <c r="N1189">
        <v>2.41471584585E-4</v>
      </c>
      <c r="O1189">
        <v>0</v>
      </c>
      <c r="P1189">
        <v>11</v>
      </c>
      <c r="Q1189">
        <v>15</v>
      </c>
      <c r="R1189" s="1">
        <v>7.5905297020699999E-5</v>
      </c>
      <c r="S1189">
        <v>2.28028844304E-4</v>
      </c>
      <c r="T1189">
        <v>1</v>
      </c>
      <c r="U1189" t="s">
        <v>16</v>
      </c>
      <c r="V1189">
        <v>11</v>
      </c>
      <c r="W1189">
        <v>15</v>
      </c>
    </row>
    <row r="1190" spans="1:23">
      <c r="A1190" t="s">
        <v>969</v>
      </c>
      <c r="C1190" t="s">
        <v>23</v>
      </c>
      <c r="G1190" t="str">
        <f t="shared" si="72"/>
        <v/>
      </c>
      <c r="H1190" t="str">
        <f t="shared" si="73"/>
        <v/>
      </c>
      <c r="I1190" t="str">
        <f t="shared" si="74"/>
        <v/>
      </c>
      <c r="J1190" t="str">
        <f t="shared" si="75"/>
        <v/>
      </c>
      <c r="K1190" t="s">
        <v>23</v>
      </c>
      <c r="L1190" t="s">
        <v>23</v>
      </c>
      <c r="M1190" s="1">
        <v>1.09746266632E-5</v>
      </c>
      <c r="N1190">
        <v>3.3016652719600003E-4</v>
      </c>
      <c r="O1190" s="1">
        <v>2.18777580271E-5</v>
      </c>
      <c r="P1190">
        <v>16</v>
      </c>
      <c r="Q1190">
        <v>18.5</v>
      </c>
      <c r="R1190" s="1">
        <v>5.0299841272299998E-6</v>
      </c>
      <c r="S1190">
        <v>1.55815470381E-3</v>
      </c>
      <c r="T1190">
        <v>0.119279666775</v>
      </c>
      <c r="U1190" t="s">
        <v>16</v>
      </c>
      <c r="V1190">
        <v>16</v>
      </c>
      <c r="W1190">
        <v>18.5</v>
      </c>
    </row>
    <row r="1191" spans="1:23">
      <c r="A1191" t="s">
        <v>558</v>
      </c>
      <c r="G1191" t="str">
        <f t="shared" si="72"/>
        <v/>
      </c>
      <c r="H1191" t="str">
        <f t="shared" si="73"/>
        <v/>
      </c>
      <c r="I1191" t="str">
        <f t="shared" si="74"/>
        <v/>
      </c>
      <c r="J1191" t="str">
        <f t="shared" si="75"/>
        <v/>
      </c>
      <c r="K1191" t="s">
        <v>19</v>
      </c>
      <c r="L1191" t="s">
        <v>19</v>
      </c>
      <c r="M1191">
        <v>1.86734054883E-4</v>
      </c>
      <c r="N1191">
        <v>3.2353732737100001E-3</v>
      </c>
      <c r="O1191" s="1">
        <v>7.2580956028800003E-5</v>
      </c>
      <c r="P1191">
        <v>24</v>
      </c>
      <c r="Q1191">
        <v>26</v>
      </c>
      <c r="R1191">
        <v>1.97958237272E-3</v>
      </c>
      <c r="S1191">
        <v>0.14023748663300001</v>
      </c>
      <c r="T1191">
        <v>8.1242631523799999E-2</v>
      </c>
      <c r="U1191" t="s">
        <v>16</v>
      </c>
    </row>
    <row r="1192" spans="1:23">
      <c r="A1192" t="s">
        <v>1012</v>
      </c>
      <c r="G1192" t="str">
        <f t="shared" si="72"/>
        <v/>
      </c>
      <c r="H1192" t="str">
        <f t="shared" si="73"/>
        <v/>
      </c>
      <c r="I1192" t="str">
        <f t="shared" si="74"/>
        <v/>
      </c>
      <c r="J1192" t="str">
        <f t="shared" si="75"/>
        <v/>
      </c>
      <c r="K1192" t="s">
        <v>15</v>
      </c>
      <c r="L1192" t="s">
        <v>15</v>
      </c>
      <c r="M1192">
        <v>1.13218305387E-4</v>
      </c>
      <c r="N1192">
        <v>0</v>
      </c>
      <c r="O1192">
        <v>0</v>
      </c>
      <c r="P1192">
        <v>1.48979591837</v>
      </c>
      <c r="Q1192">
        <v>15.244897959199999</v>
      </c>
      <c r="R1192">
        <v>1.3913357860400001E-2</v>
      </c>
      <c r="S1192">
        <v>1</v>
      </c>
      <c r="T1192">
        <v>1.3913357860400001E-2</v>
      </c>
      <c r="U1192" t="s">
        <v>16</v>
      </c>
      <c r="V1192">
        <v>1.48979591837</v>
      </c>
    </row>
    <row r="1193" spans="1:23">
      <c r="A1193" t="s">
        <v>1033</v>
      </c>
      <c r="B1193" t="s">
        <v>23</v>
      </c>
      <c r="C1193" t="s">
        <v>23</v>
      </c>
      <c r="G1193" t="str">
        <f t="shared" si="72"/>
        <v/>
      </c>
      <c r="H1193" t="str">
        <f t="shared" si="73"/>
        <v>brackishRestricted</v>
      </c>
      <c r="I1193" t="str">
        <f t="shared" si="74"/>
        <v/>
      </c>
      <c r="J1193" t="str">
        <f t="shared" si="75"/>
        <v/>
      </c>
      <c r="K1193" t="s">
        <v>34</v>
      </c>
      <c r="L1193" t="s">
        <v>34</v>
      </c>
      <c r="M1193" s="1">
        <v>7.9509795606799999E-6</v>
      </c>
      <c r="N1193">
        <v>8.0124465927399998E-4</v>
      </c>
      <c r="O1193">
        <v>2.40344027125E-4</v>
      </c>
      <c r="P1193">
        <v>9</v>
      </c>
      <c r="Q1193">
        <v>13.5</v>
      </c>
      <c r="R1193" s="1">
        <v>3.9731563778399998E-5</v>
      </c>
      <c r="S1193">
        <v>9.6910960652399999E-2</v>
      </c>
      <c r="T1193">
        <v>4.36254998232E-4</v>
      </c>
      <c r="U1193" t="s">
        <v>16</v>
      </c>
      <c r="V1193">
        <v>9</v>
      </c>
    </row>
    <row r="1194" spans="1:23">
      <c r="A1194" t="s">
        <v>568</v>
      </c>
      <c r="G1194" t="str">
        <f t="shared" si="72"/>
        <v/>
      </c>
      <c r="H1194" t="str">
        <f t="shared" si="73"/>
        <v/>
      </c>
      <c r="I1194" t="str">
        <f t="shared" si="74"/>
        <v/>
      </c>
      <c r="J1194" t="str">
        <f t="shared" si="75"/>
        <v/>
      </c>
      <c r="K1194" t="s">
        <v>34</v>
      </c>
      <c r="L1194" t="s">
        <v>34</v>
      </c>
      <c r="M1194" s="1">
        <v>7.3892334611800001E-6</v>
      </c>
      <c r="N1194" s="1">
        <v>9.8132185948800006E-5</v>
      </c>
      <c r="O1194">
        <v>1.9963154222700001E-4</v>
      </c>
      <c r="P1194">
        <v>16</v>
      </c>
      <c r="Q1194">
        <v>25</v>
      </c>
      <c r="R1194">
        <v>3.0066675327000002E-3</v>
      </c>
      <c r="S1194">
        <v>7.1785600409800004E-2</v>
      </c>
      <c r="T1194" s="1">
        <v>4.7939590548600003E-6</v>
      </c>
      <c r="U1194" t="s">
        <v>16</v>
      </c>
      <c r="V1194">
        <v>20.751785454299998</v>
      </c>
    </row>
    <row r="1195" spans="1:23">
      <c r="A1195" t="s">
        <v>935</v>
      </c>
      <c r="B1195" t="s">
        <v>34</v>
      </c>
      <c r="C1195" t="s">
        <v>34</v>
      </c>
      <c r="G1195" t="str">
        <f t="shared" si="72"/>
        <v/>
      </c>
      <c r="H1195" t="str">
        <f t="shared" si="73"/>
        <v>MARINE</v>
      </c>
      <c r="I1195" t="str">
        <f t="shared" si="74"/>
        <v/>
      </c>
      <c r="J1195" t="str">
        <f t="shared" si="75"/>
        <v/>
      </c>
      <c r="K1195" t="s">
        <v>34</v>
      </c>
      <c r="L1195" t="s">
        <v>34</v>
      </c>
      <c r="M1195">
        <v>0</v>
      </c>
      <c r="N1195" s="1">
        <v>2.7143966167799998E-5</v>
      </c>
      <c r="O1195">
        <v>1.1998151154600001E-4</v>
      </c>
      <c r="P1195">
        <v>23</v>
      </c>
      <c r="Q1195">
        <v>25</v>
      </c>
      <c r="R1195">
        <v>3.7058735654999998E-3</v>
      </c>
      <c r="S1195">
        <v>0.168611492335</v>
      </c>
      <c r="T1195" s="1">
        <v>4.3994003448600003E-6</v>
      </c>
      <c r="U1195" t="s">
        <v>16</v>
      </c>
      <c r="V1195">
        <v>24.547530851699999</v>
      </c>
    </row>
    <row r="1196" spans="1:23">
      <c r="A1196" t="s">
        <v>111</v>
      </c>
      <c r="G1196" t="str">
        <f t="shared" si="72"/>
        <v/>
      </c>
      <c r="H1196" t="str">
        <f t="shared" si="73"/>
        <v/>
      </c>
      <c r="I1196" t="str">
        <f t="shared" si="74"/>
        <v/>
      </c>
      <c r="J1196" t="str">
        <f t="shared" si="75"/>
        <v/>
      </c>
      <c r="K1196" t="s">
        <v>19</v>
      </c>
      <c r="L1196" t="s">
        <v>19</v>
      </c>
      <c r="M1196">
        <v>9.2167600396699998E-4</v>
      </c>
      <c r="N1196">
        <v>4.4434656641500002E-2</v>
      </c>
      <c r="O1196">
        <v>1.76596515541E-2</v>
      </c>
      <c r="P1196">
        <v>23</v>
      </c>
      <c r="Q1196">
        <v>25</v>
      </c>
      <c r="R1196">
        <v>4.9750300751000005E-4</v>
      </c>
      <c r="S1196">
        <v>0.112000625891</v>
      </c>
      <c r="T1196">
        <v>4.32463705788E-2</v>
      </c>
      <c r="U1196" t="s">
        <v>16</v>
      </c>
    </row>
    <row r="1197" spans="1:23">
      <c r="A1197" t="s">
        <v>1141</v>
      </c>
      <c r="C1197" t="s">
        <v>19</v>
      </c>
      <c r="G1197" t="str">
        <f t="shared" si="72"/>
        <v/>
      </c>
      <c r="H1197" t="str">
        <f t="shared" si="73"/>
        <v/>
      </c>
      <c r="I1197" t="str">
        <f t="shared" si="74"/>
        <v/>
      </c>
      <c r="J1197" t="str">
        <f t="shared" si="75"/>
        <v/>
      </c>
      <c r="K1197" t="s">
        <v>19</v>
      </c>
      <c r="L1197" t="s">
        <v>19</v>
      </c>
      <c r="M1197" s="1">
        <v>1.3952716776E-5</v>
      </c>
      <c r="N1197">
        <v>0</v>
      </c>
      <c r="O1197" s="1">
        <v>4.2443032096999998E-5</v>
      </c>
      <c r="P1197">
        <v>16</v>
      </c>
      <c r="Q1197">
        <v>25</v>
      </c>
      <c r="R1197">
        <v>9.5436153701000004E-2</v>
      </c>
      <c r="S1197">
        <v>2.0266119694900001E-2</v>
      </c>
      <c r="T1197">
        <v>0.109630339516</v>
      </c>
      <c r="U1197" t="s">
        <v>16</v>
      </c>
    </row>
    <row r="1198" spans="1:23">
      <c r="A1198" t="s">
        <v>1835</v>
      </c>
      <c r="G1198" t="str">
        <f t="shared" si="72"/>
        <v/>
      </c>
      <c r="H1198" t="str">
        <f t="shared" si="73"/>
        <v/>
      </c>
      <c r="I1198" t="str">
        <f t="shared" si="74"/>
        <v/>
      </c>
      <c r="J1198" t="str">
        <f t="shared" si="75"/>
        <v/>
      </c>
      <c r="K1198" t="s">
        <v>34</v>
      </c>
      <c r="L1198" t="s">
        <v>34</v>
      </c>
      <c r="M1198">
        <v>0</v>
      </c>
      <c r="N1198">
        <v>2.9537255953699998E-4</v>
      </c>
      <c r="O1198">
        <v>1.4411252305799999E-4</v>
      </c>
      <c r="P1198">
        <v>23</v>
      </c>
      <c r="Q1198">
        <v>25</v>
      </c>
      <c r="R1198" s="1">
        <v>7.8249421568700005E-7</v>
      </c>
      <c r="S1198">
        <v>0.168611492335</v>
      </c>
      <c r="T1198">
        <v>6.5853650964599999E-3</v>
      </c>
      <c r="U1198" t="s">
        <v>16</v>
      </c>
      <c r="V1198">
        <v>23</v>
      </c>
    </row>
    <row r="1199" spans="1:23">
      <c r="A1199" t="s">
        <v>1391</v>
      </c>
      <c r="G1199" t="str">
        <f t="shared" si="72"/>
        <v/>
      </c>
      <c r="H1199" t="str">
        <f t="shared" si="73"/>
        <v/>
      </c>
      <c r="I1199" t="str">
        <f t="shared" si="74"/>
        <v/>
      </c>
      <c r="J1199" t="str">
        <f t="shared" si="75"/>
        <v/>
      </c>
      <c r="K1199" t="s">
        <v>22</v>
      </c>
      <c r="L1199" t="s">
        <v>23</v>
      </c>
      <c r="M1199" s="1">
        <v>1.0860023704399999E-5</v>
      </c>
      <c r="N1199">
        <v>5.1444762954599998E-4</v>
      </c>
      <c r="O1199" s="1">
        <v>4.9342490731399997E-5</v>
      </c>
      <c r="P1199">
        <v>18.8</v>
      </c>
      <c r="Q1199">
        <v>21.6</v>
      </c>
      <c r="R1199">
        <v>1.07229378948E-3</v>
      </c>
      <c r="S1199">
        <v>7.9090554259700005E-2</v>
      </c>
      <c r="T1199">
        <v>4.0352713698499999E-2</v>
      </c>
      <c r="U1199" t="s">
        <v>24</v>
      </c>
      <c r="V1199">
        <v>18.8</v>
      </c>
      <c r="W1199">
        <v>21.6</v>
      </c>
    </row>
    <row r="1200" spans="1:23">
      <c r="A1200" t="s">
        <v>607</v>
      </c>
      <c r="G1200" t="str">
        <f t="shared" si="72"/>
        <v/>
      </c>
      <c r="H1200" t="str">
        <f t="shared" si="73"/>
        <v/>
      </c>
      <c r="I1200" t="str">
        <f t="shared" si="74"/>
        <v/>
      </c>
      <c r="J1200" t="str">
        <f t="shared" si="75"/>
        <v/>
      </c>
      <c r="K1200" t="s">
        <v>19</v>
      </c>
      <c r="L1200" t="s">
        <v>19</v>
      </c>
      <c r="M1200" s="1">
        <v>2.76274384668E-6</v>
      </c>
      <c r="N1200">
        <v>1.07509286263E-4</v>
      </c>
      <c r="O1200" s="1">
        <v>4.9298589058600002E-5</v>
      </c>
      <c r="P1200">
        <v>11</v>
      </c>
      <c r="Q1200">
        <v>23.5</v>
      </c>
      <c r="R1200">
        <v>9.0675818084399995E-4</v>
      </c>
      <c r="S1200">
        <v>8.8529151510699997E-2</v>
      </c>
      <c r="T1200">
        <v>8.4332654557099998E-2</v>
      </c>
      <c r="U1200" t="s">
        <v>16</v>
      </c>
    </row>
    <row r="1201" spans="1:23">
      <c r="A1201" t="s">
        <v>978</v>
      </c>
      <c r="G1201" t="str">
        <f t="shared" si="72"/>
        <v/>
      </c>
      <c r="H1201" t="str">
        <f t="shared" si="73"/>
        <v/>
      </c>
      <c r="I1201" t="str">
        <f t="shared" si="74"/>
        <v/>
      </c>
      <c r="J1201" t="str">
        <f t="shared" si="75"/>
        <v/>
      </c>
      <c r="K1201" t="s">
        <v>22</v>
      </c>
      <c r="L1201" t="s">
        <v>23</v>
      </c>
      <c r="M1201">
        <v>1.03577685851E-4</v>
      </c>
      <c r="N1201">
        <v>1.52312921994E-3</v>
      </c>
      <c r="O1201">
        <v>2.42388141673E-4</v>
      </c>
      <c r="P1201">
        <v>18.8</v>
      </c>
      <c r="Q1201">
        <v>21.6</v>
      </c>
      <c r="R1201">
        <v>8.2571471687299999E-3</v>
      </c>
      <c r="S1201">
        <v>6.4964112549900005E-2</v>
      </c>
      <c r="T1201">
        <v>3.52784598415E-2</v>
      </c>
      <c r="U1201" t="s">
        <v>24</v>
      </c>
      <c r="V1201">
        <v>18.8</v>
      </c>
      <c r="W1201">
        <v>21.6</v>
      </c>
    </row>
    <row r="1202" spans="1:23">
      <c r="A1202" t="s">
        <v>1736</v>
      </c>
      <c r="B1202" t="s">
        <v>34</v>
      </c>
      <c r="C1202" t="s">
        <v>34</v>
      </c>
      <c r="G1202" t="str">
        <f t="shared" si="72"/>
        <v/>
      </c>
      <c r="H1202" t="str">
        <f t="shared" si="73"/>
        <v>MARINE</v>
      </c>
      <c r="I1202" t="str">
        <f t="shared" si="74"/>
        <v/>
      </c>
      <c r="J1202" t="str">
        <f t="shared" si="75"/>
        <v/>
      </c>
      <c r="K1202" t="s">
        <v>34</v>
      </c>
      <c r="L1202" t="s">
        <v>34</v>
      </c>
      <c r="M1202" s="1">
        <v>2.04282242166E-5</v>
      </c>
      <c r="N1202">
        <v>5.8279923061099997E-4</v>
      </c>
      <c r="O1202">
        <v>2.0093380580799998E-3</v>
      </c>
      <c r="P1202">
        <v>12.5</v>
      </c>
      <c r="Q1202">
        <v>27</v>
      </c>
      <c r="R1202" s="1">
        <v>1.1169842179299999E-6</v>
      </c>
      <c r="S1202">
        <v>0.28635431356500002</v>
      </c>
      <c r="T1202">
        <v>4.2261599096600003E-3</v>
      </c>
      <c r="U1202" t="s">
        <v>16</v>
      </c>
      <c r="V1202">
        <v>22.9000757833</v>
      </c>
    </row>
    <row r="1203" spans="1:23">
      <c r="A1203" t="s">
        <v>1057</v>
      </c>
      <c r="G1203" t="str">
        <f t="shared" si="72"/>
        <v/>
      </c>
      <c r="H1203" t="str">
        <f t="shared" si="73"/>
        <v/>
      </c>
      <c r="I1203" t="str">
        <f t="shared" si="74"/>
        <v/>
      </c>
      <c r="J1203" t="str">
        <f t="shared" si="75"/>
        <v/>
      </c>
      <c r="K1203" t="s">
        <v>27</v>
      </c>
      <c r="L1203" t="s">
        <v>23</v>
      </c>
      <c r="M1203" s="1">
        <v>6.9884408233600003E-6</v>
      </c>
      <c r="N1203">
        <v>2.1929868579E-4</v>
      </c>
      <c r="O1203" s="1">
        <v>4.95197938959E-5</v>
      </c>
      <c r="P1203">
        <v>16</v>
      </c>
      <c r="Q1203">
        <v>18.5</v>
      </c>
      <c r="R1203" s="1">
        <v>1.90320916178E-5</v>
      </c>
      <c r="S1203">
        <v>1.4908101283E-2</v>
      </c>
      <c r="T1203">
        <v>9.5921280846799992E-3</v>
      </c>
      <c r="U1203" t="s">
        <v>16</v>
      </c>
      <c r="V1203">
        <v>16</v>
      </c>
      <c r="W1203">
        <v>18.5</v>
      </c>
    </row>
    <row r="1204" spans="1:23">
      <c r="A1204" t="s">
        <v>557</v>
      </c>
      <c r="G1204" t="str">
        <f t="shared" si="72"/>
        <v/>
      </c>
      <c r="H1204" t="str">
        <f t="shared" si="73"/>
        <v/>
      </c>
      <c r="I1204" t="str">
        <f t="shared" si="74"/>
        <v/>
      </c>
      <c r="J1204" t="str">
        <f t="shared" si="75"/>
        <v/>
      </c>
      <c r="K1204" t="s">
        <v>34</v>
      </c>
      <c r="L1204" t="s">
        <v>34</v>
      </c>
      <c r="M1204">
        <v>0</v>
      </c>
      <c r="N1204">
        <v>1.08315663837E-4</v>
      </c>
      <c r="O1204">
        <v>2.5107604017199998E-4</v>
      </c>
      <c r="P1204">
        <v>24.5</v>
      </c>
      <c r="Q1204">
        <v>27</v>
      </c>
      <c r="R1204">
        <v>1.4717746225000001E-4</v>
      </c>
      <c r="S1204">
        <v>0.5</v>
      </c>
      <c r="T1204">
        <v>1.50256772182E-3</v>
      </c>
      <c r="U1204" t="s">
        <v>16</v>
      </c>
      <c r="V1204">
        <v>25.921485461500001</v>
      </c>
    </row>
    <row r="1205" spans="1:23">
      <c r="A1205" t="s">
        <v>747</v>
      </c>
      <c r="G1205" t="str">
        <f t="shared" si="72"/>
        <v/>
      </c>
      <c r="H1205" t="str">
        <f t="shared" si="73"/>
        <v/>
      </c>
      <c r="I1205" t="str">
        <f t="shared" si="74"/>
        <v/>
      </c>
      <c r="J1205" t="str">
        <f t="shared" si="75"/>
        <v/>
      </c>
      <c r="K1205" t="s">
        <v>34</v>
      </c>
      <c r="L1205" t="s">
        <v>34</v>
      </c>
      <c r="M1205">
        <v>0</v>
      </c>
      <c r="N1205">
        <v>1.08315663837E-4</v>
      </c>
      <c r="O1205">
        <v>2.1520803443300001E-4</v>
      </c>
      <c r="P1205">
        <v>24.5</v>
      </c>
      <c r="Q1205">
        <v>27</v>
      </c>
      <c r="R1205">
        <v>1.4717746225000001E-4</v>
      </c>
      <c r="S1205">
        <v>0.5</v>
      </c>
      <c r="T1205">
        <v>1.50256772182E-3</v>
      </c>
      <c r="U1205" t="s">
        <v>16</v>
      </c>
      <c r="V1205">
        <v>25.7417330384</v>
      </c>
    </row>
    <row r="1206" spans="1:23">
      <c r="A1206" t="s">
        <v>982</v>
      </c>
      <c r="B1206" t="s">
        <v>23</v>
      </c>
      <c r="C1206" t="s">
        <v>23</v>
      </c>
      <c r="G1206" t="str">
        <f t="shared" si="72"/>
        <v/>
      </c>
      <c r="H1206" t="str">
        <f t="shared" si="73"/>
        <v/>
      </c>
      <c r="I1206" t="str">
        <f t="shared" si="74"/>
        <v/>
      </c>
      <c r="J1206" t="str">
        <f t="shared" si="75"/>
        <v>brackishRestricted</v>
      </c>
      <c r="K1206" t="s">
        <v>19</v>
      </c>
      <c r="L1206" t="s">
        <v>19</v>
      </c>
      <c r="M1206" s="1">
        <v>2.0655330337799999E-5</v>
      </c>
      <c r="N1206">
        <v>1.3517177977199999E-4</v>
      </c>
      <c r="O1206" s="1">
        <v>2.2892317084000001E-5</v>
      </c>
      <c r="P1206">
        <v>24.5</v>
      </c>
      <c r="Q1206">
        <v>27</v>
      </c>
      <c r="R1206">
        <v>9.6243563845100008E-3</v>
      </c>
      <c r="S1206">
        <v>0.166974712287</v>
      </c>
      <c r="T1206">
        <v>0.31520236514599997</v>
      </c>
      <c r="U1206" t="s">
        <v>16</v>
      </c>
    </row>
    <row r="1207" spans="1:23">
      <c r="A1207" t="s">
        <v>938</v>
      </c>
      <c r="G1207" t="str">
        <f t="shared" si="72"/>
        <v/>
      </c>
      <c r="H1207" t="str">
        <f t="shared" si="73"/>
        <v/>
      </c>
      <c r="I1207" t="str">
        <f t="shared" si="74"/>
        <v/>
      </c>
      <c r="J1207" t="str">
        <f t="shared" si="75"/>
        <v/>
      </c>
      <c r="K1207" t="s">
        <v>19</v>
      </c>
      <c r="L1207" t="s">
        <v>19</v>
      </c>
      <c r="M1207">
        <v>4.42541805059E-4</v>
      </c>
      <c r="N1207">
        <v>3.42615692585E-3</v>
      </c>
      <c r="O1207">
        <v>6.4503765143399995E-4</v>
      </c>
      <c r="P1207">
        <v>24.5</v>
      </c>
      <c r="Q1207">
        <v>27</v>
      </c>
      <c r="R1207">
        <v>3.3289009977899998E-2</v>
      </c>
      <c r="S1207">
        <v>0.29346784428900002</v>
      </c>
      <c r="T1207">
        <v>0.15194801566999999</v>
      </c>
      <c r="U1207" t="s">
        <v>16</v>
      </c>
    </row>
    <row r="1208" spans="1:23">
      <c r="A1208" t="s">
        <v>241</v>
      </c>
      <c r="C1208" t="s">
        <v>23</v>
      </c>
      <c r="G1208" t="str">
        <f t="shared" si="72"/>
        <v/>
      </c>
      <c r="H1208" t="str">
        <f t="shared" si="73"/>
        <v/>
      </c>
      <c r="I1208" t="str">
        <f t="shared" si="74"/>
        <v/>
      </c>
      <c r="J1208" t="str">
        <f t="shared" si="75"/>
        <v/>
      </c>
      <c r="K1208" t="s">
        <v>27</v>
      </c>
      <c r="L1208" t="s">
        <v>23</v>
      </c>
      <c r="M1208">
        <v>1.5910954783500001E-3</v>
      </c>
      <c r="N1208">
        <v>3.0764688242600001E-2</v>
      </c>
      <c r="O1208">
        <v>1.89513754168E-2</v>
      </c>
      <c r="P1208">
        <v>12.5</v>
      </c>
      <c r="Q1208">
        <v>21.5</v>
      </c>
      <c r="R1208" s="1">
        <v>1.7600925580300002E-8</v>
      </c>
      <c r="S1208">
        <v>1.4538026601899999E-2</v>
      </c>
      <c r="T1208" s="1">
        <v>2.7303597362199998E-7</v>
      </c>
      <c r="U1208" t="s">
        <v>16</v>
      </c>
      <c r="V1208">
        <v>12.5</v>
      </c>
      <c r="W1208">
        <v>21.5</v>
      </c>
    </row>
    <row r="1209" spans="1:23">
      <c r="A1209" t="s">
        <v>1433</v>
      </c>
      <c r="G1209" t="str">
        <f t="shared" si="72"/>
        <v/>
      </c>
      <c r="H1209" t="str">
        <f t="shared" si="73"/>
        <v/>
      </c>
      <c r="I1209" t="str">
        <f t="shared" si="74"/>
        <v/>
      </c>
      <c r="J1209" t="str">
        <f t="shared" si="75"/>
        <v/>
      </c>
      <c r="K1209" t="s">
        <v>23</v>
      </c>
      <c r="L1209" t="s">
        <v>23</v>
      </c>
      <c r="M1209" s="1">
        <v>6.4426949386499994E-5</v>
      </c>
      <c r="N1209">
        <v>6.7267457183600005E-4</v>
      </c>
      <c r="O1209" s="1">
        <v>7.5876268543400004E-5</v>
      </c>
      <c r="P1209">
        <v>16</v>
      </c>
      <c r="Q1209">
        <v>18.5</v>
      </c>
      <c r="R1209">
        <v>7.8419989084199996E-4</v>
      </c>
      <c r="S1209">
        <v>6.3065638417099997E-3</v>
      </c>
      <c r="T1209">
        <v>0.41767744369299997</v>
      </c>
      <c r="U1209" t="s">
        <v>16</v>
      </c>
      <c r="V1209">
        <v>16</v>
      </c>
      <c r="W1209">
        <v>18.5</v>
      </c>
    </row>
    <row r="1210" spans="1:23">
      <c r="A1210" t="s">
        <v>872</v>
      </c>
      <c r="B1210" t="s">
        <v>34</v>
      </c>
      <c r="C1210" t="s">
        <v>34</v>
      </c>
      <c r="G1210" t="str">
        <f t="shared" si="72"/>
        <v/>
      </c>
      <c r="H1210" t="str">
        <f t="shared" si="73"/>
        <v/>
      </c>
      <c r="I1210" t="str">
        <f t="shared" si="74"/>
        <v/>
      </c>
      <c r="J1210" t="str">
        <f t="shared" si="75"/>
        <v>marineRestricted</v>
      </c>
      <c r="K1210" t="s">
        <v>19</v>
      </c>
      <c r="L1210" t="s">
        <v>19</v>
      </c>
      <c r="M1210" s="1">
        <v>1.85793839083E-5</v>
      </c>
      <c r="N1210">
        <v>9.1614137110500001E-4</v>
      </c>
      <c r="O1210">
        <v>2.6962062343399999E-4</v>
      </c>
      <c r="P1210">
        <v>24.5</v>
      </c>
      <c r="Q1210">
        <v>27</v>
      </c>
      <c r="R1210" s="1">
        <v>5.1384654383100002E-5</v>
      </c>
      <c r="S1210">
        <v>0.13861479227699999</v>
      </c>
      <c r="T1210">
        <v>0.13114502866200001</v>
      </c>
      <c r="U1210" t="s">
        <v>16</v>
      </c>
    </row>
    <row r="1211" spans="1:23">
      <c r="A1211" t="s">
        <v>1759</v>
      </c>
      <c r="G1211" t="str">
        <f t="shared" si="72"/>
        <v/>
      </c>
      <c r="H1211" t="str">
        <f t="shared" si="73"/>
        <v/>
      </c>
      <c r="I1211" t="str">
        <f t="shared" si="74"/>
        <v/>
      </c>
      <c r="J1211" t="str">
        <f t="shared" si="75"/>
        <v/>
      </c>
      <c r="K1211" t="s">
        <v>27</v>
      </c>
      <c r="L1211" t="s">
        <v>23</v>
      </c>
      <c r="M1211">
        <v>1.36468572036E-3</v>
      </c>
      <c r="N1211">
        <v>1.38593414589E-2</v>
      </c>
      <c r="O1211">
        <v>3.8694328968799999E-3</v>
      </c>
      <c r="P1211">
        <v>16</v>
      </c>
      <c r="Q1211">
        <v>20</v>
      </c>
      <c r="R1211">
        <v>2.29728789592E-4</v>
      </c>
      <c r="S1211">
        <v>1.7849707795800002E-2</v>
      </c>
      <c r="T1211">
        <v>2.9234968409099999E-3</v>
      </c>
      <c r="U1211" t="s">
        <v>16</v>
      </c>
      <c r="V1211">
        <v>16</v>
      </c>
      <c r="W1211">
        <v>20</v>
      </c>
    </row>
    <row r="1212" spans="1:23">
      <c r="A1212" t="s">
        <v>1126</v>
      </c>
      <c r="G1212" t="str">
        <f t="shared" si="72"/>
        <v/>
      </c>
      <c r="H1212" t="str">
        <f t="shared" si="73"/>
        <v/>
      </c>
      <c r="I1212" t="str">
        <f t="shared" si="74"/>
        <v/>
      </c>
      <c r="J1212" t="str">
        <f t="shared" si="75"/>
        <v/>
      </c>
      <c r="K1212" t="s">
        <v>22</v>
      </c>
      <c r="L1212" t="s">
        <v>23</v>
      </c>
      <c r="M1212" s="1">
        <v>3.7302753068300003E-5</v>
      </c>
      <c r="N1212">
        <v>1.2903763817800001E-4</v>
      </c>
      <c r="O1212" s="1">
        <v>1.7350681630799999E-5</v>
      </c>
      <c r="P1212">
        <v>1.5</v>
      </c>
      <c r="Q1212">
        <v>10</v>
      </c>
      <c r="R1212">
        <v>3.1764359658299997E-2</v>
      </c>
      <c r="S1212">
        <v>7.0399451650299998E-4</v>
      </c>
      <c r="T1212">
        <v>0.19635551932799999</v>
      </c>
      <c r="U1212" t="s">
        <v>24</v>
      </c>
      <c r="V1212">
        <v>1.5</v>
      </c>
      <c r="W1212">
        <v>10</v>
      </c>
    </row>
    <row r="1213" spans="1:23">
      <c r="A1213" t="s">
        <v>651</v>
      </c>
      <c r="C1213" t="s">
        <v>15</v>
      </c>
      <c r="G1213" t="str">
        <f t="shared" si="72"/>
        <v/>
      </c>
      <c r="H1213" t="str">
        <f t="shared" si="73"/>
        <v/>
      </c>
      <c r="I1213" t="str">
        <f t="shared" si="74"/>
        <v/>
      </c>
      <c r="J1213" t="str">
        <f t="shared" si="75"/>
        <v/>
      </c>
      <c r="K1213" t="s">
        <v>15</v>
      </c>
      <c r="L1213" t="s">
        <v>15</v>
      </c>
      <c r="M1213" s="1">
        <v>7.4339818490899996E-5</v>
      </c>
      <c r="N1213" s="1">
        <v>2.86492590585E-5</v>
      </c>
      <c r="O1213">
        <v>0</v>
      </c>
      <c r="P1213">
        <v>1.3333333333299999</v>
      </c>
      <c r="Q1213">
        <v>3.6666666666699999</v>
      </c>
      <c r="R1213">
        <v>0.258195247771</v>
      </c>
      <c r="S1213">
        <v>1.2645419892600001E-2</v>
      </c>
      <c r="T1213">
        <v>4.3828974409499999E-4</v>
      </c>
      <c r="U1213" t="s">
        <v>16</v>
      </c>
      <c r="V1213">
        <v>2.2325589770500001</v>
      </c>
    </row>
    <row r="1214" spans="1:23">
      <c r="A1214" t="s">
        <v>1177</v>
      </c>
      <c r="G1214" t="str">
        <f t="shared" si="72"/>
        <v/>
      </c>
      <c r="H1214" t="str">
        <f t="shared" si="73"/>
        <v/>
      </c>
      <c r="I1214" t="str">
        <f t="shared" si="74"/>
        <v/>
      </c>
      <c r="J1214" t="str">
        <f t="shared" si="75"/>
        <v/>
      </c>
      <c r="K1214" t="s">
        <v>19</v>
      </c>
      <c r="L1214" t="s">
        <v>19</v>
      </c>
      <c r="M1214">
        <v>1.18133734616E-4</v>
      </c>
      <c r="N1214">
        <v>9.2535497885199997E-4</v>
      </c>
      <c r="O1214" s="1">
        <v>2.3227977518200001E-5</v>
      </c>
      <c r="P1214">
        <v>22</v>
      </c>
      <c r="Q1214">
        <v>25</v>
      </c>
      <c r="R1214">
        <v>0.15155518352</v>
      </c>
      <c r="S1214">
        <v>0.23848676766900001</v>
      </c>
      <c r="T1214">
        <v>0.40600923999799998</v>
      </c>
      <c r="U1214" t="s">
        <v>16</v>
      </c>
    </row>
    <row r="1215" spans="1:23">
      <c r="A1215" t="s">
        <v>335</v>
      </c>
      <c r="G1215" t="str">
        <f t="shared" si="72"/>
        <v/>
      </c>
      <c r="H1215" t="str">
        <f t="shared" si="73"/>
        <v/>
      </c>
      <c r="I1215" t="str">
        <f t="shared" si="74"/>
        <v/>
      </c>
      <c r="J1215" t="str">
        <f t="shared" si="75"/>
        <v/>
      </c>
      <c r="K1215" t="s">
        <v>23</v>
      </c>
      <c r="L1215" t="s">
        <v>23</v>
      </c>
      <c r="M1215" s="1">
        <v>4.8187754913200002E-6</v>
      </c>
      <c r="N1215">
        <v>3.3857665112399998E-4</v>
      </c>
      <c r="O1215" s="1">
        <v>2.26453363766E-5</v>
      </c>
      <c r="P1215">
        <v>6.5</v>
      </c>
      <c r="Q1215">
        <v>10</v>
      </c>
      <c r="R1215">
        <v>4.3330253681099998E-3</v>
      </c>
      <c r="S1215">
        <v>1.6496336253999998E-2</v>
      </c>
      <c r="T1215">
        <v>0.15087724475</v>
      </c>
      <c r="U1215" t="s">
        <v>16</v>
      </c>
      <c r="V1215">
        <v>6.5</v>
      </c>
      <c r="W1215">
        <v>10</v>
      </c>
    </row>
    <row r="1216" spans="1:23">
      <c r="A1216" t="s">
        <v>358</v>
      </c>
      <c r="B1216" t="s">
        <v>15</v>
      </c>
      <c r="C1216" t="s">
        <v>15</v>
      </c>
      <c r="G1216" t="str">
        <f t="shared" si="72"/>
        <v>FRESH</v>
      </c>
      <c r="H1216" t="str">
        <f t="shared" si="73"/>
        <v/>
      </c>
      <c r="I1216" t="str">
        <f t="shared" si="74"/>
        <v/>
      </c>
      <c r="J1216" t="str">
        <f t="shared" si="75"/>
        <v/>
      </c>
      <c r="K1216" t="s">
        <v>15</v>
      </c>
      <c r="L1216" t="s">
        <v>15</v>
      </c>
      <c r="M1216">
        <v>3.3579229323400001E-3</v>
      </c>
      <c r="N1216" s="1">
        <v>1.2757000403999999E-5</v>
      </c>
      <c r="O1216">
        <v>0</v>
      </c>
      <c r="P1216">
        <v>1.3333333333299999</v>
      </c>
      <c r="Q1216">
        <v>3.6666666666699999</v>
      </c>
      <c r="R1216">
        <v>8.4153464646100004E-2</v>
      </c>
      <c r="S1216">
        <v>1.2645419892600001E-2</v>
      </c>
      <c r="T1216" s="1">
        <v>1.5363078788000001E-5</v>
      </c>
      <c r="U1216" t="s">
        <v>16</v>
      </c>
      <c r="V1216">
        <v>1.34219784121</v>
      </c>
    </row>
    <row r="1217" spans="1:23">
      <c r="A1217" t="s">
        <v>1476</v>
      </c>
      <c r="G1217" t="str">
        <f t="shared" si="72"/>
        <v/>
      </c>
      <c r="H1217" t="str">
        <f t="shared" si="73"/>
        <v/>
      </c>
      <c r="I1217" t="str">
        <f t="shared" si="74"/>
        <v/>
      </c>
      <c r="J1217" t="str">
        <f t="shared" si="75"/>
        <v/>
      </c>
      <c r="K1217" t="s">
        <v>15</v>
      </c>
      <c r="L1217" t="s">
        <v>15</v>
      </c>
      <c r="M1217">
        <v>7.5408517944200004E-4</v>
      </c>
      <c r="N1217">
        <v>3.6543060645699999E-4</v>
      </c>
      <c r="O1217" s="1">
        <v>4.98755569189E-5</v>
      </c>
      <c r="P1217">
        <v>3</v>
      </c>
      <c r="Q1217">
        <v>10</v>
      </c>
      <c r="R1217">
        <v>0.22540126164900001</v>
      </c>
      <c r="S1217" s="1">
        <v>1.73271189445E-5</v>
      </c>
      <c r="T1217" s="1">
        <v>3.5632161839100001E-6</v>
      </c>
      <c r="U1217" t="s">
        <v>16</v>
      </c>
      <c r="V1217">
        <v>6.1366872534999999</v>
      </c>
    </row>
    <row r="1218" spans="1:23">
      <c r="A1218" t="s">
        <v>1481</v>
      </c>
      <c r="G1218" t="str">
        <f t="shared" si="72"/>
        <v/>
      </c>
      <c r="H1218" t="str">
        <f t="shared" si="73"/>
        <v/>
      </c>
      <c r="I1218" t="str">
        <f t="shared" si="74"/>
        <v/>
      </c>
      <c r="J1218" t="str">
        <f t="shared" si="75"/>
        <v/>
      </c>
      <c r="K1218" t="s">
        <v>19</v>
      </c>
      <c r="L1218" t="s">
        <v>19</v>
      </c>
      <c r="M1218">
        <v>1.6902303442700001E-4</v>
      </c>
      <c r="N1218">
        <v>0</v>
      </c>
      <c r="O1218" s="1">
        <v>1.3769173574199999E-5</v>
      </c>
      <c r="P1218">
        <v>1.5</v>
      </c>
      <c r="Q1218">
        <v>27</v>
      </c>
      <c r="R1218" s="1">
        <v>5.7040101165600002E-5</v>
      </c>
      <c r="S1218">
        <v>3.2519104298599998E-3</v>
      </c>
      <c r="T1218">
        <v>0.20000393356900001</v>
      </c>
      <c r="U1218" t="s">
        <v>16</v>
      </c>
    </row>
    <row r="1219" spans="1:23">
      <c r="A1219" t="s">
        <v>473</v>
      </c>
      <c r="G1219" t="str">
        <f t="shared" ref="G1219:G1282" si="76">IF(NOT(ISBLANK($B1219)),IF($L1219="freshRestricted", IF($B1219="freshRestricted","FRESH",$B1219),""),"")</f>
        <v/>
      </c>
      <c r="H1219" t="str">
        <f t="shared" ref="H1219:H1282" si="77">IF(NOT(ISBLANK($B1219)),IF($L1219="marineRestricted", IF($B1219="marineRestricted","MARINE",$B1219),""),"")</f>
        <v/>
      </c>
      <c r="I1219" t="str">
        <f t="shared" ref="I1219:I1282" si="78">IF(NOT(ISBLANK($B1219)),IF($L1219="brackishRestricted", IF($B1219="brackishRestricted","BRACK",$B1219),""),"")</f>
        <v/>
      </c>
      <c r="J1219" t="str">
        <f t="shared" ref="J1219:J1282" si="79">IF(NOT(ISBLANK($B1219)),IF($L1219="noclass", IF($B1219="noclass","NOCLASS",$B1219),""),"")</f>
        <v/>
      </c>
      <c r="K1219" t="s">
        <v>19</v>
      </c>
      <c r="L1219" t="s">
        <v>19</v>
      </c>
      <c r="M1219" s="1">
        <v>1.83856516542E-5</v>
      </c>
      <c r="N1219">
        <v>3.4855215670999998E-4</v>
      </c>
      <c r="O1219" s="1">
        <v>3.26709012045E-5</v>
      </c>
      <c r="P1219">
        <v>24</v>
      </c>
      <c r="Q1219">
        <v>26</v>
      </c>
      <c r="R1219">
        <v>1.5555607215300001E-2</v>
      </c>
      <c r="S1219">
        <v>0.38751463008199999</v>
      </c>
      <c r="T1219">
        <v>2.3423833664099999E-2</v>
      </c>
      <c r="U1219" t="s">
        <v>16</v>
      </c>
    </row>
    <row r="1220" spans="1:23">
      <c r="A1220" t="s">
        <v>1626</v>
      </c>
      <c r="B1220" t="s">
        <v>15</v>
      </c>
      <c r="C1220" t="s">
        <v>15</v>
      </c>
      <c r="G1220" t="str">
        <f t="shared" si="76"/>
        <v>FRESH</v>
      </c>
      <c r="H1220" t="str">
        <f t="shared" si="77"/>
        <v/>
      </c>
      <c r="I1220" t="str">
        <f t="shared" si="78"/>
        <v/>
      </c>
      <c r="J1220" t="str">
        <f t="shared" si="79"/>
        <v/>
      </c>
      <c r="K1220" t="s">
        <v>15</v>
      </c>
      <c r="L1220" t="s">
        <v>15</v>
      </c>
      <c r="M1220" s="1">
        <v>6.9291101196299995E-5</v>
      </c>
      <c r="N1220" s="1">
        <v>4.49018292802E-5</v>
      </c>
      <c r="O1220" s="1">
        <v>4.4977911205700002E-6</v>
      </c>
      <c r="P1220">
        <v>1.3333333333299999</v>
      </c>
      <c r="Q1220">
        <v>3.6666666666699999</v>
      </c>
      <c r="R1220">
        <v>0.44421822564199998</v>
      </c>
      <c r="S1220">
        <v>2.1356243037100001E-2</v>
      </c>
      <c r="T1220">
        <v>8.3057628426699993E-3</v>
      </c>
      <c r="U1220" t="s">
        <v>16</v>
      </c>
      <c r="V1220">
        <v>2.7883614670900001</v>
      </c>
    </row>
    <row r="1221" spans="1:23">
      <c r="A1221" t="s">
        <v>1754</v>
      </c>
      <c r="G1221" t="str">
        <f t="shared" si="76"/>
        <v/>
      </c>
      <c r="H1221" t="str">
        <f t="shared" si="77"/>
        <v/>
      </c>
      <c r="I1221" t="str">
        <f t="shared" si="78"/>
        <v/>
      </c>
      <c r="J1221" t="str">
        <f t="shared" si="79"/>
        <v/>
      </c>
      <c r="K1221" t="s">
        <v>15</v>
      </c>
      <c r="L1221" t="s">
        <v>15</v>
      </c>
      <c r="M1221">
        <v>1.86296924036E-3</v>
      </c>
      <c r="N1221">
        <v>0</v>
      </c>
      <c r="O1221">
        <v>0</v>
      </c>
      <c r="P1221">
        <v>1.48979591837</v>
      </c>
      <c r="Q1221">
        <v>15.244897959199999</v>
      </c>
      <c r="R1221">
        <v>1.6367302187999999E-3</v>
      </c>
      <c r="S1221">
        <v>1</v>
      </c>
      <c r="T1221">
        <v>1.6367302187999999E-3</v>
      </c>
      <c r="U1221" t="s">
        <v>16</v>
      </c>
      <c r="V1221">
        <v>1.48979591837</v>
      </c>
    </row>
    <row r="1222" spans="1:23">
      <c r="A1222" t="s">
        <v>1130</v>
      </c>
      <c r="G1222" t="str">
        <f t="shared" si="76"/>
        <v/>
      </c>
      <c r="H1222" t="str">
        <f t="shared" si="77"/>
        <v/>
      </c>
      <c r="I1222" t="str">
        <f t="shared" si="78"/>
        <v/>
      </c>
      <c r="J1222" t="str">
        <f t="shared" si="79"/>
        <v/>
      </c>
      <c r="K1222" t="s">
        <v>19</v>
      </c>
      <c r="L1222" t="s">
        <v>19</v>
      </c>
      <c r="M1222" s="1">
        <v>5.7171542704700004E-6</v>
      </c>
      <c r="N1222" s="1">
        <v>6.6826746527600005E-5</v>
      </c>
      <c r="O1222" s="1">
        <v>2.54359078711E-5</v>
      </c>
      <c r="P1222">
        <v>24.5</v>
      </c>
      <c r="Q1222">
        <v>27</v>
      </c>
      <c r="R1222">
        <v>6.0312128220899996E-4</v>
      </c>
      <c r="S1222">
        <v>0.166974712287</v>
      </c>
      <c r="T1222">
        <v>8.7047509168200005E-2</v>
      </c>
      <c r="U1222" t="s">
        <v>16</v>
      </c>
    </row>
    <row r="1223" spans="1:23">
      <c r="A1223" t="s">
        <v>649</v>
      </c>
      <c r="G1223" t="str">
        <f t="shared" si="76"/>
        <v/>
      </c>
      <c r="H1223" t="str">
        <f t="shared" si="77"/>
        <v/>
      </c>
      <c r="I1223" t="str">
        <f t="shared" si="78"/>
        <v/>
      </c>
      <c r="J1223" t="str">
        <f t="shared" si="79"/>
        <v/>
      </c>
      <c r="K1223" t="s">
        <v>34</v>
      </c>
      <c r="L1223" t="s">
        <v>34</v>
      </c>
      <c r="M1223">
        <v>0</v>
      </c>
      <c r="N1223">
        <v>3.4745526812700003E-4</v>
      </c>
      <c r="O1223">
        <v>1.98031783043E-4</v>
      </c>
      <c r="P1223">
        <v>23</v>
      </c>
      <c r="Q1223">
        <v>25</v>
      </c>
      <c r="R1223" s="1">
        <v>7.8249421568700005E-7</v>
      </c>
      <c r="S1223">
        <v>0.257352591475</v>
      </c>
      <c r="T1223">
        <v>1.7150851062900001E-4</v>
      </c>
      <c r="U1223" t="s">
        <v>16</v>
      </c>
      <c r="V1223">
        <v>23</v>
      </c>
    </row>
    <row r="1224" spans="1:23">
      <c r="A1224" t="s">
        <v>965</v>
      </c>
      <c r="G1224" t="str">
        <f t="shared" si="76"/>
        <v/>
      </c>
      <c r="H1224" t="str">
        <f t="shared" si="77"/>
        <v/>
      </c>
      <c r="I1224" t="str">
        <f t="shared" si="78"/>
        <v/>
      </c>
      <c r="J1224" t="str">
        <f t="shared" si="79"/>
        <v/>
      </c>
      <c r="K1224" t="s">
        <v>34</v>
      </c>
      <c r="L1224" t="s">
        <v>34</v>
      </c>
      <c r="M1224" s="1">
        <v>2.6190351474500002E-6</v>
      </c>
      <c r="N1224" s="1">
        <v>3.3311732982299998E-5</v>
      </c>
      <c r="O1224">
        <v>1.4253177575999999E-4</v>
      </c>
      <c r="P1224">
        <v>19</v>
      </c>
      <c r="Q1224">
        <v>25</v>
      </c>
      <c r="R1224">
        <v>2.4687096271700001E-2</v>
      </c>
      <c r="S1224">
        <v>0.103690903551</v>
      </c>
      <c r="T1224">
        <v>1.92803448569E-4</v>
      </c>
      <c r="U1224" t="s">
        <v>16</v>
      </c>
      <c r="V1224">
        <v>23.683778287799999</v>
      </c>
    </row>
    <row r="1225" spans="1:23">
      <c r="A1225" t="s">
        <v>1043</v>
      </c>
      <c r="G1225" t="str">
        <f t="shared" si="76"/>
        <v/>
      </c>
      <c r="H1225" t="str">
        <f t="shared" si="77"/>
        <v/>
      </c>
      <c r="I1225" t="str">
        <f t="shared" si="78"/>
        <v/>
      </c>
      <c r="J1225" t="str">
        <f t="shared" si="79"/>
        <v/>
      </c>
      <c r="K1225" t="s">
        <v>34</v>
      </c>
      <c r="L1225" t="s">
        <v>34</v>
      </c>
      <c r="M1225">
        <v>0</v>
      </c>
      <c r="N1225">
        <v>1.2610916450899999E-4</v>
      </c>
      <c r="O1225">
        <v>1.7485652797699999E-4</v>
      </c>
      <c r="P1225">
        <v>24.5</v>
      </c>
      <c r="Q1225">
        <v>27</v>
      </c>
      <c r="R1225">
        <v>1.4717746225000001E-4</v>
      </c>
      <c r="S1225">
        <v>0.5</v>
      </c>
      <c r="T1225">
        <v>1.50256772182E-3</v>
      </c>
      <c r="U1225" t="s">
        <v>16</v>
      </c>
      <c r="V1225">
        <v>25.1969623044</v>
      </c>
    </row>
    <row r="1226" spans="1:23">
      <c r="A1226" t="s">
        <v>643</v>
      </c>
      <c r="G1226" t="str">
        <f t="shared" si="76"/>
        <v/>
      </c>
      <c r="H1226" t="str">
        <f t="shared" si="77"/>
        <v/>
      </c>
      <c r="I1226" t="str">
        <f t="shared" si="78"/>
        <v/>
      </c>
      <c r="J1226" t="str">
        <f t="shared" si="79"/>
        <v/>
      </c>
      <c r="K1226" t="s">
        <v>34</v>
      </c>
      <c r="L1226" t="s">
        <v>34</v>
      </c>
      <c r="M1226">
        <v>0</v>
      </c>
      <c r="N1226" s="1">
        <v>1.2440133094199999E-5</v>
      </c>
      <c r="O1226" s="1">
        <v>9.6148099783999994E-5</v>
      </c>
      <c r="P1226">
        <v>15</v>
      </c>
      <c r="Q1226">
        <v>25</v>
      </c>
      <c r="R1226">
        <v>4.6607624163299999E-2</v>
      </c>
      <c r="S1226">
        <v>1.5984343739000002E-2</v>
      </c>
      <c r="T1226">
        <v>1.33808612384E-4</v>
      </c>
      <c r="U1226" t="s">
        <v>16</v>
      </c>
      <c r="V1226">
        <v>23.7061488348</v>
      </c>
    </row>
    <row r="1227" spans="1:23">
      <c r="A1227" t="s">
        <v>365</v>
      </c>
      <c r="G1227" t="str">
        <f t="shared" si="76"/>
        <v/>
      </c>
      <c r="H1227" t="str">
        <f t="shared" si="77"/>
        <v/>
      </c>
      <c r="I1227" t="str">
        <f t="shared" si="78"/>
        <v/>
      </c>
      <c r="J1227" t="str">
        <f t="shared" si="79"/>
        <v/>
      </c>
      <c r="K1227" t="s">
        <v>22</v>
      </c>
      <c r="L1227" t="s">
        <v>23</v>
      </c>
      <c r="M1227">
        <v>0</v>
      </c>
      <c r="N1227" s="1">
        <v>8.5098048899300005E-5</v>
      </c>
      <c r="O1227" s="1">
        <v>1.9511028758799998E-5</v>
      </c>
      <c r="P1227">
        <v>6.5</v>
      </c>
      <c r="Q1227">
        <v>10</v>
      </c>
      <c r="R1227">
        <v>4.7414329487599998E-4</v>
      </c>
      <c r="S1227">
        <v>2.8744666759899999E-2</v>
      </c>
      <c r="T1227">
        <v>4.5861814682799998E-2</v>
      </c>
      <c r="U1227" t="s">
        <v>24</v>
      </c>
      <c r="V1227">
        <v>6.5</v>
      </c>
      <c r="W1227">
        <v>10</v>
      </c>
    </row>
    <row r="1228" spans="1:23">
      <c r="A1228" t="s">
        <v>183</v>
      </c>
      <c r="G1228" t="str">
        <f t="shared" si="76"/>
        <v/>
      </c>
      <c r="H1228" t="str">
        <f t="shared" si="77"/>
        <v/>
      </c>
      <c r="I1228" t="str">
        <f t="shared" si="78"/>
        <v/>
      </c>
      <c r="J1228" t="str">
        <f t="shared" si="79"/>
        <v/>
      </c>
      <c r="K1228" t="s">
        <v>34</v>
      </c>
      <c r="L1228" t="s">
        <v>34</v>
      </c>
      <c r="M1228">
        <v>0</v>
      </c>
      <c r="N1228">
        <v>1.13012941614E-3</v>
      </c>
      <c r="O1228">
        <v>6.8524306153999997E-4</v>
      </c>
      <c r="P1228">
        <v>23</v>
      </c>
      <c r="Q1228">
        <v>25</v>
      </c>
      <c r="R1228" s="1">
        <v>7.8249421568700005E-7</v>
      </c>
      <c r="S1228">
        <v>0.257352591475</v>
      </c>
      <c r="T1228">
        <v>1.7150851062900001E-4</v>
      </c>
      <c r="U1228" t="s">
        <v>16</v>
      </c>
      <c r="V1228">
        <v>23</v>
      </c>
    </row>
    <row r="1229" spans="1:23">
      <c r="A1229" t="s">
        <v>173</v>
      </c>
      <c r="G1229" t="str">
        <f t="shared" si="76"/>
        <v/>
      </c>
      <c r="H1229" t="str">
        <f t="shared" si="77"/>
        <v/>
      </c>
      <c r="I1229" t="str">
        <f t="shared" si="78"/>
        <v/>
      </c>
      <c r="J1229" t="str">
        <f t="shared" si="79"/>
        <v/>
      </c>
      <c r="K1229" t="s">
        <v>19</v>
      </c>
      <c r="L1229" t="s">
        <v>19</v>
      </c>
      <c r="M1229">
        <v>0</v>
      </c>
      <c r="N1229">
        <v>1.2333072699500001E-4</v>
      </c>
      <c r="O1229" s="1">
        <v>4.5667129291200001E-5</v>
      </c>
      <c r="P1229">
        <v>19</v>
      </c>
      <c r="Q1229">
        <v>25</v>
      </c>
      <c r="R1229">
        <v>4.1725326872100001E-4</v>
      </c>
      <c r="S1229">
        <v>0.45704750424700002</v>
      </c>
      <c r="T1229" s="1">
        <v>1.36156373843E-5</v>
      </c>
      <c r="U1229" t="s">
        <v>16</v>
      </c>
    </row>
    <row r="1230" spans="1:23">
      <c r="A1230" t="s">
        <v>613</v>
      </c>
      <c r="C1230" t="s">
        <v>34</v>
      </c>
      <c r="G1230" t="str">
        <f t="shared" si="76"/>
        <v/>
      </c>
      <c r="H1230" t="str">
        <f t="shared" si="77"/>
        <v/>
      </c>
      <c r="I1230" t="str">
        <f t="shared" si="78"/>
        <v/>
      </c>
      <c r="J1230" t="str">
        <f t="shared" si="79"/>
        <v/>
      </c>
      <c r="K1230" t="s">
        <v>19</v>
      </c>
      <c r="L1230" t="s">
        <v>19</v>
      </c>
      <c r="M1230" s="1">
        <v>6.5711874707299996E-6</v>
      </c>
      <c r="N1230">
        <v>1.07632676345E-4</v>
      </c>
      <c r="O1230" s="1">
        <v>3.0523089445399999E-5</v>
      </c>
      <c r="P1230">
        <v>24.5</v>
      </c>
      <c r="Q1230">
        <v>27</v>
      </c>
      <c r="R1230" s="1">
        <v>2.2272888107899999E-5</v>
      </c>
      <c r="S1230">
        <v>0.13861479227699999</v>
      </c>
      <c r="T1230">
        <v>8.7047509168200005E-2</v>
      </c>
      <c r="U1230" t="s">
        <v>16</v>
      </c>
    </row>
    <row r="1231" spans="1:23">
      <c r="A1231" t="s">
        <v>1720</v>
      </c>
      <c r="G1231" t="str">
        <f t="shared" si="76"/>
        <v/>
      </c>
      <c r="H1231" t="str">
        <f t="shared" si="77"/>
        <v/>
      </c>
      <c r="I1231" t="str">
        <f t="shared" si="78"/>
        <v/>
      </c>
      <c r="J1231" t="str">
        <f t="shared" si="79"/>
        <v/>
      </c>
      <c r="K1231" t="s">
        <v>22</v>
      </c>
      <c r="L1231" t="s">
        <v>23</v>
      </c>
      <c r="M1231" s="1">
        <v>1.20944763482E-5</v>
      </c>
      <c r="N1231">
        <v>3.0580079782899997E-4</v>
      </c>
      <c r="O1231" s="1">
        <v>2.4345821708400001E-5</v>
      </c>
      <c r="P1231">
        <v>18.8</v>
      </c>
      <c r="Q1231">
        <v>21.6</v>
      </c>
      <c r="R1231">
        <v>1.07229378948E-3</v>
      </c>
      <c r="S1231">
        <v>4.6784487768499999E-2</v>
      </c>
      <c r="T1231">
        <v>0.14345258927499999</v>
      </c>
      <c r="U1231" t="s">
        <v>24</v>
      </c>
      <c r="V1231">
        <v>18.8</v>
      </c>
      <c r="W1231">
        <v>21.6</v>
      </c>
    </row>
    <row r="1232" spans="1:23">
      <c r="A1232" t="s">
        <v>462</v>
      </c>
      <c r="B1232" t="s">
        <v>23</v>
      </c>
      <c r="C1232" t="s">
        <v>23</v>
      </c>
      <c r="G1232" t="str">
        <f t="shared" si="76"/>
        <v/>
      </c>
      <c r="H1232" t="str">
        <f t="shared" si="77"/>
        <v/>
      </c>
      <c r="I1232" t="str">
        <f t="shared" si="78"/>
        <v/>
      </c>
      <c r="J1232" t="str">
        <f t="shared" si="79"/>
        <v>brackishRestricted</v>
      </c>
      <c r="K1232" t="s">
        <v>19</v>
      </c>
      <c r="L1232" t="s">
        <v>19</v>
      </c>
      <c r="M1232" s="1">
        <v>6.4002526849700004E-6</v>
      </c>
      <c r="N1232" s="1">
        <v>5.9457998116999997E-5</v>
      </c>
      <c r="O1232" s="1">
        <v>1.9076930903400001E-5</v>
      </c>
      <c r="P1232">
        <v>24</v>
      </c>
      <c r="Q1232">
        <v>26</v>
      </c>
      <c r="R1232">
        <v>1.3495838203699999E-2</v>
      </c>
      <c r="S1232">
        <v>0.230975227294</v>
      </c>
      <c r="T1232">
        <v>0.176250023225</v>
      </c>
      <c r="U1232" t="s">
        <v>16</v>
      </c>
    </row>
    <row r="1233" spans="1:23">
      <c r="A1233" t="s">
        <v>1163</v>
      </c>
      <c r="G1233" t="str">
        <f t="shared" si="76"/>
        <v/>
      </c>
      <c r="H1233" t="str">
        <f t="shared" si="77"/>
        <v/>
      </c>
      <c r="I1233" t="str">
        <f t="shared" si="78"/>
        <v/>
      </c>
      <c r="J1233" t="str">
        <f t="shared" si="79"/>
        <v/>
      </c>
      <c r="K1233" t="s">
        <v>19</v>
      </c>
      <c r="L1233" t="s">
        <v>19</v>
      </c>
      <c r="M1233" s="1">
        <v>8.3854371481700002E-6</v>
      </c>
      <c r="N1233" s="1">
        <v>6.71411306566E-5</v>
      </c>
      <c r="O1233" s="1">
        <v>5.0811200821100001E-6</v>
      </c>
      <c r="P1233">
        <v>23</v>
      </c>
      <c r="Q1233">
        <v>25</v>
      </c>
      <c r="R1233">
        <v>0.111496318548</v>
      </c>
      <c r="S1233">
        <v>0.45479163768800002</v>
      </c>
      <c r="T1233">
        <v>0.17650755355100001</v>
      </c>
      <c r="U1233" t="s">
        <v>16</v>
      </c>
    </row>
    <row r="1234" spans="1:23">
      <c r="A1234" t="s">
        <v>875</v>
      </c>
      <c r="G1234" t="str">
        <f t="shared" si="76"/>
        <v/>
      </c>
      <c r="H1234" t="str">
        <f t="shared" si="77"/>
        <v/>
      </c>
      <c r="I1234" t="str">
        <f t="shared" si="78"/>
        <v/>
      </c>
      <c r="J1234" t="str">
        <f t="shared" si="79"/>
        <v/>
      </c>
      <c r="K1234" t="s">
        <v>34</v>
      </c>
      <c r="L1234" t="s">
        <v>34</v>
      </c>
      <c r="M1234">
        <v>0</v>
      </c>
      <c r="N1234" s="1">
        <v>2.5329953024300001E-5</v>
      </c>
      <c r="O1234">
        <v>4.0338619720300001E-4</v>
      </c>
      <c r="P1234">
        <v>9</v>
      </c>
      <c r="Q1234">
        <v>27</v>
      </c>
      <c r="R1234">
        <v>0.101724341134</v>
      </c>
      <c r="S1234">
        <v>2.0584484068400001E-2</v>
      </c>
      <c r="T1234">
        <v>1.0091120298000001E-3</v>
      </c>
      <c r="U1234" t="s">
        <v>16</v>
      </c>
      <c r="V1234">
        <v>25.869720487199999</v>
      </c>
    </row>
    <row r="1235" spans="1:23">
      <c r="A1235" t="s">
        <v>723</v>
      </c>
      <c r="G1235" t="str">
        <f t="shared" si="76"/>
        <v/>
      </c>
      <c r="H1235" t="str">
        <f t="shared" si="77"/>
        <v/>
      </c>
      <c r="I1235" t="str">
        <f t="shared" si="78"/>
        <v/>
      </c>
      <c r="J1235" t="str">
        <f t="shared" si="79"/>
        <v/>
      </c>
      <c r="K1235" t="s">
        <v>19</v>
      </c>
      <c r="L1235" t="s">
        <v>19</v>
      </c>
      <c r="M1235" s="1">
        <v>6.3884584284800003E-6</v>
      </c>
      <c r="N1235">
        <v>4.3681457955599997E-4</v>
      </c>
      <c r="O1235">
        <v>0</v>
      </c>
      <c r="P1235">
        <v>21</v>
      </c>
      <c r="Q1235">
        <v>25</v>
      </c>
      <c r="R1235">
        <v>6.0621388241300003E-3</v>
      </c>
      <c r="S1235">
        <v>0.101775628068</v>
      </c>
      <c r="T1235">
        <v>0.364733641645</v>
      </c>
      <c r="U1235" t="s">
        <v>16</v>
      </c>
    </row>
    <row r="1236" spans="1:23">
      <c r="A1236" t="s">
        <v>1414</v>
      </c>
      <c r="G1236" t="str">
        <f t="shared" si="76"/>
        <v/>
      </c>
      <c r="H1236" t="str">
        <f t="shared" si="77"/>
        <v/>
      </c>
      <c r="I1236" t="str">
        <f t="shared" si="78"/>
        <v/>
      </c>
      <c r="J1236" t="str">
        <f t="shared" si="79"/>
        <v/>
      </c>
      <c r="K1236" t="s">
        <v>23</v>
      </c>
      <c r="L1236" t="s">
        <v>23</v>
      </c>
      <c r="M1236">
        <v>0</v>
      </c>
      <c r="N1236">
        <v>1.67629654269E-3</v>
      </c>
      <c r="O1236" s="1">
        <v>9.8575467451800003E-5</v>
      </c>
      <c r="P1236">
        <v>11</v>
      </c>
      <c r="Q1236">
        <v>15</v>
      </c>
      <c r="R1236" s="1">
        <v>7.5905297020699999E-5</v>
      </c>
      <c r="S1236">
        <v>9.33552359983E-3</v>
      </c>
      <c r="T1236">
        <v>2.88162065324E-2</v>
      </c>
      <c r="U1236" t="s">
        <v>16</v>
      </c>
      <c r="V1236">
        <v>11</v>
      </c>
      <c r="W1236">
        <v>15</v>
      </c>
    </row>
    <row r="1237" spans="1:23">
      <c r="A1237" t="s">
        <v>1204</v>
      </c>
      <c r="G1237" t="str">
        <f t="shared" si="76"/>
        <v/>
      </c>
      <c r="H1237" t="str">
        <f t="shared" si="77"/>
        <v/>
      </c>
      <c r="I1237" t="str">
        <f t="shared" si="78"/>
        <v/>
      </c>
      <c r="J1237" t="str">
        <f t="shared" si="79"/>
        <v/>
      </c>
      <c r="K1237" t="s">
        <v>23</v>
      </c>
      <c r="L1237" t="s">
        <v>23</v>
      </c>
      <c r="M1237">
        <v>0</v>
      </c>
      <c r="N1237">
        <v>1.5594027971600001E-4</v>
      </c>
      <c r="O1237" s="1">
        <v>1.5455560988699999E-5</v>
      </c>
      <c r="P1237">
        <v>6.5</v>
      </c>
      <c r="Q1237">
        <v>10</v>
      </c>
      <c r="R1237">
        <v>4.7414329487599998E-4</v>
      </c>
      <c r="S1237">
        <v>5.5972693281700001E-3</v>
      </c>
      <c r="T1237">
        <v>0.12369456970999999</v>
      </c>
      <c r="U1237" t="s">
        <v>16</v>
      </c>
      <c r="V1237">
        <v>6.5</v>
      </c>
      <c r="W1237">
        <v>10</v>
      </c>
    </row>
    <row r="1238" spans="1:23">
      <c r="A1238" t="s">
        <v>1532</v>
      </c>
      <c r="G1238" t="str">
        <f t="shared" si="76"/>
        <v/>
      </c>
      <c r="H1238" t="str">
        <f t="shared" si="77"/>
        <v/>
      </c>
      <c r="I1238" t="str">
        <f t="shared" si="78"/>
        <v/>
      </c>
      <c r="J1238" t="str">
        <f t="shared" si="79"/>
        <v/>
      </c>
      <c r="K1238" t="s">
        <v>23</v>
      </c>
      <c r="L1238" t="s">
        <v>23</v>
      </c>
      <c r="M1238">
        <v>0</v>
      </c>
      <c r="N1238">
        <v>4.1818055916499999E-4</v>
      </c>
      <c r="O1238" s="1">
        <v>5.77400009331E-6</v>
      </c>
      <c r="P1238">
        <v>11</v>
      </c>
      <c r="Q1238">
        <v>15</v>
      </c>
      <c r="R1238">
        <v>4.2952927765E-4</v>
      </c>
      <c r="S1238">
        <v>4.59543888564E-3</v>
      </c>
      <c r="T1238">
        <v>0.14794158840499999</v>
      </c>
      <c r="U1238" t="s">
        <v>16</v>
      </c>
      <c r="V1238">
        <v>11</v>
      </c>
      <c r="W1238">
        <v>15</v>
      </c>
    </row>
    <row r="1239" spans="1:23">
      <c r="A1239" t="s">
        <v>331</v>
      </c>
      <c r="G1239" t="str">
        <f t="shared" si="76"/>
        <v/>
      </c>
      <c r="H1239" t="str">
        <f t="shared" si="77"/>
        <v/>
      </c>
      <c r="I1239" t="str">
        <f t="shared" si="78"/>
        <v/>
      </c>
      <c r="J1239" t="str">
        <f t="shared" si="79"/>
        <v/>
      </c>
      <c r="K1239" t="s">
        <v>15</v>
      </c>
      <c r="L1239" t="s">
        <v>15</v>
      </c>
      <c r="M1239">
        <v>8.1767128582800001E-4</v>
      </c>
      <c r="N1239" s="1">
        <v>1.51447229727E-5</v>
      </c>
      <c r="O1239">
        <v>0</v>
      </c>
      <c r="P1239">
        <v>1.3333333333299999</v>
      </c>
      <c r="Q1239">
        <v>3.6666666666699999</v>
      </c>
      <c r="R1239">
        <v>0.19805560913199999</v>
      </c>
      <c r="S1239">
        <v>1.2645419892600001E-2</v>
      </c>
      <c r="T1239">
        <v>4.3828974409499999E-4</v>
      </c>
      <c r="U1239" t="s">
        <v>16</v>
      </c>
      <c r="V1239">
        <v>1.3765508066000001</v>
      </c>
    </row>
    <row r="1240" spans="1:23">
      <c r="A1240" t="s">
        <v>759</v>
      </c>
      <c r="G1240" t="str">
        <f t="shared" si="76"/>
        <v/>
      </c>
      <c r="H1240" t="str">
        <f t="shared" si="77"/>
        <v/>
      </c>
      <c r="I1240" t="str">
        <f t="shared" si="78"/>
        <v/>
      </c>
      <c r="J1240" t="str">
        <f t="shared" si="79"/>
        <v/>
      </c>
      <c r="K1240" t="s">
        <v>29</v>
      </c>
      <c r="L1240" t="s">
        <v>23</v>
      </c>
      <c r="M1240" s="1">
        <v>7.0350897534000005E-5</v>
      </c>
      <c r="N1240">
        <v>2.20976712218E-4</v>
      </c>
      <c r="O1240" s="1">
        <v>1.8312702844199999E-5</v>
      </c>
      <c r="P1240">
        <v>3</v>
      </c>
      <c r="Q1240">
        <v>8</v>
      </c>
      <c r="R1240">
        <v>9.6098164603900006E-3</v>
      </c>
      <c r="S1240">
        <v>1.08404054419E-4</v>
      </c>
      <c r="T1240">
        <v>5.8216535626699997E-2</v>
      </c>
      <c r="U1240" t="s">
        <v>16</v>
      </c>
      <c r="V1240">
        <v>3</v>
      </c>
      <c r="W1240">
        <v>8</v>
      </c>
    </row>
    <row r="1241" spans="1:23">
      <c r="A1241" t="s">
        <v>1924</v>
      </c>
      <c r="G1241" t="str">
        <f t="shared" si="76"/>
        <v/>
      </c>
      <c r="H1241" t="str">
        <f t="shared" si="77"/>
        <v/>
      </c>
      <c r="I1241" t="str">
        <f t="shared" si="78"/>
        <v/>
      </c>
      <c r="J1241" t="str">
        <f t="shared" si="79"/>
        <v/>
      </c>
      <c r="K1241" t="s">
        <v>15</v>
      </c>
      <c r="L1241" t="s">
        <v>15</v>
      </c>
      <c r="M1241" s="1">
        <v>2.4752809831900001E-5</v>
      </c>
      <c r="N1241" s="1">
        <v>5.06123826548E-5</v>
      </c>
      <c r="O1241">
        <v>0</v>
      </c>
      <c r="P1241">
        <v>3</v>
      </c>
      <c r="Q1241">
        <v>8</v>
      </c>
      <c r="R1241">
        <v>0.18735597153700001</v>
      </c>
      <c r="S1241">
        <v>1.16121766018E-4</v>
      </c>
      <c r="T1241">
        <v>3.1359880703699999E-3</v>
      </c>
      <c r="U1241" t="s">
        <v>16</v>
      </c>
      <c r="V1241">
        <v>8</v>
      </c>
    </row>
    <row r="1242" spans="1:23">
      <c r="A1242" t="s">
        <v>1089</v>
      </c>
      <c r="G1242" t="str">
        <f t="shared" si="76"/>
        <v/>
      </c>
      <c r="H1242" t="str">
        <f t="shared" si="77"/>
        <v/>
      </c>
      <c r="I1242" t="str">
        <f t="shared" si="78"/>
        <v/>
      </c>
      <c r="J1242" t="str">
        <f t="shared" si="79"/>
        <v/>
      </c>
      <c r="K1242" t="s">
        <v>29</v>
      </c>
      <c r="L1242" t="s">
        <v>23</v>
      </c>
      <c r="M1242" s="1">
        <v>5.1349842293399998E-5</v>
      </c>
      <c r="N1242">
        <v>1.48331284949E-4</v>
      </c>
      <c r="O1242" s="1">
        <v>1.6488360771100001E-5</v>
      </c>
      <c r="P1242">
        <v>3</v>
      </c>
      <c r="Q1242">
        <v>8</v>
      </c>
      <c r="R1242">
        <v>7.5334911440199997E-3</v>
      </c>
      <c r="S1242" s="1">
        <v>1.1084462961800001E-5</v>
      </c>
      <c r="T1242">
        <v>2.6440098079699999E-2</v>
      </c>
      <c r="U1242" t="s">
        <v>16</v>
      </c>
      <c r="V1242">
        <v>3</v>
      </c>
      <c r="W1242">
        <v>8</v>
      </c>
    </row>
    <row r="1243" spans="1:23">
      <c r="A1243" t="s">
        <v>186</v>
      </c>
      <c r="G1243" t="str">
        <f t="shared" si="76"/>
        <v/>
      </c>
      <c r="H1243" t="str">
        <f t="shared" si="77"/>
        <v/>
      </c>
      <c r="I1243" t="str">
        <f t="shared" si="78"/>
        <v/>
      </c>
      <c r="J1243" t="str">
        <f t="shared" si="79"/>
        <v/>
      </c>
      <c r="K1243" t="s">
        <v>19</v>
      </c>
      <c r="L1243" t="s">
        <v>19</v>
      </c>
      <c r="M1243">
        <v>1.16696758469E-4</v>
      </c>
      <c r="N1243" s="1">
        <v>3.1428421769399998E-6</v>
      </c>
      <c r="O1243" s="1">
        <v>9.9138049734299997E-5</v>
      </c>
      <c r="P1243">
        <v>12.5</v>
      </c>
      <c r="Q1243">
        <v>27</v>
      </c>
      <c r="R1243" s="1">
        <v>2.1032652771499999E-5</v>
      </c>
      <c r="S1243">
        <v>9.9128198721700006E-2</v>
      </c>
      <c r="T1243">
        <v>0.16191281257699999</v>
      </c>
      <c r="U1243" t="s">
        <v>16</v>
      </c>
    </row>
    <row r="1244" spans="1:23">
      <c r="A1244" t="s">
        <v>894</v>
      </c>
      <c r="B1244" t="s">
        <v>34</v>
      </c>
      <c r="C1244" t="s">
        <v>34</v>
      </c>
      <c r="G1244" t="str">
        <f t="shared" si="76"/>
        <v/>
      </c>
      <c r="H1244" t="str">
        <f t="shared" si="77"/>
        <v>MARINE</v>
      </c>
      <c r="I1244" t="str">
        <f t="shared" si="78"/>
        <v/>
      </c>
      <c r="J1244" t="str">
        <f t="shared" si="79"/>
        <v/>
      </c>
      <c r="K1244" t="s">
        <v>34</v>
      </c>
      <c r="L1244" t="s">
        <v>34</v>
      </c>
      <c r="M1244" s="1">
        <v>4.2655855966499997E-6</v>
      </c>
      <c r="N1244">
        <v>1.2582305157000001E-4</v>
      </c>
      <c r="O1244">
        <v>5.6394068220699995E-4</v>
      </c>
      <c r="P1244">
        <v>24.5</v>
      </c>
      <c r="Q1244">
        <v>27</v>
      </c>
      <c r="R1244" s="1">
        <v>8.6105729820699998E-5</v>
      </c>
      <c r="S1244">
        <v>0.24402565773099999</v>
      </c>
      <c r="T1244" s="1">
        <v>3.1220771799100002E-6</v>
      </c>
      <c r="U1244" t="s">
        <v>16</v>
      </c>
      <c r="V1244">
        <v>26.457017711199999</v>
      </c>
    </row>
    <row r="1245" spans="1:23">
      <c r="A1245" t="s">
        <v>1053</v>
      </c>
      <c r="G1245" t="str">
        <f t="shared" si="76"/>
        <v/>
      </c>
      <c r="H1245" t="str">
        <f t="shared" si="77"/>
        <v/>
      </c>
      <c r="I1245" t="str">
        <f t="shared" si="78"/>
        <v/>
      </c>
      <c r="J1245" t="str">
        <f t="shared" si="79"/>
        <v/>
      </c>
      <c r="K1245" t="s">
        <v>22</v>
      </c>
      <c r="L1245" t="s">
        <v>23</v>
      </c>
      <c r="M1245">
        <v>0</v>
      </c>
      <c r="N1245" s="1">
        <v>5.2557432583100002E-5</v>
      </c>
      <c r="O1245" s="1">
        <v>3.4685328915200002E-6</v>
      </c>
      <c r="P1245">
        <v>11</v>
      </c>
      <c r="Q1245">
        <v>15</v>
      </c>
      <c r="R1245">
        <v>1.1657811917000001E-2</v>
      </c>
      <c r="S1245">
        <v>7.9780598500300004E-2</v>
      </c>
      <c r="T1245">
        <v>0.14794158840499999</v>
      </c>
      <c r="U1245" t="s">
        <v>24</v>
      </c>
      <c r="V1245">
        <v>11</v>
      </c>
      <c r="W1245">
        <v>15</v>
      </c>
    </row>
    <row r="1246" spans="1:23">
      <c r="A1246" t="s">
        <v>391</v>
      </c>
      <c r="G1246" t="str">
        <f t="shared" si="76"/>
        <v/>
      </c>
      <c r="H1246" t="str">
        <f t="shared" si="77"/>
        <v/>
      </c>
      <c r="I1246" t="str">
        <f t="shared" si="78"/>
        <v/>
      </c>
      <c r="J1246" t="str">
        <f t="shared" si="79"/>
        <v/>
      </c>
      <c r="K1246" t="s">
        <v>15</v>
      </c>
      <c r="L1246" t="s">
        <v>15</v>
      </c>
      <c r="M1246">
        <v>3.5253133786699998E-3</v>
      </c>
      <c r="N1246">
        <v>1.4671589225000001E-3</v>
      </c>
      <c r="O1246">
        <v>3.0178363352699998E-4</v>
      </c>
      <c r="P1246">
        <v>1.5</v>
      </c>
      <c r="Q1246">
        <v>10</v>
      </c>
      <c r="R1246">
        <v>0.15177158468599999</v>
      </c>
      <c r="S1246" s="1">
        <v>2.35895384627E-5</v>
      </c>
      <c r="T1246" s="1">
        <v>4.6007516767299998E-6</v>
      </c>
      <c r="U1246" t="s">
        <v>16</v>
      </c>
      <c r="V1246">
        <v>4.5729326978199998</v>
      </c>
    </row>
    <row r="1247" spans="1:23">
      <c r="A1247" t="s">
        <v>377</v>
      </c>
      <c r="G1247" t="str">
        <f t="shared" si="76"/>
        <v/>
      </c>
      <c r="H1247" t="str">
        <f t="shared" si="77"/>
        <v/>
      </c>
      <c r="I1247" t="str">
        <f t="shared" si="78"/>
        <v/>
      </c>
      <c r="J1247" t="str">
        <f t="shared" si="79"/>
        <v/>
      </c>
      <c r="K1247" t="s">
        <v>15</v>
      </c>
      <c r="L1247" t="s">
        <v>15</v>
      </c>
      <c r="M1247" s="1">
        <v>7.8688959846999994E-5</v>
      </c>
      <c r="N1247">
        <v>1.34488567705E-4</v>
      </c>
      <c r="O1247" s="1">
        <v>2.15322702608E-5</v>
      </c>
      <c r="P1247">
        <v>1.5</v>
      </c>
      <c r="Q1247">
        <v>10</v>
      </c>
      <c r="R1247">
        <v>0.14550186322100001</v>
      </c>
      <c r="S1247">
        <v>1.5258595435500001E-4</v>
      </c>
      <c r="T1247">
        <v>1.0751392064800001E-2</v>
      </c>
      <c r="U1247" t="s">
        <v>16</v>
      </c>
      <c r="V1247">
        <v>10</v>
      </c>
    </row>
    <row r="1248" spans="1:23">
      <c r="A1248" t="s">
        <v>1068</v>
      </c>
      <c r="B1248" t="s">
        <v>23</v>
      </c>
      <c r="C1248" t="s">
        <v>23</v>
      </c>
      <c r="G1248" t="str">
        <f t="shared" si="76"/>
        <v/>
      </c>
      <c r="H1248" t="str">
        <f t="shared" si="77"/>
        <v/>
      </c>
      <c r="I1248" t="str">
        <f t="shared" si="78"/>
        <v>BRACK</v>
      </c>
      <c r="J1248" t="str">
        <f t="shared" si="79"/>
        <v/>
      </c>
      <c r="K1248" t="s">
        <v>29</v>
      </c>
      <c r="L1248" t="s">
        <v>23</v>
      </c>
      <c r="M1248">
        <v>1.30839770818E-4</v>
      </c>
      <c r="N1248">
        <v>2.6735985504800001E-4</v>
      </c>
      <c r="O1248" s="1">
        <v>3.4281000867700002E-5</v>
      </c>
      <c r="P1248">
        <v>1.5</v>
      </c>
      <c r="Q1248">
        <v>10</v>
      </c>
      <c r="R1248">
        <v>1.6187041755599998E-2</v>
      </c>
      <c r="S1248" s="1">
        <v>5.7924779717599995E-7</v>
      </c>
      <c r="T1248">
        <v>4.7057594306299999E-3</v>
      </c>
      <c r="U1248" t="s">
        <v>16</v>
      </c>
      <c r="V1248">
        <v>1.5</v>
      </c>
      <c r="W1248">
        <v>10</v>
      </c>
    </row>
    <row r="1249" spans="1:22">
      <c r="A1249" t="s">
        <v>430</v>
      </c>
      <c r="G1249" t="str">
        <f t="shared" si="76"/>
        <v/>
      </c>
      <c r="H1249" t="str">
        <f t="shared" si="77"/>
        <v/>
      </c>
      <c r="I1249" t="str">
        <f t="shared" si="78"/>
        <v/>
      </c>
      <c r="J1249" t="str">
        <f t="shared" si="79"/>
        <v/>
      </c>
      <c r="K1249" t="s">
        <v>19</v>
      </c>
      <c r="L1249" t="s">
        <v>19</v>
      </c>
      <c r="M1249" s="1">
        <v>6.4381392330600007E-5</v>
      </c>
      <c r="N1249">
        <v>1.12549352628E-4</v>
      </c>
      <c r="O1249" s="1">
        <v>1.15041447496E-5</v>
      </c>
      <c r="P1249">
        <v>1.3333333333299999</v>
      </c>
      <c r="Q1249">
        <v>3.6666666666699999</v>
      </c>
      <c r="R1249">
        <v>0.106686853547</v>
      </c>
      <c r="S1249">
        <v>1.9501517559599999E-3</v>
      </c>
      <c r="T1249">
        <v>0.122161541207</v>
      </c>
      <c r="U1249" t="s">
        <v>16</v>
      </c>
    </row>
    <row r="1250" spans="1:22">
      <c r="A1250" t="s">
        <v>1836</v>
      </c>
      <c r="G1250" t="str">
        <f t="shared" si="76"/>
        <v/>
      </c>
      <c r="H1250" t="str">
        <f t="shared" si="77"/>
        <v/>
      </c>
      <c r="I1250" t="str">
        <f t="shared" si="78"/>
        <v/>
      </c>
      <c r="J1250" t="str">
        <f t="shared" si="79"/>
        <v/>
      </c>
      <c r="K1250" t="s">
        <v>15</v>
      </c>
      <c r="L1250" t="s">
        <v>15</v>
      </c>
      <c r="M1250" s="1">
        <v>5.3102807332900003E-5</v>
      </c>
      <c r="N1250" s="1">
        <v>1.68411597945E-5</v>
      </c>
      <c r="O1250">
        <v>0</v>
      </c>
      <c r="P1250">
        <v>3</v>
      </c>
      <c r="Q1250">
        <v>8</v>
      </c>
      <c r="R1250">
        <v>0.19850744402199999</v>
      </c>
      <c r="S1250">
        <v>5.6871443386500003E-3</v>
      </c>
      <c r="T1250" s="1">
        <v>9.3874311387699997E-5</v>
      </c>
      <c r="U1250" t="s">
        <v>16</v>
      </c>
      <c r="V1250">
        <v>4.5857127561000004</v>
      </c>
    </row>
    <row r="1251" spans="1:22">
      <c r="A1251" t="s">
        <v>1142</v>
      </c>
      <c r="G1251" t="str">
        <f t="shared" si="76"/>
        <v/>
      </c>
      <c r="H1251" t="str">
        <f t="shared" si="77"/>
        <v/>
      </c>
      <c r="I1251" t="str">
        <f t="shared" si="78"/>
        <v/>
      </c>
      <c r="J1251" t="str">
        <f t="shared" si="79"/>
        <v/>
      </c>
      <c r="K1251" t="s">
        <v>15</v>
      </c>
      <c r="L1251" t="s">
        <v>15</v>
      </c>
      <c r="M1251">
        <v>4.38425675035E-4</v>
      </c>
      <c r="N1251">
        <v>2.5179012832099998E-4</v>
      </c>
      <c r="O1251" s="1">
        <v>3.2289654894E-5</v>
      </c>
      <c r="P1251">
        <v>1.5</v>
      </c>
      <c r="Q1251">
        <v>13.5</v>
      </c>
      <c r="R1251">
        <v>0.47372013089699999</v>
      </c>
      <c r="S1251" s="1">
        <v>1.4015898548600001E-6</v>
      </c>
      <c r="T1251">
        <v>3.6132395404200001E-4</v>
      </c>
      <c r="U1251" t="s">
        <v>16</v>
      </c>
      <c r="V1251">
        <v>7.9855259088199997</v>
      </c>
    </row>
    <row r="1252" spans="1:22">
      <c r="A1252" t="s">
        <v>675</v>
      </c>
      <c r="B1252" t="s">
        <v>15</v>
      </c>
      <c r="C1252" t="s">
        <v>15</v>
      </c>
      <c r="G1252" t="str">
        <f t="shared" si="76"/>
        <v>FRESH</v>
      </c>
      <c r="H1252" t="str">
        <f t="shared" si="77"/>
        <v/>
      </c>
      <c r="I1252" t="str">
        <f t="shared" si="78"/>
        <v/>
      </c>
      <c r="J1252" t="str">
        <f t="shared" si="79"/>
        <v/>
      </c>
      <c r="K1252" t="s">
        <v>15</v>
      </c>
      <c r="L1252" t="s">
        <v>15</v>
      </c>
      <c r="M1252" s="1">
        <v>6.5899931400299999E-5</v>
      </c>
      <c r="N1252">
        <v>1.49446126881E-4</v>
      </c>
      <c r="O1252" s="1">
        <v>9.4663068322600007E-6</v>
      </c>
      <c r="P1252">
        <v>6.5</v>
      </c>
      <c r="Q1252">
        <v>10</v>
      </c>
      <c r="R1252">
        <v>5.64390375454E-2</v>
      </c>
      <c r="S1252" s="1">
        <v>3.1736144233599999E-7</v>
      </c>
      <c r="T1252">
        <v>1.14055165606E-3</v>
      </c>
      <c r="U1252" t="s">
        <v>16</v>
      </c>
      <c r="V1252">
        <v>10</v>
      </c>
    </row>
    <row r="1253" spans="1:22">
      <c r="A1253" t="s">
        <v>742</v>
      </c>
      <c r="G1253" t="str">
        <f t="shared" si="76"/>
        <v/>
      </c>
      <c r="H1253" t="str">
        <f t="shared" si="77"/>
        <v/>
      </c>
      <c r="I1253" t="str">
        <f t="shared" si="78"/>
        <v/>
      </c>
      <c r="J1253" t="str">
        <f t="shared" si="79"/>
        <v/>
      </c>
      <c r="K1253" t="s">
        <v>19</v>
      </c>
      <c r="L1253" t="s">
        <v>19</v>
      </c>
      <c r="M1253" s="1">
        <v>4.8820177868399998E-5</v>
      </c>
      <c r="N1253">
        <v>1.50976421928E-3</v>
      </c>
      <c r="O1253" s="1">
        <v>6.6133360464999997E-5</v>
      </c>
      <c r="P1253">
        <v>24.5</v>
      </c>
      <c r="Q1253">
        <v>27</v>
      </c>
      <c r="R1253">
        <v>2.5845717602800002E-2</v>
      </c>
      <c r="S1253">
        <v>0.166974712287</v>
      </c>
      <c r="T1253">
        <v>0.43375003153699998</v>
      </c>
      <c r="U1253" t="s">
        <v>16</v>
      </c>
    </row>
    <row r="1254" spans="1:22">
      <c r="A1254" t="s">
        <v>1021</v>
      </c>
      <c r="B1254" t="s">
        <v>15</v>
      </c>
      <c r="C1254" t="s">
        <v>15</v>
      </c>
      <c r="G1254" t="str">
        <f t="shared" si="76"/>
        <v>FRESH</v>
      </c>
      <c r="H1254" t="str">
        <f t="shared" si="77"/>
        <v/>
      </c>
      <c r="I1254" t="str">
        <f t="shared" si="78"/>
        <v/>
      </c>
      <c r="J1254" t="str">
        <f t="shared" si="79"/>
        <v/>
      </c>
      <c r="K1254" t="s">
        <v>15</v>
      </c>
      <c r="L1254" t="s">
        <v>15</v>
      </c>
      <c r="M1254">
        <v>1.4299275356299999E-4</v>
      </c>
      <c r="N1254">
        <v>1.12753138705E-4</v>
      </c>
      <c r="O1254">
        <v>0</v>
      </c>
      <c r="P1254">
        <v>1.3333333333299999</v>
      </c>
      <c r="Q1254">
        <v>3.6666666666699999</v>
      </c>
      <c r="R1254">
        <v>0.42087031747999998</v>
      </c>
      <c r="S1254">
        <v>5.8824940678299997E-4</v>
      </c>
      <c r="T1254">
        <v>2.2108664211999999E-3</v>
      </c>
      <c r="U1254" t="s">
        <v>16</v>
      </c>
      <c r="V1254">
        <v>3.17322137258</v>
      </c>
    </row>
    <row r="1255" spans="1:22">
      <c r="A1255" t="s">
        <v>294</v>
      </c>
      <c r="C1255" t="s">
        <v>15</v>
      </c>
      <c r="G1255" t="str">
        <f t="shared" si="76"/>
        <v/>
      </c>
      <c r="H1255" t="str">
        <f t="shared" si="77"/>
        <v/>
      </c>
      <c r="I1255" t="str">
        <f t="shared" si="78"/>
        <v/>
      </c>
      <c r="J1255" t="str">
        <f t="shared" si="79"/>
        <v/>
      </c>
      <c r="K1255" t="s">
        <v>295</v>
      </c>
      <c r="L1255" t="s">
        <v>15</v>
      </c>
      <c r="M1255">
        <v>4.1269128256600004E-3</v>
      </c>
      <c r="N1255" s="1">
        <v>4.1696396466499999E-5</v>
      </c>
      <c r="O1255" s="1">
        <v>2.5817200451599998E-6</v>
      </c>
      <c r="P1255">
        <v>1.5</v>
      </c>
      <c r="Q1255">
        <v>10</v>
      </c>
      <c r="R1255">
        <v>3.1511920726000002E-2</v>
      </c>
      <c r="S1255">
        <v>1.1545984230799999E-2</v>
      </c>
      <c r="T1255" s="1">
        <v>1.0376417424600001E-5</v>
      </c>
      <c r="U1255" t="s">
        <v>296</v>
      </c>
      <c r="V1255">
        <v>1.5806130111900001</v>
      </c>
    </row>
    <row r="1256" spans="1:22">
      <c r="A1256" t="s">
        <v>1865</v>
      </c>
      <c r="G1256" t="str">
        <f t="shared" si="76"/>
        <v/>
      </c>
      <c r="H1256" t="str">
        <f t="shared" si="77"/>
        <v/>
      </c>
      <c r="I1256" t="str">
        <f t="shared" si="78"/>
        <v/>
      </c>
      <c r="J1256" t="str">
        <f t="shared" si="79"/>
        <v/>
      </c>
      <c r="K1256" t="s">
        <v>15</v>
      </c>
      <c r="L1256" t="s">
        <v>15</v>
      </c>
      <c r="M1256">
        <v>8.5607545436800002E-4</v>
      </c>
      <c r="N1256">
        <v>1.4754592558100001E-3</v>
      </c>
      <c r="O1256">
        <v>2.4307993910799999E-4</v>
      </c>
      <c r="P1256">
        <v>1.5</v>
      </c>
      <c r="Q1256">
        <v>13.5</v>
      </c>
      <c r="R1256">
        <v>2.5251816661300001E-2</v>
      </c>
      <c r="S1256" s="1">
        <v>2.5233540269000002E-6</v>
      </c>
      <c r="T1256">
        <v>1.4352974069400001E-2</v>
      </c>
      <c r="U1256" t="s">
        <v>16</v>
      </c>
      <c r="V1256">
        <v>13.5</v>
      </c>
    </row>
    <row r="1257" spans="1:22">
      <c r="A1257" t="s">
        <v>133</v>
      </c>
      <c r="C1257" t="s">
        <v>15</v>
      </c>
      <c r="G1257" t="str">
        <f t="shared" si="76"/>
        <v/>
      </c>
      <c r="H1257" t="str">
        <f t="shared" si="77"/>
        <v/>
      </c>
      <c r="I1257" t="str">
        <f t="shared" si="78"/>
        <v/>
      </c>
      <c r="J1257" t="str">
        <f t="shared" si="79"/>
        <v/>
      </c>
      <c r="K1257" t="s">
        <v>15</v>
      </c>
      <c r="L1257" t="s">
        <v>15</v>
      </c>
      <c r="M1257" s="1">
        <v>4.3911171325999998E-5</v>
      </c>
      <c r="N1257" s="1">
        <v>8.0945695812200004E-5</v>
      </c>
      <c r="O1257" s="1">
        <v>4.6278412541099998E-6</v>
      </c>
      <c r="P1257">
        <v>1.5</v>
      </c>
      <c r="Q1257">
        <v>10</v>
      </c>
      <c r="R1257">
        <v>0.18524728952300001</v>
      </c>
      <c r="S1257" s="1">
        <v>3.42167203133E-5</v>
      </c>
      <c r="T1257">
        <v>3.9720266115E-3</v>
      </c>
      <c r="U1257" t="s">
        <v>16</v>
      </c>
      <c r="V1257">
        <v>10</v>
      </c>
    </row>
    <row r="1258" spans="1:22">
      <c r="A1258" t="s">
        <v>1109</v>
      </c>
      <c r="G1258" t="str">
        <f t="shared" si="76"/>
        <v/>
      </c>
      <c r="H1258" t="str">
        <f t="shared" si="77"/>
        <v/>
      </c>
      <c r="I1258" t="str">
        <f t="shared" si="78"/>
        <v/>
      </c>
      <c r="J1258" t="str">
        <f t="shared" si="79"/>
        <v/>
      </c>
      <c r="K1258" t="s">
        <v>15</v>
      </c>
      <c r="L1258" t="s">
        <v>15</v>
      </c>
      <c r="M1258">
        <v>2.9270093258999998E-4</v>
      </c>
      <c r="N1258">
        <v>4.7027120271099997E-4</v>
      </c>
      <c r="O1258" s="1">
        <v>6.6057520683300005E-5</v>
      </c>
      <c r="P1258">
        <v>1.5</v>
      </c>
      <c r="Q1258">
        <v>11.5</v>
      </c>
      <c r="R1258">
        <v>5.4386141241400003E-2</v>
      </c>
      <c r="S1258" s="1">
        <v>5.4727255093099999E-6</v>
      </c>
      <c r="T1258">
        <v>5.45694884664E-3</v>
      </c>
      <c r="U1258" t="s">
        <v>16</v>
      </c>
      <c r="V1258">
        <v>11.5</v>
      </c>
    </row>
    <row r="1259" spans="1:22">
      <c r="A1259" t="s">
        <v>1199</v>
      </c>
      <c r="G1259" t="str">
        <f t="shared" si="76"/>
        <v/>
      </c>
      <c r="H1259" t="str">
        <f t="shared" si="77"/>
        <v/>
      </c>
      <c r="I1259" t="str">
        <f t="shared" si="78"/>
        <v/>
      </c>
      <c r="J1259" t="str">
        <f t="shared" si="79"/>
        <v/>
      </c>
      <c r="K1259" t="s">
        <v>34</v>
      </c>
      <c r="L1259" t="s">
        <v>34</v>
      </c>
      <c r="M1259">
        <v>0</v>
      </c>
      <c r="N1259" s="1">
        <v>4.5202663002299998E-5</v>
      </c>
      <c r="O1259">
        <v>2.0240876861499999E-4</v>
      </c>
      <c r="P1259">
        <v>15</v>
      </c>
      <c r="Q1259">
        <v>27</v>
      </c>
      <c r="R1259">
        <v>9.8715712545199997E-3</v>
      </c>
      <c r="S1259">
        <v>0.14812517780600001</v>
      </c>
      <c r="T1259">
        <v>2.7402882741100001E-4</v>
      </c>
      <c r="U1259" t="s">
        <v>16</v>
      </c>
      <c r="V1259">
        <v>24.3201163184</v>
      </c>
    </row>
    <row r="1260" spans="1:22">
      <c r="A1260" t="s">
        <v>502</v>
      </c>
      <c r="B1260" t="s">
        <v>34</v>
      </c>
      <c r="C1260" t="s">
        <v>34</v>
      </c>
      <c r="G1260" t="str">
        <f t="shared" si="76"/>
        <v/>
      </c>
      <c r="H1260" t="str">
        <f t="shared" si="77"/>
        <v>MARINE</v>
      </c>
      <c r="I1260" t="str">
        <f t="shared" si="78"/>
        <v/>
      </c>
      <c r="J1260" t="str">
        <f t="shared" si="79"/>
        <v/>
      </c>
      <c r="K1260" t="s">
        <v>34</v>
      </c>
      <c r="L1260" t="s">
        <v>34</v>
      </c>
      <c r="M1260">
        <v>0</v>
      </c>
      <c r="N1260" s="1">
        <v>1.3286639989100001E-5</v>
      </c>
      <c r="O1260" s="1">
        <v>7.7618661945099999E-5</v>
      </c>
      <c r="P1260">
        <v>11</v>
      </c>
      <c r="Q1260">
        <v>25</v>
      </c>
      <c r="R1260">
        <v>7.6565321526900001E-2</v>
      </c>
      <c r="S1260">
        <v>7.1134725843399998E-2</v>
      </c>
      <c r="T1260">
        <v>3.3180674080899998E-3</v>
      </c>
      <c r="U1260" t="s">
        <v>16</v>
      </c>
      <c r="V1260">
        <v>22.603502106499999</v>
      </c>
    </row>
    <row r="1261" spans="1:22">
      <c r="A1261" t="s">
        <v>1121</v>
      </c>
      <c r="G1261" t="str">
        <f t="shared" si="76"/>
        <v/>
      </c>
      <c r="H1261" t="str">
        <f t="shared" si="77"/>
        <v/>
      </c>
      <c r="I1261" t="str">
        <f t="shared" si="78"/>
        <v/>
      </c>
      <c r="J1261" t="str">
        <f t="shared" si="79"/>
        <v/>
      </c>
      <c r="K1261" t="s">
        <v>15</v>
      </c>
      <c r="L1261" t="s">
        <v>15</v>
      </c>
      <c r="M1261">
        <v>1.7139417053200001E-4</v>
      </c>
      <c r="N1261">
        <v>0</v>
      </c>
      <c r="O1261">
        <v>0</v>
      </c>
      <c r="P1261">
        <v>1.48979591837</v>
      </c>
      <c r="Q1261">
        <v>15.244897959199999</v>
      </c>
      <c r="R1261">
        <v>1.3913357860400001E-2</v>
      </c>
      <c r="S1261">
        <v>1</v>
      </c>
      <c r="T1261">
        <v>1.3913357860400001E-2</v>
      </c>
      <c r="U1261" t="s">
        <v>16</v>
      </c>
      <c r="V1261">
        <v>1.48979591837</v>
      </c>
    </row>
    <row r="1262" spans="1:22">
      <c r="A1262" t="s">
        <v>1008</v>
      </c>
      <c r="B1262" t="s">
        <v>15</v>
      </c>
      <c r="C1262" t="s">
        <v>15</v>
      </c>
      <c r="G1262" t="str">
        <f t="shared" si="76"/>
        <v/>
      </c>
      <c r="H1262" t="str">
        <f t="shared" si="77"/>
        <v/>
      </c>
      <c r="I1262" t="str">
        <f t="shared" si="78"/>
        <v/>
      </c>
      <c r="J1262" t="str">
        <f t="shared" si="79"/>
        <v>freshRestricted</v>
      </c>
      <c r="K1262" t="s">
        <v>19</v>
      </c>
      <c r="L1262" t="s">
        <v>19</v>
      </c>
      <c r="M1262">
        <v>2.5773429345599997E-4</v>
      </c>
      <c r="N1262" s="1">
        <v>2.2453005511400001E-5</v>
      </c>
      <c r="O1262" s="1">
        <v>9.9138049734299997E-5</v>
      </c>
      <c r="P1262">
        <v>11</v>
      </c>
      <c r="Q1262">
        <v>27</v>
      </c>
      <c r="R1262" s="1">
        <v>6.9216547600199997E-6</v>
      </c>
      <c r="S1262">
        <v>0.34070832055099998</v>
      </c>
      <c r="T1262">
        <v>7.9144529369199995E-2</v>
      </c>
      <c r="U1262" t="s">
        <v>16</v>
      </c>
    </row>
    <row r="1263" spans="1:22">
      <c r="A1263" t="s">
        <v>1223</v>
      </c>
      <c r="G1263" t="str">
        <f t="shared" si="76"/>
        <v/>
      </c>
      <c r="H1263" t="str">
        <f t="shared" si="77"/>
        <v/>
      </c>
      <c r="I1263" t="str">
        <f t="shared" si="78"/>
        <v/>
      </c>
      <c r="J1263" t="str">
        <f t="shared" si="79"/>
        <v/>
      </c>
      <c r="K1263" t="s">
        <v>15</v>
      </c>
      <c r="L1263" t="s">
        <v>15</v>
      </c>
      <c r="M1263">
        <v>1.64910978929E-4</v>
      </c>
      <c r="N1263" s="1">
        <v>3.3034266954100002E-5</v>
      </c>
      <c r="O1263" s="1">
        <v>3.6717796197900001E-6</v>
      </c>
      <c r="P1263">
        <v>1.5</v>
      </c>
      <c r="Q1263">
        <v>11.5</v>
      </c>
      <c r="R1263">
        <v>6.0039855960599998E-2</v>
      </c>
      <c r="S1263">
        <v>2.7444048181900001E-2</v>
      </c>
      <c r="T1263">
        <v>1.04173944743E-4</v>
      </c>
      <c r="U1263" t="s">
        <v>16</v>
      </c>
      <c r="V1263">
        <v>3.3210514229900001</v>
      </c>
    </row>
    <row r="1264" spans="1:22">
      <c r="A1264" t="s">
        <v>1945</v>
      </c>
      <c r="G1264" t="str">
        <f t="shared" si="76"/>
        <v/>
      </c>
      <c r="H1264" t="str">
        <f t="shared" si="77"/>
        <v/>
      </c>
      <c r="I1264" t="str">
        <f t="shared" si="78"/>
        <v/>
      </c>
      <c r="J1264" t="str">
        <f t="shared" si="79"/>
        <v/>
      </c>
      <c r="K1264" t="s">
        <v>15</v>
      </c>
      <c r="L1264" t="s">
        <v>15</v>
      </c>
      <c r="M1264">
        <v>1.9187608410499999E-4</v>
      </c>
      <c r="N1264" s="1">
        <v>9.4115083161600005E-5</v>
      </c>
      <c r="O1264" s="1">
        <v>1.0853091330700001E-5</v>
      </c>
      <c r="P1264">
        <v>4.5</v>
      </c>
      <c r="Q1264">
        <v>10</v>
      </c>
      <c r="R1264">
        <v>0.33827337363999999</v>
      </c>
      <c r="S1264">
        <v>7.4458519425900003E-4</v>
      </c>
      <c r="T1264">
        <v>1.53057062834E-4</v>
      </c>
      <c r="U1264" t="s">
        <v>16</v>
      </c>
      <c r="V1264">
        <v>7.0297391676699998</v>
      </c>
    </row>
    <row r="1265" spans="1:23">
      <c r="A1265" t="s">
        <v>1569</v>
      </c>
      <c r="G1265" t="str">
        <f t="shared" si="76"/>
        <v/>
      </c>
      <c r="H1265" t="str">
        <f t="shared" si="77"/>
        <v/>
      </c>
      <c r="I1265" t="str">
        <f t="shared" si="78"/>
        <v/>
      </c>
      <c r="J1265" t="str">
        <f t="shared" si="79"/>
        <v/>
      </c>
      <c r="K1265" t="s">
        <v>15</v>
      </c>
      <c r="L1265" t="s">
        <v>15</v>
      </c>
      <c r="M1265">
        <v>1.7447342827199999E-3</v>
      </c>
      <c r="N1265">
        <v>3.62597698151E-4</v>
      </c>
      <c r="O1265">
        <v>1.68318997204E-4</v>
      </c>
      <c r="P1265">
        <v>11</v>
      </c>
      <c r="Q1265">
        <v>15</v>
      </c>
      <c r="R1265">
        <v>3.5877224108899999E-4</v>
      </c>
      <c r="S1265">
        <v>0.35032009525000002</v>
      </c>
      <c r="T1265" s="1">
        <v>2.9733441859700002E-6</v>
      </c>
      <c r="U1265" t="s">
        <v>16</v>
      </c>
      <c r="V1265">
        <v>11.492963250800001</v>
      </c>
    </row>
    <row r="1266" spans="1:23">
      <c r="A1266" t="s">
        <v>125</v>
      </c>
      <c r="B1266" t="s">
        <v>23</v>
      </c>
      <c r="C1266" t="s">
        <v>23</v>
      </c>
      <c r="G1266" t="str">
        <f t="shared" si="76"/>
        <v/>
      </c>
      <c r="H1266" t="str">
        <f t="shared" si="77"/>
        <v/>
      </c>
      <c r="I1266" t="str">
        <f t="shared" si="78"/>
        <v>BRACK</v>
      </c>
      <c r="J1266" t="str">
        <f t="shared" si="79"/>
        <v/>
      </c>
      <c r="K1266" t="s">
        <v>29</v>
      </c>
      <c r="L1266" t="s">
        <v>23</v>
      </c>
      <c r="M1266">
        <v>1.3436671099300001E-4</v>
      </c>
      <c r="N1266">
        <v>2.32554570422E-4</v>
      </c>
      <c r="O1266" s="1">
        <v>1.0137318288999999E-5</v>
      </c>
      <c r="P1266">
        <v>4.5</v>
      </c>
      <c r="Q1266">
        <v>10</v>
      </c>
      <c r="R1266">
        <v>1.9720802032800001E-2</v>
      </c>
      <c r="S1266" s="1">
        <v>2.35960896895E-7</v>
      </c>
      <c r="T1266" s="1">
        <v>2.1481702805699999E-5</v>
      </c>
      <c r="U1266" t="s">
        <v>16</v>
      </c>
      <c r="V1266">
        <v>4.5</v>
      </c>
      <c r="W1266">
        <v>10</v>
      </c>
    </row>
    <row r="1267" spans="1:23">
      <c r="A1267" t="s">
        <v>1798</v>
      </c>
      <c r="B1267" t="s">
        <v>23</v>
      </c>
      <c r="C1267" t="s">
        <v>23</v>
      </c>
      <c r="G1267" t="str">
        <f t="shared" si="76"/>
        <v/>
      </c>
      <c r="H1267" t="str">
        <f t="shared" si="77"/>
        <v/>
      </c>
      <c r="I1267" t="str">
        <f t="shared" si="78"/>
        <v>BRACK</v>
      </c>
      <c r="J1267" t="str">
        <f t="shared" si="79"/>
        <v/>
      </c>
      <c r="K1267" t="s">
        <v>23</v>
      </c>
      <c r="L1267" t="s">
        <v>23</v>
      </c>
      <c r="M1267" s="1">
        <v>6.3239107063800004E-6</v>
      </c>
      <c r="N1267" s="1">
        <v>4.9891124051199997E-5</v>
      </c>
      <c r="O1267" s="1">
        <v>5.7630638130700003E-6</v>
      </c>
      <c r="P1267">
        <v>1.5</v>
      </c>
      <c r="Q1267">
        <v>10</v>
      </c>
      <c r="R1267">
        <v>1.5416264131299999E-2</v>
      </c>
      <c r="S1267">
        <v>2.0128637928100001E-3</v>
      </c>
      <c r="T1267">
        <v>0.46666466424300002</v>
      </c>
      <c r="U1267" t="s">
        <v>16</v>
      </c>
      <c r="V1267">
        <v>1.5</v>
      </c>
      <c r="W1267">
        <v>10</v>
      </c>
    </row>
    <row r="1268" spans="1:23">
      <c r="A1268" t="s">
        <v>139</v>
      </c>
      <c r="G1268" t="str">
        <f t="shared" si="76"/>
        <v/>
      </c>
      <c r="H1268" t="str">
        <f t="shared" si="77"/>
        <v/>
      </c>
      <c r="I1268" t="str">
        <f t="shared" si="78"/>
        <v/>
      </c>
      <c r="J1268" t="str">
        <f t="shared" si="79"/>
        <v/>
      </c>
      <c r="K1268" t="s">
        <v>15</v>
      </c>
      <c r="L1268" t="s">
        <v>15</v>
      </c>
      <c r="M1268" s="1">
        <v>6.8333500449000001E-5</v>
      </c>
      <c r="N1268">
        <v>1.09628561024E-4</v>
      </c>
      <c r="O1268" s="1">
        <v>9.8703272951400008E-6</v>
      </c>
      <c r="P1268">
        <v>1.3333333333299999</v>
      </c>
      <c r="Q1268">
        <v>3.6666666666699999</v>
      </c>
      <c r="R1268">
        <v>0.312474423976</v>
      </c>
      <c r="S1268">
        <v>6.6810031931800002E-3</v>
      </c>
      <c r="T1268">
        <v>2.1248717229299999E-2</v>
      </c>
      <c r="U1268" t="s">
        <v>16</v>
      </c>
      <c r="V1268">
        <v>3.6666666666699999</v>
      </c>
    </row>
    <row r="1269" spans="1:23">
      <c r="A1269" t="s">
        <v>1580</v>
      </c>
      <c r="G1269" t="str">
        <f t="shared" si="76"/>
        <v/>
      </c>
      <c r="H1269" t="str">
        <f t="shared" si="77"/>
        <v/>
      </c>
      <c r="I1269" t="str">
        <f t="shared" si="78"/>
        <v/>
      </c>
      <c r="J1269" t="str">
        <f t="shared" si="79"/>
        <v/>
      </c>
      <c r="K1269" t="s">
        <v>22</v>
      </c>
      <c r="L1269" t="s">
        <v>23</v>
      </c>
      <c r="M1269" s="1">
        <v>6.8601785841699997E-6</v>
      </c>
      <c r="N1269">
        <v>2.8714296044200002E-4</v>
      </c>
      <c r="O1269" s="1">
        <v>3.1500835256400001E-5</v>
      </c>
      <c r="P1269">
        <v>9</v>
      </c>
      <c r="Q1269">
        <v>13.5</v>
      </c>
      <c r="R1269">
        <v>1.09210088519E-2</v>
      </c>
      <c r="S1269">
        <v>9.5556288371600004E-2</v>
      </c>
      <c r="T1269">
        <v>7.4191555780500004E-2</v>
      </c>
      <c r="U1269" t="s">
        <v>24</v>
      </c>
      <c r="V1269">
        <v>9</v>
      </c>
      <c r="W1269">
        <v>13.5</v>
      </c>
    </row>
    <row r="1270" spans="1:23">
      <c r="A1270" t="s">
        <v>239</v>
      </c>
      <c r="G1270" t="str">
        <f t="shared" si="76"/>
        <v/>
      </c>
      <c r="H1270" t="str">
        <f t="shared" si="77"/>
        <v/>
      </c>
      <c r="I1270" t="str">
        <f t="shared" si="78"/>
        <v/>
      </c>
      <c r="J1270" t="str">
        <f t="shared" si="79"/>
        <v/>
      </c>
      <c r="K1270" t="s">
        <v>34</v>
      </c>
      <c r="L1270" t="s">
        <v>34</v>
      </c>
      <c r="M1270">
        <v>0</v>
      </c>
      <c r="N1270" s="1">
        <v>2.731666405E-5</v>
      </c>
      <c r="O1270" s="1">
        <v>7.1000802365500001E-5</v>
      </c>
      <c r="P1270">
        <v>14</v>
      </c>
      <c r="Q1270">
        <v>25</v>
      </c>
      <c r="R1270">
        <v>9.5000107093300007E-3</v>
      </c>
      <c r="S1270">
        <v>3.7623531972099999E-2</v>
      </c>
      <c r="T1270" s="1">
        <v>1.2683148858600001E-5</v>
      </c>
      <c r="U1270" t="s">
        <v>16</v>
      </c>
      <c r="V1270">
        <v>20.767888607700002</v>
      </c>
    </row>
    <row r="1271" spans="1:23">
      <c r="A1271" t="s">
        <v>1698</v>
      </c>
      <c r="B1271" t="s">
        <v>15</v>
      </c>
      <c r="C1271" t="s">
        <v>15</v>
      </c>
      <c r="G1271" t="str">
        <f t="shared" si="76"/>
        <v>FRESH</v>
      </c>
      <c r="H1271" t="str">
        <f t="shared" si="77"/>
        <v/>
      </c>
      <c r="I1271" t="str">
        <f t="shared" si="78"/>
        <v/>
      </c>
      <c r="J1271" t="str">
        <f t="shared" si="79"/>
        <v/>
      </c>
      <c r="K1271" t="s">
        <v>15</v>
      </c>
      <c r="L1271" t="s">
        <v>15</v>
      </c>
      <c r="M1271">
        <v>1.10608234258E-4</v>
      </c>
      <c r="N1271">
        <v>0</v>
      </c>
      <c r="O1271">
        <v>0</v>
      </c>
      <c r="P1271">
        <v>1.48979591837</v>
      </c>
      <c r="Q1271">
        <v>15.244897959199999</v>
      </c>
      <c r="R1271">
        <v>4.8461324334900004E-3</v>
      </c>
      <c r="S1271">
        <v>1</v>
      </c>
      <c r="T1271">
        <v>4.8461324334900004E-3</v>
      </c>
      <c r="U1271" t="s">
        <v>16</v>
      </c>
      <c r="V1271">
        <v>1.48979591837</v>
      </c>
    </row>
    <row r="1272" spans="1:23">
      <c r="A1272" t="s">
        <v>1804</v>
      </c>
      <c r="G1272" t="str">
        <f t="shared" si="76"/>
        <v/>
      </c>
      <c r="H1272" t="str">
        <f t="shared" si="77"/>
        <v/>
      </c>
      <c r="I1272" t="str">
        <f t="shared" si="78"/>
        <v/>
      </c>
      <c r="J1272" t="str">
        <f t="shared" si="79"/>
        <v/>
      </c>
      <c r="K1272" t="s">
        <v>15</v>
      </c>
      <c r="L1272" t="s">
        <v>15</v>
      </c>
      <c r="M1272">
        <v>7.8237108357000001E-4</v>
      </c>
      <c r="N1272">
        <v>3.8063551891799998E-4</v>
      </c>
      <c r="O1272">
        <v>1.21422861773E-4</v>
      </c>
      <c r="P1272">
        <v>1.5</v>
      </c>
      <c r="Q1272">
        <v>13.5</v>
      </c>
      <c r="R1272">
        <v>0.43903541880000002</v>
      </c>
      <c r="S1272">
        <v>3.76925229452E-4</v>
      </c>
      <c r="T1272">
        <v>2.8814926068300001E-3</v>
      </c>
      <c r="U1272" t="s">
        <v>16</v>
      </c>
      <c r="V1272">
        <v>6.2061960122700004</v>
      </c>
    </row>
    <row r="1273" spans="1:23">
      <c r="A1273" t="s">
        <v>1494</v>
      </c>
      <c r="G1273" t="str">
        <f t="shared" si="76"/>
        <v/>
      </c>
      <c r="H1273" t="str">
        <f t="shared" si="77"/>
        <v/>
      </c>
      <c r="I1273" t="str">
        <f t="shared" si="78"/>
        <v/>
      </c>
      <c r="J1273" t="str">
        <f t="shared" si="79"/>
        <v/>
      </c>
      <c r="K1273" t="s">
        <v>15</v>
      </c>
      <c r="L1273" t="s">
        <v>15</v>
      </c>
      <c r="M1273" s="1">
        <v>8.9705189111699996E-5</v>
      </c>
      <c r="N1273" s="1">
        <v>7.1399601544399997E-5</v>
      </c>
      <c r="O1273" s="1">
        <v>3.0120067193600001E-6</v>
      </c>
      <c r="P1273">
        <v>1.5</v>
      </c>
      <c r="Q1273">
        <v>10</v>
      </c>
      <c r="R1273">
        <v>0.478407883875</v>
      </c>
      <c r="S1273" s="1">
        <v>1.38223927688E-5</v>
      </c>
      <c r="T1273" s="1">
        <v>6.3901121839700001E-5</v>
      </c>
      <c r="U1273" t="s">
        <v>16</v>
      </c>
      <c r="V1273">
        <v>8.2051934185800004</v>
      </c>
    </row>
    <row r="1274" spans="1:23">
      <c r="A1274" t="s">
        <v>390</v>
      </c>
      <c r="B1274" t="s">
        <v>15</v>
      </c>
      <c r="C1274" t="s">
        <v>15</v>
      </c>
      <c r="G1274" t="str">
        <f t="shared" si="76"/>
        <v/>
      </c>
      <c r="H1274" t="str">
        <f t="shared" si="77"/>
        <v/>
      </c>
      <c r="I1274" t="str">
        <f t="shared" si="78"/>
        <v>freshRestricted</v>
      </c>
      <c r="J1274" t="str">
        <f t="shared" si="79"/>
        <v/>
      </c>
      <c r="K1274" t="s">
        <v>23</v>
      </c>
      <c r="L1274" t="s">
        <v>23</v>
      </c>
      <c r="M1274" s="1">
        <v>2.4272397216999999E-5</v>
      </c>
      <c r="N1274" s="1">
        <v>7.5006374271500002E-5</v>
      </c>
      <c r="O1274">
        <v>0</v>
      </c>
      <c r="P1274">
        <v>3</v>
      </c>
      <c r="Q1274">
        <v>8</v>
      </c>
      <c r="R1274">
        <v>1.38328143967E-2</v>
      </c>
      <c r="S1274" s="1">
        <v>2.2103901387399998E-6</v>
      </c>
      <c r="T1274">
        <v>2.99297209147E-2</v>
      </c>
      <c r="U1274" t="s">
        <v>16</v>
      </c>
      <c r="V1274">
        <v>3</v>
      </c>
      <c r="W1274">
        <v>8</v>
      </c>
    </row>
    <row r="1275" spans="1:23">
      <c r="A1275" t="s">
        <v>1795</v>
      </c>
      <c r="B1275" t="s">
        <v>23</v>
      </c>
      <c r="C1275" t="s">
        <v>23</v>
      </c>
      <c r="G1275" t="str">
        <f t="shared" si="76"/>
        <v/>
      </c>
      <c r="H1275" t="str">
        <f t="shared" si="77"/>
        <v/>
      </c>
      <c r="I1275" t="str">
        <f t="shared" si="78"/>
        <v/>
      </c>
      <c r="J1275" t="str">
        <f t="shared" si="79"/>
        <v>brackishRestricted</v>
      </c>
      <c r="K1275" t="s">
        <v>19</v>
      </c>
      <c r="L1275" t="s">
        <v>19</v>
      </c>
      <c r="M1275" s="1">
        <v>1.3284305677800001E-5</v>
      </c>
      <c r="N1275" s="1">
        <v>5.0829618459400002E-5</v>
      </c>
      <c r="O1275" s="1">
        <v>2.7538347148400002E-6</v>
      </c>
      <c r="P1275">
        <v>1.5</v>
      </c>
      <c r="Q1275">
        <v>11.5</v>
      </c>
      <c r="R1275">
        <v>4.4601219918999999E-2</v>
      </c>
      <c r="S1275">
        <v>4.7641847032999998E-4</v>
      </c>
      <c r="T1275">
        <v>9.7259690884499997E-2</v>
      </c>
      <c r="U1275" t="s">
        <v>16</v>
      </c>
    </row>
    <row r="1276" spans="1:23">
      <c r="A1276" t="s">
        <v>834</v>
      </c>
      <c r="B1276" t="s">
        <v>34</v>
      </c>
      <c r="C1276" t="s">
        <v>34</v>
      </c>
      <c r="G1276" t="str">
        <f t="shared" si="76"/>
        <v/>
      </c>
      <c r="H1276" t="str">
        <f t="shared" si="77"/>
        <v>MARINE</v>
      </c>
      <c r="I1276" t="str">
        <f t="shared" si="78"/>
        <v/>
      </c>
      <c r="J1276" t="str">
        <f t="shared" si="79"/>
        <v/>
      </c>
      <c r="K1276" t="s">
        <v>34</v>
      </c>
      <c r="L1276" t="s">
        <v>34</v>
      </c>
      <c r="M1276" s="1">
        <v>5.3408888733200003E-5</v>
      </c>
      <c r="N1276">
        <v>4.29679108052E-4</v>
      </c>
      <c r="O1276">
        <v>9.4218703247399998E-4</v>
      </c>
      <c r="P1276">
        <v>16</v>
      </c>
      <c r="Q1276">
        <v>26</v>
      </c>
      <c r="R1276">
        <v>9.1479714209500001E-3</v>
      </c>
      <c r="S1276">
        <v>0.37371475856000003</v>
      </c>
      <c r="T1276">
        <v>2.1264480635399999E-2</v>
      </c>
      <c r="U1276" t="s">
        <v>16</v>
      </c>
      <c r="V1276">
        <v>21.766432579699998</v>
      </c>
    </row>
    <row r="1277" spans="1:23">
      <c r="A1277" t="s">
        <v>54</v>
      </c>
      <c r="G1277" t="str">
        <f t="shared" si="76"/>
        <v/>
      </c>
      <c r="H1277" t="str">
        <f t="shared" si="77"/>
        <v/>
      </c>
      <c r="I1277" t="str">
        <f t="shared" si="78"/>
        <v/>
      </c>
      <c r="J1277" t="str">
        <f t="shared" si="79"/>
        <v/>
      </c>
      <c r="K1277" t="s">
        <v>15</v>
      </c>
      <c r="L1277" t="s">
        <v>15</v>
      </c>
      <c r="M1277">
        <v>2.36194235872E-4</v>
      </c>
      <c r="N1277">
        <v>3.8144929666499998E-4</v>
      </c>
      <c r="O1277" s="1">
        <v>5.1275470595299999E-5</v>
      </c>
      <c r="P1277">
        <v>1.3333333333299999</v>
      </c>
      <c r="Q1277">
        <v>3.6666666666699999</v>
      </c>
      <c r="R1277">
        <v>0.16327815821300001</v>
      </c>
      <c r="S1277">
        <v>2.5464673258500002E-4</v>
      </c>
      <c r="T1277">
        <v>1.12230311356E-3</v>
      </c>
      <c r="U1277" t="s">
        <v>16</v>
      </c>
      <c r="V1277">
        <v>3.6666666666699999</v>
      </c>
    </row>
    <row r="1278" spans="1:23">
      <c r="A1278" t="s">
        <v>1465</v>
      </c>
      <c r="C1278" t="s">
        <v>23</v>
      </c>
      <c r="G1278" t="str">
        <f t="shared" si="76"/>
        <v/>
      </c>
      <c r="H1278" t="str">
        <f t="shared" si="77"/>
        <v/>
      </c>
      <c r="I1278" t="str">
        <f t="shared" si="78"/>
        <v/>
      </c>
      <c r="J1278" t="str">
        <f t="shared" si="79"/>
        <v/>
      </c>
      <c r="K1278" t="s">
        <v>23</v>
      </c>
      <c r="L1278" t="s">
        <v>23</v>
      </c>
      <c r="M1278" s="1">
        <v>7.3877407126899994E-5</v>
      </c>
      <c r="N1278">
        <v>3.0691311117300003E-4</v>
      </c>
      <c r="O1278" s="1">
        <v>3.3532476059600002E-5</v>
      </c>
      <c r="P1278">
        <v>4.5</v>
      </c>
      <c r="Q1278">
        <v>10</v>
      </c>
      <c r="R1278">
        <v>8.25782534313E-3</v>
      </c>
      <c r="S1278" s="1">
        <v>2.43773998638E-5</v>
      </c>
      <c r="T1278">
        <v>1.9003782217800001E-2</v>
      </c>
      <c r="U1278" t="s">
        <v>16</v>
      </c>
      <c r="V1278">
        <v>4.5</v>
      </c>
      <c r="W1278">
        <v>10</v>
      </c>
    </row>
    <row r="1279" spans="1:23">
      <c r="A1279" t="s">
        <v>1801</v>
      </c>
      <c r="B1279" t="s">
        <v>15</v>
      </c>
      <c r="C1279" t="s">
        <v>15</v>
      </c>
      <c r="G1279" t="str">
        <f t="shared" si="76"/>
        <v>FRESH</v>
      </c>
      <c r="H1279" t="str">
        <f t="shared" si="77"/>
        <v/>
      </c>
      <c r="I1279" t="str">
        <f t="shared" si="78"/>
        <v/>
      </c>
      <c r="J1279" t="str">
        <f t="shared" si="79"/>
        <v/>
      </c>
      <c r="K1279" t="s">
        <v>15</v>
      </c>
      <c r="L1279" t="s">
        <v>15</v>
      </c>
      <c r="M1279" s="1">
        <v>5.7899078869499997E-5</v>
      </c>
      <c r="N1279" s="1">
        <v>5.82068974384E-5</v>
      </c>
      <c r="O1279">
        <v>0</v>
      </c>
      <c r="P1279">
        <v>1.3333333333299999</v>
      </c>
      <c r="Q1279">
        <v>3.6666666666699999</v>
      </c>
      <c r="R1279">
        <v>0.48135186562400001</v>
      </c>
      <c r="S1279">
        <v>5.8824940678299997E-4</v>
      </c>
      <c r="T1279">
        <v>4.3828974409499999E-4</v>
      </c>
      <c r="U1279" t="s">
        <v>16</v>
      </c>
      <c r="V1279">
        <v>3.6666666666699999</v>
      </c>
    </row>
    <row r="1280" spans="1:23">
      <c r="A1280" t="s">
        <v>285</v>
      </c>
      <c r="G1280" t="str">
        <f t="shared" si="76"/>
        <v/>
      </c>
      <c r="H1280" t="str">
        <f t="shared" si="77"/>
        <v/>
      </c>
      <c r="I1280" t="str">
        <f t="shared" si="78"/>
        <v/>
      </c>
      <c r="J1280" t="str">
        <f t="shared" si="79"/>
        <v/>
      </c>
      <c r="K1280" t="s">
        <v>27</v>
      </c>
      <c r="L1280" t="s">
        <v>23</v>
      </c>
      <c r="M1280" s="1">
        <v>9.2616243272900006E-6</v>
      </c>
      <c r="N1280" s="1">
        <v>8.03736233181E-5</v>
      </c>
      <c r="O1280" s="1">
        <v>1.6799167128E-5</v>
      </c>
      <c r="P1280">
        <v>8.8000000000000007</v>
      </c>
      <c r="Q1280">
        <v>11.6</v>
      </c>
      <c r="R1280">
        <v>9.7943026750699994E-4</v>
      </c>
      <c r="S1280">
        <v>7.2690328638000002E-3</v>
      </c>
      <c r="T1280">
        <v>0.18949637051500001</v>
      </c>
      <c r="U1280" t="s">
        <v>16</v>
      </c>
      <c r="V1280">
        <v>8.8000000000000007</v>
      </c>
      <c r="W1280">
        <v>11.6</v>
      </c>
    </row>
    <row r="1281" spans="1:23">
      <c r="A1281" t="s">
        <v>1349</v>
      </c>
      <c r="B1281" t="s">
        <v>15</v>
      </c>
      <c r="C1281" t="s">
        <v>15</v>
      </c>
      <c r="G1281" t="str">
        <f t="shared" si="76"/>
        <v/>
      </c>
      <c r="H1281" t="str">
        <f t="shared" si="77"/>
        <v/>
      </c>
      <c r="I1281" t="str">
        <f t="shared" si="78"/>
        <v/>
      </c>
      <c r="J1281" t="str">
        <f t="shared" si="79"/>
        <v>freshRestricted</v>
      </c>
      <c r="K1281" t="s">
        <v>19</v>
      </c>
      <c r="L1281" t="s">
        <v>19</v>
      </c>
      <c r="M1281">
        <v>1.07399624134E-4</v>
      </c>
      <c r="N1281">
        <v>0</v>
      </c>
      <c r="O1281" s="1">
        <v>6.0584363726499997E-5</v>
      </c>
      <c r="P1281">
        <v>11</v>
      </c>
      <c r="Q1281">
        <v>27</v>
      </c>
      <c r="R1281" s="1">
        <v>1.8679498589E-5</v>
      </c>
      <c r="S1281">
        <v>1.2619539009199999E-2</v>
      </c>
      <c r="T1281">
        <v>0.19710523306300001</v>
      </c>
      <c r="U1281" t="s">
        <v>16</v>
      </c>
    </row>
    <row r="1282" spans="1:23">
      <c r="A1282" t="s">
        <v>202</v>
      </c>
      <c r="G1282" t="str">
        <f t="shared" si="76"/>
        <v/>
      </c>
      <c r="H1282" t="str">
        <f t="shared" si="77"/>
        <v/>
      </c>
      <c r="I1282" t="str">
        <f t="shared" si="78"/>
        <v/>
      </c>
      <c r="J1282" t="str">
        <f t="shared" si="79"/>
        <v/>
      </c>
      <c r="K1282" t="s">
        <v>23</v>
      </c>
      <c r="L1282" t="s">
        <v>23</v>
      </c>
      <c r="M1282">
        <v>2.2166308515199999E-4</v>
      </c>
      <c r="N1282">
        <v>2.69818739819E-3</v>
      </c>
      <c r="O1282">
        <v>1.32666647006E-4</v>
      </c>
      <c r="P1282">
        <v>1.3333333333299999</v>
      </c>
      <c r="Q1282">
        <v>3.6666666666699999</v>
      </c>
      <c r="R1282">
        <v>4.6122604460800002E-3</v>
      </c>
      <c r="S1282" s="1">
        <v>9.5007891583200003E-5</v>
      </c>
      <c r="T1282">
        <v>7.0693255888500006E-2</v>
      </c>
      <c r="U1282" t="s">
        <v>16</v>
      </c>
      <c r="V1282">
        <v>1.3333333333299999</v>
      </c>
      <c r="W1282">
        <v>3.6666666666699999</v>
      </c>
    </row>
    <row r="1283" spans="1:23">
      <c r="A1283" t="s">
        <v>95</v>
      </c>
      <c r="G1283" t="str">
        <f t="shared" ref="G1283:G1346" si="80">IF(NOT(ISBLANK($B1283)),IF($L1283="freshRestricted", IF($B1283="freshRestricted","FRESH",$B1283),""),"")</f>
        <v/>
      </c>
      <c r="H1283" t="str">
        <f t="shared" ref="H1283:H1346" si="81">IF(NOT(ISBLANK($B1283)),IF($L1283="marineRestricted", IF($B1283="marineRestricted","MARINE",$B1283),""),"")</f>
        <v/>
      </c>
      <c r="I1283" t="str">
        <f t="shared" ref="I1283:I1346" si="82">IF(NOT(ISBLANK($B1283)),IF($L1283="brackishRestricted", IF($B1283="brackishRestricted","BRACK",$B1283),""),"")</f>
        <v/>
      </c>
      <c r="J1283" t="str">
        <f t="shared" ref="J1283:J1346" si="83">IF(NOT(ISBLANK($B1283)),IF($L1283="noclass", IF($B1283="noclass","NOCLASS",$B1283),""),"")</f>
        <v/>
      </c>
      <c r="K1283" t="s">
        <v>23</v>
      </c>
      <c r="L1283" t="s">
        <v>23</v>
      </c>
      <c r="M1283">
        <v>0</v>
      </c>
      <c r="N1283" s="1">
        <v>9.1396267614899998E-5</v>
      </c>
      <c r="O1283" s="1">
        <v>1.03987106153E-5</v>
      </c>
      <c r="P1283">
        <v>11</v>
      </c>
      <c r="Q1283">
        <v>15</v>
      </c>
      <c r="R1283">
        <v>4.2952927765E-4</v>
      </c>
      <c r="S1283">
        <v>1.7043003350500002E-2</v>
      </c>
      <c r="T1283">
        <v>6.3778952109199996E-2</v>
      </c>
      <c r="U1283" t="s">
        <v>16</v>
      </c>
      <c r="V1283">
        <v>11</v>
      </c>
      <c r="W1283">
        <v>15</v>
      </c>
    </row>
    <row r="1284" spans="1:23">
      <c r="A1284" t="s">
        <v>333</v>
      </c>
      <c r="G1284" t="str">
        <f t="shared" si="80"/>
        <v/>
      </c>
      <c r="H1284" t="str">
        <f t="shared" si="81"/>
        <v/>
      </c>
      <c r="I1284" t="str">
        <f t="shared" si="82"/>
        <v/>
      </c>
      <c r="J1284" t="str">
        <f t="shared" si="83"/>
        <v/>
      </c>
      <c r="K1284" t="s">
        <v>34</v>
      </c>
      <c r="L1284" t="s">
        <v>34</v>
      </c>
      <c r="M1284">
        <v>0</v>
      </c>
      <c r="N1284" s="1">
        <v>1.03123474461E-5</v>
      </c>
      <c r="O1284" s="1">
        <v>5.3859872870399997E-5</v>
      </c>
      <c r="P1284">
        <v>11</v>
      </c>
      <c r="Q1284">
        <v>27</v>
      </c>
      <c r="R1284">
        <v>4.3609750534500002E-2</v>
      </c>
      <c r="S1284">
        <v>0.263642314855</v>
      </c>
      <c r="T1284">
        <v>1.41664813924E-2</v>
      </c>
      <c r="U1284" t="s">
        <v>16</v>
      </c>
      <c r="V1284">
        <v>23.936540130099999</v>
      </c>
    </row>
    <row r="1285" spans="1:23">
      <c r="A1285" t="s">
        <v>702</v>
      </c>
      <c r="G1285" t="str">
        <f t="shared" si="80"/>
        <v/>
      </c>
      <c r="H1285" t="str">
        <f t="shared" si="81"/>
        <v/>
      </c>
      <c r="I1285" t="str">
        <f t="shared" si="82"/>
        <v/>
      </c>
      <c r="J1285" t="str">
        <f t="shared" si="83"/>
        <v/>
      </c>
      <c r="K1285" t="s">
        <v>19</v>
      </c>
      <c r="L1285" t="s">
        <v>19</v>
      </c>
      <c r="M1285" s="1">
        <v>4.5917833507600001E-6</v>
      </c>
      <c r="N1285" s="1">
        <v>6.4066564535100002E-5</v>
      </c>
      <c r="O1285" s="1">
        <v>7.9846172718899998E-6</v>
      </c>
      <c r="P1285">
        <v>19</v>
      </c>
      <c r="Q1285">
        <v>25</v>
      </c>
      <c r="R1285">
        <v>6.7046338956900001E-2</v>
      </c>
      <c r="S1285">
        <v>0.39019769869199999</v>
      </c>
      <c r="T1285">
        <v>0.20871495956</v>
      </c>
      <c r="U1285" t="s">
        <v>16</v>
      </c>
    </row>
    <row r="1286" spans="1:23">
      <c r="A1286" t="s">
        <v>302</v>
      </c>
      <c r="G1286" t="str">
        <f t="shared" si="80"/>
        <v/>
      </c>
      <c r="H1286" t="str">
        <f t="shared" si="81"/>
        <v/>
      </c>
      <c r="I1286" t="str">
        <f t="shared" si="82"/>
        <v/>
      </c>
      <c r="J1286" t="str">
        <f t="shared" si="83"/>
        <v/>
      </c>
      <c r="K1286" t="s">
        <v>27</v>
      </c>
      <c r="L1286" t="s">
        <v>23</v>
      </c>
      <c r="M1286">
        <v>5.5084761038300002E-3</v>
      </c>
      <c r="N1286">
        <v>5.65411322132E-2</v>
      </c>
      <c r="O1286">
        <v>1.3764984953300001E-2</v>
      </c>
      <c r="P1286">
        <v>16</v>
      </c>
      <c r="Q1286">
        <v>21.5</v>
      </c>
      <c r="R1286" s="1">
        <v>4.8795613644199998E-5</v>
      </c>
      <c r="S1286">
        <v>1.11138511857E-2</v>
      </c>
      <c r="T1286">
        <v>1.44483269295E-4</v>
      </c>
      <c r="U1286" t="s">
        <v>16</v>
      </c>
      <c r="V1286">
        <v>16</v>
      </c>
      <c r="W1286">
        <v>21.5</v>
      </c>
    </row>
    <row r="1287" spans="1:23">
      <c r="A1287" t="s">
        <v>109</v>
      </c>
      <c r="G1287" t="str">
        <f t="shared" si="80"/>
        <v/>
      </c>
      <c r="H1287" t="str">
        <f t="shared" si="81"/>
        <v/>
      </c>
      <c r="I1287" t="str">
        <f t="shared" si="82"/>
        <v/>
      </c>
      <c r="J1287" t="str">
        <f t="shared" si="83"/>
        <v/>
      </c>
      <c r="K1287" t="s">
        <v>23</v>
      </c>
      <c r="L1287" t="s">
        <v>23</v>
      </c>
      <c r="M1287">
        <v>0</v>
      </c>
      <c r="N1287">
        <v>1.3657469074200001E-4</v>
      </c>
      <c r="O1287" s="1">
        <v>1.28244794604E-5</v>
      </c>
      <c r="P1287">
        <v>11</v>
      </c>
      <c r="Q1287">
        <v>15</v>
      </c>
      <c r="R1287">
        <v>4.2952927765E-4</v>
      </c>
      <c r="S1287">
        <v>1.46753304187E-2</v>
      </c>
      <c r="T1287">
        <v>6.3778952109199996E-2</v>
      </c>
      <c r="U1287" t="s">
        <v>16</v>
      </c>
      <c r="V1287">
        <v>11</v>
      </c>
      <c r="W1287">
        <v>15</v>
      </c>
    </row>
    <row r="1288" spans="1:23">
      <c r="A1288" t="s">
        <v>725</v>
      </c>
      <c r="G1288" t="str">
        <f t="shared" si="80"/>
        <v/>
      </c>
      <c r="H1288" t="str">
        <f t="shared" si="81"/>
        <v/>
      </c>
      <c r="I1288" t="str">
        <f t="shared" si="82"/>
        <v/>
      </c>
      <c r="J1288" t="str">
        <f t="shared" si="83"/>
        <v/>
      </c>
      <c r="K1288" t="s">
        <v>19</v>
      </c>
      <c r="L1288" t="s">
        <v>19</v>
      </c>
      <c r="M1288" s="1">
        <v>1.0034519475999999E-5</v>
      </c>
      <c r="N1288">
        <v>1.4550572809800001E-4</v>
      </c>
      <c r="O1288" s="1">
        <v>4.3241043380900002E-5</v>
      </c>
      <c r="P1288">
        <v>24.5</v>
      </c>
      <c r="Q1288">
        <v>27</v>
      </c>
      <c r="R1288">
        <v>6.0312128220899996E-4</v>
      </c>
      <c r="S1288">
        <v>0.21977554030999999</v>
      </c>
      <c r="T1288">
        <v>8.7047509168200005E-2</v>
      </c>
      <c r="U1288" t="s">
        <v>16</v>
      </c>
    </row>
    <row r="1289" spans="1:23">
      <c r="A1289" t="s">
        <v>897</v>
      </c>
      <c r="G1289" t="str">
        <f t="shared" si="80"/>
        <v/>
      </c>
      <c r="H1289" t="str">
        <f t="shared" si="81"/>
        <v/>
      </c>
      <c r="I1289" t="str">
        <f t="shared" si="82"/>
        <v/>
      </c>
      <c r="J1289" t="str">
        <f t="shared" si="83"/>
        <v/>
      </c>
      <c r="K1289" t="s">
        <v>15</v>
      </c>
      <c r="L1289" t="s">
        <v>15</v>
      </c>
      <c r="M1289">
        <v>9.0600532349799996E-4</v>
      </c>
      <c r="N1289" s="1">
        <v>9.4919437127699994E-6</v>
      </c>
      <c r="O1289">
        <v>0</v>
      </c>
      <c r="P1289">
        <v>1.5</v>
      </c>
      <c r="Q1289">
        <v>8</v>
      </c>
      <c r="R1289">
        <v>0.115940522827</v>
      </c>
      <c r="S1289">
        <v>3.6752984128499998E-2</v>
      </c>
      <c r="T1289">
        <v>7.0203641840999996E-4</v>
      </c>
      <c r="U1289" t="s">
        <v>16</v>
      </c>
      <c r="V1289">
        <v>1.56809853379</v>
      </c>
    </row>
    <row r="1290" spans="1:23">
      <c r="A1290" t="s">
        <v>944</v>
      </c>
      <c r="G1290" t="str">
        <f t="shared" si="80"/>
        <v/>
      </c>
      <c r="H1290" t="str">
        <f t="shared" si="81"/>
        <v/>
      </c>
      <c r="I1290" t="str">
        <f t="shared" si="82"/>
        <v/>
      </c>
      <c r="J1290" t="str">
        <f t="shared" si="83"/>
        <v/>
      </c>
      <c r="K1290" t="s">
        <v>29</v>
      </c>
      <c r="L1290" t="s">
        <v>23</v>
      </c>
      <c r="M1290">
        <v>3.0925653070500001E-4</v>
      </c>
      <c r="N1290">
        <v>6.9699079968499995E-4</v>
      </c>
      <c r="O1290" s="1">
        <v>3.9424971297100001E-5</v>
      </c>
      <c r="P1290">
        <v>1.5</v>
      </c>
      <c r="Q1290">
        <v>10</v>
      </c>
      <c r="R1290">
        <v>1.11635644005E-2</v>
      </c>
      <c r="S1290" s="1">
        <v>2.2545751085400001E-7</v>
      </c>
      <c r="T1290">
        <v>1.32841886638E-2</v>
      </c>
      <c r="U1290" t="s">
        <v>16</v>
      </c>
      <c r="V1290">
        <v>1.5</v>
      </c>
      <c r="W1290">
        <v>10</v>
      </c>
    </row>
    <row r="1291" spans="1:23">
      <c r="A1291" t="s">
        <v>1461</v>
      </c>
      <c r="B1291" t="s">
        <v>23</v>
      </c>
      <c r="C1291" t="s">
        <v>23</v>
      </c>
      <c r="G1291" t="str">
        <f t="shared" si="80"/>
        <v/>
      </c>
      <c r="H1291" t="str">
        <f t="shared" si="81"/>
        <v/>
      </c>
      <c r="I1291" t="str">
        <f t="shared" si="82"/>
        <v>BRACK</v>
      </c>
      <c r="J1291" t="str">
        <f t="shared" si="83"/>
        <v/>
      </c>
      <c r="K1291" t="s">
        <v>29</v>
      </c>
      <c r="L1291" t="s">
        <v>23</v>
      </c>
      <c r="M1291">
        <v>1.9540533280399999E-4</v>
      </c>
      <c r="N1291">
        <v>4.6233954447200002E-4</v>
      </c>
      <c r="O1291" s="1">
        <v>3.09707329735E-5</v>
      </c>
      <c r="P1291">
        <v>1.5</v>
      </c>
      <c r="Q1291">
        <v>8</v>
      </c>
      <c r="R1291">
        <v>1.17002607726E-2</v>
      </c>
      <c r="S1291" s="1">
        <v>3.6103829120699998E-7</v>
      </c>
      <c r="T1291">
        <v>3.3646762371500002E-3</v>
      </c>
      <c r="U1291" t="s">
        <v>16</v>
      </c>
      <c r="V1291">
        <v>1.5</v>
      </c>
      <c r="W1291">
        <v>8</v>
      </c>
    </row>
    <row r="1292" spans="1:23">
      <c r="A1292" t="s">
        <v>646</v>
      </c>
      <c r="G1292" t="str">
        <f t="shared" si="80"/>
        <v/>
      </c>
      <c r="H1292" t="str">
        <f t="shared" si="81"/>
        <v/>
      </c>
      <c r="I1292" t="str">
        <f t="shared" si="82"/>
        <v/>
      </c>
      <c r="J1292" t="str">
        <f t="shared" si="83"/>
        <v/>
      </c>
      <c r="K1292" t="s">
        <v>19</v>
      </c>
      <c r="L1292" t="s">
        <v>19</v>
      </c>
      <c r="M1292" s="1">
        <v>1.32516326011E-5</v>
      </c>
      <c r="N1292">
        <v>1.20645874141E-4</v>
      </c>
      <c r="O1292" s="1">
        <v>2.7317114248899999E-5</v>
      </c>
      <c r="P1292">
        <v>9</v>
      </c>
      <c r="Q1292">
        <v>13.5</v>
      </c>
      <c r="R1292">
        <v>1.09210088519E-2</v>
      </c>
      <c r="S1292">
        <v>9.5556288371600004E-2</v>
      </c>
      <c r="T1292">
        <v>7.8858980146900001E-2</v>
      </c>
      <c r="U1292" t="s">
        <v>16</v>
      </c>
    </row>
    <row r="1293" spans="1:23">
      <c r="A1293" t="s">
        <v>1934</v>
      </c>
      <c r="G1293" t="str">
        <f t="shared" si="80"/>
        <v/>
      </c>
      <c r="H1293" t="str">
        <f t="shared" si="81"/>
        <v/>
      </c>
      <c r="I1293" t="str">
        <f t="shared" si="82"/>
        <v/>
      </c>
      <c r="J1293" t="str">
        <f t="shared" si="83"/>
        <v/>
      </c>
      <c r="K1293" t="s">
        <v>23</v>
      </c>
      <c r="L1293" t="s">
        <v>23</v>
      </c>
      <c r="M1293">
        <v>0</v>
      </c>
      <c r="N1293">
        <v>2.6165531641299998E-4</v>
      </c>
      <c r="O1293">
        <v>0</v>
      </c>
      <c r="P1293">
        <v>11</v>
      </c>
      <c r="Q1293">
        <v>15</v>
      </c>
      <c r="R1293">
        <v>4.2952927765E-4</v>
      </c>
      <c r="S1293">
        <v>1.04438704703E-3</v>
      </c>
      <c r="T1293">
        <v>1</v>
      </c>
      <c r="U1293" t="s">
        <v>16</v>
      </c>
      <c r="V1293">
        <v>11</v>
      </c>
      <c r="W1293">
        <v>15</v>
      </c>
    </row>
    <row r="1294" spans="1:23">
      <c r="A1294" t="s">
        <v>369</v>
      </c>
      <c r="G1294" t="str">
        <f t="shared" si="80"/>
        <v/>
      </c>
      <c r="H1294" t="str">
        <f t="shared" si="81"/>
        <v/>
      </c>
      <c r="I1294" t="str">
        <f t="shared" si="82"/>
        <v/>
      </c>
      <c r="J1294" t="str">
        <f t="shared" si="83"/>
        <v/>
      </c>
      <c r="K1294" t="s">
        <v>46</v>
      </c>
      <c r="L1294" t="s">
        <v>23</v>
      </c>
      <c r="M1294">
        <v>2.66368044241E-3</v>
      </c>
      <c r="N1294">
        <v>5.4764631289800003E-3</v>
      </c>
      <c r="O1294">
        <v>1.4769004723299999E-3</v>
      </c>
      <c r="P1294">
        <v>1.5</v>
      </c>
      <c r="Q1294">
        <v>13.5</v>
      </c>
      <c r="R1294">
        <v>5.0711227050000002E-3</v>
      </c>
      <c r="S1294" s="1">
        <v>6.8175290008100004E-5</v>
      </c>
      <c r="T1294">
        <v>0.13420787693700001</v>
      </c>
      <c r="U1294" t="s">
        <v>16</v>
      </c>
      <c r="V1294">
        <v>1.5</v>
      </c>
      <c r="W1294">
        <v>13.5</v>
      </c>
    </row>
    <row r="1295" spans="1:23">
      <c r="A1295" t="s">
        <v>1859</v>
      </c>
      <c r="G1295" t="str">
        <f t="shared" si="80"/>
        <v/>
      </c>
      <c r="H1295" t="str">
        <f t="shared" si="81"/>
        <v/>
      </c>
      <c r="I1295" t="str">
        <f t="shared" si="82"/>
        <v/>
      </c>
      <c r="J1295" t="str">
        <f t="shared" si="83"/>
        <v/>
      </c>
      <c r="K1295" t="s">
        <v>19</v>
      </c>
      <c r="L1295" t="s">
        <v>19</v>
      </c>
      <c r="M1295" s="1">
        <v>3.9817077527900002E-5</v>
      </c>
      <c r="N1295" s="1">
        <v>8.9009941389899994E-5</v>
      </c>
      <c r="O1295" s="1">
        <v>5.9666418821500001E-6</v>
      </c>
      <c r="P1295">
        <v>1.5</v>
      </c>
      <c r="Q1295">
        <v>11.5</v>
      </c>
      <c r="R1295">
        <v>2.9753683688799999E-2</v>
      </c>
      <c r="S1295" s="1">
        <v>8.8881064182100005E-6</v>
      </c>
      <c r="T1295">
        <v>3.0794648693400001E-2</v>
      </c>
      <c r="U1295" t="s">
        <v>16</v>
      </c>
    </row>
    <row r="1296" spans="1:23">
      <c r="A1296" t="s">
        <v>1376</v>
      </c>
      <c r="G1296" t="str">
        <f t="shared" si="80"/>
        <v/>
      </c>
      <c r="H1296" t="str">
        <f t="shared" si="81"/>
        <v/>
      </c>
      <c r="I1296" t="str">
        <f t="shared" si="82"/>
        <v/>
      </c>
      <c r="J1296" t="str">
        <f t="shared" si="83"/>
        <v/>
      </c>
      <c r="K1296" t="s">
        <v>15</v>
      </c>
      <c r="L1296" t="s">
        <v>15</v>
      </c>
      <c r="M1296">
        <v>3.4855634436599999E-4</v>
      </c>
      <c r="N1296" s="1">
        <v>1.9201802409199999E-5</v>
      </c>
      <c r="O1296">
        <v>0</v>
      </c>
      <c r="P1296">
        <v>1.3333333333299999</v>
      </c>
      <c r="Q1296">
        <v>3.6666666666699999</v>
      </c>
      <c r="R1296">
        <v>0.14107491593400001</v>
      </c>
      <c r="S1296">
        <v>1.2645419892600001E-2</v>
      </c>
      <c r="T1296" s="1">
        <v>8.3941902879100004E-5</v>
      </c>
      <c r="U1296" t="s">
        <v>16</v>
      </c>
      <c r="V1296">
        <v>1.4618755513899999</v>
      </c>
    </row>
    <row r="1297" spans="1:23">
      <c r="A1297" t="s">
        <v>305</v>
      </c>
      <c r="C1297" t="s">
        <v>15</v>
      </c>
      <c r="G1297" t="str">
        <f t="shared" si="80"/>
        <v/>
      </c>
      <c r="H1297" t="str">
        <f t="shared" si="81"/>
        <v/>
      </c>
      <c r="I1297" t="str">
        <f t="shared" si="82"/>
        <v/>
      </c>
      <c r="J1297" t="str">
        <f t="shared" si="83"/>
        <v/>
      </c>
      <c r="K1297" t="s">
        <v>15</v>
      </c>
      <c r="L1297" t="s">
        <v>15</v>
      </c>
      <c r="M1297">
        <v>6.2455268403799997E-4</v>
      </c>
      <c r="N1297">
        <v>2.0769034330799999E-4</v>
      </c>
      <c r="O1297" s="1">
        <v>1.7211466967800001E-5</v>
      </c>
      <c r="P1297">
        <v>1.5</v>
      </c>
      <c r="Q1297">
        <v>10</v>
      </c>
      <c r="R1297">
        <v>0.138655393663</v>
      </c>
      <c r="S1297">
        <v>5.5023779325099997E-2</v>
      </c>
      <c r="T1297">
        <v>1.2713224207199999E-3</v>
      </c>
      <c r="U1297" t="s">
        <v>16</v>
      </c>
      <c r="V1297">
        <v>4.1658333131100003</v>
      </c>
    </row>
    <row r="1298" spans="1:23">
      <c r="A1298" t="s">
        <v>847</v>
      </c>
      <c r="B1298" t="s">
        <v>15</v>
      </c>
      <c r="C1298" t="s">
        <v>15</v>
      </c>
      <c r="G1298" t="str">
        <f t="shared" si="80"/>
        <v/>
      </c>
      <c r="H1298" t="str">
        <f t="shared" si="81"/>
        <v/>
      </c>
      <c r="I1298" t="str">
        <f t="shared" si="82"/>
        <v/>
      </c>
      <c r="J1298" t="str">
        <f t="shared" si="83"/>
        <v>freshRestricted</v>
      </c>
      <c r="K1298" t="s">
        <v>19</v>
      </c>
      <c r="L1298" t="s">
        <v>19</v>
      </c>
      <c r="M1298">
        <v>7.6398845977000002E-3</v>
      </c>
      <c r="N1298">
        <v>6.9160902457699998E-4</v>
      </c>
      <c r="O1298">
        <v>4.3042436593000001E-3</v>
      </c>
      <c r="P1298">
        <v>11</v>
      </c>
      <c r="Q1298">
        <v>27</v>
      </c>
      <c r="R1298" s="1">
        <v>2.55095641611E-5</v>
      </c>
      <c r="S1298">
        <v>0.31652030004800003</v>
      </c>
      <c r="T1298">
        <v>4.8628906009200001E-2</v>
      </c>
      <c r="U1298" t="s">
        <v>16</v>
      </c>
    </row>
    <row r="1299" spans="1:23">
      <c r="A1299" t="s">
        <v>668</v>
      </c>
      <c r="G1299" t="str">
        <f t="shared" si="80"/>
        <v/>
      </c>
      <c r="H1299" t="str">
        <f t="shared" si="81"/>
        <v/>
      </c>
      <c r="I1299" t="str">
        <f t="shared" si="82"/>
        <v/>
      </c>
      <c r="J1299" t="str">
        <f t="shared" si="83"/>
        <v/>
      </c>
      <c r="K1299" t="s">
        <v>34</v>
      </c>
      <c r="L1299" t="s">
        <v>34</v>
      </c>
      <c r="M1299" s="1">
        <v>6.84989473185E-6</v>
      </c>
      <c r="N1299">
        <v>3.53979976021E-4</v>
      </c>
      <c r="O1299">
        <v>1.9174565647E-4</v>
      </c>
      <c r="P1299">
        <v>11</v>
      </c>
      <c r="Q1299">
        <v>15</v>
      </c>
      <c r="R1299" s="1">
        <v>4.2874190120099998E-6</v>
      </c>
      <c r="S1299">
        <v>6.9081928058200001E-2</v>
      </c>
      <c r="T1299">
        <v>1.08719567042E-4</v>
      </c>
      <c r="U1299" t="s">
        <v>16</v>
      </c>
      <c r="V1299">
        <v>11</v>
      </c>
    </row>
    <row r="1300" spans="1:23">
      <c r="A1300" t="s">
        <v>1498</v>
      </c>
      <c r="G1300" t="str">
        <f t="shared" si="80"/>
        <v/>
      </c>
      <c r="H1300" t="str">
        <f t="shared" si="81"/>
        <v/>
      </c>
      <c r="I1300" t="str">
        <f t="shared" si="82"/>
        <v/>
      </c>
      <c r="J1300" t="str">
        <f t="shared" si="83"/>
        <v/>
      </c>
      <c r="K1300" t="s">
        <v>34</v>
      </c>
      <c r="L1300" t="s">
        <v>34</v>
      </c>
      <c r="M1300" s="1">
        <v>9.7696541424699996E-6</v>
      </c>
      <c r="N1300">
        <v>1.7279237625700001E-4</v>
      </c>
      <c r="O1300">
        <v>3.0262535241699998E-4</v>
      </c>
      <c r="P1300">
        <v>11</v>
      </c>
      <c r="Q1300">
        <v>27</v>
      </c>
      <c r="R1300">
        <v>1.3824324299100001E-2</v>
      </c>
      <c r="S1300">
        <v>0.12222111415</v>
      </c>
      <c r="T1300">
        <v>1.45697919334E-3</v>
      </c>
      <c r="U1300" t="s">
        <v>16</v>
      </c>
      <c r="V1300">
        <v>18.093348808999998</v>
      </c>
    </row>
    <row r="1301" spans="1:23">
      <c r="A1301" t="s">
        <v>825</v>
      </c>
      <c r="G1301" t="str">
        <f t="shared" si="80"/>
        <v/>
      </c>
      <c r="H1301" t="str">
        <f t="shared" si="81"/>
        <v/>
      </c>
      <c r="I1301" t="str">
        <f t="shared" si="82"/>
        <v/>
      </c>
      <c r="J1301" t="str">
        <f t="shared" si="83"/>
        <v/>
      </c>
      <c r="K1301" t="s">
        <v>23</v>
      </c>
      <c r="L1301" t="s">
        <v>23</v>
      </c>
      <c r="M1301">
        <v>0</v>
      </c>
      <c r="N1301">
        <v>8.9278118603600002E-4</v>
      </c>
      <c r="O1301" s="1">
        <v>2.7756125552899999E-5</v>
      </c>
      <c r="P1301">
        <v>11</v>
      </c>
      <c r="Q1301">
        <v>15</v>
      </c>
      <c r="R1301">
        <v>4.2952927765E-4</v>
      </c>
      <c r="S1301">
        <v>1.25963171564E-2</v>
      </c>
      <c r="T1301">
        <v>6.3778952109199996E-2</v>
      </c>
      <c r="U1301" t="s">
        <v>16</v>
      </c>
      <c r="V1301">
        <v>11</v>
      </c>
      <c r="W1301">
        <v>15</v>
      </c>
    </row>
    <row r="1302" spans="1:23">
      <c r="A1302" t="s">
        <v>1143</v>
      </c>
      <c r="G1302" t="str">
        <f t="shared" si="80"/>
        <v/>
      </c>
      <c r="H1302" t="str">
        <f t="shared" si="81"/>
        <v/>
      </c>
      <c r="I1302" t="str">
        <f t="shared" si="82"/>
        <v/>
      </c>
      <c r="J1302" t="str">
        <f t="shared" si="83"/>
        <v/>
      </c>
      <c r="K1302" t="s">
        <v>22</v>
      </c>
      <c r="L1302" t="s">
        <v>23</v>
      </c>
      <c r="M1302" s="1">
        <v>1.13767742867E-5</v>
      </c>
      <c r="N1302">
        <v>4.3205837278799999E-4</v>
      </c>
      <c r="O1302" s="1">
        <v>3.82926575868E-5</v>
      </c>
      <c r="P1302">
        <v>18.8</v>
      </c>
      <c r="Q1302">
        <v>21.6</v>
      </c>
      <c r="R1302">
        <v>3.4278825883499999E-3</v>
      </c>
      <c r="S1302">
        <v>4.6784487768499999E-2</v>
      </c>
      <c r="T1302">
        <v>0.22202640671099999</v>
      </c>
      <c r="U1302" t="s">
        <v>24</v>
      </c>
      <c r="V1302">
        <v>18.8</v>
      </c>
      <c r="W1302">
        <v>21.6</v>
      </c>
    </row>
    <row r="1303" spans="1:23">
      <c r="A1303" t="s">
        <v>117</v>
      </c>
      <c r="G1303" t="str">
        <f t="shared" si="80"/>
        <v/>
      </c>
      <c r="H1303" t="str">
        <f t="shared" si="81"/>
        <v/>
      </c>
      <c r="I1303" t="str">
        <f t="shared" si="82"/>
        <v/>
      </c>
      <c r="J1303" t="str">
        <f t="shared" si="83"/>
        <v/>
      </c>
      <c r="K1303" t="s">
        <v>19</v>
      </c>
      <c r="L1303" t="s">
        <v>19</v>
      </c>
      <c r="M1303">
        <v>0</v>
      </c>
      <c r="N1303" s="1">
        <v>4.04041601257E-5</v>
      </c>
      <c r="O1303" s="1">
        <v>3.9263200634500003E-6</v>
      </c>
      <c r="P1303">
        <v>11</v>
      </c>
      <c r="Q1303">
        <v>15</v>
      </c>
      <c r="R1303">
        <v>1.1657811917000001E-2</v>
      </c>
      <c r="S1303">
        <v>7.9780598500300004E-2</v>
      </c>
      <c r="T1303">
        <v>0.14794158840499999</v>
      </c>
      <c r="U1303" t="s">
        <v>16</v>
      </c>
    </row>
    <row r="1304" spans="1:23">
      <c r="A1304" t="s">
        <v>1031</v>
      </c>
      <c r="G1304" t="str">
        <f t="shared" si="80"/>
        <v/>
      </c>
      <c r="H1304" t="str">
        <f t="shared" si="81"/>
        <v/>
      </c>
      <c r="I1304" t="str">
        <f t="shared" si="82"/>
        <v/>
      </c>
      <c r="J1304" t="str">
        <f t="shared" si="83"/>
        <v/>
      </c>
      <c r="K1304" t="s">
        <v>19</v>
      </c>
      <c r="L1304" t="s">
        <v>19</v>
      </c>
      <c r="M1304">
        <v>0</v>
      </c>
      <c r="N1304" s="1">
        <v>4.5962000519800001E-5</v>
      </c>
      <c r="O1304" s="1">
        <v>8.2865883001999996E-6</v>
      </c>
      <c r="P1304">
        <v>8.8000000000000007</v>
      </c>
      <c r="Q1304">
        <v>11.6</v>
      </c>
      <c r="R1304">
        <v>9.4517715055599996E-3</v>
      </c>
      <c r="S1304">
        <v>0.169766329194</v>
      </c>
      <c r="T1304">
        <v>5.97839619729E-2</v>
      </c>
      <c r="U1304" t="s">
        <v>16</v>
      </c>
    </row>
    <row r="1305" spans="1:23">
      <c r="A1305" t="s">
        <v>1511</v>
      </c>
      <c r="B1305" t="s">
        <v>23</v>
      </c>
      <c r="C1305" t="s">
        <v>23</v>
      </c>
      <c r="G1305" t="str">
        <f t="shared" si="80"/>
        <v/>
      </c>
      <c r="H1305" t="str">
        <f t="shared" si="81"/>
        <v>brackishRestricted</v>
      </c>
      <c r="I1305" t="str">
        <f t="shared" si="82"/>
        <v/>
      </c>
      <c r="J1305" t="str">
        <f t="shared" si="83"/>
        <v/>
      </c>
      <c r="K1305" t="s">
        <v>34</v>
      </c>
      <c r="L1305" t="s">
        <v>34</v>
      </c>
      <c r="M1305">
        <v>0</v>
      </c>
      <c r="N1305">
        <v>4.4729913058800001E-4</v>
      </c>
      <c r="O1305">
        <v>1.41313742301E-4</v>
      </c>
      <c r="P1305">
        <v>8.8000000000000007</v>
      </c>
      <c r="Q1305">
        <v>11.6</v>
      </c>
      <c r="R1305" s="1">
        <v>7.1375608610100004E-6</v>
      </c>
      <c r="S1305">
        <v>5.9531026974500002E-2</v>
      </c>
      <c r="T1305">
        <v>2.9892371096199998E-4</v>
      </c>
      <c r="U1305" t="s">
        <v>16</v>
      </c>
      <c r="V1305">
        <v>8.8000000000000007</v>
      </c>
    </row>
    <row r="1306" spans="1:23">
      <c r="A1306" t="s">
        <v>880</v>
      </c>
      <c r="G1306" t="str">
        <f t="shared" si="80"/>
        <v/>
      </c>
      <c r="H1306" t="str">
        <f t="shared" si="81"/>
        <v/>
      </c>
      <c r="I1306" t="str">
        <f t="shared" si="82"/>
        <v/>
      </c>
      <c r="J1306" t="str">
        <f t="shared" si="83"/>
        <v/>
      </c>
      <c r="K1306" t="s">
        <v>23</v>
      </c>
      <c r="L1306" t="s">
        <v>23</v>
      </c>
      <c r="M1306" s="1">
        <v>3.4300892920799998E-6</v>
      </c>
      <c r="N1306">
        <v>1.53265560781E-3</v>
      </c>
      <c r="O1306" s="1">
        <v>6.6628224462800004E-5</v>
      </c>
      <c r="P1306">
        <v>9</v>
      </c>
      <c r="Q1306">
        <v>13.5</v>
      </c>
      <c r="R1306">
        <v>4.4754242419400001E-4</v>
      </c>
      <c r="S1306">
        <v>1.1586667561599999E-2</v>
      </c>
      <c r="T1306">
        <v>0.10876425487499999</v>
      </c>
      <c r="U1306" t="s">
        <v>16</v>
      </c>
      <c r="V1306">
        <v>9</v>
      </c>
      <c r="W1306">
        <v>13.5</v>
      </c>
    </row>
    <row r="1307" spans="1:23">
      <c r="A1307" t="s">
        <v>205</v>
      </c>
      <c r="G1307" t="str">
        <f t="shared" si="80"/>
        <v/>
      </c>
      <c r="H1307" t="str">
        <f t="shared" si="81"/>
        <v/>
      </c>
      <c r="I1307" t="str">
        <f t="shared" si="82"/>
        <v/>
      </c>
      <c r="J1307" t="str">
        <f t="shared" si="83"/>
        <v/>
      </c>
      <c r="K1307" t="s">
        <v>15</v>
      </c>
      <c r="L1307" t="s">
        <v>15</v>
      </c>
      <c r="M1307">
        <v>2.31196303619E-3</v>
      </c>
      <c r="N1307">
        <v>2.63880783407E-4</v>
      </c>
      <c r="O1307" s="1">
        <v>3.8616741323700002E-5</v>
      </c>
      <c r="P1307">
        <v>1.5</v>
      </c>
      <c r="Q1307">
        <v>10</v>
      </c>
      <c r="R1307">
        <v>0.25149463065200001</v>
      </c>
      <c r="S1307" s="1">
        <v>6.7575695606999995E-7</v>
      </c>
      <c r="T1307" s="1">
        <v>3.07911609072E-6</v>
      </c>
      <c r="U1307" t="s">
        <v>16</v>
      </c>
      <c r="V1307">
        <v>2.3422581117700001</v>
      </c>
    </row>
    <row r="1308" spans="1:23">
      <c r="A1308" t="s">
        <v>1224</v>
      </c>
      <c r="B1308" t="s">
        <v>1956</v>
      </c>
      <c r="C1308" t="s">
        <v>1956</v>
      </c>
      <c r="G1308" t="str">
        <f t="shared" si="80"/>
        <v/>
      </c>
      <c r="H1308" t="str">
        <f t="shared" si="81"/>
        <v/>
      </c>
      <c r="I1308" t="str">
        <f t="shared" si="82"/>
        <v/>
      </c>
      <c r="J1308" t="str">
        <f t="shared" si="83"/>
        <v>marineRestricted/brack</v>
      </c>
      <c r="K1308" t="s">
        <v>19</v>
      </c>
      <c r="L1308" t="s">
        <v>19</v>
      </c>
      <c r="M1308" s="1">
        <v>2.3093883795500001E-5</v>
      </c>
      <c r="N1308">
        <v>7.5960419091999996E-3</v>
      </c>
      <c r="O1308">
        <v>1.71436305835E-3</v>
      </c>
      <c r="P1308">
        <v>18.8</v>
      </c>
      <c r="Q1308">
        <v>21.6</v>
      </c>
      <c r="R1308">
        <v>6.1609940646799997E-2</v>
      </c>
      <c r="S1308">
        <v>0.42810957824599999</v>
      </c>
      <c r="T1308">
        <v>2.9797887636200002E-4</v>
      </c>
      <c r="U1308" t="s">
        <v>16</v>
      </c>
    </row>
    <row r="1309" spans="1:23">
      <c r="A1309" t="s">
        <v>917</v>
      </c>
      <c r="G1309" t="str">
        <f t="shared" si="80"/>
        <v/>
      </c>
      <c r="H1309" t="str">
        <f t="shared" si="81"/>
        <v/>
      </c>
      <c r="I1309" t="str">
        <f t="shared" si="82"/>
        <v/>
      </c>
      <c r="J1309" t="str">
        <f t="shared" si="83"/>
        <v/>
      </c>
      <c r="K1309" t="s">
        <v>23</v>
      </c>
      <c r="L1309" t="s">
        <v>23</v>
      </c>
      <c r="M1309">
        <v>0</v>
      </c>
      <c r="N1309">
        <v>4.1680868190400004E-3</v>
      </c>
      <c r="O1309">
        <v>1.2439049324500001E-4</v>
      </c>
      <c r="P1309">
        <v>11</v>
      </c>
      <c r="Q1309">
        <v>15</v>
      </c>
      <c r="R1309">
        <v>4.2952927765E-4</v>
      </c>
      <c r="S1309">
        <v>1.46753304187E-2</v>
      </c>
      <c r="T1309">
        <v>6.3778952109199996E-2</v>
      </c>
      <c r="U1309" t="s">
        <v>16</v>
      </c>
      <c r="V1309">
        <v>11</v>
      </c>
      <c r="W1309">
        <v>15</v>
      </c>
    </row>
    <row r="1310" spans="1:23">
      <c r="A1310" t="s">
        <v>925</v>
      </c>
      <c r="B1310" t="s">
        <v>15</v>
      </c>
      <c r="C1310" t="s">
        <v>15</v>
      </c>
      <c r="G1310" t="str">
        <f t="shared" si="80"/>
        <v>FRESH</v>
      </c>
      <c r="H1310" t="str">
        <f t="shared" si="81"/>
        <v/>
      </c>
      <c r="I1310" t="str">
        <f t="shared" si="82"/>
        <v/>
      </c>
      <c r="J1310" t="str">
        <f t="shared" si="83"/>
        <v/>
      </c>
      <c r="K1310" t="s">
        <v>15</v>
      </c>
      <c r="L1310" t="s">
        <v>15</v>
      </c>
      <c r="M1310" s="1">
        <v>4.6391766282399997E-5</v>
      </c>
      <c r="N1310" s="1">
        <v>2.0120296024500001E-5</v>
      </c>
      <c r="O1310">
        <v>0</v>
      </c>
      <c r="P1310">
        <v>1.5</v>
      </c>
      <c r="Q1310">
        <v>10</v>
      </c>
      <c r="R1310">
        <v>0.340497050335</v>
      </c>
      <c r="S1310">
        <v>1.0735483595300001E-2</v>
      </c>
      <c r="T1310">
        <v>4.0349512979599997E-3</v>
      </c>
      <c r="U1310" t="s">
        <v>16</v>
      </c>
      <c r="V1310">
        <v>5.1864842603100003</v>
      </c>
    </row>
    <row r="1311" spans="1:23">
      <c r="A1311" t="s">
        <v>765</v>
      </c>
      <c r="G1311" t="str">
        <f t="shared" si="80"/>
        <v/>
      </c>
      <c r="H1311" t="str">
        <f t="shared" si="81"/>
        <v/>
      </c>
      <c r="I1311" t="str">
        <f t="shared" si="82"/>
        <v/>
      </c>
      <c r="J1311" t="str">
        <f t="shared" si="83"/>
        <v/>
      </c>
      <c r="K1311" t="s">
        <v>23</v>
      </c>
      <c r="L1311" t="s">
        <v>23</v>
      </c>
      <c r="M1311" s="1">
        <v>1.4168015023500001E-5</v>
      </c>
      <c r="N1311">
        <v>1.34214110806E-4</v>
      </c>
      <c r="O1311" s="1">
        <v>1.1703497693E-5</v>
      </c>
      <c r="P1311">
        <v>3</v>
      </c>
      <c r="Q1311">
        <v>10</v>
      </c>
      <c r="R1311" s="1">
        <v>2.2068105520199999E-5</v>
      </c>
      <c r="S1311" s="1">
        <v>5.1089411047800004E-7</v>
      </c>
      <c r="T1311">
        <v>0.45491172195000001</v>
      </c>
      <c r="U1311" t="s">
        <v>16</v>
      </c>
      <c r="V1311">
        <v>3</v>
      </c>
      <c r="W1311">
        <v>10</v>
      </c>
    </row>
    <row r="1312" spans="1:23">
      <c r="A1312" t="s">
        <v>1899</v>
      </c>
      <c r="G1312" t="str">
        <f t="shared" si="80"/>
        <v/>
      </c>
      <c r="H1312" t="str">
        <f t="shared" si="81"/>
        <v/>
      </c>
      <c r="I1312" t="str">
        <f t="shared" si="82"/>
        <v/>
      </c>
      <c r="J1312" t="str">
        <f t="shared" si="83"/>
        <v/>
      </c>
      <c r="K1312" t="s">
        <v>15</v>
      </c>
      <c r="L1312" t="s">
        <v>15</v>
      </c>
      <c r="M1312">
        <v>1.88339056152E-3</v>
      </c>
      <c r="N1312">
        <v>2.55414194816E-3</v>
      </c>
      <c r="O1312">
        <v>2.7116200845199998E-4</v>
      </c>
      <c r="P1312">
        <v>1.5</v>
      </c>
      <c r="Q1312">
        <v>10</v>
      </c>
      <c r="R1312">
        <v>0.21041648283200001</v>
      </c>
      <c r="S1312" s="1">
        <v>2.2772016579499999E-6</v>
      </c>
      <c r="T1312">
        <v>1.8164042503099999E-3</v>
      </c>
      <c r="U1312" t="s">
        <v>16</v>
      </c>
      <c r="V1312">
        <v>10</v>
      </c>
    </row>
    <row r="1313" spans="1:23">
      <c r="A1313" t="s">
        <v>298</v>
      </c>
      <c r="B1313" t="s">
        <v>23</v>
      </c>
      <c r="C1313" t="s">
        <v>23</v>
      </c>
      <c r="G1313" t="str">
        <f t="shared" si="80"/>
        <v/>
      </c>
      <c r="H1313" t="str">
        <f t="shared" si="81"/>
        <v/>
      </c>
      <c r="I1313" t="str">
        <f t="shared" si="82"/>
        <v/>
      </c>
      <c r="J1313" t="str">
        <f t="shared" si="83"/>
        <v>brackishRestricted</v>
      </c>
      <c r="K1313" t="s">
        <v>19</v>
      </c>
      <c r="L1313" t="s">
        <v>19</v>
      </c>
      <c r="M1313">
        <v>0</v>
      </c>
      <c r="N1313">
        <v>2.35143297979E-4</v>
      </c>
      <c r="O1313" s="1">
        <v>6.7748267761499999E-6</v>
      </c>
      <c r="P1313">
        <v>22</v>
      </c>
      <c r="Q1313">
        <v>26</v>
      </c>
      <c r="R1313" s="1">
        <v>1.9736449661399999E-5</v>
      </c>
      <c r="S1313">
        <v>0.165961685305</v>
      </c>
      <c r="T1313">
        <v>4.0668713673499999E-3</v>
      </c>
      <c r="U1313" t="s">
        <v>16</v>
      </c>
    </row>
    <row r="1314" spans="1:23">
      <c r="A1314" t="s">
        <v>1222</v>
      </c>
      <c r="G1314" t="str">
        <f t="shared" si="80"/>
        <v/>
      </c>
      <c r="H1314" t="str">
        <f t="shared" si="81"/>
        <v/>
      </c>
      <c r="I1314" t="str">
        <f t="shared" si="82"/>
        <v/>
      </c>
      <c r="J1314" t="str">
        <f t="shared" si="83"/>
        <v/>
      </c>
      <c r="K1314" t="s">
        <v>19</v>
      </c>
      <c r="L1314" t="s">
        <v>19</v>
      </c>
      <c r="M1314" s="1">
        <v>2.8435476354999999E-5</v>
      </c>
      <c r="N1314">
        <v>2.8921401837400001E-4</v>
      </c>
      <c r="O1314">
        <v>1.0365828543899999E-4</v>
      </c>
      <c r="P1314">
        <v>18.8</v>
      </c>
      <c r="Q1314">
        <v>21.6</v>
      </c>
      <c r="R1314">
        <v>0.20578814971000001</v>
      </c>
      <c r="S1314">
        <v>0.42810957824599999</v>
      </c>
      <c r="T1314">
        <v>1.1971784308199999E-2</v>
      </c>
      <c r="U1314" t="s">
        <v>16</v>
      </c>
    </row>
    <row r="1315" spans="1:23">
      <c r="A1315" t="s">
        <v>629</v>
      </c>
      <c r="B1315" t="s">
        <v>23</v>
      </c>
      <c r="C1315" t="s">
        <v>23</v>
      </c>
      <c r="G1315" t="str">
        <f t="shared" si="80"/>
        <v/>
      </c>
      <c r="H1315" t="str">
        <f t="shared" si="81"/>
        <v/>
      </c>
      <c r="I1315" t="str">
        <f t="shared" si="82"/>
        <v>BRACK</v>
      </c>
      <c r="J1315" t="str">
        <f t="shared" si="83"/>
        <v/>
      </c>
      <c r="K1315" t="s">
        <v>29</v>
      </c>
      <c r="L1315" t="s">
        <v>23</v>
      </c>
      <c r="M1315">
        <v>1.0482552189399999E-4</v>
      </c>
      <c r="N1315">
        <v>1.9872877901700001E-4</v>
      </c>
      <c r="O1315" s="1">
        <v>2.10594276615E-5</v>
      </c>
      <c r="P1315">
        <v>1.5</v>
      </c>
      <c r="Q1315">
        <v>10</v>
      </c>
      <c r="R1315">
        <v>2.15809184263E-2</v>
      </c>
      <c r="S1315" s="1">
        <v>1.1707487753000001E-6</v>
      </c>
      <c r="T1315">
        <v>1.6195197025999999E-3</v>
      </c>
      <c r="U1315" t="s">
        <v>16</v>
      </c>
      <c r="V1315">
        <v>1.5</v>
      </c>
      <c r="W1315">
        <v>10</v>
      </c>
    </row>
    <row r="1316" spans="1:23">
      <c r="A1316" t="s">
        <v>901</v>
      </c>
      <c r="G1316" t="str">
        <f t="shared" si="80"/>
        <v/>
      </c>
      <c r="H1316" t="str">
        <f t="shared" si="81"/>
        <v/>
      </c>
      <c r="I1316" t="str">
        <f t="shared" si="82"/>
        <v/>
      </c>
      <c r="J1316" t="str">
        <f t="shared" si="83"/>
        <v/>
      </c>
      <c r="K1316" t="s">
        <v>23</v>
      </c>
      <c r="L1316" t="s">
        <v>23</v>
      </c>
      <c r="M1316">
        <v>0</v>
      </c>
      <c r="N1316" s="1">
        <v>8.4141756145E-5</v>
      </c>
      <c r="O1316" s="1">
        <v>5.0811200821100001E-6</v>
      </c>
      <c r="P1316">
        <v>11</v>
      </c>
      <c r="Q1316">
        <v>15</v>
      </c>
      <c r="R1316">
        <v>4.2952927765E-4</v>
      </c>
      <c r="S1316">
        <v>4.59543888564E-3</v>
      </c>
      <c r="T1316">
        <v>0.14794158840499999</v>
      </c>
      <c r="U1316" t="s">
        <v>16</v>
      </c>
      <c r="V1316">
        <v>11</v>
      </c>
      <c r="W1316">
        <v>15</v>
      </c>
    </row>
    <row r="1317" spans="1:23">
      <c r="A1317" t="s">
        <v>1739</v>
      </c>
      <c r="G1317" t="str">
        <f t="shared" si="80"/>
        <v/>
      </c>
      <c r="H1317" t="str">
        <f t="shared" si="81"/>
        <v/>
      </c>
      <c r="I1317" t="str">
        <f t="shared" si="82"/>
        <v/>
      </c>
      <c r="J1317" t="str">
        <f t="shared" si="83"/>
        <v/>
      </c>
      <c r="K1317" t="s">
        <v>22</v>
      </c>
      <c r="L1317" t="s">
        <v>23</v>
      </c>
      <c r="M1317">
        <v>0</v>
      </c>
      <c r="N1317" s="1">
        <v>5.81142460197E-5</v>
      </c>
      <c r="O1317" s="1">
        <v>7.74198176649E-6</v>
      </c>
      <c r="P1317">
        <v>11</v>
      </c>
      <c r="Q1317">
        <v>15</v>
      </c>
      <c r="R1317">
        <v>2.2828442399799999E-3</v>
      </c>
      <c r="S1317">
        <v>5.04917570038E-2</v>
      </c>
      <c r="T1317">
        <v>6.3778952109199996E-2</v>
      </c>
      <c r="U1317" t="s">
        <v>24</v>
      </c>
      <c r="V1317">
        <v>11</v>
      </c>
      <c r="W1317">
        <v>15</v>
      </c>
    </row>
    <row r="1318" spans="1:23">
      <c r="A1318" t="s">
        <v>603</v>
      </c>
      <c r="G1318" t="str">
        <f t="shared" si="80"/>
        <v/>
      </c>
      <c r="H1318" t="str">
        <f t="shared" si="81"/>
        <v/>
      </c>
      <c r="I1318" t="str">
        <f t="shared" si="82"/>
        <v/>
      </c>
      <c r="J1318" t="str">
        <f t="shared" si="83"/>
        <v/>
      </c>
      <c r="K1318" t="s">
        <v>22</v>
      </c>
      <c r="L1318" t="s">
        <v>23</v>
      </c>
      <c r="M1318">
        <v>1.3632442557400001E-4</v>
      </c>
      <c r="N1318">
        <v>2.7464393991100001E-3</v>
      </c>
      <c r="O1318">
        <v>7.6847444264299995E-4</v>
      </c>
      <c r="P1318">
        <v>12.5</v>
      </c>
      <c r="Q1318">
        <v>15</v>
      </c>
      <c r="R1318">
        <v>9.4654005625499995E-4</v>
      </c>
      <c r="S1318">
        <v>0.23224045783700001</v>
      </c>
      <c r="T1318" s="1">
        <v>3.2769048413900002E-5</v>
      </c>
      <c r="U1318" t="s">
        <v>24</v>
      </c>
      <c r="V1318">
        <v>12.5</v>
      </c>
      <c r="W1318">
        <v>15</v>
      </c>
    </row>
    <row r="1319" spans="1:23">
      <c r="A1319" t="s">
        <v>1474</v>
      </c>
      <c r="B1319" t="s">
        <v>23</v>
      </c>
      <c r="C1319" t="s">
        <v>23</v>
      </c>
      <c r="G1319" t="str">
        <f t="shared" si="80"/>
        <v/>
      </c>
      <c r="H1319" t="str">
        <f t="shared" si="81"/>
        <v/>
      </c>
      <c r="I1319" t="str">
        <f t="shared" si="82"/>
        <v>BRACK</v>
      </c>
      <c r="J1319" t="str">
        <f t="shared" si="83"/>
        <v/>
      </c>
      <c r="K1319" t="s">
        <v>23</v>
      </c>
      <c r="L1319" t="s">
        <v>23</v>
      </c>
      <c r="M1319">
        <v>1.9645861495199999E-4</v>
      </c>
      <c r="N1319">
        <v>5.15487397588E-3</v>
      </c>
      <c r="O1319">
        <v>9.47375907224E-4</v>
      </c>
      <c r="P1319">
        <v>14</v>
      </c>
      <c r="Q1319">
        <v>18</v>
      </c>
      <c r="R1319" s="1">
        <v>4.9177259386399997E-8</v>
      </c>
      <c r="S1319">
        <v>3.39824739579E-4</v>
      </c>
      <c r="T1319" s="1">
        <v>1.39299416362E-5</v>
      </c>
      <c r="U1319" t="s">
        <v>16</v>
      </c>
      <c r="V1319">
        <v>14</v>
      </c>
      <c r="W1319">
        <v>18</v>
      </c>
    </row>
    <row r="1320" spans="1:23">
      <c r="A1320" t="s">
        <v>802</v>
      </c>
      <c r="B1320" t="s">
        <v>23</v>
      </c>
      <c r="C1320" t="s">
        <v>23</v>
      </c>
      <c r="G1320" t="str">
        <f t="shared" si="80"/>
        <v/>
      </c>
      <c r="H1320" t="str">
        <f t="shared" si="81"/>
        <v/>
      </c>
      <c r="I1320" t="str">
        <f t="shared" si="82"/>
        <v>BRACK</v>
      </c>
      <c r="J1320" t="str">
        <f t="shared" si="83"/>
        <v/>
      </c>
      <c r="K1320" t="s">
        <v>23</v>
      </c>
      <c r="L1320" t="s">
        <v>23</v>
      </c>
      <c r="M1320">
        <v>0</v>
      </c>
      <c r="N1320">
        <v>1.06821353258E-4</v>
      </c>
      <c r="O1320" s="1">
        <v>4.4081033108100004E-6</v>
      </c>
      <c r="P1320">
        <v>8.8000000000000007</v>
      </c>
      <c r="Q1320">
        <v>11.6</v>
      </c>
      <c r="R1320">
        <v>2.75989204037E-4</v>
      </c>
      <c r="S1320">
        <v>4.3134639012599998E-3</v>
      </c>
      <c r="T1320">
        <v>0.105615318239</v>
      </c>
      <c r="U1320" t="s">
        <v>16</v>
      </c>
      <c r="V1320">
        <v>8.8000000000000007</v>
      </c>
      <c r="W1320">
        <v>11.6</v>
      </c>
    </row>
    <row r="1321" spans="1:23">
      <c r="A1321" t="s">
        <v>343</v>
      </c>
      <c r="B1321" t="s">
        <v>23</v>
      </c>
      <c r="C1321" t="s">
        <v>23</v>
      </c>
      <c r="G1321" t="str">
        <f t="shared" si="80"/>
        <v/>
      </c>
      <c r="H1321" t="str">
        <f t="shared" si="81"/>
        <v/>
      </c>
      <c r="I1321" t="str">
        <f t="shared" si="82"/>
        <v/>
      </c>
      <c r="J1321" t="str">
        <f t="shared" si="83"/>
        <v>brackishRestricted</v>
      </c>
      <c r="K1321" t="s">
        <v>19</v>
      </c>
      <c r="L1321" t="s">
        <v>19</v>
      </c>
      <c r="M1321" s="1">
        <v>5.4467441581300003E-6</v>
      </c>
      <c r="N1321" s="1">
        <v>6.2322639063499999E-5</v>
      </c>
      <c r="O1321" s="1">
        <v>9.4363658667800001E-6</v>
      </c>
      <c r="P1321">
        <v>19</v>
      </c>
      <c r="Q1321">
        <v>25</v>
      </c>
      <c r="R1321">
        <v>6.7046338956900001E-2</v>
      </c>
      <c r="S1321">
        <v>0.39019769869199999</v>
      </c>
      <c r="T1321">
        <v>0.20871495956</v>
      </c>
      <c r="U1321" t="s">
        <v>16</v>
      </c>
    </row>
    <row r="1322" spans="1:23">
      <c r="A1322" t="s">
        <v>1634</v>
      </c>
      <c r="B1322" t="s">
        <v>34</v>
      </c>
      <c r="C1322" t="s">
        <v>34</v>
      </c>
      <c r="G1322" t="str">
        <f t="shared" si="80"/>
        <v/>
      </c>
      <c r="H1322" t="str">
        <f t="shared" si="81"/>
        <v>MARINE</v>
      </c>
      <c r="I1322" t="str">
        <f t="shared" si="82"/>
        <v/>
      </c>
      <c r="J1322" t="str">
        <f t="shared" si="83"/>
        <v/>
      </c>
      <c r="K1322" t="s">
        <v>34</v>
      </c>
      <c r="L1322" t="s">
        <v>34</v>
      </c>
      <c r="M1322" s="1">
        <v>2.42656398248E-5</v>
      </c>
      <c r="N1322">
        <v>1.1936273575E-4</v>
      </c>
      <c r="O1322">
        <v>4.1436276398099998E-4</v>
      </c>
      <c r="P1322">
        <v>19</v>
      </c>
      <c r="Q1322">
        <v>26</v>
      </c>
      <c r="R1322">
        <v>4.6162143761899997E-2</v>
      </c>
      <c r="S1322">
        <v>0.339122806198</v>
      </c>
      <c r="T1322">
        <v>2.1588605498900001E-2</v>
      </c>
      <c r="U1322" t="s">
        <v>16</v>
      </c>
      <c r="V1322">
        <v>24.2935540145</v>
      </c>
    </row>
    <row r="1323" spans="1:23">
      <c r="A1323" t="s">
        <v>647</v>
      </c>
      <c r="G1323" t="str">
        <f t="shared" si="80"/>
        <v/>
      </c>
      <c r="H1323" t="str">
        <f t="shared" si="81"/>
        <v/>
      </c>
      <c r="I1323" t="str">
        <f t="shared" si="82"/>
        <v/>
      </c>
      <c r="J1323" t="str">
        <f t="shared" si="83"/>
        <v/>
      </c>
      <c r="K1323" t="s">
        <v>15</v>
      </c>
      <c r="L1323" t="s">
        <v>15</v>
      </c>
      <c r="M1323">
        <v>1.2486228669100001E-4</v>
      </c>
      <c r="N1323">
        <v>1.8836235197599999E-4</v>
      </c>
      <c r="O1323" s="1">
        <v>1.08504546106E-5</v>
      </c>
      <c r="P1323">
        <v>3</v>
      </c>
      <c r="Q1323">
        <v>10</v>
      </c>
      <c r="R1323">
        <v>7.0002479452200006E-2</v>
      </c>
      <c r="S1323" s="1">
        <v>1.72969388012E-6</v>
      </c>
      <c r="T1323" s="1">
        <v>3.42650875319E-5</v>
      </c>
      <c r="U1323" t="s">
        <v>16</v>
      </c>
      <c r="V1323">
        <v>10</v>
      </c>
    </row>
    <row r="1324" spans="1:23">
      <c r="A1324" t="s">
        <v>110</v>
      </c>
      <c r="G1324" t="str">
        <f t="shared" si="80"/>
        <v/>
      </c>
      <c r="H1324" t="str">
        <f t="shared" si="81"/>
        <v/>
      </c>
      <c r="I1324" t="str">
        <f t="shared" si="82"/>
        <v/>
      </c>
      <c r="J1324" t="str">
        <f t="shared" si="83"/>
        <v/>
      </c>
      <c r="K1324" t="s">
        <v>34</v>
      </c>
      <c r="L1324" t="s">
        <v>34</v>
      </c>
      <c r="M1324" s="1">
        <v>2.02514801595E-5</v>
      </c>
      <c r="N1324">
        <v>7.4243019781200005E-4</v>
      </c>
      <c r="O1324">
        <v>5.8711922956800001E-4</v>
      </c>
      <c r="P1324">
        <v>11</v>
      </c>
      <c r="Q1324">
        <v>16</v>
      </c>
      <c r="R1324" s="1">
        <v>3.4825262862699999E-8</v>
      </c>
      <c r="S1324">
        <v>0.212361528085</v>
      </c>
      <c r="T1324" s="1">
        <v>6.2250227096099998E-8</v>
      </c>
      <c r="U1324" t="s">
        <v>16</v>
      </c>
      <c r="V1324">
        <v>11</v>
      </c>
    </row>
    <row r="1325" spans="1:23">
      <c r="A1325" t="s">
        <v>1428</v>
      </c>
      <c r="G1325" t="str">
        <f t="shared" si="80"/>
        <v/>
      </c>
      <c r="H1325" t="str">
        <f t="shared" si="81"/>
        <v/>
      </c>
      <c r="I1325" t="str">
        <f t="shared" si="82"/>
        <v/>
      </c>
      <c r="J1325" t="str">
        <f t="shared" si="83"/>
        <v/>
      </c>
      <c r="K1325" t="s">
        <v>22</v>
      </c>
      <c r="L1325" t="s">
        <v>23</v>
      </c>
      <c r="M1325" s="1">
        <v>2.76274384668E-6</v>
      </c>
      <c r="N1325" s="1">
        <v>9.3025279486799994E-5</v>
      </c>
      <c r="O1325" s="1">
        <v>2.64787970822E-5</v>
      </c>
      <c r="P1325">
        <v>11</v>
      </c>
      <c r="Q1325">
        <v>15</v>
      </c>
      <c r="R1325">
        <v>2.19692874123E-3</v>
      </c>
      <c r="S1325">
        <v>5.1509812983200003E-2</v>
      </c>
      <c r="T1325">
        <v>4.8610178590800003E-2</v>
      </c>
      <c r="U1325" t="s">
        <v>24</v>
      </c>
      <c r="V1325">
        <v>11</v>
      </c>
      <c r="W1325">
        <v>15</v>
      </c>
    </row>
    <row r="1326" spans="1:23">
      <c r="A1326" t="s">
        <v>779</v>
      </c>
      <c r="G1326" t="str">
        <f t="shared" si="80"/>
        <v/>
      </c>
      <c r="H1326" t="str">
        <f t="shared" si="81"/>
        <v/>
      </c>
      <c r="I1326" t="str">
        <f t="shared" si="82"/>
        <v/>
      </c>
      <c r="J1326" t="str">
        <f t="shared" si="83"/>
        <v/>
      </c>
      <c r="K1326" t="s">
        <v>34</v>
      </c>
      <c r="L1326" t="s">
        <v>34</v>
      </c>
      <c r="M1326" s="1">
        <v>3.77904022854E-6</v>
      </c>
      <c r="N1326">
        <v>1.7687647281199999E-4</v>
      </c>
      <c r="O1326">
        <v>1.16968807255E-4</v>
      </c>
      <c r="P1326">
        <v>24.5</v>
      </c>
      <c r="Q1326">
        <v>27</v>
      </c>
      <c r="R1326" s="1">
        <v>1.4701600068E-5</v>
      </c>
      <c r="S1326">
        <v>0.33236855789999997</v>
      </c>
      <c r="T1326">
        <v>1.94213263259E-3</v>
      </c>
      <c r="U1326" t="s">
        <v>16</v>
      </c>
      <c r="V1326">
        <v>24.5</v>
      </c>
    </row>
    <row r="1327" spans="1:23">
      <c r="A1327" t="s">
        <v>395</v>
      </c>
      <c r="G1327" t="str">
        <f t="shared" si="80"/>
        <v/>
      </c>
      <c r="H1327" t="str">
        <f t="shared" si="81"/>
        <v/>
      </c>
      <c r="I1327" t="str">
        <f t="shared" si="82"/>
        <v/>
      </c>
      <c r="J1327" t="str">
        <f t="shared" si="83"/>
        <v/>
      </c>
      <c r="K1327" t="s">
        <v>34</v>
      </c>
      <c r="L1327" t="s">
        <v>34</v>
      </c>
      <c r="M1327" s="1">
        <v>1.28367873788E-5</v>
      </c>
      <c r="N1327">
        <v>3.3220156378700001E-4</v>
      </c>
      <c r="O1327">
        <v>2.0294866088899999E-4</v>
      </c>
      <c r="P1327">
        <v>11</v>
      </c>
      <c r="Q1327">
        <v>15</v>
      </c>
      <c r="R1327" s="1">
        <v>7.6884494156600003E-5</v>
      </c>
      <c r="S1327">
        <v>0.38500715859200002</v>
      </c>
      <c r="T1327" s="1">
        <v>5.0020037229100003E-5</v>
      </c>
      <c r="U1327" t="s">
        <v>16</v>
      </c>
      <c r="V1327">
        <v>11</v>
      </c>
    </row>
    <row r="1328" spans="1:23">
      <c r="A1328" t="s">
        <v>1581</v>
      </c>
      <c r="B1328" t="s">
        <v>23</v>
      </c>
      <c r="C1328" t="s">
        <v>23</v>
      </c>
      <c r="G1328" t="str">
        <f t="shared" si="80"/>
        <v/>
      </c>
      <c r="H1328" t="str">
        <f t="shared" si="81"/>
        <v>brackishRestricted</v>
      </c>
      <c r="I1328" t="str">
        <f t="shared" si="82"/>
        <v/>
      </c>
      <c r="J1328" t="str">
        <f t="shared" si="83"/>
        <v/>
      </c>
      <c r="K1328" t="s">
        <v>34</v>
      </c>
      <c r="L1328" t="s">
        <v>34</v>
      </c>
      <c r="M1328" s="1">
        <v>1.1454467809700001E-5</v>
      </c>
      <c r="N1328">
        <v>7.4625961839599997E-4</v>
      </c>
      <c r="O1328">
        <v>3.5470463077900001E-4</v>
      </c>
      <c r="P1328">
        <v>11</v>
      </c>
      <c r="Q1328">
        <v>25</v>
      </c>
      <c r="R1328" s="1">
        <v>7.8037465838500003E-7</v>
      </c>
      <c r="S1328">
        <v>0.15527543065499999</v>
      </c>
      <c r="T1328">
        <v>1.23814082332E-4</v>
      </c>
      <c r="U1328" t="s">
        <v>16</v>
      </c>
      <c r="V1328">
        <v>11</v>
      </c>
    </row>
    <row r="1329" spans="1:23">
      <c r="A1329" t="s">
        <v>891</v>
      </c>
      <c r="G1329" t="str">
        <f t="shared" si="80"/>
        <v/>
      </c>
      <c r="H1329" t="str">
        <f t="shared" si="81"/>
        <v/>
      </c>
      <c r="I1329" t="str">
        <f t="shared" si="82"/>
        <v/>
      </c>
      <c r="J1329" t="str">
        <f t="shared" si="83"/>
        <v/>
      </c>
      <c r="K1329" t="s">
        <v>34</v>
      </c>
      <c r="L1329" t="s">
        <v>34</v>
      </c>
      <c r="M1329">
        <v>0</v>
      </c>
      <c r="N1329" s="1">
        <v>5.6681684252400002E-5</v>
      </c>
      <c r="O1329">
        <v>1.6648604594500001E-4</v>
      </c>
      <c r="P1329">
        <v>22</v>
      </c>
      <c r="Q1329">
        <v>27</v>
      </c>
      <c r="R1329">
        <v>9.0120872932000003E-4</v>
      </c>
      <c r="S1329">
        <v>0.226160823983</v>
      </c>
      <c r="T1329" s="1">
        <v>1.39143630675E-5</v>
      </c>
      <c r="U1329" t="s">
        <v>16</v>
      </c>
      <c r="V1329">
        <v>25.297704653499999</v>
      </c>
    </row>
    <row r="1330" spans="1:23">
      <c r="A1330" t="s">
        <v>1155</v>
      </c>
      <c r="B1330" t="s">
        <v>23</v>
      </c>
      <c r="C1330" t="s">
        <v>23</v>
      </c>
      <c r="G1330" t="str">
        <f t="shared" si="80"/>
        <v/>
      </c>
      <c r="H1330" t="str">
        <f t="shared" si="81"/>
        <v/>
      </c>
      <c r="I1330" t="str">
        <f t="shared" si="82"/>
        <v>BRACK</v>
      </c>
      <c r="J1330" t="str">
        <f t="shared" si="83"/>
        <v/>
      </c>
      <c r="K1330" t="s">
        <v>29</v>
      </c>
      <c r="L1330" t="s">
        <v>23</v>
      </c>
      <c r="M1330">
        <v>1.2746894761399999E-3</v>
      </c>
      <c r="N1330">
        <v>3.9580899244999997E-3</v>
      </c>
      <c r="O1330">
        <v>4.3897518707399999E-4</v>
      </c>
      <c r="P1330">
        <v>4.5</v>
      </c>
      <c r="Q1330">
        <v>10</v>
      </c>
      <c r="R1330">
        <v>2.03556033431E-2</v>
      </c>
      <c r="S1330">
        <v>4.5536122138799999E-4</v>
      </c>
      <c r="T1330">
        <v>1.47254394866E-2</v>
      </c>
      <c r="U1330" t="s">
        <v>16</v>
      </c>
      <c r="V1330">
        <v>4.5</v>
      </c>
      <c r="W1330">
        <v>10</v>
      </c>
    </row>
    <row r="1331" spans="1:23">
      <c r="A1331" t="s">
        <v>915</v>
      </c>
      <c r="G1331" t="str">
        <f t="shared" si="80"/>
        <v/>
      </c>
      <c r="H1331" t="str">
        <f t="shared" si="81"/>
        <v/>
      </c>
      <c r="I1331" t="str">
        <f t="shared" si="82"/>
        <v/>
      </c>
      <c r="J1331" t="str">
        <f t="shared" si="83"/>
        <v/>
      </c>
      <c r="K1331" t="s">
        <v>19</v>
      </c>
      <c r="L1331" t="s">
        <v>19</v>
      </c>
      <c r="M1331">
        <v>3.37859998703E-4</v>
      </c>
      <c r="N1331">
        <v>1.0521427487999999E-3</v>
      </c>
      <c r="O1331">
        <v>1.3582185436800001E-4</v>
      </c>
      <c r="P1331">
        <v>1.5</v>
      </c>
      <c r="Q1331">
        <v>10</v>
      </c>
      <c r="R1331">
        <v>0.182590504451</v>
      </c>
      <c r="S1331">
        <v>4.2089988962200001E-4</v>
      </c>
      <c r="T1331">
        <v>2.8374832016599999E-3</v>
      </c>
      <c r="U1331" t="s">
        <v>16</v>
      </c>
    </row>
    <row r="1332" spans="1:23">
      <c r="A1332" t="s">
        <v>1453</v>
      </c>
      <c r="C1332" t="s">
        <v>15</v>
      </c>
      <c r="G1332" t="str">
        <f t="shared" si="80"/>
        <v/>
      </c>
      <c r="H1332" t="str">
        <f t="shared" si="81"/>
        <v/>
      </c>
      <c r="I1332" t="str">
        <f t="shared" si="82"/>
        <v/>
      </c>
      <c r="J1332" t="str">
        <f t="shared" si="83"/>
        <v/>
      </c>
      <c r="K1332" t="s">
        <v>171</v>
      </c>
      <c r="L1332" t="s">
        <v>19</v>
      </c>
      <c r="M1332" s="1">
        <v>9.2587994185000004E-5</v>
      </c>
      <c r="N1332">
        <v>0</v>
      </c>
      <c r="O1332" s="1">
        <v>6.3338198441299995E-5</v>
      </c>
      <c r="P1332">
        <v>11</v>
      </c>
      <c r="Q1332">
        <v>27</v>
      </c>
      <c r="R1332">
        <v>1.01678697024E-4</v>
      </c>
      <c r="S1332">
        <v>1.2619539009199999E-2</v>
      </c>
      <c r="T1332">
        <v>0.24077781276400001</v>
      </c>
      <c r="U1332" t="s">
        <v>16</v>
      </c>
      <c r="V1332">
        <v>11</v>
      </c>
      <c r="W1332">
        <v>27</v>
      </c>
    </row>
    <row r="1333" spans="1:23">
      <c r="A1333" t="s">
        <v>1079</v>
      </c>
      <c r="G1333" t="str">
        <f t="shared" si="80"/>
        <v/>
      </c>
      <c r="H1333" t="str">
        <f t="shared" si="81"/>
        <v/>
      </c>
      <c r="I1333" t="str">
        <f t="shared" si="82"/>
        <v/>
      </c>
      <c r="J1333" t="str">
        <f t="shared" si="83"/>
        <v/>
      </c>
      <c r="K1333" t="s">
        <v>29</v>
      </c>
      <c r="L1333" t="s">
        <v>23</v>
      </c>
      <c r="M1333" s="1">
        <v>3.8597250643300003E-5</v>
      </c>
      <c r="N1333">
        <v>1.2467669056300001E-4</v>
      </c>
      <c r="O1333" s="1">
        <v>2.0980327645000001E-5</v>
      </c>
      <c r="P1333">
        <v>1.5</v>
      </c>
      <c r="Q1333">
        <v>10</v>
      </c>
      <c r="R1333">
        <v>7.2207670494300004E-3</v>
      </c>
      <c r="S1333" s="1">
        <v>1.18863748145E-5</v>
      </c>
      <c r="T1333">
        <v>0.257688299309</v>
      </c>
      <c r="U1333" t="s">
        <v>16</v>
      </c>
      <c r="V1333">
        <v>1.5</v>
      </c>
      <c r="W1333">
        <v>10</v>
      </c>
    </row>
    <row r="1334" spans="1:23">
      <c r="A1334" t="s">
        <v>1712</v>
      </c>
      <c r="G1334" t="str">
        <f t="shared" si="80"/>
        <v/>
      </c>
      <c r="H1334" t="str">
        <f t="shared" si="81"/>
        <v/>
      </c>
      <c r="I1334" t="str">
        <f t="shared" si="82"/>
        <v/>
      </c>
      <c r="J1334" t="str">
        <f t="shared" si="83"/>
        <v/>
      </c>
      <c r="K1334" t="s">
        <v>29</v>
      </c>
      <c r="L1334" t="s">
        <v>23</v>
      </c>
      <c r="M1334" s="1">
        <v>8.2162672942300005E-5</v>
      </c>
      <c r="N1334">
        <v>2.16136820065E-4</v>
      </c>
      <c r="O1334" s="1">
        <v>1.4515369175299999E-5</v>
      </c>
      <c r="P1334">
        <v>3</v>
      </c>
      <c r="Q1334">
        <v>10</v>
      </c>
      <c r="R1334">
        <v>4.4360301377900004E-3</v>
      </c>
      <c r="S1334" s="1">
        <v>7.2663449057899998E-7</v>
      </c>
      <c r="T1334">
        <v>1.10655433011E-2</v>
      </c>
      <c r="U1334" t="s">
        <v>16</v>
      </c>
      <c r="V1334">
        <v>3</v>
      </c>
      <c r="W1334">
        <v>10</v>
      </c>
    </row>
    <row r="1335" spans="1:23">
      <c r="A1335" t="s">
        <v>621</v>
      </c>
      <c r="B1335" t="s">
        <v>23</v>
      </c>
      <c r="C1335" t="s">
        <v>23</v>
      </c>
      <c r="G1335" t="str">
        <f t="shared" si="80"/>
        <v>brackishRestricted</v>
      </c>
      <c r="H1335" t="str">
        <f t="shared" si="81"/>
        <v/>
      </c>
      <c r="I1335" t="str">
        <f t="shared" si="82"/>
        <v/>
      </c>
      <c r="J1335" t="str">
        <f t="shared" si="83"/>
        <v/>
      </c>
      <c r="K1335" t="s">
        <v>15</v>
      </c>
      <c r="L1335" t="s">
        <v>15</v>
      </c>
      <c r="M1335">
        <v>6.6162942047800002E-4</v>
      </c>
      <c r="N1335">
        <v>1.0315842674800001E-3</v>
      </c>
      <c r="O1335" s="1">
        <v>9.4146348969200003E-5</v>
      </c>
      <c r="P1335">
        <v>3</v>
      </c>
      <c r="Q1335">
        <v>10</v>
      </c>
      <c r="R1335">
        <v>4.6267601286399999E-2</v>
      </c>
      <c r="S1335" s="1">
        <v>1.51813284752E-6</v>
      </c>
      <c r="T1335" s="1">
        <v>1.26102705072E-5</v>
      </c>
      <c r="U1335" t="s">
        <v>16</v>
      </c>
      <c r="V1335">
        <v>10</v>
      </c>
    </row>
    <row r="1336" spans="1:23">
      <c r="A1336" t="s">
        <v>429</v>
      </c>
      <c r="G1336" t="str">
        <f t="shared" si="80"/>
        <v/>
      </c>
      <c r="H1336" t="str">
        <f t="shared" si="81"/>
        <v/>
      </c>
      <c r="I1336" t="str">
        <f t="shared" si="82"/>
        <v/>
      </c>
      <c r="J1336" t="str">
        <f t="shared" si="83"/>
        <v/>
      </c>
      <c r="K1336" t="s">
        <v>29</v>
      </c>
      <c r="L1336" t="s">
        <v>23</v>
      </c>
      <c r="M1336" s="1">
        <v>5.3393741766900001E-5</v>
      </c>
      <c r="N1336">
        <v>2.07323401359E-4</v>
      </c>
      <c r="O1336" s="1">
        <v>4.1393908301200002E-5</v>
      </c>
      <c r="P1336">
        <v>3</v>
      </c>
      <c r="Q1336">
        <v>13.5</v>
      </c>
      <c r="R1336">
        <v>5.8510988520400005E-4</v>
      </c>
      <c r="S1336" s="1">
        <v>5.77171439536E-5</v>
      </c>
      <c r="T1336">
        <v>0.17287734687600001</v>
      </c>
      <c r="U1336" t="s">
        <v>16</v>
      </c>
      <c r="V1336">
        <v>3</v>
      </c>
      <c r="W1336">
        <v>13.5</v>
      </c>
    </row>
    <row r="1337" spans="1:23">
      <c r="A1337" t="s">
        <v>1098</v>
      </c>
      <c r="C1337" t="s">
        <v>15</v>
      </c>
      <c r="G1337" t="str">
        <f t="shared" si="80"/>
        <v/>
      </c>
      <c r="H1337" t="str">
        <f t="shared" si="81"/>
        <v/>
      </c>
      <c r="I1337" t="str">
        <f t="shared" si="82"/>
        <v/>
      </c>
      <c r="J1337" t="str">
        <f t="shared" si="83"/>
        <v/>
      </c>
      <c r="K1337" t="s">
        <v>15</v>
      </c>
      <c r="L1337" t="s">
        <v>15</v>
      </c>
      <c r="M1337" s="1">
        <v>8.0111953189899995E-5</v>
      </c>
      <c r="N1337" s="1">
        <v>3.9892516715599999E-5</v>
      </c>
      <c r="O1337">
        <v>0</v>
      </c>
      <c r="P1337">
        <v>3</v>
      </c>
      <c r="Q1337">
        <v>8</v>
      </c>
      <c r="R1337">
        <v>0.21923923327700001</v>
      </c>
      <c r="S1337">
        <v>1.16121766018E-4</v>
      </c>
      <c r="T1337" s="1">
        <v>7.6671610664300006E-6</v>
      </c>
      <c r="U1337" t="s">
        <v>16</v>
      </c>
      <c r="V1337">
        <v>5.4897980343199997</v>
      </c>
    </row>
    <row r="1338" spans="1:23">
      <c r="A1338" t="s">
        <v>121</v>
      </c>
      <c r="G1338" t="str">
        <f t="shared" si="80"/>
        <v/>
      </c>
      <c r="H1338" t="str">
        <f t="shared" si="81"/>
        <v/>
      </c>
      <c r="I1338" t="str">
        <f t="shared" si="82"/>
        <v/>
      </c>
      <c r="J1338" t="str">
        <f t="shared" si="83"/>
        <v/>
      </c>
      <c r="K1338" t="s">
        <v>15</v>
      </c>
      <c r="L1338" t="s">
        <v>15</v>
      </c>
      <c r="M1338">
        <v>6.8383532613900001E-3</v>
      </c>
      <c r="N1338">
        <v>1.10862521721E-2</v>
      </c>
      <c r="O1338">
        <v>1.4361581282400001E-3</v>
      </c>
      <c r="P1338">
        <v>1.5</v>
      </c>
      <c r="Q1338">
        <v>10</v>
      </c>
      <c r="R1338">
        <v>4.7017714784700002E-2</v>
      </c>
      <c r="S1338" s="1">
        <v>5.0853374549200003E-7</v>
      </c>
      <c r="T1338">
        <v>3.5103590200599999E-3</v>
      </c>
      <c r="U1338" t="s">
        <v>16</v>
      </c>
      <c r="V1338">
        <v>10</v>
      </c>
    </row>
    <row r="1339" spans="1:23">
      <c r="A1339" t="s">
        <v>1299</v>
      </c>
      <c r="G1339" t="str">
        <f t="shared" si="80"/>
        <v/>
      </c>
      <c r="H1339" t="str">
        <f t="shared" si="81"/>
        <v/>
      </c>
      <c r="I1339" t="str">
        <f t="shared" si="82"/>
        <v/>
      </c>
      <c r="J1339" t="str">
        <f t="shared" si="83"/>
        <v/>
      </c>
      <c r="K1339" t="s">
        <v>59</v>
      </c>
      <c r="L1339" t="s">
        <v>15</v>
      </c>
      <c r="M1339">
        <v>2.1653911655600002E-3</v>
      </c>
      <c r="N1339">
        <v>3.0620656605100001E-3</v>
      </c>
      <c r="O1339">
        <v>4.4119034136600002E-4</v>
      </c>
      <c r="P1339">
        <v>3</v>
      </c>
      <c r="Q1339">
        <v>10</v>
      </c>
      <c r="R1339">
        <v>0.40802619410500002</v>
      </c>
      <c r="S1339" s="1">
        <v>1.3966938318900001E-5</v>
      </c>
      <c r="T1339">
        <v>3.65297542117E-4</v>
      </c>
      <c r="U1339" t="s">
        <v>16</v>
      </c>
      <c r="V1339">
        <v>10</v>
      </c>
    </row>
    <row r="1340" spans="1:23">
      <c r="A1340" t="s">
        <v>463</v>
      </c>
      <c r="B1340" t="s">
        <v>15</v>
      </c>
      <c r="C1340" t="s">
        <v>15</v>
      </c>
      <c r="G1340" t="str">
        <f t="shared" si="80"/>
        <v>FRESH</v>
      </c>
      <c r="H1340" t="str">
        <f t="shared" si="81"/>
        <v/>
      </c>
      <c r="I1340" t="str">
        <f t="shared" si="82"/>
        <v/>
      </c>
      <c r="J1340" t="str">
        <f t="shared" si="83"/>
        <v/>
      </c>
      <c r="K1340" t="s">
        <v>15</v>
      </c>
      <c r="L1340" t="s">
        <v>15</v>
      </c>
      <c r="M1340" s="1">
        <v>6.1828155851800004E-5</v>
      </c>
      <c r="N1340" s="1">
        <v>1.2757000403999999E-5</v>
      </c>
      <c r="O1340">
        <v>0</v>
      </c>
      <c r="P1340">
        <v>1.3333333333299999</v>
      </c>
      <c r="Q1340">
        <v>3.6666666666699999</v>
      </c>
      <c r="R1340">
        <v>8.4153464646100004E-2</v>
      </c>
      <c r="S1340">
        <v>1.2645419892600001E-2</v>
      </c>
      <c r="T1340" s="1">
        <v>1.5363078788000001E-5</v>
      </c>
      <c r="U1340" t="s">
        <v>16</v>
      </c>
      <c r="V1340">
        <v>1.81476988705</v>
      </c>
    </row>
    <row r="1341" spans="1:23">
      <c r="A1341" t="s">
        <v>1747</v>
      </c>
      <c r="G1341" t="str">
        <f t="shared" si="80"/>
        <v/>
      </c>
      <c r="H1341" t="str">
        <f t="shared" si="81"/>
        <v/>
      </c>
      <c r="I1341" t="str">
        <f t="shared" si="82"/>
        <v/>
      </c>
      <c r="J1341" t="str">
        <f t="shared" si="83"/>
        <v/>
      </c>
      <c r="K1341" t="s">
        <v>29</v>
      </c>
      <c r="L1341" t="s">
        <v>23</v>
      </c>
      <c r="M1341" s="1">
        <v>3.49962109405E-5</v>
      </c>
      <c r="N1341" s="1">
        <v>9.5490483084799996E-5</v>
      </c>
      <c r="O1341" s="1">
        <v>5.5937267645199999E-6</v>
      </c>
      <c r="P1341">
        <v>3</v>
      </c>
      <c r="Q1341">
        <v>10</v>
      </c>
      <c r="R1341">
        <v>1.47228630484E-2</v>
      </c>
      <c r="S1341" s="1">
        <v>9.2011778568799997E-6</v>
      </c>
      <c r="T1341">
        <v>8.5417994738399994E-3</v>
      </c>
      <c r="U1341" t="s">
        <v>16</v>
      </c>
      <c r="V1341">
        <v>3</v>
      </c>
      <c r="W1341">
        <v>10</v>
      </c>
    </row>
    <row r="1342" spans="1:23">
      <c r="A1342" t="s">
        <v>549</v>
      </c>
      <c r="G1342" t="str">
        <f t="shared" si="80"/>
        <v/>
      </c>
      <c r="H1342" t="str">
        <f t="shared" si="81"/>
        <v/>
      </c>
      <c r="I1342" t="str">
        <f t="shared" si="82"/>
        <v/>
      </c>
      <c r="J1342" t="str">
        <f t="shared" si="83"/>
        <v/>
      </c>
      <c r="K1342" t="s">
        <v>15</v>
      </c>
      <c r="L1342" t="s">
        <v>15</v>
      </c>
      <c r="M1342">
        <v>5.84218331302E-4</v>
      </c>
      <c r="N1342">
        <v>9.4776211758700003E-4</v>
      </c>
      <c r="O1342" s="1">
        <v>9.3385398492799998E-5</v>
      </c>
      <c r="P1342">
        <v>3</v>
      </c>
      <c r="Q1342">
        <v>10</v>
      </c>
      <c r="R1342">
        <v>8.9719908376499999E-2</v>
      </c>
      <c r="S1342" s="1">
        <v>2.8066990508000001E-6</v>
      </c>
      <c r="T1342">
        <v>1.26477373504E-4</v>
      </c>
      <c r="U1342" t="s">
        <v>16</v>
      </c>
      <c r="V1342">
        <v>10</v>
      </c>
    </row>
    <row r="1343" spans="1:23">
      <c r="A1343" t="s">
        <v>1632</v>
      </c>
      <c r="G1343" t="str">
        <f t="shared" si="80"/>
        <v/>
      </c>
      <c r="H1343" t="str">
        <f t="shared" si="81"/>
        <v/>
      </c>
      <c r="I1343" t="str">
        <f t="shared" si="82"/>
        <v/>
      </c>
      <c r="J1343" t="str">
        <f t="shared" si="83"/>
        <v/>
      </c>
      <c r="K1343" t="s">
        <v>15</v>
      </c>
      <c r="L1343" t="s">
        <v>15</v>
      </c>
      <c r="M1343" s="1">
        <v>9.9068872722600005E-5</v>
      </c>
      <c r="N1343">
        <v>1.3261619850100001E-4</v>
      </c>
      <c r="O1343" s="1">
        <v>1.38456053202E-5</v>
      </c>
      <c r="P1343">
        <v>1.5</v>
      </c>
      <c r="Q1343">
        <v>11.5</v>
      </c>
      <c r="R1343">
        <v>0.154094805113</v>
      </c>
      <c r="S1343" s="1">
        <v>3.2157394080500001E-6</v>
      </c>
      <c r="T1343">
        <v>4.3006675605800002E-3</v>
      </c>
      <c r="U1343" t="s">
        <v>16</v>
      </c>
      <c r="V1343">
        <v>11.5</v>
      </c>
    </row>
    <row r="1344" spans="1:23">
      <c r="A1344" t="s">
        <v>1431</v>
      </c>
      <c r="G1344" t="str">
        <f t="shared" si="80"/>
        <v/>
      </c>
      <c r="H1344" t="str">
        <f t="shared" si="81"/>
        <v/>
      </c>
      <c r="I1344" t="str">
        <f t="shared" si="82"/>
        <v/>
      </c>
      <c r="J1344" t="str">
        <f t="shared" si="83"/>
        <v/>
      </c>
      <c r="K1344" t="s">
        <v>29</v>
      </c>
      <c r="L1344" t="s">
        <v>23</v>
      </c>
      <c r="M1344">
        <v>2.6964750064000001E-3</v>
      </c>
      <c r="N1344">
        <v>4.3609917702800002E-3</v>
      </c>
      <c r="O1344">
        <v>4.2220573138599998E-4</v>
      </c>
      <c r="P1344">
        <v>1.5</v>
      </c>
      <c r="Q1344">
        <v>8</v>
      </c>
      <c r="R1344">
        <v>1.8740899117400001E-2</v>
      </c>
      <c r="S1344" s="1">
        <v>8.1628029601899994E-6</v>
      </c>
      <c r="T1344">
        <v>2.5132742346599998E-4</v>
      </c>
      <c r="U1344" t="s">
        <v>16</v>
      </c>
      <c r="V1344">
        <v>1.5</v>
      </c>
      <c r="W1344">
        <v>8</v>
      </c>
    </row>
    <row r="1345" spans="1:23">
      <c r="A1345" t="s">
        <v>1418</v>
      </c>
      <c r="B1345" t="s">
        <v>15</v>
      </c>
      <c r="C1345" t="s">
        <v>15</v>
      </c>
      <c r="G1345" t="str">
        <f t="shared" si="80"/>
        <v>FRESH</v>
      </c>
      <c r="H1345" t="str">
        <f t="shared" si="81"/>
        <v/>
      </c>
      <c r="I1345" t="str">
        <f t="shared" si="82"/>
        <v/>
      </c>
      <c r="J1345" t="str">
        <f t="shared" si="83"/>
        <v/>
      </c>
      <c r="K1345" t="s">
        <v>15</v>
      </c>
      <c r="L1345" t="s">
        <v>15</v>
      </c>
      <c r="M1345">
        <v>5.9741636608700004E-4</v>
      </c>
      <c r="N1345">
        <v>1.1438772304800001E-3</v>
      </c>
      <c r="O1345" s="1">
        <v>5.5819494761500001E-5</v>
      </c>
      <c r="P1345">
        <v>1.3333333333299999</v>
      </c>
      <c r="Q1345">
        <v>3.6666666666699999</v>
      </c>
      <c r="R1345">
        <v>0.10652744207299999</v>
      </c>
      <c r="S1345" s="1">
        <v>3.9371210768000004E-6</v>
      </c>
      <c r="T1345">
        <v>2.32497006052E-3</v>
      </c>
      <c r="U1345" t="s">
        <v>16</v>
      </c>
      <c r="V1345">
        <v>3.6666666666699999</v>
      </c>
    </row>
    <row r="1346" spans="1:23">
      <c r="A1346" t="s">
        <v>1290</v>
      </c>
      <c r="G1346" t="str">
        <f t="shared" si="80"/>
        <v/>
      </c>
      <c r="H1346" t="str">
        <f t="shared" si="81"/>
        <v/>
      </c>
      <c r="I1346" t="str">
        <f t="shared" si="82"/>
        <v/>
      </c>
      <c r="J1346" t="str">
        <f t="shared" si="83"/>
        <v/>
      </c>
      <c r="K1346" t="s">
        <v>15</v>
      </c>
      <c r="L1346" t="s">
        <v>15</v>
      </c>
      <c r="M1346">
        <v>6.9627156879600003E-4</v>
      </c>
      <c r="N1346">
        <v>1.17150126995E-3</v>
      </c>
      <c r="O1346">
        <v>1.7743276389500001E-4</v>
      </c>
      <c r="P1346">
        <v>1.5</v>
      </c>
      <c r="Q1346">
        <v>8</v>
      </c>
      <c r="R1346">
        <v>7.4813340477900003E-2</v>
      </c>
      <c r="S1346" s="1">
        <v>5.3942470388399997E-6</v>
      </c>
      <c r="T1346">
        <v>2.1427214429600001E-3</v>
      </c>
      <c r="U1346" t="s">
        <v>16</v>
      </c>
      <c r="V1346">
        <v>8</v>
      </c>
    </row>
    <row r="1347" spans="1:23">
      <c r="A1347" t="s">
        <v>1245</v>
      </c>
      <c r="B1347" t="s">
        <v>15</v>
      </c>
      <c r="C1347" t="s">
        <v>15</v>
      </c>
      <c r="G1347" t="str">
        <f t="shared" ref="G1347:G1410" si="84">IF(NOT(ISBLANK($B1347)),IF($L1347="freshRestricted", IF($B1347="freshRestricted","FRESH",$B1347),""),"")</f>
        <v>FRESH</v>
      </c>
      <c r="H1347" t="str">
        <f t="shared" ref="H1347:H1410" si="85">IF(NOT(ISBLANK($B1347)),IF($L1347="marineRestricted", IF($B1347="marineRestricted","MARINE",$B1347),""),"")</f>
        <v/>
      </c>
      <c r="I1347" t="str">
        <f t="shared" ref="I1347:I1410" si="86">IF(NOT(ISBLANK($B1347)),IF($L1347="brackishRestricted", IF($B1347="brackishRestricted","BRACK",$B1347),""),"")</f>
        <v/>
      </c>
      <c r="J1347" t="str">
        <f t="shared" ref="J1347:J1410" si="87">IF(NOT(ISBLANK($B1347)),IF($L1347="noclass", IF($B1347="noclass","NOCLASS",$B1347),""),"")</f>
        <v/>
      </c>
      <c r="K1347" t="s">
        <v>15</v>
      </c>
      <c r="L1347" t="s">
        <v>15</v>
      </c>
      <c r="M1347">
        <v>9.4081546019200001E-3</v>
      </c>
      <c r="N1347">
        <v>7.8067789646599998E-3</v>
      </c>
      <c r="O1347">
        <v>1.5515390457300001E-3</v>
      </c>
      <c r="P1347">
        <v>1.5</v>
      </c>
      <c r="Q1347">
        <v>10</v>
      </c>
      <c r="R1347">
        <v>0.27709400868</v>
      </c>
      <c r="S1347" s="1">
        <v>2.5974941056100002E-5</v>
      </c>
      <c r="T1347" s="1">
        <v>8.6587069688000005E-7</v>
      </c>
      <c r="U1347" t="s">
        <v>16</v>
      </c>
      <c r="V1347">
        <v>8.2674864489300006</v>
      </c>
    </row>
    <row r="1348" spans="1:23">
      <c r="A1348" t="s">
        <v>424</v>
      </c>
      <c r="B1348" t="s">
        <v>15</v>
      </c>
      <c r="C1348" t="s">
        <v>15</v>
      </c>
      <c r="G1348" t="str">
        <f t="shared" si="84"/>
        <v>FRESH</v>
      </c>
      <c r="H1348" t="str">
        <f t="shared" si="85"/>
        <v/>
      </c>
      <c r="I1348" t="str">
        <f t="shared" si="86"/>
        <v/>
      </c>
      <c r="J1348" t="str">
        <f t="shared" si="87"/>
        <v/>
      </c>
      <c r="K1348" t="s">
        <v>15</v>
      </c>
      <c r="L1348" t="s">
        <v>15</v>
      </c>
      <c r="M1348">
        <v>1.5968302673600001E-4</v>
      </c>
      <c r="N1348">
        <v>1.1371612220700001E-4</v>
      </c>
      <c r="O1348" s="1">
        <v>1.24140485445E-5</v>
      </c>
      <c r="P1348">
        <v>1.3333333333299999</v>
      </c>
      <c r="Q1348">
        <v>3.6666666666699999</v>
      </c>
      <c r="R1348">
        <v>0.346505943185</v>
      </c>
      <c r="S1348">
        <v>8.9012525044400003E-4</v>
      </c>
      <c r="T1348">
        <v>3.7084064828299998E-4</v>
      </c>
      <c r="U1348" t="s">
        <v>16</v>
      </c>
      <c r="V1348">
        <v>2.9383658942699999</v>
      </c>
    </row>
    <row r="1349" spans="1:23">
      <c r="A1349" t="s">
        <v>1937</v>
      </c>
      <c r="G1349" t="str">
        <f t="shared" si="84"/>
        <v/>
      </c>
      <c r="H1349" t="str">
        <f t="shared" si="85"/>
        <v/>
      </c>
      <c r="I1349" t="str">
        <f t="shared" si="86"/>
        <v/>
      </c>
      <c r="J1349" t="str">
        <f t="shared" si="87"/>
        <v/>
      </c>
      <c r="K1349" t="s">
        <v>15</v>
      </c>
      <c r="L1349" t="s">
        <v>15</v>
      </c>
      <c r="M1349">
        <v>4.0520545601299999E-3</v>
      </c>
      <c r="N1349">
        <v>5.8697568216500001E-3</v>
      </c>
      <c r="O1349">
        <v>7.6583775875399996E-4</v>
      </c>
      <c r="P1349">
        <v>1.5</v>
      </c>
      <c r="Q1349">
        <v>10</v>
      </c>
      <c r="R1349">
        <v>8.6402500615999994E-2</v>
      </c>
      <c r="S1349" s="1">
        <v>5.4451072398499998E-7</v>
      </c>
      <c r="T1349">
        <v>2.9687693473199998E-4</v>
      </c>
      <c r="U1349" t="s">
        <v>16</v>
      </c>
      <c r="V1349">
        <v>10</v>
      </c>
    </row>
    <row r="1350" spans="1:23">
      <c r="A1350" t="s">
        <v>1367</v>
      </c>
      <c r="C1350" t="s">
        <v>23</v>
      </c>
      <c r="G1350" t="str">
        <f t="shared" si="84"/>
        <v/>
      </c>
      <c r="H1350" t="str">
        <f t="shared" si="85"/>
        <v/>
      </c>
      <c r="I1350" t="str">
        <f t="shared" si="86"/>
        <v/>
      </c>
      <c r="J1350" t="str">
        <f t="shared" si="87"/>
        <v/>
      </c>
      <c r="K1350" t="s">
        <v>19</v>
      </c>
      <c r="L1350" t="s">
        <v>19</v>
      </c>
      <c r="M1350" s="1">
        <v>2.6088297090800001E-5</v>
      </c>
      <c r="N1350" s="1">
        <v>5.4994081279900002E-5</v>
      </c>
      <c r="O1350" s="1">
        <v>5.83445154707E-6</v>
      </c>
      <c r="P1350">
        <v>6.5</v>
      </c>
      <c r="Q1350">
        <v>10</v>
      </c>
      <c r="R1350">
        <v>3.8034201604300003E-2</v>
      </c>
      <c r="S1350">
        <v>2.5668327797900002E-4</v>
      </c>
      <c r="T1350">
        <v>7.5540816045799999E-2</v>
      </c>
      <c r="U1350" t="s">
        <v>16</v>
      </c>
    </row>
    <row r="1351" spans="1:23">
      <c r="A1351" t="s">
        <v>1492</v>
      </c>
      <c r="C1351" t="s">
        <v>15</v>
      </c>
      <c r="G1351" t="str">
        <f t="shared" si="84"/>
        <v/>
      </c>
      <c r="H1351" t="str">
        <f t="shared" si="85"/>
        <v/>
      </c>
      <c r="I1351" t="str">
        <f t="shared" si="86"/>
        <v/>
      </c>
      <c r="J1351" t="str">
        <f t="shared" si="87"/>
        <v/>
      </c>
      <c r="K1351" t="s">
        <v>15</v>
      </c>
      <c r="L1351" t="s">
        <v>15</v>
      </c>
      <c r="M1351" s="1">
        <v>5.0416255753699997E-5</v>
      </c>
      <c r="N1351" s="1">
        <v>1.9725281209299999E-5</v>
      </c>
      <c r="O1351">
        <v>0</v>
      </c>
      <c r="P1351">
        <v>1.5</v>
      </c>
      <c r="Q1351">
        <v>10</v>
      </c>
      <c r="R1351">
        <v>8.8140666981099999E-2</v>
      </c>
      <c r="S1351">
        <v>1.0735483595300001E-2</v>
      </c>
      <c r="T1351" s="1">
        <v>4.9072045463800002E-5</v>
      </c>
      <c r="U1351" t="s">
        <v>16</v>
      </c>
      <c r="V1351">
        <v>4.8256117054400001</v>
      </c>
    </row>
    <row r="1352" spans="1:23">
      <c r="A1352" t="s">
        <v>526</v>
      </c>
      <c r="G1352" t="str">
        <f t="shared" si="84"/>
        <v/>
      </c>
      <c r="H1352" t="str">
        <f t="shared" si="85"/>
        <v/>
      </c>
      <c r="I1352" t="str">
        <f t="shared" si="86"/>
        <v/>
      </c>
      <c r="J1352" t="str">
        <f t="shared" si="87"/>
        <v/>
      </c>
      <c r="K1352" t="s">
        <v>46</v>
      </c>
      <c r="L1352" t="s">
        <v>23</v>
      </c>
      <c r="M1352" s="1">
        <v>7.8024500073499995E-5</v>
      </c>
      <c r="N1352">
        <v>3.2179702914400001E-4</v>
      </c>
      <c r="O1352" s="1">
        <v>6.2629006953899993E-5</v>
      </c>
      <c r="P1352">
        <v>3</v>
      </c>
      <c r="Q1352">
        <v>10</v>
      </c>
      <c r="R1352">
        <v>5.6555136521999998E-3</v>
      </c>
      <c r="S1352">
        <v>4.7643608069200001E-4</v>
      </c>
      <c r="T1352">
        <v>0.23028113928300001</v>
      </c>
      <c r="U1352" t="s">
        <v>16</v>
      </c>
      <c r="V1352">
        <v>3</v>
      </c>
      <c r="W1352">
        <v>10</v>
      </c>
    </row>
    <row r="1353" spans="1:23">
      <c r="A1353" t="s">
        <v>1608</v>
      </c>
      <c r="G1353" t="str">
        <f t="shared" si="84"/>
        <v/>
      </c>
      <c r="H1353" t="str">
        <f t="shared" si="85"/>
        <v/>
      </c>
      <c r="I1353" t="str">
        <f t="shared" si="86"/>
        <v/>
      </c>
      <c r="J1353" t="str">
        <f t="shared" si="87"/>
        <v/>
      </c>
      <c r="K1353" t="s">
        <v>22</v>
      </c>
      <c r="L1353" t="s">
        <v>23</v>
      </c>
      <c r="M1353" s="1">
        <v>3.6861554277200003E-5</v>
      </c>
      <c r="N1353">
        <v>2.32455987809E-4</v>
      </c>
      <c r="O1353" s="1">
        <v>9.0211826865500007E-6</v>
      </c>
      <c r="P1353">
        <v>9</v>
      </c>
      <c r="Q1353">
        <v>13.5</v>
      </c>
      <c r="R1353">
        <v>8.9275034072300002E-2</v>
      </c>
      <c r="S1353">
        <v>3.81585956911E-3</v>
      </c>
      <c r="T1353">
        <v>5.84601167573E-2</v>
      </c>
      <c r="U1353" t="s">
        <v>24</v>
      </c>
      <c r="V1353">
        <v>9</v>
      </c>
      <c r="W1353">
        <v>13.5</v>
      </c>
    </row>
    <row r="1354" spans="1:23">
      <c r="A1354" t="s">
        <v>789</v>
      </c>
      <c r="G1354" t="str">
        <f t="shared" si="84"/>
        <v/>
      </c>
      <c r="H1354" t="str">
        <f t="shared" si="85"/>
        <v/>
      </c>
      <c r="I1354" t="str">
        <f t="shared" si="86"/>
        <v/>
      </c>
      <c r="J1354" t="str">
        <f t="shared" si="87"/>
        <v/>
      </c>
      <c r="K1354" t="s">
        <v>15</v>
      </c>
      <c r="L1354" t="s">
        <v>15</v>
      </c>
      <c r="M1354" s="1">
        <v>6.16454711578E-5</v>
      </c>
      <c r="N1354" s="1">
        <v>3.74143561492E-5</v>
      </c>
      <c r="O1354" s="1">
        <v>3.0120067193600001E-6</v>
      </c>
      <c r="P1354">
        <v>3</v>
      </c>
      <c r="Q1354">
        <v>10</v>
      </c>
      <c r="R1354">
        <v>0.293005737155</v>
      </c>
      <c r="S1354">
        <v>1.3300002496700001E-2</v>
      </c>
      <c r="T1354">
        <v>6.4970691194599995E-4</v>
      </c>
      <c r="U1354" t="s">
        <v>16</v>
      </c>
      <c r="V1354">
        <v>7.1071502138699998</v>
      </c>
    </row>
    <row r="1355" spans="1:23">
      <c r="A1355" t="s">
        <v>1211</v>
      </c>
      <c r="G1355" t="str">
        <f t="shared" si="84"/>
        <v/>
      </c>
      <c r="H1355" t="str">
        <f t="shared" si="85"/>
        <v/>
      </c>
      <c r="I1355" t="str">
        <f t="shared" si="86"/>
        <v/>
      </c>
      <c r="J1355" t="str">
        <f t="shared" si="87"/>
        <v/>
      </c>
      <c r="K1355" t="s">
        <v>29</v>
      </c>
      <c r="L1355" t="s">
        <v>23</v>
      </c>
      <c r="M1355">
        <v>2.3777588976599999E-4</v>
      </c>
      <c r="N1355">
        <v>6.0521620430400004E-4</v>
      </c>
      <c r="O1355" s="1">
        <v>4.92559824041E-5</v>
      </c>
      <c r="P1355">
        <v>1.5</v>
      </c>
      <c r="Q1355">
        <v>10</v>
      </c>
      <c r="R1355">
        <v>1.55707103348E-2</v>
      </c>
      <c r="S1355" s="1">
        <v>3.8479866269600001E-7</v>
      </c>
      <c r="T1355">
        <v>2.1352470681899999E-3</v>
      </c>
      <c r="U1355" t="s">
        <v>16</v>
      </c>
      <c r="V1355">
        <v>1.5</v>
      </c>
      <c r="W1355">
        <v>10</v>
      </c>
    </row>
    <row r="1356" spans="1:23">
      <c r="A1356" t="s">
        <v>1228</v>
      </c>
      <c r="G1356" t="str">
        <f t="shared" si="84"/>
        <v/>
      </c>
      <c r="H1356" t="str">
        <f t="shared" si="85"/>
        <v/>
      </c>
      <c r="I1356" t="str">
        <f t="shared" si="86"/>
        <v/>
      </c>
      <c r="J1356" t="str">
        <f t="shared" si="87"/>
        <v/>
      </c>
      <c r="K1356" t="s">
        <v>15</v>
      </c>
      <c r="L1356" t="s">
        <v>15</v>
      </c>
      <c r="M1356">
        <v>8.5122515722900005E-4</v>
      </c>
      <c r="N1356">
        <v>3.7992189104299999E-4</v>
      </c>
      <c r="O1356" s="1">
        <v>6.8843168271700005E-5</v>
      </c>
      <c r="P1356">
        <v>4.5</v>
      </c>
      <c r="Q1356">
        <v>13.5</v>
      </c>
      <c r="R1356">
        <v>0.37374102185399999</v>
      </c>
      <c r="S1356" s="1">
        <v>4.0912880100500003E-5</v>
      </c>
      <c r="T1356" s="1">
        <v>4.9534019029100002E-5</v>
      </c>
      <c r="U1356" t="s">
        <v>16</v>
      </c>
      <c r="V1356">
        <v>8.0784419177100002</v>
      </c>
    </row>
    <row r="1357" spans="1:23">
      <c r="A1357" t="s">
        <v>1648</v>
      </c>
      <c r="G1357" t="str">
        <f t="shared" si="84"/>
        <v/>
      </c>
      <c r="H1357" t="str">
        <f t="shared" si="85"/>
        <v/>
      </c>
      <c r="I1357" t="str">
        <f t="shared" si="86"/>
        <v/>
      </c>
      <c r="J1357" t="str">
        <f t="shared" si="87"/>
        <v/>
      </c>
      <c r="K1357" t="s">
        <v>15</v>
      </c>
      <c r="L1357" t="s">
        <v>15</v>
      </c>
      <c r="M1357" s="1">
        <v>5.4809937605100002E-5</v>
      </c>
      <c r="N1357" s="1">
        <v>2.5295970470700001E-5</v>
      </c>
      <c r="O1357" s="1">
        <v>2.5817200451599998E-6</v>
      </c>
      <c r="P1357">
        <v>1.5</v>
      </c>
      <c r="Q1357">
        <v>10</v>
      </c>
      <c r="R1357">
        <v>0.36829961166300001</v>
      </c>
      <c r="S1357">
        <v>5.5023779325099997E-2</v>
      </c>
      <c r="T1357">
        <v>2.2617302991E-2</v>
      </c>
      <c r="U1357" t="s">
        <v>16</v>
      </c>
      <c r="V1357">
        <v>5.1966823230300001</v>
      </c>
    </row>
    <row r="1358" spans="1:23">
      <c r="A1358" t="s">
        <v>1216</v>
      </c>
      <c r="B1358" t="s">
        <v>15</v>
      </c>
      <c r="C1358" t="s">
        <v>15</v>
      </c>
      <c r="G1358" t="str">
        <f t="shared" si="84"/>
        <v>FRESH</v>
      </c>
      <c r="H1358" t="str">
        <f t="shared" si="85"/>
        <v/>
      </c>
      <c r="I1358" t="str">
        <f t="shared" si="86"/>
        <v/>
      </c>
      <c r="J1358" t="str">
        <f t="shared" si="87"/>
        <v/>
      </c>
      <c r="K1358" t="s">
        <v>15</v>
      </c>
      <c r="L1358" t="s">
        <v>15</v>
      </c>
      <c r="M1358">
        <v>2.0282078075500001E-2</v>
      </c>
      <c r="N1358">
        <v>1.49246571805E-2</v>
      </c>
      <c r="O1358">
        <v>1.73459044907E-3</v>
      </c>
      <c r="P1358">
        <v>6.5</v>
      </c>
      <c r="Q1358">
        <v>10</v>
      </c>
      <c r="R1358">
        <v>0.401202496011</v>
      </c>
      <c r="S1358">
        <v>7.5991360437900005E-4</v>
      </c>
      <c r="T1358">
        <v>2.8344612515600001E-4</v>
      </c>
      <c r="U1358" t="s">
        <v>16</v>
      </c>
      <c r="V1358">
        <v>8.9890289450399994</v>
      </c>
    </row>
    <row r="1359" spans="1:23">
      <c r="A1359" t="s">
        <v>1188</v>
      </c>
      <c r="G1359" t="str">
        <f t="shared" si="84"/>
        <v/>
      </c>
      <c r="H1359" t="str">
        <f t="shared" si="85"/>
        <v/>
      </c>
      <c r="I1359" t="str">
        <f t="shared" si="86"/>
        <v/>
      </c>
      <c r="J1359" t="str">
        <f t="shared" si="87"/>
        <v/>
      </c>
      <c r="K1359" t="s">
        <v>15</v>
      </c>
      <c r="L1359" t="s">
        <v>15</v>
      </c>
      <c r="M1359">
        <v>2.22774819918E-4</v>
      </c>
      <c r="N1359">
        <v>0</v>
      </c>
      <c r="O1359">
        <v>0</v>
      </c>
      <c r="P1359">
        <v>1.48979591837</v>
      </c>
      <c r="Q1359">
        <v>15.244897959199999</v>
      </c>
      <c r="R1359">
        <v>1.6367302187999999E-3</v>
      </c>
      <c r="S1359">
        <v>1</v>
      </c>
      <c r="T1359">
        <v>1.6367302187999999E-3</v>
      </c>
      <c r="U1359" t="s">
        <v>16</v>
      </c>
      <c r="V1359">
        <v>1.48979591837</v>
      </c>
    </row>
    <row r="1360" spans="1:23">
      <c r="A1360" t="s">
        <v>48</v>
      </c>
      <c r="G1360" t="str">
        <f t="shared" si="84"/>
        <v/>
      </c>
      <c r="H1360" t="str">
        <f t="shared" si="85"/>
        <v/>
      </c>
      <c r="I1360" t="str">
        <f t="shared" si="86"/>
        <v/>
      </c>
      <c r="J1360" t="str">
        <f t="shared" si="87"/>
        <v/>
      </c>
      <c r="K1360" t="s">
        <v>19</v>
      </c>
      <c r="L1360" t="s">
        <v>19</v>
      </c>
      <c r="M1360">
        <v>3.9095778139299999E-4</v>
      </c>
      <c r="N1360">
        <v>1.06347381095E-3</v>
      </c>
      <c r="O1360" s="1">
        <v>2.0167952821499999E-5</v>
      </c>
      <c r="P1360">
        <v>1.3333333333299999</v>
      </c>
      <c r="Q1360">
        <v>3.6666666666699999</v>
      </c>
      <c r="R1360">
        <v>0.38254359667900001</v>
      </c>
      <c r="S1360">
        <v>4.5663617851200003E-2</v>
      </c>
      <c r="T1360">
        <v>1.48990353301E-3</v>
      </c>
      <c r="U1360" t="s">
        <v>16</v>
      </c>
    </row>
    <row r="1361" spans="1:23">
      <c r="A1361" t="s">
        <v>1673</v>
      </c>
      <c r="G1361" t="str">
        <f t="shared" si="84"/>
        <v/>
      </c>
      <c r="H1361" t="str">
        <f t="shared" si="85"/>
        <v/>
      </c>
      <c r="I1361" t="str">
        <f t="shared" si="86"/>
        <v/>
      </c>
      <c r="J1361" t="str">
        <f t="shared" si="87"/>
        <v/>
      </c>
      <c r="K1361" t="s">
        <v>19</v>
      </c>
      <c r="L1361" t="s">
        <v>19</v>
      </c>
      <c r="M1361">
        <v>2.4752166769899999E-4</v>
      </c>
      <c r="N1361" s="1">
        <v>7.3577758647600001E-6</v>
      </c>
      <c r="O1361">
        <v>1.6247624817600001E-4</v>
      </c>
      <c r="P1361">
        <v>11</v>
      </c>
      <c r="Q1361">
        <v>27</v>
      </c>
      <c r="R1361" s="1">
        <v>1.8477142030600001E-6</v>
      </c>
      <c r="S1361">
        <v>8.6867383849199994E-2</v>
      </c>
      <c r="T1361">
        <v>0.126354084363</v>
      </c>
      <c r="U1361" t="s">
        <v>16</v>
      </c>
    </row>
    <row r="1362" spans="1:23">
      <c r="A1362" t="s">
        <v>657</v>
      </c>
      <c r="G1362" t="str">
        <f t="shared" si="84"/>
        <v/>
      </c>
      <c r="H1362" t="str">
        <f t="shared" si="85"/>
        <v/>
      </c>
      <c r="I1362" t="str">
        <f t="shared" si="86"/>
        <v/>
      </c>
      <c r="J1362" t="str">
        <f t="shared" si="87"/>
        <v/>
      </c>
      <c r="K1362" t="s">
        <v>29</v>
      </c>
      <c r="L1362" t="s">
        <v>23</v>
      </c>
      <c r="M1362" s="1">
        <v>5.5861043656300003E-5</v>
      </c>
      <c r="N1362">
        <v>1.55317600604E-4</v>
      </c>
      <c r="O1362" s="1">
        <v>5.0486969772099998E-6</v>
      </c>
      <c r="P1362">
        <v>1.5</v>
      </c>
      <c r="Q1362">
        <v>11.5</v>
      </c>
      <c r="R1362">
        <v>7.2355520450799998E-3</v>
      </c>
      <c r="S1362" s="1">
        <v>1.6390554639800001E-7</v>
      </c>
      <c r="T1362">
        <v>9.2710059318299991E-3</v>
      </c>
      <c r="U1362" t="s">
        <v>16</v>
      </c>
      <c r="V1362">
        <v>1.5</v>
      </c>
      <c r="W1362">
        <v>11.5</v>
      </c>
    </row>
    <row r="1363" spans="1:23">
      <c r="A1363" t="s">
        <v>349</v>
      </c>
      <c r="G1363" t="str">
        <f t="shared" si="84"/>
        <v/>
      </c>
      <c r="H1363" t="str">
        <f t="shared" si="85"/>
        <v/>
      </c>
      <c r="I1363" t="str">
        <f t="shared" si="86"/>
        <v/>
      </c>
      <c r="J1363" t="str">
        <f t="shared" si="87"/>
        <v/>
      </c>
      <c r="K1363" t="s">
        <v>15</v>
      </c>
      <c r="L1363" t="s">
        <v>15</v>
      </c>
      <c r="M1363">
        <v>5.2413355429499996E-4</v>
      </c>
      <c r="N1363">
        <v>0</v>
      </c>
      <c r="O1363">
        <v>0</v>
      </c>
      <c r="P1363">
        <v>1.48979591837</v>
      </c>
      <c r="Q1363">
        <v>15.244897959199999</v>
      </c>
      <c r="R1363">
        <v>4.8461324334900004E-3</v>
      </c>
      <c r="S1363">
        <v>1</v>
      </c>
      <c r="T1363">
        <v>4.8461324334900004E-3</v>
      </c>
      <c r="U1363" t="s">
        <v>16</v>
      </c>
      <c r="V1363">
        <v>1.48979591837</v>
      </c>
    </row>
    <row r="1364" spans="1:23">
      <c r="A1364" t="s">
        <v>455</v>
      </c>
      <c r="G1364" t="str">
        <f t="shared" si="84"/>
        <v/>
      </c>
      <c r="H1364" t="str">
        <f t="shared" si="85"/>
        <v/>
      </c>
      <c r="I1364" t="str">
        <f t="shared" si="86"/>
        <v/>
      </c>
      <c r="J1364" t="str">
        <f t="shared" si="87"/>
        <v/>
      </c>
      <c r="K1364" t="s">
        <v>15</v>
      </c>
      <c r="L1364" t="s">
        <v>15</v>
      </c>
      <c r="M1364">
        <v>2.93318297954E-4</v>
      </c>
      <c r="N1364">
        <v>1.3048828564900001E-4</v>
      </c>
      <c r="O1364" s="1">
        <v>1.02708359067E-5</v>
      </c>
      <c r="P1364">
        <v>4.5</v>
      </c>
      <c r="Q1364">
        <v>10</v>
      </c>
      <c r="R1364">
        <v>0.105988816412</v>
      </c>
      <c r="S1364" s="1">
        <v>3.45214366349E-5</v>
      </c>
      <c r="T1364" s="1">
        <v>2.1178970322E-7</v>
      </c>
      <c r="U1364" t="s">
        <v>16</v>
      </c>
      <c r="V1364">
        <v>6.8359897622799997</v>
      </c>
    </row>
    <row r="1365" spans="1:23">
      <c r="A1365" t="s">
        <v>50</v>
      </c>
      <c r="G1365" t="str">
        <f t="shared" si="84"/>
        <v/>
      </c>
      <c r="H1365" t="str">
        <f t="shared" si="85"/>
        <v/>
      </c>
      <c r="I1365" t="str">
        <f t="shared" si="86"/>
        <v/>
      </c>
      <c r="J1365" t="str">
        <f t="shared" si="87"/>
        <v/>
      </c>
      <c r="K1365" t="s">
        <v>23</v>
      </c>
      <c r="L1365" t="s">
        <v>23</v>
      </c>
      <c r="M1365" s="1">
        <v>1.1856074778199999E-5</v>
      </c>
      <c r="N1365">
        <v>1.3039461942099999E-4</v>
      </c>
      <c r="O1365" s="1">
        <v>1.9355107733099999E-5</v>
      </c>
      <c r="P1365">
        <v>3</v>
      </c>
      <c r="Q1365">
        <v>10</v>
      </c>
      <c r="R1365">
        <v>7.3140112388800002E-4</v>
      </c>
      <c r="S1365">
        <v>2.8165628227100001E-4</v>
      </c>
      <c r="T1365">
        <v>0.48494201117500002</v>
      </c>
      <c r="U1365" t="s">
        <v>16</v>
      </c>
      <c r="V1365">
        <v>3</v>
      </c>
      <c r="W1365">
        <v>10</v>
      </c>
    </row>
    <row r="1366" spans="1:23">
      <c r="A1366" t="s">
        <v>1538</v>
      </c>
      <c r="B1366" t="s">
        <v>19</v>
      </c>
      <c r="C1366" t="s">
        <v>19</v>
      </c>
      <c r="G1366" t="str">
        <f t="shared" si="84"/>
        <v/>
      </c>
      <c r="H1366" t="str">
        <f t="shared" si="85"/>
        <v/>
      </c>
      <c r="I1366" t="str">
        <f t="shared" si="86"/>
        <v/>
      </c>
      <c r="J1366" t="str">
        <f t="shared" si="87"/>
        <v>NOCLASS</v>
      </c>
      <c r="K1366" t="s">
        <v>19</v>
      </c>
      <c r="L1366" t="s">
        <v>19</v>
      </c>
      <c r="M1366" s="1">
        <v>5.9930403423299999E-5</v>
      </c>
      <c r="N1366">
        <v>7.2870052279499998E-4</v>
      </c>
      <c r="O1366" s="1">
        <v>2.9120813518999999E-6</v>
      </c>
      <c r="P1366">
        <v>1.3333333333299999</v>
      </c>
      <c r="Q1366">
        <v>3.6666666666699999</v>
      </c>
      <c r="R1366">
        <v>0.35042228897099997</v>
      </c>
      <c r="S1366">
        <v>6.2724643226300001E-3</v>
      </c>
      <c r="T1366">
        <v>1.1355085137099999E-4</v>
      </c>
      <c r="U1366" t="s">
        <v>16</v>
      </c>
    </row>
    <row r="1367" spans="1:23">
      <c r="A1367" t="s">
        <v>1863</v>
      </c>
      <c r="G1367" t="str">
        <f t="shared" si="84"/>
        <v/>
      </c>
      <c r="H1367" t="str">
        <f t="shared" si="85"/>
        <v/>
      </c>
      <c r="I1367" t="str">
        <f t="shared" si="86"/>
        <v/>
      </c>
      <c r="J1367" t="str">
        <f t="shared" si="87"/>
        <v/>
      </c>
      <c r="K1367" t="s">
        <v>23</v>
      </c>
      <c r="L1367" t="s">
        <v>23</v>
      </c>
      <c r="M1367" s="1">
        <v>2.8218113440599999E-5</v>
      </c>
      <c r="N1367" s="1">
        <v>7.9305999692199993E-5</v>
      </c>
      <c r="O1367" s="1">
        <v>3.6830181760999999E-6</v>
      </c>
      <c r="P1367">
        <v>4.5</v>
      </c>
      <c r="Q1367">
        <v>10</v>
      </c>
      <c r="R1367">
        <v>1.72362435414E-2</v>
      </c>
      <c r="S1367" s="1">
        <v>8.8639736375899998E-5</v>
      </c>
      <c r="T1367">
        <v>6.8271722585900002E-2</v>
      </c>
      <c r="U1367" t="s">
        <v>16</v>
      </c>
      <c r="V1367">
        <v>4.5</v>
      </c>
      <c r="W1367">
        <v>10</v>
      </c>
    </row>
    <row r="1368" spans="1:23">
      <c r="A1368" t="s">
        <v>587</v>
      </c>
      <c r="B1368" t="s">
        <v>15</v>
      </c>
      <c r="C1368" t="s">
        <v>15</v>
      </c>
      <c r="G1368" t="str">
        <f t="shared" si="84"/>
        <v>FRESH</v>
      </c>
      <c r="H1368" t="str">
        <f t="shared" si="85"/>
        <v/>
      </c>
      <c r="I1368" t="str">
        <f t="shared" si="86"/>
        <v/>
      </c>
      <c r="J1368" t="str">
        <f t="shared" si="87"/>
        <v/>
      </c>
      <c r="K1368" t="s">
        <v>15</v>
      </c>
      <c r="L1368" t="s">
        <v>15</v>
      </c>
      <c r="M1368">
        <v>1.9554538804099999E-3</v>
      </c>
      <c r="N1368" s="1">
        <v>2.6584754566200001E-5</v>
      </c>
      <c r="O1368" s="1">
        <v>3.87258006774E-6</v>
      </c>
      <c r="P1368">
        <v>1.5</v>
      </c>
      <c r="Q1368">
        <v>10</v>
      </c>
      <c r="R1368">
        <v>7.2335103812700002E-2</v>
      </c>
      <c r="S1368">
        <v>3.9798296064699999E-3</v>
      </c>
      <c r="T1368" s="1">
        <v>5.5137764827300001E-5</v>
      </c>
      <c r="U1368" t="s">
        <v>16</v>
      </c>
      <c r="V1368">
        <v>1.59892156848</v>
      </c>
    </row>
    <row r="1369" spans="1:23">
      <c r="A1369" t="s">
        <v>1287</v>
      </c>
      <c r="C1369" t="s">
        <v>15</v>
      </c>
      <c r="G1369" t="str">
        <f t="shared" si="84"/>
        <v/>
      </c>
      <c r="H1369" t="str">
        <f t="shared" si="85"/>
        <v/>
      </c>
      <c r="I1369" t="str">
        <f t="shared" si="86"/>
        <v/>
      </c>
      <c r="J1369" t="str">
        <f t="shared" si="87"/>
        <v/>
      </c>
      <c r="K1369" t="s">
        <v>15</v>
      </c>
      <c r="L1369" t="s">
        <v>15</v>
      </c>
      <c r="M1369">
        <v>3.3602766155799998E-4</v>
      </c>
      <c r="N1369">
        <v>4.6871360461399998E-4</v>
      </c>
      <c r="O1369" s="1">
        <v>4.4903113608899998E-5</v>
      </c>
      <c r="P1369">
        <v>1.5</v>
      </c>
      <c r="Q1369">
        <v>10</v>
      </c>
      <c r="R1369">
        <v>7.4315201127199998E-2</v>
      </c>
      <c r="S1369" s="1">
        <v>1.99822287319E-7</v>
      </c>
      <c r="T1369">
        <v>3.40871410192E-3</v>
      </c>
      <c r="U1369" t="s">
        <v>16</v>
      </c>
      <c r="V1369">
        <v>10</v>
      </c>
    </row>
    <row r="1370" spans="1:23">
      <c r="A1370" t="s">
        <v>1886</v>
      </c>
      <c r="C1370" t="s">
        <v>15</v>
      </c>
      <c r="G1370" t="str">
        <f t="shared" si="84"/>
        <v/>
      </c>
      <c r="H1370" t="str">
        <f t="shared" si="85"/>
        <v/>
      </c>
      <c r="I1370" t="str">
        <f t="shared" si="86"/>
        <v/>
      </c>
      <c r="J1370" t="str">
        <f t="shared" si="87"/>
        <v/>
      </c>
      <c r="K1370" t="s">
        <v>15</v>
      </c>
      <c r="L1370" t="s">
        <v>15</v>
      </c>
      <c r="M1370">
        <v>2.4610518158100001E-4</v>
      </c>
      <c r="N1370">
        <v>1.10754757127E-4</v>
      </c>
      <c r="O1370" s="1">
        <v>1.3034812090000001E-5</v>
      </c>
      <c r="P1370">
        <v>1.5</v>
      </c>
      <c r="Q1370">
        <v>10</v>
      </c>
      <c r="R1370">
        <v>0.29277120063599998</v>
      </c>
      <c r="S1370" s="1">
        <v>1.7527884540100001E-6</v>
      </c>
      <c r="T1370" s="1">
        <v>5.6245657912E-5</v>
      </c>
      <c r="U1370" t="s">
        <v>16</v>
      </c>
      <c r="V1370">
        <v>5.0638143734299996</v>
      </c>
    </row>
    <row r="1371" spans="1:23">
      <c r="A1371" t="s">
        <v>840</v>
      </c>
      <c r="G1371" t="str">
        <f t="shared" si="84"/>
        <v/>
      </c>
      <c r="H1371" t="str">
        <f t="shared" si="85"/>
        <v/>
      </c>
      <c r="I1371" t="str">
        <f t="shared" si="86"/>
        <v/>
      </c>
      <c r="J1371" t="str">
        <f t="shared" si="87"/>
        <v/>
      </c>
      <c r="K1371" t="s">
        <v>23</v>
      </c>
      <c r="L1371" t="s">
        <v>23</v>
      </c>
      <c r="M1371">
        <v>0</v>
      </c>
      <c r="N1371" s="1">
        <v>7.3254207263199998E-5</v>
      </c>
      <c r="O1371" s="1">
        <v>9.7803061063400008E-6</v>
      </c>
      <c r="P1371">
        <v>1.5</v>
      </c>
      <c r="Q1371">
        <v>8</v>
      </c>
      <c r="R1371">
        <v>7.0078245857400001E-4</v>
      </c>
      <c r="S1371">
        <v>2.1881046885299999E-4</v>
      </c>
      <c r="T1371">
        <v>0.13390074763099999</v>
      </c>
      <c r="U1371" t="s">
        <v>16</v>
      </c>
      <c r="V1371">
        <v>1.5</v>
      </c>
      <c r="W1371">
        <v>8</v>
      </c>
    </row>
    <row r="1372" spans="1:23">
      <c r="A1372" t="s">
        <v>641</v>
      </c>
      <c r="G1372" t="str">
        <f t="shared" si="84"/>
        <v/>
      </c>
      <c r="H1372" t="str">
        <f t="shared" si="85"/>
        <v/>
      </c>
      <c r="I1372" t="str">
        <f t="shared" si="86"/>
        <v/>
      </c>
      <c r="J1372" t="str">
        <f t="shared" si="87"/>
        <v/>
      </c>
      <c r="K1372" t="s">
        <v>29</v>
      </c>
      <c r="L1372" t="s">
        <v>23</v>
      </c>
      <c r="M1372" s="1">
        <v>4.3087156239799997E-5</v>
      </c>
      <c r="N1372">
        <v>1.84387387225E-4</v>
      </c>
      <c r="O1372" s="1">
        <v>9.2776927857400007E-6</v>
      </c>
      <c r="P1372">
        <v>3</v>
      </c>
      <c r="Q1372">
        <v>8</v>
      </c>
      <c r="R1372">
        <v>1.2572795229900001E-3</v>
      </c>
      <c r="S1372" s="1">
        <v>6.1218473449199997E-7</v>
      </c>
      <c r="T1372">
        <v>1.67319079549E-2</v>
      </c>
      <c r="U1372" t="s">
        <v>16</v>
      </c>
      <c r="V1372">
        <v>3</v>
      </c>
      <c r="W1372">
        <v>8</v>
      </c>
    </row>
    <row r="1373" spans="1:23">
      <c r="A1373" t="s">
        <v>1276</v>
      </c>
      <c r="G1373" t="str">
        <f t="shared" si="84"/>
        <v/>
      </c>
      <c r="H1373" t="str">
        <f t="shared" si="85"/>
        <v/>
      </c>
      <c r="I1373" t="str">
        <f t="shared" si="86"/>
        <v/>
      </c>
      <c r="J1373" t="str">
        <f t="shared" si="87"/>
        <v/>
      </c>
      <c r="K1373" t="s">
        <v>19</v>
      </c>
      <c r="L1373" t="s">
        <v>19</v>
      </c>
      <c r="M1373">
        <v>1.15622573589E-4</v>
      </c>
      <c r="N1373">
        <v>3.4157205980099998E-4</v>
      </c>
      <c r="O1373" s="1">
        <v>2.6083326098799999E-5</v>
      </c>
      <c r="P1373">
        <v>4.5</v>
      </c>
      <c r="Q1373">
        <v>10</v>
      </c>
      <c r="R1373">
        <v>2.9972408354800001E-2</v>
      </c>
      <c r="S1373">
        <v>4.7592873310199998E-4</v>
      </c>
      <c r="T1373">
        <v>4.9475214714400001E-2</v>
      </c>
      <c r="U1373" t="s">
        <v>16</v>
      </c>
    </row>
    <row r="1374" spans="1:23">
      <c r="A1374" t="s">
        <v>1339</v>
      </c>
      <c r="B1374" t="s">
        <v>15</v>
      </c>
      <c r="C1374" t="s">
        <v>15</v>
      </c>
      <c r="G1374" t="str">
        <f t="shared" si="84"/>
        <v>FRESH</v>
      </c>
      <c r="H1374" t="str">
        <f t="shared" si="85"/>
        <v/>
      </c>
      <c r="I1374" t="str">
        <f t="shared" si="86"/>
        <v/>
      </c>
      <c r="J1374" t="str">
        <f t="shared" si="87"/>
        <v/>
      </c>
      <c r="K1374" t="s">
        <v>15</v>
      </c>
      <c r="L1374" t="s">
        <v>15</v>
      </c>
      <c r="M1374">
        <v>7.4952491546899998E-4</v>
      </c>
      <c r="N1374">
        <v>3.8235327627600001E-4</v>
      </c>
      <c r="O1374" s="1">
        <v>3.0059389278200001E-5</v>
      </c>
      <c r="P1374">
        <v>1.5</v>
      </c>
      <c r="Q1374">
        <v>10</v>
      </c>
      <c r="R1374">
        <v>0.248739779917</v>
      </c>
      <c r="S1374" s="1">
        <v>4.6290650594799999E-6</v>
      </c>
      <c r="T1374" s="1">
        <v>1.9655429856400001E-5</v>
      </c>
      <c r="U1374" t="s">
        <v>16</v>
      </c>
      <c r="V1374">
        <v>5.6621146955299997</v>
      </c>
    </row>
    <row r="1375" spans="1:23">
      <c r="A1375" t="s">
        <v>414</v>
      </c>
      <c r="G1375" t="str">
        <f t="shared" si="84"/>
        <v/>
      </c>
      <c r="H1375" t="str">
        <f t="shared" si="85"/>
        <v/>
      </c>
      <c r="I1375" t="str">
        <f t="shared" si="86"/>
        <v/>
      </c>
      <c r="J1375" t="str">
        <f t="shared" si="87"/>
        <v/>
      </c>
      <c r="K1375" t="s">
        <v>19</v>
      </c>
      <c r="L1375" t="s">
        <v>19</v>
      </c>
      <c r="M1375" s="1">
        <v>6.0656868802199999E-5</v>
      </c>
      <c r="N1375" s="1">
        <v>2.8169152946499998E-6</v>
      </c>
      <c r="O1375" s="1">
        <v>3.02921818632E-5</v>
      </c>
      <c r="P1375">
        <v>3</v>
      </c>
      <c r="Q1375">
        <v>27</v>
      </c>
      <c r="R1375">
        <v>4.4924251989199998E-3</v>
      </c>
      <c r="S1375">
        <v>5.5545841133700001E-2</v>
      </c>
      <c r="T1375">
        <v>0.32017805953400003</v>
      </c>
      <c r="U1375" t="s">
        <v>16</v>
      </c>
    </row>
    <row r="1376" spans="1:23">
      <c r="A1376" t="s">
        <v>394</v>
      </c>
      <c r="B1376" t="s">
        <v>15</v>
      </c>
      <c r="C1376" t="s">
        <v>15</v>
      </c>
      <c r="G1376" t="str">
        <f t="shared" si="84"/>
        <v>FRESH</v>
      </c>
      <c r="H1376" t="str">
        <f t="shared" si="85"/>
        <v/>
      </c>
      <c r="I1376" t="str">
        <f t="shared" si="86"/>
        <v/>
      </c>
      <c r="J1376" t="str">
        <f t="shared" si="87"/>
        <v/>
      </c>
      <c r="K1376" t="s">
        <v>15</v>
      </c>
      <c r="L1376" t="s">
        <v>15</v>
      </c>
      <c r="M1376" s="1">
        <v>3.1796071125600003E-5</v>
      </c>
      <c r="N1376" s="1">
        <v>9.1039673546299999E-5</v>
      </c>
      <c r="O1376">
        <v>0</v>
      </c>
      <c r="P1376">
        <v>3</v>
      </c>
      <c r="Q1376">
        <v>8</v>
      </c>
      <c r="R1376">
        <v>4.6291847764100003E-2</v>
      </c>
      <c r="S1376" s="1">
        <v>2.2103901387399998E-6</v>
      </c>
      <c r="T1376">
        <v>9.6799123785499992E-3</v>
      </c>
      <c r="U1376" t="s">
        <v>16</v>
      </c>
      <c r="V1376">
        <v>8</v>
      </c>
    </row>
    <row r="1377" spans="1:23">
      <c r="A1377" t="s">
        <v>37</v>
      </c>
      <c r="B1377" t="s">
        <v>15</v>
      </c>
      <c r="C1377" t="s">
        <v>15</v>
      </c>
      <c r="G1377" t="str">
        <f t="shared" si="84"/>
        <v/>
      </c>
      <c r="H1377" t="str">
        <f t="shared" si="85"/>
        <v/>
      </c>
      <c r="I1377" t="str">
        <f t="shared" si="86"/>
        <v/>
      </c>
      <c r="J1377" t="str">
        <f t="shared" si="87"/>
        <v>freshRestricted</v>
      </c>
      <c r="K1377" t="s">
        <v>19</v>
      </c>
      <c r="L1377" t="s">
        <v>19</v>
      </c>
      <c r="M1377">
        <v>8.4956236379100003E-4</v>
      </c>
      <c r="N1377" s="1">
        <v>1.5348576926E-6</v>
      </c>
      <c r="O1377" s="1">
        <v>1.3769173574199999E-5</v>
      </c>
      <c r="P1377">
        <v>1.5</v>
      </c>
      <c r="Q1377">
        <v>27</v>
      </c>
      <c r="R1377">
        <v>1.96367906156E-3</v>
      </c>
      <c r="S1377">
        <v>4.0792633629900002E-2</v>
      </c>
      <c r="T1377">
        <v>0.29547490645199997</v>
      </c>
      <c r="U1377" t="s">
        <v>16</v>
      </c>
    </row>
    <row r="1378" spans="1:23">
      <c r="A1378" t="s">
        <v>958</v>
      </c>
      <c r="G1378" t="str">
        <f t="shared" si="84"/>
        <v/>
      </c>
      <c r="H1378" t="str">
        <f t="shared" si="85"/>
        <v/>
      </c>
      <c r="I1378" t="str">
        <f t="shared" si="86"/>
        <v/>
      </c>
      <c r="J1378" t="str">
        <f t="shared" si="87"/>
        <v/>
      </c>
      <c r="K1378" t="s">
        <v>15</v>
      </c>
      <c r="L1378" t="s">
        <v>15</v>
      </c>
      <c r="M1378" s="1">
        <v>3.3162711916599997E-5</v>
      </c>
      <c r="N1378" s="1">
        <v>6.5924017478600003E-5</v>
      </c>
      <c r="O1378" s="1">
        <v>2.1514333709700001E-6</v>
      </c>
      <c r="P1378">
        <v>1.5</v>
      </c>
      <c r="Q1378">
        <v>10</v>
      </c>
      <c r="R1378">
        <v>0.12878506151399999</v>
      </c>
      <c r="S1378">
        <v>4.6199484302400002E-4</v>
      </c>
      <c r="T1378">
        <v>2.0118533352E-2</v>
      </c>
      <c r="U1378" t="s">
        <v>16</v>
      </c>
      <c r="V1378">
        <v>10</v>
      </c>
    </row>
    <row r="1379" spans="1:23">
      <c r="A1379" t="s">
        <v>562</v>
      </c>
      <c r="G1379" t="str">
        <f t="shared" si="84"/>
        <v/>
      </c>
      <c r="H1379" t="str">
        <f t="shared" si="85"/>
        <v/>
      </c>
      <c r="I1379" t="str">
        <f t="shared" si="86"/>
        <v/>
      </c>
      <c r="J1379" t="str">
        <f t="shared" si="87"/>
        <v/>
      </c>
      <c r="K1379" t="s">
        <v>15</v>
      </c>
      <c r="L1379" t="s">
        <v>15</v>
      </c>
      <c r="M1379" s="1">
        <v>4.08825590909E-5</v>
      </c>
      <c r="N1379" s="1">
        <v>3.0820726684899998E-5</v>
      </c>
      <c r="O1379">
        <v>0</v>
      </c>
      <c r="P1379">
        <v>1.5</v>
      </c>
      <c r="Q1379">
        <v>10</v>
      </c>
      <c r="R1379">
        <v>0.48745585408100001</v>
      </c>
      <c r="S1379">
        <v>3.9678281678400001E-4</v>
      </c>
      <c r="T1379">
        <v>9.6310233966799997E-4</v>
      </c>
      <c r="U1379" t="s">
        <v>16</v>
      </c>
      <c r="V1379">
        <v>7.9080180557900004</v>
      </c>
    </row>
    <row r="1380" spans="1:23">
      <c r="A1380" t="s">
        <v>1181</v>
      </c>
      <c r="B1380" t="s">
        <v>15</v>
      </c>
      <c r="C1380" t="s">
        <v>15</v>
      </c>
      <c r="G1380" t="str">
        <f t="shared" si="84"/>
        <v>FRESH</v>
      </c>
      <c r="H1380" t="str">
        <f t="shared" si="85"/>
        <v/>
      </c>
      <c r="I1380" t="str">
        <f t="shared" si="86"/>
        <v/>
      </c>
      <c r="J1380" t="str">
        <f t="shared" si="87"/>
        <v/>
      </c>
      <c r="K1380" t="s">
        <v>15</v>
      </c>
      <c r="L1380" t="s">
        <v>15</v>
      </c>
      <c r="M1380">
        <v>6.4910744660300003E-4</v>
      </c>
      <c r="N1380">
        <v>0</v>
      </c>
      <c r="O1380">
        <v>0</v>
      </c>
      <c r="P1380">
        <v>1.48979591837</v>
      </c>
      <c r="Q1380">
        <v>15.244897959199999</v>
      </c>
      <c r="R1380">
        <v>1.3913357860400001E-2</v>
      </c>
      <c r="S1380">
        <v>1</v>
      </c>
      <c r="T1380">
        <v>1.3913357860400001E-2</v>
      </c>
      <c r="U1380" t="s">
        <v>16</v>
      </c>
      <c r="V1380">
        <v>1.48979591837</v>
      </c>
    </row>
    <row r="1381" spans="1:23">
      <c r="A1381" t="s">
        <v>731</v>
      </c>
      <c r="G1381" t="str">
        <f t="shared" si="84"/>
        <v/>
      </c>
      <c r="H1381" t="str">
        <f t="shared" si="85"/>
        <v/>
      </c>
      <c r="I1381" t="str">
        <f t="shared" si="86"/>
        <v/>
      </c>
      <c r="J1381" t="str">
        <f t="shared" si="87"/>
        <v/>
      </c>
      <c r="K1381" t="s">
        <v>23</v>
      </c>
      <c r="L1381" t="s">
        <v>23</v>
      </c>
      <c r="M1381" s="1">
        <v>4.4838257552600002E-5</v>
      </c>
      <c r="N1381">
        <v>2.42074481556E-3</v>
      </c>
      <c r="O1381">
        <v>2.6946520952000002E-4</v>
      </c>
      <c r="P1381">
        <v>9</v>
      </c>
      <c r="Q1381">
        <v>13.5</v>
      </c>
      <c r="R1381">
        <v>1.4278382808499999E-4</v>
      </c>
      <c r="S1381">
        <v>1.98219764931E-2</v>
      </c>
      <c r="T1381">
        <v>1.9965914371799998E-2</v>
      </c>
      <c r="U1381" t="s">
        <v>16</v>
      </c>
      <c r="V1381">
        <v>9</v>
      </c>
      <c r="W1381">
        <v>13.5</v>
      </c>
    </row>
    <row r="1382" spans="1:23">
      <c r="A1382" t="s">
        <v>1298</v>
      </c>
      <c r="G1382" t="str">
        <f t="shared" si="84"/>
        <v/>
      </c>
      <c r="H1382" t="str">
        <f t="shared" si="85"/>
        <v/>
      </c>
      <c r="I1382" t="str">
        <f t="shared" si="86"/>
        <v/>
      </c>
      <c r="J1382" t="str">
        <f t="shared" si="87"/>
        <v/>
      </c>
      <c r="K1382" t="s">
        <v>46</v>
      </c>
      <c r="L1382" t="s">
        <v>23</v>
      </c>
      <c r="M1382">
        <v>1.56041330254E-4</v>
      </c>
      <c r="N1382">
        <v>3.4067126658999999E-4</v>
      </c>
      <c r="O1382">
        <v>1.4141634769800001E-4</v>
      </c>
      <c r="P1382">
        <v>1.5</v>
      </c>
      <c r="Q1382">
        <v>13.5</v>
      </c>
      <c r="R1382">
        <v>1.5344478541499999E-2</v>
      </c>
      <c r="S1382">
        <v>1.6570295966700001E-3</v>
      </c>
      <c r="T1382">
        <v>0.33243966890799997</v>
      </c>
      <c r="U1382" t="s">
        <v>16</v>
      </c>
      <c r="V1382">
        <v>1.5</v>
      </c>
      <c r="W1382">
        <v>13.5</v>
      </c>
    </row>
    <row r="1383" spans="1:23">
      <c r="A1383" t="s">
        <v>323</v>
      </c>
      <c r="G1383" t="str">
        <f t="shared" si="84"/>
        <v/>
      </c>
      <c r="H1383" t="str">
        <f t="shared" si="85"/>
        <v/>
      </c>
      <c r="I1383" t="str">
        <f t="shared" si="86"/>
        <v/>
      </c>
      <c r="J1383" t="str">
        <f t="shared" si="87"/>
        <v/>
      </c>
      <c r="K1383" t="s">
        <v>19</v>
      </c>
      <c r="L1383" t="s">
        <v>19</v>
      </c>
      <c r="M1383">
        <v>0</v>
      </c>
      <c r="N1383">
        <v>5.5499028767000001E-4</v>
      </c>
      <c r="O1383" s="1">
        <v>7.5217343653400002E-5</v>
      </c>
      <c r="P1383">
        <v>9</v>
      </c>
      <c r="Q1383">
        <v>13.5</v>
      </c>
      <c r="R1383">
        <v>1.7881883295500001E-2</v>
      </c>
      <c r="S1383">
        <v>0.24349973089599999</v>
      </c>
      <c r="T1383">
        <v>5.6623343164999999E-2</v>
      </c>
      <c r="U1383" t="s">
        <v>16</v>
      </c>
    </row>
    <row r="1384" spans="1:23">
      <c r="A1384" t="s">
        <v>17</v>
      </c>
      <c r="B1384" t="s">
        <v>15</v>
      </c>
      <c r="C1384" t="s">
        <v>15</v>
      </c>
      <c r="G1384" t="str">
        <f t="shared" si="84"/>
        <v>FRESH</v>
      </c>
      <c r="H1384" t="str">
        <f t="shared" si="85"/>
        <v/>
      </c>
      <c r="I1384" t="str">
        <f t="shared" si="86"/>
        <v/>
      </c>
      <c r="J1384" t="str">
        <f t="shared" si="87"/>
        <v/>
      </c>
      <c r="K1384" t="s">
        <v>15</v>
      </c>
      <c r="L1384" t="s">
        <v>15</v>
      </c>
      <c r="M1384">
        <v>1.1470332615E-4</v>
      </c>
      <c r="N1384" s="1">
        <v>4.2973888587799997E-5</v>
      </c>
      <c r="O1384">
        <v>0</v>
      </c>
      <c r="P1384">
        <v>1.3333333333299999</v>
      </c>
      <c r="Q1384">
        <v>3.6666666666699999</v>
      </c>
      <c r="R1384">
        <v>0.11508884786</v>
      </c>
      <c r="S1384">
        <v>1.2645419892600001E-2</v>
      </c>
      <c r="T1384" s="1">
        <v>1.5363078788000001E-5</v>
      </c>
      <c r="U1384" t="s">
        <v>16</v>
      </c>
      <c r="V1384">
        <v>2.2075225139799999</v>
      </c>
    </row>
    <row r="1385" spans="1:23">
      <c r="A1385" t="s">
        <v>1323</v>
      </c>
      <c r="G1385" t="str">
        <f t="shared" si="84"/>
        <v/>
      </c>
      <c r="H1385" t="str">
        <f t="shared" si="85"/>
        <v/>
      </c>
      <c r="I1385" t="str">
        <f t="shared" si="86"/>
        <v/>
      </c>
      <c r="J1385" t="str">
        <f t="shared" si="87"/>
        <v/>
      </c>
      <c r="K1385" t="s">
        <v>19</v>
      </c>
      <c r="L1385" t="s">
        <v>19</v>
      </c>
      <c r="M1385">
        <v>2.10361920837E-4</v>
      </c>
      <c r="N1385" s="1">
        <v>1.2736922688700001E-5</v>
      </c>
      <c r="O1385" s="1">
        <v>5.5076694296799997E-5</v>
      </c>
      <c r="P1385">
        <v>12.5</v>
      </c>
      <c r="Q1385">
        <v>27</v>
      </c>
      <c r="R1385" s="1">
        <v>7.5853376235200001E-6</v>
      </c>
      <c r="S1385">
        <v>0.19630737781099999</v>
      </c>
      <c r="T1385">
        <v>6.1667451658799999E-2</v>
      </c>
      <c r="U1385" t="s">
        <v>16</v>
      </c>
    </row>
    <row r="1386" spans="1:23">
      <c r="A1386" t="s">
        <v>748</v>
      </c>
      <c r="G1386" t="str">
        <f t="shared" si="84"/>
        <v/>
      </c>
      <c r="H1386" t="str">
        <f t="shared" si="85"/>
        <v/>
      </c>
      <c r="I1386" t="str">
        <f t="shared" si="86"/>
        <v/>
      </c>
      <c r="J1386" t="str">
        <f t="shared" si="87"/>
        <v/>
      </c>
      <c r="K1386" t="s">
        <v>295</v>
      </c>
      <c r="L1386" t="s">
        <v>15</v>
      </c>
      <c r="M1386">
        <v>2.2660332502299999E-4</v>
      </c>
      <c r="N1386">
        <v>1.8091903626499999E-4</v>
      </c>
      <c r="O1386" s="1">
        <v>1.8426625822999999E-5</v>
      </c>
      <c r="P1386">
        <v>1.5</v>
      </c>
      <c r="Q1386">
        <v>13.5</v>
      </c>
      <c r="R1386">
        <v>0.131211034606</v>
      </c>
      <c r="S1386" s="1">
        <v>1.5831662707700001E-5</v>
      </c>
      <c r="T1386">
        <v>2.9046202434499999E-2</v>
      </c>
      <c r="U1386" t="s">
        <v>296</v>
      </c>
      <c r="V1386">
        <v>10.8666050658</v>
      </c>
    </row>
    <row r="1387" spans="1:23">
      <c r="A1387" t="s">
        <v>1637</v>
      </c>
      <c r="G1387" t="str">
        <f t="shared" si="84"/>
        <v/>
      </c>
      <c r="H1387" t="str">
        <f t="shared" si="85"/>
        <v/>
      </c>
      <c r="I1387" t="str">
        <f t="shared" si="86"/>
        <v/>
      </c>
      <c r="J1387" t="str">
        <f t="shared" si="87"/>
        <v/>
      </c>
      <c r="K1387" t="s">
        <v>15</v>
      </c>
      <c r="L1387" t="s">
        <v>15</v>
      </c>
      <c r="M1387">
        <v>1.5102478972599999E-4</v>
      </c>
      <c r="N1387" s="1">
        <v>5.0029088258000001E-5</v>
      </c>
      <c r="O1387" s="1">
        <v>1.6192359297300002E-5</v>
      </c>
      <c r="P1387">
        <v>1.5</v>
      </c>
      <c r="Q1387">
        <v>10</v>
      </c>
      <c r="R1387">
        <v>0.412880727645</v>
      </c>
      <c r="S1387">
        <v>1.4393756844000001E-2</v>
      </c>
      <c r="T1387">
        <v>2.1746506161999999E-2</v>
      </c>
      <c r="U1387" t="s">
        <v>16</v>
      </c>
      <c r="V1387">
        <v>3.6331084461700001</v>
      </c>
    </row>
    <row r="1388" spans="1:23">
      <c r="A1388" t="s">
        <v>386</v>
      </c>
      <c r="G1388" t="str">
        <f t="shared" si="84"/>
        <v/>
      </c>
      <c r="H1388" t="str">
        <f t="shared" si="85"/>
        <v/>
      </c>
      <c r="I1388" t="str">
        <f t="shared" si="86"/>
        <v/>
      </c>
      <c r="J1388" t="str">
        <f t="shared" si="87"/>
        <v/>
      </c>
      <c r="K1388" t="s">
        <v>23</v>
      </c>
      <c r="L1388" t="s">
        <v>23</v>
      </c>
      <c r="M1388" s="1">
        <v>1.0581280970599999E-5</v>
      </c>
      <c r="N1388">
        <v>1.03453499424E-4</v>
      </c>
      <c r="O1388" s="1">
        <v>1.7637432684400001E-5</v>
      </c>
      <c r="P1388">
        <v>6.5</v>
      </c>
      <c r="Q1388">
        <v>11.5</v>
      </c>
      <c r="R1388">
        <v>1.3437759595199999E-4</v>
      </c>
      <c r="S1388" s="1">
        <v>1.2886515214199999E-5</v>
      </c>
      <c r="T1388">
        <v>0.381851785901</v>
      </c>
      <c r="U1388" t="s">
        <v>16</v>
      </c>
      <c r="V1388">
        <v>6.5</v>
      </c>
      <c r="W1388">
        <v>11.5</v>
      </c>
    </row>
    <row r="1389" spans="1:23">
      <c r="A1389" t="s">
        <v>1304</v>
      </c>
      <c r="G1389" t="str">
        <f t="shared" si="84"/>
        <v/>
      </c>
      <c r="H1389" t="str">
        <f t="shared" si="85"/>
        <v/>
      </c>
      <c r="I1389" t="str">
        <f t="shared" si="86"/>
        <v/>
      </c>
      <c r="J1389" t="str">
        <f t="shared" si="87"/>
        <v/>
      </c>
      <c r="K1389" t="s">
        <v>19</v>
      </c>
      <c r="L1389" t="s">
        <v>19</v>
      </c>
      <c r="M1389">
        <v>4.34734398862E-4</v>
      </c>
      <c r="N1389">
        <v>1.0868353017299999E-3</v>
      </c>
      <c r="O1389">
        <v>2.7199932068400001E-4</v>
      </c>
      <c r="P1389">
        <v>9</v>
      </c>
      <c r="Q1389">
        <v>13.5</v>
      </c>
      <c r="R1389">
        <v>4.7428240503399999E-2</v>
      </c>
      <c r="S1389">
        <v>7.2871372240800002E-3</v>
      </c>
      <c r="T1389">
        <v>0.126824623857</v>
      </c>
      <c r="U1389" t="s">
        <v>16</v>
      </c>
    </row>
    <row r="1390" spans="1:23">
      <c r="A1390" t="s">
        <v>1085</v>
      </c>
      <c r="B1390" t="s">
        <v>15</v>
      </c>
      <c r="C1390" t="s">
        <v>15</v>
      </c>
      <c r="G1390" t="str">
        <f t="shared" si="84"/>
        <v>FRESH</v>
      </c>
      <c r="H1390" t="str">
        <f t="shared" si="85"/>
        <v/>
      </c>
      <c r="I1390" t="str">
        <f t="shared" si="86"/>
        <v/>
      </c>
      <c r="J1390" t="str">
        <f t="shared" si="87"/>
        <v/>
      </c>
      <c r="K1390" t="s">
        <v>15</v>
      </c>
      <c r="L1390" t="s">
        <v>15</v>
      </c>
      <c r="M1390">
        <v>4.0555516717E-4</v>
      </c>
      <c r="N1390">
        <v>2.25689649777E-4</v>
      </c>
      <c r="O1390" s="1">
        <v>3.2040646100699998E-5</v>
      </c>
      <c r="P1390">
        <v>1.5</v>
      </c>
      <c r="Q1390">
        <v>11.5</v>
      </c>
      <c r="R1390">
        <v>0.38171672260400002</v>
      </c>
      <c r="S1390" s="1">
        <v>2.05561815903E-6</v>
      </c>
      <c r="T1390">
        <v>1.2078748545E-4</v>
      </c>
      <c r="U1390" t="s">
        <v>16</v>
      </c>
      <c r="V1390">
        <v>6.6845107151900001</v>
      </c>
    </row>
    <row r="1391" spans="1:23">
      <c r="A1391" t="s">
        <v>1756</v>
      </c>
      <c r="G1391" t="str">
        <f t="shared" si="84"/>
        <v/>
      </c>
      <c r="H1391" t="str">
        <f t="shared" si="85"/>
        <v/>
      </c>
      <c r="I1391" t="str">
        <f t="shared" si="86"/>
        <v/>
      </c>
      <c r="J1391" t="str">
        <f t="shared" si="87"/>
        <v/>
      </c>
      <c r="K1391" t="s">
        <v>15</v>
      </c>
      <c r="L1391" t="s">
        <v>15</v>
      </c>
      <c r="M1391">
        <v>1.48706166632E-4</v>
      </c>
      <c r="N1391" s="1">
        <v>6.4123649279700001E-5</v>
      </c>
      <c r="O1391" s="1">
        <v>3.4422933935499998E-6</v>
      </c>
      <c r="P1391">
        <v>1.5</v>
      </c>
      <c r="Q1391">
        <v>10</v>
      </c>
      <c r="R1391">
        <v>0.187040080655</v>
      </c>
      <c r="S1391">
        <v>5.5023779325099997E-2</v>
      </c>
      <c r="T1391">
        <v>1.45336602046E-3</v>
      </c>
      <c r="U1391" t="s">
        <v>16</v>
      </c>
      <c r="V1391">
        <v>5.0507212738699998</v>
      </c>
    </row>
    <row r="1392" spans="1:23">
      <c r="A1392" t="s">
        <v>498</v>
      </c>
      <c r="G1392" t="str">
        <f t="shared" si="84"/>
        <v/>
      </c>
      <c r="H1392" t="str">
        <f t="shared" si="85"/>
        <v/>
      </c>
      <c r="I1392" t="str">
        <f t="shared" si="86"/>
        <v/>
      </c>
      <c r="J1392" t="str">
        <f t="shared" si="87"/>
        <v/>
      </c>
      <c r="K1392" t="s">
        <v>15</v>
      </c>
      <c r="L1392" t="s">
        <v>15</v>
      </c>
      <c r="M1392">
        <v>1.7448049032000001E-4</v>
      </c>
      <c r="N1392" s="1">
        <v>7.2421985274900001E-5</v>
      </c>
      <c r="O1392" s="1">
        <v>7.3435592395700002E-6</v>
      </c>
      <c r="P1392">
        <v>4.5</v>
      </c>
      <c r="Q1392">
        <v>11.5</v>
      </c>
      <c r="R1392">
        <v>8.0356768778800006E-2</v>
      </c>
      <c r="S1392">
        <v>2.13146939462E-4</v>
      </c>
      <c r="T1392" s="1">
        <v>3.02331901105E-7</v>
      </c>
      <c r="U1392" t="s">
        <v>16</v>
      </c>
      <c r="V1392">
        <v>7.2256033678599998</v>
      </c>
    </row>
    <row r="1393" spans="1:23">
      <c r="A1393" t="s">
        <v>1028</v>
      </c>
      <c r="G1393" t="str">
        <f t="shared" si="84"/>
        <v/>
      </c>
      <c r="H1393" t="str">
        <f t="shared" si="85"/>
        <v/>
      </c>
      <c r="I1393" t="str">
        <f t="shared" si="86"/>
        <v/>
      </c>
      <c r="J1393" t="str">
        <f t="shared" si="87"/>
        <v/>
      </c>
      <c r="K1393" t="s">
        <v>15</v>
      </c>
      <c r="L1393" t="s">
        <v>15</v>
      </c>
      <c r="M1393">
        <v>1.13019116602E-4</v>
      </c>
      <c r="N1393">
        <v>1.94822034312E-4</v>
      </c>
      <c r="O1393" s="1">
        <v>2.20083763539E-5</v>
      </c>
      <c r="P1393">
        <v>3</v>
      </c>
      <c r="Q1393">
        <v>10</v>
      </c>
      <c r="R1393">
        <v>5.75178641344E-2</v>
      </c>
      <c r="S1393" s="1">
        <v>1.4508968959699999E-6</v>
      </c>
      <c r="T1393">
        <v>1.11123363033E-4</v>
      </c>
      <c r="U1393" t="s">
        <v>16</v>
      </c>
      <c r="V1393">
        <v>10</v>
      </c>
    </row>
    <row r="1394" spans="1:23">
      <c r="A1394" t="s">
        <v>1613</v>
      </c>
      <c r="B1394" t="s">
        <v>15</v>
      </c>
      <c r="C1394" t="s">
        <v>15</v>
      </c>
      <c r="G1394" t="str">
        <f t="shared" si="84"/>
        <v>FRESH</v>
      </c>
      <c r="H1394" t="str">
        <f t="shared" si="85"/>
        <v/>
      </c>
      <c r="I1394" t="str">
        <f t="shared" si="86"/>
        <v/>
      </c>
      <c r="J1394" t="str">
        <f t="shared" si="87"/>
        <v/>
      </c>
      <c r="K1394" t="s">
        <v>15</v>
      </c>
      <c r="L1394" t="s">
        <v>15</v>
      </c>
      <c r="M1394">
        <v>5.3045169224600003E-4</v>
      </c>
      <c r="N1394">
        <v>2.0748818029299999E-4</v>
      </c>
      <c r="O1394" s="1">
        <v>2.4526340429000001E-5</v>
      </c>
      <c r="P1394">
        <v>1.5</v>
      </c>
      <c r="Q1394">
        <v>10</v>
      </c>
      <c r="R1394">
        <v>0.28191329976700003</v>
      </c>
      <c r="S1394">
        <v>1.4671173514000001E-4</v>
      </c>
      <c r="T1394" s="1">
        <v>7.3965449195399993E-5</v>
      </c>
      <c r="U1394" t="s">
        <v>16</v>
      </c>
      <c r="V1394">
        <v>4.5739231257300004</v>
      </c>
    </row>
    <row r="1395" spans="1:23">
      <c r="A1395" t="s">
        <v>1291</v>
      </c>
      <c r="G1395" t="str">
        <f t="shared" si="84"/>
        <v/>
      </c>
      <c r="H1395" t="str">
        <f t="shared" si="85"/>
        <v/>
      </c>
      <c r="I1395" t="str">
        <f t="shared" si="86"/>
        <v/>
      </c>
      <c r="J1395" t="str">
        <f t="shared" si="87"/>
        <v/>
      </c>
      <c r="K1395" t="s">
        <v>23</v>
      </c>
      <c r="L1395" t="s">
        <v>23</v>
      </c>
      <c r="M1395" s="1">
        <v>2.6934942792500001E-5</v>
      </c>
      <c r="N1395" s="1">
        <v>6.7953225126899996E-5</v>
      </c>
      <c r="O1395" s="1">
        <v>3.5282329198199999E-6</v>
      </c>
      <c r="P1395">
        <v>4.5</v>
      </c>
      <c r="Q1395">
        <v>11.5</v>
      </c>
      <c r="R1395">
        <v>1.2586590806300001E-2</v>
      </c>
      <c r="S1395" s="1">
        <v>1.0267598730399999E-5</v>
      </c>
      <c r="T1395">
        <v>3.4582062391900002E-2</v>
      </c>
      <c r="U1395" t="s">
        <v>16</v>
      </c>
      <c r="V1395">
        <v>4.5</v>
      </c>
      <c r="W1395">
        <v>11.5</v>
      </c>
    </row>
    <row r="1396" spans="1:23">
      <c r="A1396" t="s">
        <v>1847</v>
      </c>
      <c r="G1396" t="str">
        <f t="shared" si="84"/>
        <v/>
      </c>
      <c r="H1396" t="str">
        <f t="shared" si="85"/>
        <v/>
      </c>
      <c r="I1396" t="str">
        <f t="shared" si="86"/>
        <v/>
      </c>
      <c r="J1396" t="str">
        <f t="shared" si="87"/>
        <v/>
      </c>
      <c r="K1396" t="s">
        <v>23</v>
      </c>
      <c r="L1396" t="s">
        <v>23</v>
      </c>
      <c r="M1396">
        <v>0</v>
      </c>
      <c r="N1396">
        <v>2.0083448675E-4</v>
      </c>
      <c r="O1396">
        <v>0</v>
      </c>
      <c r="P1396">
        <v>11</v>
      </c>
      <c r="Q1396">
        <v>15</v>
      </c>
      <c r="R1396">
        <v>2.2828442399799999E-3</v>
      </c>
      <c r="S1396">
        <v>4.4985774568700003E-3</v>
      </c>
      <c r="T1396">
        <v>1</v>
      </c>
      <c r="U1396" t="s">
        <v>16</v>
      </c>
      <c r="V1396">
        <v>11</v>
      </c>
      <c r="W1396">
        <v>15</v>
      </c>
    </row>
    <row r="1397" spans="1:23">
      <c r="A1397" t="s">
        <v>328</v>
      </c>
      <c r="C1397" t="s">
        <v>23</v>
      </c>
      <c r="G1397" t="str">
        <f t="shared" si="84"/>
        <v/>
      </c>
      <c r="H1397" t="str">
        <f t="shared" si="85"/>
        <v/>
      </c>
      <c r="I1397" t="str">
        <f t="shared" si="86"/>
        <v/>
      </c>
      <c r="J1397" t="str">
        <f t="shared" si="87"/>
        <v/>
      </c>
      <c r="K1397" t="s">
        <v>27</v>
      </c>
      <c r="L1397" t="s">
        <v>23</v>
      </c>
      <c r="M1397" s="1">
        <v>1.92849322449E-5</v>
      </c>
      <c r="N1397">
        <v>4.8580169071699999E-4</v>
      </c>
      <c r="O1397">
        <v>2.0466822578E-4</v>
      </c>
      <c r="P1397">
        <v>14</v>
      </c>
      <c r="Q1397">
        <v>18</v>
      </c>
      <c r="R1397" s="1">
        <v>3.51548434497E-7</v>
      </c>
      <c r="S1397">
        <v>3.2137320163100002E-3</v>
      </c>
      <c r="T1397">
        <v>1.6079953691600001E-4</v>
      </c>
      <c r="U1397" t="s">
        <v>16</v>
      </c>
      <c r="V1397">
        <v>14</v>
      </c>
      <c r="W1397">
        <v>18</v>
      </c>
    </row>
    <row r="1398" spans="1:23">
      <c r="A1398" t="s">
        <v>683</v>
      </c>
      <c r="G1398" t="str">
        <f t="shared" si="84"/>
        <v/>
      </c>
      <c r="H1398" t="str">
        <f t="shared" si="85"/>
        <v/>
      </c>
      <c r="I1398" t="str">
        <f t="shared" si="86"/>
        <v/>
      </c>
      <c r="J1398" t="str">
        <f t="shared" si="87"/>
        <v/>
      </c>
      <c r="K1398" t="s">
        <v>23</v>
      </c>
      <c r="L1398" t="s">
        <v>23</v>
      </c>
      <c r="M1398" s="1">
        <v>5.52548769336E-6</v>
      </c>
      <c r="N1398">
        <v>6.5447360631999999E-4</v>
      </c>
      <c r="O1398">
        <v>2.32598811467E-4</v>
      </c>
      <c r="P1398">
        <v>11</v>
      </c>
      <c r="Q1398">
        <v>23.5</v>
      </c>
      <c r="R1398" s="1">
        <v>8.3045197195899993E-8</v>
      </c>
      <c r="S1398">
        <v>2.3794584672300001E-2</v>
      </c>
      <c r="T1398" s="1">
        <v>1.3858836948399999E-5</v>
      </c>
      <c r="U1398" t="s">
        <v>16</v>
      </c>
      <c r="V1398">
        <v>11</v>
      </c>
      <c r="W1398">
        <v>23.5</v>
      </c>
    </row>
    <row r="1399" spans="1:23">
      <c r="A1399" t="s">
        <v>184</v>
      </c>
      <c r="G1399" t="str">
        <f t="shared" si="84"/>
        <v/>
      </c>
      <c r="H1399" t="str">
        <f t="shared" si="85"/>
        <v/>
      </c>
      <c r="I1399" t="str">
        <f t="shared" si="86"/>
        <v/>
      </c>
      <c r="J1399" t="str">
        <f t="shared" si="87"/>
        <v/>
      </c>
      <c r="K1399" t="s">
        <v>34</v>
      </c>
      <c r="L1399" t="s">
        <v>34</v>
      </c>
      <c r="M1399">
        <v>0</v>
      </c>
      <c r="N1399" s="1">
        <v>2.8228276768499999E-5</v>
      </c>
      <c r="O1399">
        <v>1.23686973089E-4</v>
      </c>
      <c r="P1399">
        <v>19</v>
      </c>
      <c r="Q1399">
        <v>26</v>
      </c>
      <c r="R1399">
        <v>5.0179503187399999E-3</v>
      </c>
      <c r="S1399">
        <v>0.167404924318</v>
      </c>
      <c r="T1399">
        <v>1.3334028365700001E-4</v>
      </c>
      <c r="U1399" t="s">
        <v>16</v>
      </c>
      <c r="V1399">
        <v>24.4024353378</v>
      </c>
    </row>
    <row r="1400" spans="1:23">
      <c r="A1400" t="s">
        <v>1706</v>
      </c>
      <c r="G1400" t="str">
        <f t="shared" si="84"/>
        <v/>
      </c>
      <c r="H1400" t="str">
        <f t="shared" si="85"/>
        <v/>
      </c>
      <c r="I1400" t="str">
        <f t="shared" si="86"/>
        <v/>
      </c>
      <c r="J1400" t="str">
        <f t="shared" si="87"/>
        <v/>
      </c>
      <c r="K1400" t="s">
        <v>34</v>
      </c>
      <c r="L1400" t="s">
        <v>34</v>
      </c>
      <c r="M1400" s="1">
        <v>1.4233886670900001E-6</v>
      </c>
      <c r="N1400" s="1">
        <v>6.11901270679E-5</v>
      </c>
      <c r="O1400">
        <v>1.6589841988800001E-4</v>
      </c>
      <c r="P1400">
        <v>24</v>
      </c>
      <c r="Q1400">
        <v>26</v>
      </c>
      <c r="R1400">
        <v>1.02485882651E-3</v>
      </c>
      <c r="S1400">
        <v>0.38751463008199999</v>
      </c>
      <c r="T1400">
        <v>1.02485882651E-3</v>
      </c>
      <c r="U1400" t="s">
        <v>16</v>
      </c>
      <c r="V1400">
        <v>25.2732424131</v>
      </c>
    </row>
    <row r="1401" spans="1:23">
      <c r="A1401" t="s">
        <v>1401</v>
      </c>
      <c r="G1401" t="str">
        <f t="shared" si="84"/>
        <v/>
      </c>
      <c r="H1401" t="str">
        <f t="shared" si="85"/>
        <v/>
      </c>
      <c r="I1401" t="str">
        <f t="shared" si="86"/>
        <v/>
      </c>
      <c r="J1401" t="str">
        <f t="shared" si="87"/>
        <v/>
      </c>
      <c r="K1401" t="s">
        <v>22</v>
      </c>
      <c r="L1401" t="s">
        <v>23</v>
      </c>
      <c r="M1401">
        <v>0</v>
      </c>
      <c r="N1401">
        <v>8.3714083304199996E-4</v>
      </c>
      <c r="O1401" s="1">
        <v>5.37086108383E-5</v>
      </c>
      <c r="P1401">
        <v>9</v>
      </c>
      <c r="Q1401">
        <v>13.5</v>
      </c>
      <c r="R1401" s="1">
        <v>5.2998460960600002E-5</v>
      </c>
      <c r="S1401">
        <v>3.3568263286499998E-2</v>
      </c>
      <c r="T1401">
        <v>1.80271137055E-2</v>
      </c>
      <c r="U1401" t="s">
        <v>24</v>
      </c>
      <c r="V1401">
        <v>9</v>
      </c>
      <c r="W1401">
        <v>13.5</v>
      </c>
    </row>
    <row r="1402" spans="1:23">
      <c r="A1402" t="s">
        <v>465</v>
      </c>
      <c r="G1402" t="str">
        <f t="shared" si="84"/>
        <v/>
      </c>
      <c r="H1402" t="str">
        <f t="shared" si="85"/>
        <v/>
      </c>
      <c r="I1402" t="str">
        <f t="shared" si="86"/>
        <v/>
      </c>
      <c r="J1402" t="str">
        <f t="shared" si="87"/>
        <v/>
      </c>
      <c r="K1402" t="s">
        <v>22</v>
      </c>
      <c r="L1402" t="s">
        <v>23</v>
      </c>
      <c r="M1402">
        <v>0</v>
      </c>
      <c r="N1402">
        <v>3.3308081499299998E-4</v>
      </c>
      <c r="O1402" s="1">
        <v>2.3102415479100001E-5</v>
      </c>
      <c r="P1402">
        <v>3</v>
      </c>
      <c r="Q1402">
        <v>8</v>
      </c>
      <c r="R1402">
        <v>3.0533654415600001E-3</v>
      </c>
      <c r="S1402">
        <v>8.3621841911100003E-2</v>
      </c>
      <c r="T1402">
        <v>4.2825210695599997E-2</v>
      </c>
      <c r="U1402" t="s">
        <v>24</v>
      </c>
      <c r="V1402">
        <v>3</v>
      </c>
      <c r="W1402">
        <v>8</v>
      </c>
    </row>
    <row r="1403" spans="1:23">
      <c r="A1403" t="s">
        <v>709</v>
      </c>
      <c r="G1403" t="str">
        <f t="shared" si="84"/>
        <v/>
      </c>
      <c r="H1403" t="str">
        <f t="shared" si="85"/>
        <v/>
      </c>
      <c r="I1403" t="str">
        <f t="shared" si="86"/>
        <v/>
      </c>
      <c r="J1403" t="str">
        <f t="shared" si="87"/>
        <v/>
      </c>
      <c r="K1403" t="s">
        <v>19</v>
      </c>
      <c r="L1403" t="s">
        <v>19</v>
      </c>
      <c r="M1403">
        <v>1.5338993760800001E-4</v>
      </c>
      <c r="N1403" s="1">
        <v>8.7312806567300003E-5</v>
      </c>
      <c r="O1403">
        <v>0</v>
      </c>
      <c r="P1403">
        <v>1.3333333333299999</v>
      </c>
      <c r="Q1403">
        <v>3.6666666666699999</v>
      </c>
      <c r="R1403">
        <v>0.34482319229000002</v>
      </c>
      <c r="S1403">
        <v>5.8824940678299997E-4</v>
      </c>
      <c r="T1403">
        <v>2.2108664211999999E-3</v>
      </c>
      <c r="U1403" t="s">
        <v>16</v>
      </c>
    </row>
    <row r="1404" spans="1:23">
      <c r="A1404" t="s">
        <v>527</v>
      </c>
      <c r="G1404" t="str">
        <f t="shared" si="84"/>
        <v/>
      </c>
      <c r="H1404" t="str">
        <f t="shared" si="85"/>
        <v/>
      </c>
      <c r="I1404" t="str">
        <f t="shared" si="86"/>
        <v/>
      </c>
      <c r="J1404" t="str">
        <f t="shared" si="87"/>
        <v/>
      </c>
      <c r="K1404" t="s">
        <v>23</v>
      </c>
      <c r="L1404" t="s">
        <v>23</v>
      </c>
      <c r="M1404">
        <v>0</v>
      </c>
      <c r="N1404" s="1">
        <v>9.9395173770900006E-5</v>
      </c>
      <c r="O1404" s="1">
        <v>1.16162022091E-5</v>
      </c>
      <c r="P1404">
        <v>8.8000000000000007</v>
      </c>
      <c r="Q1404">
        <v>11.6</v>
      </c>
      <c r="R1404">
        <v>2.75989204037E-4</v>
      </c>
      <c r="S1404">
        <v>2.0140078906799998E-2</v>
      </c>
      <c r="T1404">
        <v>3.4313437494400002E-2</v>
      </c>
      <c r="U1404" t="s">
        <v>16</v>
      </c>
      <c r="V1404">
        <v>8.8000000000000007</v>
      </c>
      <c r="W1404">
        <v>11.6</v>
      </c>
    </row>
    <row r="1405" spans="1:23">
      <c r="A1405" t="s">
        <v>700</v>
      </c>
      <c r="G1405" t="str">
        <f t="shared" si="84"/>
        <v/>
      </c>
      <c r="H1405" t="str">
        <f t="shared" si="85"/>
        <v/>
      </c>
      <c r="I1405" t="str">
        <f t="shared" si="86"/>
        <v/>
      </c>
      <c r="J1405" t="str">
        <f t="shared" si="87"/>
        <v/>
      </c>
      <c r="K1405" t="s">
        <v>19</v>
      </c>
      <c r="L1405" t="s">
        <v>19</v>
      </c>
      <c r="M1405" s="1">
        <v>1.4792367983399999E-6</v>
      </c>
      <c r="N1405" s="1">
        <v>4.8019745083299998E-5</v>
      </c>
      <c r="O1405" s="1">
        <v>1.60902135934E-5</v>
      </c>
      <c r="P1405">
        <v>15</v>
      </c>
      <c r="Q1405">
        <v>26</v>
      </c>
      <c r="R1405">
        <v>3.3738546153800002E-2</v>
      </c>
      <c r="S1405">
        <v>0.449967387025</v>
      </c>
      <c r="T1405">
        <v>9.9771622447200004E-2</v>
      </c>
      <c r="U1405" t="s">
        <v>16</v>
      </c>
    </row>
    <row r="1406" spans="1:23">
      <c r="A1406" t="s">
        <v>1208</v>
      </c>
      <c r="B1406" t="s">
        <v>34</v>
      </c>
      <c r="C1406" t="s">
        <v>34</v>
      </c>
      <c r="G1406" t="str">
        <f t="shared" si="84"/>
        <v/>
      </c>
      <c r="H1406" t="str">
        <f t="shared" si="85"/>
        <v>MARINE</v>
      </c>
      <c r="I1406" t="str">
        <f t="shared" si="86"/>
        <v/>
      </c>
      <c r="J1406" t="str">
        <f t="shared" si="87"/>
        <v/>
      </c>
      <c r="K1406" t="s">
        <v>34</v>
      </c>
      <c r="L1406" t="s">
        <v>34</v>
      </c>
      <c r="M1406">
        <v>0</v>
      </c>
      <c r="N1406">
        <v>1.0425595361900001E-4</v>
      </c>
      <c r="O1406">
        <v>2.3762553801999999E-4</v>
      </c>
      <c r="P1406">
        <v>24.5</v>
      </c>
      <c r="Q1406">
        <v>27</v>
      </c>
      <c r="R1406">
        <v>1.4717746225000001E-4</v>
      </c>
      <c r="S1406">
        <v>0.5</v>
      </c>
      <c r="T1406">
        <v>1.50256772182E-3</v>
      </c>
      <c r="U1406" t="s">
        <v>16</v>
      </c>
      <c r="V1406">
        <v>25.903148684200001</v>
      </c>
    </row>
    <row r="1407" spans="1:23">
      <c r="A1407" t="s">
        <v>112</v>
      </c>
      <c r="G1407" t="str">
        <f t="shared" si="84"/>
        <v/>
      </c>
      <c r="H1407" t="str">
        <f t="shared" si="85"/>
        <v/>
      </c>
      <c r="I1407" t="str">
        <f t="shared" si="86"/>
        <v/>
      </c>
      <c r="J1407" t="str">
        <f t="shared" si="87"/>
        <v/>
      </c>
      <c r="K1407" t="s">
        <v>15</v>
      </c>
      <c r="L1407" t="s">
        <v>15</v>
      </c>
      <c r="M1407">
        <v>1.1811575060899999E-3</v>
      </c>
      <c r="N1407">
        <v>4.4032602005599999E-4</v>
      </c>
      <c r="O1407" s="1">
        <v>6.2739286923600002E-5</v>
      </c>
      <c r="P1407">
        <v>3</v>
      </c>
      <c r="Q1407">
        <v>11.5</v>
      </c>
      <c r="R1407">
        <v>0.14395272313599999</v>
      </c>
      <c r="S1407" s="1">
        <v>1.4636476711300001E-5</v>
      </c>
      <c r="T1407" s="1">
        <v>3.0493500743599999E-6</v>
      </c>
      <c r="U1407" t="s">
        <v>16</v>
      </c>
      <c r="V1407">
        <v>5.8696664419799998</v>
      </c>
    </row>
    <row r="1408" spans="1:23">
      <c r="A1408" t="s">
        <v>810</v>
      </c>
      <c r="B1408" t="s">
        <v>15</v>
      </c>
      <c r="C1408" t="s">
        <v>15</v>
      </c>
      <c r="G1408" t="str">
        <f t="shared" si="84"/>
        <v>FRESH</v>
      </c>
      <c r="H1408" t="str">
        <f t="shared" si="85"/>
        <v/>
      </c>
      <c r="I1408" t="str">
        <f t="shared" si="86"/>
        <v/>
      </c>
      <c r="J1408" t="str">
        <f t="shared" si="87"/>
        <v/>
      </c>
      <c r="K1408" t="s">
        <v>295</v>
      </c>
      <c r="L1408" t="s">
        <v>15</v>
      </c>
      <c r="M1408">
        <v>9.3933866767900004E-4</v>
      </c>
      <c r="N1408">
        <v>4.0832489220399997E-4</v>
      </c>
      <c r="O1408" s="1">
        <v>8.5627023406399999E-5</v>
      </c>
      <c r="P1408">
        <v>1.5</v>
      </c>
      <c r="Q1408">
        <v>20</v>
      </c>
      <c r="R1408">
        <v>0.494717370948</v>
      </c>
      <c r="S1408">
        <v>1.37263247829E-3</v>
      </c>
      <c r="T1408">
        <v>3.5876723918400001E-2</v>
      </c>
      <c r="U1408" t="s">
        <v>296</v>
      </c>
      <c r="V1408">
        <v>8.4928887731699998</v>
      </c>
    </row>
    <row r="1409" spans="1:23">
      <c r="A1409" t="s">
        <v>1584</v>
      </c>
      <c r="G1409" t="str">
        <f t="shared" si="84"/>
        <v/>
      </c>
      <c r="H1409" t="str">
        <f t="shared" si="85"/>
        <v/>
      </c>
      <c r="I1409" t="str">
        <f t="shared" si="86"/>
        <v/>
      </c>
      <c r="J1409" t="str">
        <f t="shared" si="87"/>
        <v/>
      </c>
      <c r="K1409" t="s">
        <v>34</v>
      </c>
      <c r="L1409" t="s">
        <v>34</v>
      </c>
      <c r="M1409" s="1">
        <v>6.0475336142100001E-6</v>
      </c>
      <c r="N1409" s="1">
        <v>4.5024117415600003E-5</v>
      </c>
      <c r="O1409">
        <v>4.8251400053699999E-4</v>
      </c>
      <c r="P1409">
        <v>19</v>
      </c>
      <c r="Q1409">
        <v>26</v>
      </c>
      <c r="R1409">
        <v>7.2614176573099999E-3</v>
      </c>
      <c r="S1409">
        <v>0.25722631345699998</v>
      </c>
      <c r="T1409">
        <v>2.1354831997799999E-3</v>
      </c>
      <c r="U1409" t="s">
        <v>16</v>
      </c>
      <c r="V1409">
        <v>25.4273760998</v>
      </c>
    </row>
    <row r="1410" spans="1:23">
      <c r="A1410" t="s">
        <v>566</v>
      </c>
      <c r="B1410" t="s">
        <v>34</v>
      </c>
      <c r="C1410" t="s">
        <v>34</v>
      </c>
      <c r="G1410" t="str">
        <f t="shared" si="84"/>
        <v/>
      </c>
      <c r="H1410" t="str">
        <f t="shared" si="85"/>
        <v>MARINE</v>
      </c>
      <c r="I1410" t="str">
        <f t="shared" si="86"/>
        <v/>
      </c>
      <c r="J1410" t="str">
        <f t="shared" si="87"/>
        <v/>
      </c>
      <c r="K1410" t="s">
        <v>52</v>
      </c>
      <c r="L1410" t="s">
        <v>34</v>
      </c>
      <c r="M1410" s="1">
        <v>2.7375486202999998E-6</v>
      </c>
      <c r="N1410" s="1">
        <v>5.7823522608999999E-5</v>
      </c>
      <c r="O1410" s="1">
        <v>8.3330369346600006E-5</v>
      </c>
      <c r="P1410">
        <v>22</v>
      </c>
      <c r="Q1410">
        <v>27</v>
      </c>
      <c r="R1410">
        <v>0.104635544685</v>
      </c>
      <c r="S1410">
        <v>0.41341199593</v>
      </c>
      <c r="T1410">
        <v>3.0155071181500001E-2</v>
      </c>
      <c r="U1410" t="s">
        <v>53</v>
      </c>
      <c r="V1410">
        <v>23.582451545200001</v>
      </c>
    </row>
    <row r="1411" spans="1:23">
      <c r="A1411" t="s">
        <v>635</v>
      </c>
      <c r="G1411" t="str">
        <f t="shared" ref="G1411:G1474" si="88">IF(NOT(ISBLANK($B1411)),IF($L1411="freshRestricted", IF($B1411="freshRestricted","FRESH",$B1411),""),"")</f>
        <v/>
      </c>
      <c r="H1411" t="str">
        <f t="shared" ref="H1411:H1474" si="89">IF(NOT(ISBLANK($B1411)),IF($L1411="marineRestricted", IF($B1411="marineRestricted","MARINE",$B1411),""),"")</f>
        <v/>
      </c>
      <c r="I1411" t="str">
        <f t="shared" ref="I1411:I1474" si="90">IF(NOT(ISBLANK($B1411)),IF($L1411="brackishRestricted", IF($B1411="brackishRestricted","BRACK",$B1411),""),"")</f>
        <v/>
      </c>
      <c r="J1411" t="str">
        <f t="shared" ref="J1411:J1474" si="91">IF(NOT(ISBLANK($B1411)),IF($L1411="noclass", IF($B1411="noclass","NOCLASS",$B1411),""),"")</f>
        <v/>
      </c>
      <c r="K1411" t="s">
        <v>15</v>
      </c>
      <c r="L1411" t="s">
        <v>15</v>
      </c>
      <c r="M1411" s="1">
        <v>6.9835399146600007E-5</v>
      </c>
      <c r="N1411">
        <v>0</v>
      </c>
      <c r="O1411">
        <v>0</v>
      </c>
      <c r="P1411">
        <v>1.48979591837</v>
      </c>
      <c r="Q1411">
        <v>15.244897959199999</v>
      </c>
      <c r="R1411">
        <v>1.3913357860400001E-2</v>
      </c>
      <c r="S1411">
        <v>1</v>
      </c>
      <c r="T1411">
        <v>1.3913357860400001E-2</v>
      </c>
      <c r="U1411" t="s">
        <v>16</v>
      </c>
      <c r="V1411">
        <v>1.48979591837</v>
      </c>
    </row>
    <row r="1412" spans="1:23">
      <c r="A1412" t="s">
        <v>666</v>
      </c>
      <c r="C1412" t="s">
        <v>19</v>
      </c>
      <c r="G1412" t="str">
        <f t="shared" si="88"/>
        <v/>
      </c>
      <c r="H1412" t="str">
        <f t="shared" si="89"/>
        <v/>
      </c>
      <c r="I1412" t="str">
        <f t="shared" si="90"/>
        <v/>
      </c>
      <c r="J1412" t="str">
        <f t="shared" si="91"/>
        <v/>
      </c>
      <c r="K1412" t="s">
        <v>19</v>
      </c>
      <c r="L1412" t="s">
        <v>19</v>
      </c>
      <c r="M1412" s="1">
        <v>9.0031888647799995E-6</v>
      </c>
      <c r="N1412">
        <v>1.4166589849600001E-4</v>
      </c>
      <c r="O1412" s="1">
        <v>1.52615447227E-5</v>
      </c>
      <c r="P1412">
        <v>24.5</v>
      </c>
      <c r="Q1412">
        <v>27</v>
      </c>
      <c r="R1412">
        <v>5.8288304114000001E-3</v>
      </c>
      <c r="S1412">
        <v>0.166974712287</v>
      </c>
      <c r="T1412">
        <v>0.24012385222499999</v>
      </c>
      <c r="U1412" t="s">
        <v>16</v>
      </c>
    </row>
    <row r="1413" spans="1:23">
      <c r="A1413" t="s">
        <v>1270</v>
      </c>
      <c r="B1413" t="s">
        <v>23</v>
      </c>
      <c r="C1413" t="s">
        <v>23</v>
      </c>
      <c r="G1413" t="str">
        <f t="shared" si="88"/>
        <v/>
      </c>
      <c r="H1413" t="str">
        <f t="shared" si="89"/>
        <v/>
      </c>
      <c r="I1413" t="str">
        <f t="shared" si="90"/>
        <v>BRACK</v>
      </c>
      <c r="J1413" t="str">
        <f t="shared" si="91"/>
        <v/>
      </c>
      <c r="K1413" t="s">
        <v>27</v>
      </c>
      <c r="L1413" t="s">
        <v>23</v>
      </c>
      <c r="M1413" s="1">
        <v>7.7737775007199995E-5</v>
      </c>
      <c r="N1413">
        <v>8.9013107213499996E-4</v>
      </c>
      <c r="O1413">
        <v>2.9534386614699998E-4</v>
      </c>
      <c r="P1413">
        <v>16</v>
      </c>
      <c r="Q1413">
        <v>18.5</v>
      </c>
      <c r="R1413" s="1">
        <v>1.8930287366699999E-5</v>
      </c>
      <c r="S1413">
        <v>1.4258656048E-2</v>
      </c>
      <c r="T1413">
        <v>1.6526817692300001E-2</v>
      </c>
      <c r="U1413" t="s">
        <v>16</v>
      </c>
      <c r="V1413">
        <v>16</v>
      </c>
      <c r="W1413">
        <v>18.5</v>
      </c>
    </row>
    <row r="1414" spans="1:23">
      <c r="A1414" t="s">
        <v>1933</v>
      </c>
      <c r="G1414" t="str">
        <f t="shared" si="88"/>
        <v/>
      </c>
      <c r="H1414" t="str">
        <f t="shared" si="89"/>
        <v/>
      </c>
      <c r="I1414" t="str">
        <f t="shared" si="90"/>
        <v/>
      </c>
      <c r="J1414" t="str">
        <f t="shared" si="91"/>
        <v/>
      </c>
      <c r="K1414" t="s">
        <v>52</v>
      </c>
      <c r="L1414" t="s">
        <v>34</v>
      </c>
      <c r="M1414">
        <v>4.6365333637999999E-4</v>
      </c>
      <c r="N1414">
        <v>3.4960922119800001E-3</v>
      </c>
      <c r="O1414">
        <v>5.7037671185E-3</v>
      </c>
      <c r="P1414">
        <v>24</v>
      </c>
      <c r="Q1414">
        <v>26</v>
      </c>
      <c r="R1414">
        <v>6.1389017029099997E-2</v>
      </c>
      <c r="S1414">
        <v>0.46786814032099999</v>
      </c>
      <c r="T1414">
        <v>3.0854604439999999E-2</v>
      </c>
      <c r="U1414" t="s">
        <v>53</v>
      </c>
      <c r="V1414">
        <v>24.842605713699999</v>
      </c>
    </row>
    <row r="1415" spans="1:23">
      <c r="A1415" t="s">
        <v>1654</v>
      </c>
      <c r="G1415" t="str">
        <f t="shared" si="88"/>
        <v/>
      </c>
      <c r="H1415" t="str">
        <f t="shared" si="89"/>
        <v/>
      </c>
      <c r="I1415" t="str">
        <f t="shared" si="90"/>
        <v/>
      </c>
      <c r="J1415" t="str">
        <f t="shared" si="91"/>
        <v/>
      </c>
      <c r="K1415" t="s">
        <v>15</v>
      </c>
      <c r="L1415" t="s">
        <v>15</v>
      </c>
      <c r="M1415">
        <v>1.80361984576E-4</v>
      </c>
      <c r="N1415" s="1">
        <v>6.81939908029E-5</v>
      </c>
      <c r="O1415" s="1">
        <v>6.6944543340600002E-6</v>
      </c>
      <c r="P1415">
        <v>1.5</v>
      </c>
      <c r="Q1415">
        <v>10</v>
      </c>
      <c r="R1415">
        <v>0.133081734654</v>
      </c>
      <c r="S1415">
        <v>1.1544486533E-4</v>
      </c>
      <c r="T1415" s="1">
        <v>1.02170785641E-5</v>
      </c>
      <c r="U1415" t="s">
        <v>16</v>
      </c>
      <c r="V1415">
        <v>4.5100391204800001</v>
      </c>
    </row>
    <row r="1416" spans="1:23">
      <c r="A1416" t="s">
        <v>1308</v>
      </c>
      <c r="B1416" t="s">
        <v>23</v>
      </c>
      <c r="C1416" t="s">
        <v>23</v>
      </c>
      <c r="G1416" t="str">
        <f t="shared" si="88"/>
        <v/>
      </c>
      <c r="H1416" t="str">
        <f t="shared" si="89"/>
        <v>brackishRestricted</v>
      </c>
      <c r="I1416" t="str">
        <f t="shared" si="90"/>
        <v/>
      </c>
      <c r="J1416" t="str">
        <f t="shared" si="91"/>
        <v/>
      </c>
      <c r="K1416" t="s">
        <v>34</v>
      </c>
      <c r="L1416" t="s">
        <v>34</v>
      </c>
      <c r="M1416" s="1">
        <v>4.25118094941E-5</v>
      </c>
      <c r="N1416">
        <v>9.6930049803800003E-4</v>
      </c>
      <c r="O1416">
        <v>5.8294331254E-4</v>
      </c>
      <c r="P1416">
        <v>9</v>
      </c>
      <c r="Q1416">
        <v>18</v>
      </c>
      <c r="R1416" s="1">
        <v>5.0282976284300002E-5</v>
      </c>
      <c r="S1416">
        <v>0.120469146675</v>
      </c>
      <c r="T1416">
        <v>4.9415416930099999E-3</v>
      </c>
      <c r="U1416" t="s">
        <v>16</v>
      </c>
      <c r="V1416">
        <v>9</v>
      </c>
    </row>
    <row r="1417" spans="1:23">
      <c r="A1417" t="s">
        <v>1264</v>
      </c>
      <c r="G1417" t="str">
        <f t="shared" si="88"/>
        <v/>
      </c>
      <c r="H1417" t="str">
        <f t="shared" si="89"/>
        <v/>
      </c>
      <c r="I1417" t="str">
        <f t="shared" si="90"/>
        <v/>
      </c>
      <c r="J1417" t="str">
        <f t="shared" si="91"/>
        <v/>
      </c>
      <c r="K1417" t="s">
        <v>19</v>
      </c>
      <c r="L1417" t="s">
        <v>19</v>
      </c>
      <c r="M1417">
        <v>1.2904306489900001E-4</v>
      </c>
      <c r="N1417">
        <v>2.9431779516799999E-3</v>
      </c>
      <c r="O1417">
        <v>7.2924589733699995E-4</v>
      </c>
      <c r="P1417">
        <v>18.8</v>
      </c>
      <c r="Q1417">
        <v>21.6</v>
      </c>
      <c r="R1417">
        <v>0.109765353705</v>
      </c>
      <c r="S1417">
        <v>0.38528529760300001</v>
      </c>
      <c r="T1417">
        <v>7.3951289140699997E-2</v>
      </c>
      <c r="U1417" t="s">
        <v>16</v>
      </c>
    </row>
    <row r="1418" spans="1:23">
      <c r="A1418" t="s">
        <v>576</v>
      </c>
      <c r="G1418" t="str">
        <f t="shared" si="88"/>
        <v/>
      </c>
      <c r="H1418" t="str">
        <f t="shared" si="89"/>
        <v/>
      </c>
      <c r="I1418" t="str">
        <f t="shared" si="90"/>
        <v/>
      </c>
      <c r="J1418" t="str">
        <f t="shared" si="91"/>
        <v/>
      </c>
      <c r="K1418" t="s">
        <v>19</v>
      </c>
      <c r="L1418" t="s">
        <v>19</v>
      </c>
      <c r="M1418">
        <v>0</v>
      </c>
      <c r="N1418">
        <v>2.1091901061399999E-3</v>
      </c>
      <c r="O1418">
        <v>4.7113283922299999E-4</v>
      </c>
      <c r="P1418">
        <v>9</v>
      </c>
      <c r="Q1418">
        <v>13.5</v>
      </c>
      <c r="R1418">
        <v>1.0091120298000001E-3</v>
      </c>
      <c r="S1418">
        <v>0.390493748561</v>
      </c>
      <c r="T1418">
        <v>4.58454565951E-4</v>
      </c>
      <c r="U1418" t="s">
        <v>16</v>
      </c>
    </row>
    <row r="1419" spans="1:23">
      <c r="A1419" t="s">
        <v>1564</v>
      </c>
      <c r="C1419" t="s">
        <v>34</v>
      </c>
      <c r="G1419" t="str">
        <f t="shared" si="88"/>
        <v/>
      </c>
      <c r="H1419" t="str">
        <f t="shared" si="89"/>
        <v/>
      </c>
      <c r="I1419" t="str">
        <f t="shared" si="90"/>
        <v/>
      </c>
      <c r="J1419" t="str">
        <f t="shared" si="91"/>
        <v/>
      </c>
      <c r="K1419" t="s">
        <v>34</v>
      </c>
      <c r="L1419" t="s">
        <v>34</v>
      </c>
      <c r="M1419" s="1">
        <v>9.0127440200399996E-6</v>
      </c>
      <c r="N1419">
        <v>1.7659578911799999E-4</v>
      </c>
      <c r="O1419">
        <v>5.0503335229099998E-4</v>
      </c>
      <c r="P1419">
        <v>14</v>
      </c>
      <c r="Q1419">
        <v>27</v>
      </c>
      <c r="R1419">
        <v>8.8059995481599995E-4</v>
      </c>
      <c r="S1419">
        <v>9.1955105782500005E-2</v>
      </c>
      <c r="T1419" s="1">
        <v>7.1120966639600004E-6</v>
      </c>
      <c r="U1419" t="s">
        <v>16</v>
      </c>
      <c r="V1419">
        <v>22.607884934699999</v>
      </c>
    </row>
    <row r="1420" spans="1:23">
      <c r="A1420" t="s">
        <v>1215</v>
      </c>
      <c r="G1420" t="str">
        <f t="shared" si="88"/>
        <v/>
      </c>
      <c r="H1420" t="str">
        <f t="shared" si="89"/>
        <v/>
      </c>
      <c r="I1420" t="str">
        <f t="shared" si="90"/>
        <v/>
      </c>
      <c r="J1420" t="str">
        <f t="shared" si="91"/>
        <v/>
      </c>
      <c r="K1420" t="s">
        <v>52</v>
      </c>
      <c r="L1420" t="s">
        <v>34</v>
      </c>
      <c r="M1420" s="1">
        <v>2.51563720084E-6</v>
      </c>
      <c r="N1420" s="1">
        <v>1.9274507536300001E-5</v>
      </c>
      <c r="O1420" s="1">
        <v>5.1827424837500002E-5</v>
      </c>
      <c r="P1420">
        <v>22</v>
      </c>
      <c r="Q1420">
        <v>27</v>
      </c>
      <c r="R1420">
        <v>0.104635544685</v>
      </c>
      <c r="S1420">
        <v>0.33085502340700002</v>
      </c>
      <c r="T1420">
        <v>3.0155071181500001E-2</v>
      </c>
      <c r="U1420" t="s">
        <v>53</v>
      </c>
      <c r="V1420">
        <v>25.3007237074</v>
      </c>
    </row>
    <row r="1421" spans="1:23">
      <c r="A1421" t="s">
        <v>554</v>
      </c>
      <c r="G1421" t="str">
        <f t="shared" si="88"/>
        <v/>
      </c>
      <c r="H1421" t="str">
        <f t="shared" si="89"/>
        <v/>
      </c>
      <c r="I1421" t="str">
        <f t="shared" si="90"/>
        <v/>
      </c>
      <c r="J1421" t="str">
        <f t="shared" si="91"/>
        <v/>
      </c>
      <c r="K1421" t="s">
        <v>22</v>
      </c>
      <c r="L1421" t="s">
        <v>23</v>
      </c>
      <c r="M1421" s="1">
        <v>5.9177964277999999E-6</v>
      </c>
      <c r="N1421">
        <v>7.0201192188400002E-4</v>
      </c>
      <c r="O1421">
        <v>1.2891418881399999E-4</v>
      </c>
      <c r="P1421">
        <v>18.8</v>
      </c>
      <c r="Q1421">
        <v>21.6</v>
      </c>
      <c r="R1421">
        <v>1.61204316687E-4</v>
      </c>
      <c r="S1421">
        <v>0.14114203491300001</v>
      </c>
      <c r="T1421">
        <v>2.2164151943600001E-3</v>
      </c>
      <c r="U1421" t="s">
        <v>24</v>
      </c>
      <c r="V1421">
        <v>18.8</v>
      </c>
      <c r="W1421">
        <v>21.6</v>
      </c>
    </row>
    <row r="1422" spans="1:23">
      <c r="A1422" t="s">
        <v>1435</v>
      </c>
      <c r="G1422" t="str">
        <f t="shared" si="88"/>
        <v/>
      </c>
      <c r="H1422" t="str">
        <f t="shared" si="89"/>
        <v/>
      </c>
      <c r="I1422" t="str">
        <f t="shared" si="90"/>
        <v/>
      </c>
      <c r="J1422" t="str">
        <f t="shared" si="91"/>
        <v/>
      </c>
      <c r="K1422" t="s">
        <v>52</v>
      </c>
      <c r="L1422" t="s">
        <v>34</v>
      </c>
      <c r="M1422">
        <v>3.1074585550199999E-4</v>
      </c>
      <c r="N1422">
        <v>3.04581651702E-3</v>
      </c>
      <c r="O1422">
        <v>4.5881549427599999E-3</v>
      </c>
      <c r="P1422">
        <v>23</v>
      </c>
      <c r="Q1422">
        <v>27</v>
      </c>
      <c r="R1422">
        <v>5.5609009762799995E-4</v>
      </c>
      <c r="S1422">
        <v>0.47066512842399999</v>
      </c>
      <c r="T1422">
        <v>0.16654684885599999</v>
      </c>
      <c r="U1422" t="s">
        <v>53</v>
      </c>
      <c r="V1422">
        <v>24.4423108889</v>
      </c>
    </row>
    <row r="1423" spans="1:23">
      <c r="A1423" t="s">
        <v>513</v>
      </c>
      <c r="B1423" t="s">
        <v>34</v>
      </c>
      <c r="C1423" t="s">
        <v>34</v>
      </c>
      <c r="G1423" t="str">
        <f t="shared" si="88"/>
        <v/>
      </c>
      <c r="H1423" t="str">
        <f t="shared" si="89"/>
        <v>MARINE</v>
      </c>
      <c r="I1423" t="str">
        <f t="shared" si="90"/>
        <v/>
      </c>
      <c r="J1423" t="str">
        <f t="shared" si="91"/>
        <v/>
      </c>
      <c r="K1423" t="s">
        <v>34</v>
      </c>
      <c r="L1423" t="s">
        <v>34</v>
      </c>
      <c r="M1423" s="1">
        <v>7.3833323382300002E-6</v>
      </c>
      <c r="N1423">
        <v>1.80385874924E-4</v>
      </c>
      <c r="O1423" s="1">
        <v>5.4425569053700003E-5</v>
      </c>
      <c r="P1423">
        <v>24.5</v>
      </c>
      <c r="Q1423">
        <v>27</v>
      </c>
      <c r="R1423" s="1">
        <v>5.1384654383100002E-5</v>
      </c>
      <c r="S1423">
        <v>0.17018336792800001</v>
      </c>
      <c r="T1423">
        <v>9.8358073098600007E-3</v>
      </c>
      <c r="U1423" t="s">
        <v>16</v>
      </c>
      <c r="V1423">
        <v>24.5</v>
      </c>
    </row>
    <row r="1424" spans="1:23">
      <c r="A1424" t="s">
        <v>203</v>
      </c>
      <c r="G1424" t="str">
        <f t="shared" si="88"/>
        <v/>
      </c>
      <c r="H1424" t="str">
        <f t="shared" si="89"/>
        <v/>
      </c>
      <c r="I1424" t="str">
        <f t="shared" si="90"/>
        <v/>
      </c>
      <c r="J1424" t="str">
        <f t="shared" si="91"/>
        <v/>
      </c>
      <c r="K1424" t="s">
        <v>19</v>
      </c>
      <c r="L1424" t="s">
        <v>19</v>
      </c>
      <c r="M1424" s="1">
        <v>6.5977434488000002E-6</v>
      </c>
      <c r="N1424" s="1">
        <v>8.9371775021800001E-5</v>
      </c>
      <c r="O1424" s="1">
        <v>1.52615447227E-5</v>
      </c>
      <c r="P1424">
        <v>24.5</v>
      </c>
      <c r="Q1424">
        <v>27</v>
      </c>
      <c r="R1424">
        <v>1.65934507873E-3</v>
      </c>
      <c r="S1424">
        <v>0.166974712287</v>
      </c>
      <c r="T1424">
        <v>0.14615771807399999</v>
      </c>
      <c r="U1424" t="s">
        <v>16</v>
      </c>
    </row>
    <row r="1425" spans="1:23">
      <c r="A1425" t="s">
        <v>1539</v>
      </c>
      <c r="G1425" t="str">
        <f t="shared" si="88"/>
        <v/>
      </c>
      <c r="H1425" t="str">
        <f t="shared" si="89"/>
        <v/>
      </c>
      <c r="I1425" t="str">
        <f t="shared" si="90"/>
        <v/>
      </c>
      <c r="J1425" t="str">
        <f t="shared" si="91"/>
        <v/>
      </c>
      <c r="K1425" t="s">
        <v>23</v>
      </c>
      <c r="L1425" t="s">
        <v>23</v>
      </c>
      <c r="M1425" s="1">
        <v>4.3936483050499998E-5</v>
      </c>
      <c r="N1425">
        <v>7.0461888021200003E-4</v>
      </c>
      <c r="O1425" s="1">
        <v>3.2878203367499997E-5</v>
      </c>
      <c r="P1425">
        <v>16</v>
      </c>
      <c r="Q1425">
        <v>18.5</v>
      </c>
      <c r="R1425" s="1">
        <v>9.1399599374199992E-6</v>
      </c>
      <c r="S1425">
        <v>2.2773588969500001E-4</v>
      </c>
      <c r="T1425">
        <v>0.27167830546799998</v>
      </c>
      <c r="U1425" t="s">
        <v>16</v>
      </c>
      <c r="V1425">
        <v>16</v>
      </c>
      <c r="W1425">
        <v>18.5</v>
      </c>
    </row>
    <row r="1426" spans="1:23">
      <c r="A1426" t="s">
        <v>1434</v>
      </c>
      <c r="B1426" t="s">
        <v>23</v>
      </c>
      <c r="C1426" t="s">
        <v>23</v>
      </c>
      <c r="G1426" t="str">
        <f t="shared" si="88"/>
        <v/>
      </c>
      <c r="H1426" t="str">
        <f t="shared" si="89"/>
        <v/>
      </c>
      <c r="I1426" t="str">
        <f t="shared" si="90"/>
        <v>BRACK</v>
      </c>
      <c r="J1426" t="str">
        <f t="shared" si="91"/>
        <v/>
      </c>
      <c r="K1426" t="s">
        <v>23</v>
      </c>
      <c r="L1426" t="s">
        <v>23</v>
      </c>
      <c r="M1426" s="1">
        <v>5.4448375023100002E-5</v>
      </c>
      <c r="N1426">
        <v>7.3838652371500002E-4</v>
      </c>
      <c r="O1426" s="1">
        <v>8.1944689917399997E-5</v>
      </c>
      <c r="P1426">
        <v>16</v>
      </c>
      <c r="Q1426">
        <v>18.5</v>
      </c>
      <c r="R1426" s="1">
        <v>9.1399599374199992E-6</v>
      </c>
      <c r="S1426">
        <v>3.1728213105500003E-4</v>
      </c>
      <c r="T1426">
        <v>0.43136727877699999</v>
      </c>
      <c r="U1426" t="s">
        <v>16</v>
      </c>
      <c r="V1426">
        <v>16</v>
      </c>
      <c r="W1426">
        <v>18.5</v>
      </c>
    </row>
    <row r="1427" spans="1:23">
      <c r="A1427" t="s">
        <v>1180</v>
      </c>
      <c r="G1427" t="str">
        <f t="shared" si="88"/>
        <v/>
      </c>
      <c r="H1427" t="str">
        <f t="shared" si="89"/>
        <v/>
      </c>
      <c r="I1427" t="str">
        <f t="shared" si="90"/>
        <v/>
      </c>
      <c r="J1427" t="str">
        <f t="shared" si="91"/>
        <v/>
      </c>
      <c r="K1427" t="s">
        <v>34</v>
      </c>
      <c r="L1427" t="s">
        <v>34</v>
      </c>
      <c r="M1427" s="1">
        <v>3.6089407598800001E-5</v>
      </c>
      <c r="N1427">
        <v>4.48225373358E-3</v>
      </c>
      <c r="O1427">
        <v>8.6598420609299998E-3</v>
      </c>
      <c r="P1427">
        <v>11</v>
      </c>
      <c r="Q1427">
        <v>21.5</v>
      </c>
      <c r="R1427" s="1">
        <v>2.4910956359300001E-8</v>
      </c>
      <c r="S1427">
        <v>6.4600641054900002E-2</v>
      </c>
      <c r="T1427">
        <v>6.8901710768099996E-4</v>
      </c>
      <c r="U1427" t="s">
        <v>16</v>
      </c>
      <c r="V1427">
        <v>16.086495311299998</v>
      </c>
    </row>
    <row r="1428" spans="1:23">
      <c r="A1428" t="s">
        <v>1151</v>
      </c>
      <c r="G1428" t="str">
        <f t="shared" si="88"/>
        <v/>
      </c>
      <c r="H1428" t="str">
        <f t="shared" si="89"/>
        <v/>
      </c>
      <c r="I1428" t="str">
        <f t="shared" si="90"/>
        <v/>
      </c>
      <c r="J1428" t="str">
        <f t="shared" si="91"/>
        <v/>
      </c>
      <c r="K1428" t="s">
        <v>34</v>
      </c>
      <c r="L1428" t="s">
        <v>34</v>
      </c>
      <c r="M1428" s="1">
        <v>1.5575586233300001E-5</v>
      </c>
      <c r="N1428">
        <v>2.7635607662499997E-4</v>
      </c>
      <c r="O1428">
        <v>1.81408445569E-4</v>
      </c>
      <c r="P1428">
        <v>12.5</v>
      </c>
      <c r="Q1428">
        <v>16</v>
      </c>
      <c r="R1428" s="1">
        <v>7.6253302579100003E-5</v>
      </c>
      <c r="S1428">
        <v>0.15504843373499999</v>
      </c>
      <c r="T1428" s="1">
        <v>9.7098033277600007E-5</v>
      </c>
      <c r="U1428" t="s">
        <v>16</v>
      </c>
      <c r="V1428">
        <v>12.5</v>
      </c>
    </row>
    <row r="1429" spans="1:23">
      <c r="A1429" t="s">
        <v>1774</v>
      </c>
      <c r="B1429" t="s">
        <v>34</v>
      </c>
      <c r="C1429" t="s">
        <v>34</v>
      </c>
      <c r="G1429" t="str">
        <f t="shared" si="88"/>
        <v/>
      </c>
      <c r="H1429" t="str">
        <f t="shared" si="89"/>
        <v>MARINE</v>
      </c>
      <c r="I1429" t="str">
        <f t="shared" si="90"/>
        <v/>
      </c>
      <c r="J1429" t="str">
        <f t="shared" si="91"/>
        <v/>
      </c>
      <c r="K1429" t="s">
        <v>34</v>
      </c>
      <c r="L1429" t="s">
        <v>34</v>
      </c>
      <c r="M1429">
        <v>8.5461010138500001E-4</v>
      </c>
      <c r="N1429">
        <v>9.66249780164E-3</v>
      </c>
      <c r="O1429">
        <v>2.20816611399E-2</v>
      </c>
      <c r="P1429">
        <v>12.5</v>
      </c>
      <c r="Q1429">
        <v>25</v>
      </c>
      <c r="R1429" s="1">
        <v>8.2806180239100003E-7</v>
      </c>
      <c r="S1429">
        <v>0.140323553135</v>
      </c>
      <c r="T1429">
        <v>1.5012479903699999E-4</v>
      </c>
      <c r="U1429" t="s">
        <v>16</v>
      </c>
      <c r="V1429">
        <v>19.813288192800002</v>
      </c>
    </row>
    <row r="1430" spans="1:23">
      <c r="A1430" t="s">
        <v>624</v>
      </c>
      <c r="G1430" t="str">
        <f t="shared" si="88"/>
        <v/>
      </c>
      <c r="H1430" t="str">
        <f t="shared" si="89"/>
        <v/>
      </c>
      <c r="I1430" t="str">
        <f t="shared" si="90"/>
        <v/>
      </c>
      <c r="J1430" t="str">
        <f t="shared" si="91"/>
        <v/>
      </c>
      <c r="K1430" t="s">
        <v>52</v>
      </c>
      <c r="L1430" t="s">
        <v>34</v>
      </c>
      <c r="M1430" s="1">
        <v>6.5576604418999995E-5</v>
      </c>
      <c r="N1430">
        <v>5.8399938061999999E-3</v>
      </c>
      <c r="O1430">
        <v>1.22876861085E-2</v>
      </c>
      <c r="P1430">
        <v>22</v>
      </c>
      <c r="Q1430">
        <v>27</v>
      </c>
      <c r="R1430">
        <v>3.2557538898399997E-2</v>
      </c>
      <c r="S1430">
        <v>0.32054730827200001</v>
      </c>
      <c r="T1430">
        <v>2.5360757034400001E-2</v>
      </c>
      <c r="U1430" t="s">
        <v>53</v>
      </c>
      <c r="V1430">
        <v>24.637716631499998</v>
      </c>
    </row>
    <row r="1431" spans="1:23">
      <c r="A1431" t="s">
        <v>1272</v>
      </c>
      <c r="G1431" t="str">
        <f t="shared" si="88"/>
        <v/>
      </c>
      <c r="H1431" t="str">
        <f t="shared" si="89"/>
        <v/>
      </c>
      <c r="I1431" t="str">
        <f t="shared" si="90"/>
        <v/>
      </c>
      <c r="J1431" t="str">
        <f t="shared" si="91"/>
        <v/>
      </c>
      <c r="K1431" t="s">
        <v>34</v>
      </c>
      <c r="L1431" t="s">
        <v>34</v>
      </c>
      <c r="M1431">
        <v>0</v>
      </c>
      <c r="N1431">
        <v>1.3733790454700001E-4</v>
      </c>
      <c r="O1431">
        <v>2.1969153515100001E-4</v>
      </c>
      <c r="P1431">
        <v>24.5</v>
      </c>
      <c r="Q1431">
        <v>27</v>
      </c>
      <c r="R1431">
        <v>1.4717746225000001E-4</v>
      </c>
      <c r="S1431">
        <v>0.5</v>
      </c>
      <c r="T1431">
        <v>1.50256772182E-3</v>
      </c>
      <c r="U1431" t="s">
        <v>16</v>
      </c>
      <c r="V1431">
        <v>25.437150702499999</v>
      </c>
    </row>
    <row r="1432" spans="1:23">
      <c r="A1432" t="s">
        <v>311</v>
      </c>
      <c r="G1432" t="str">
        <f t="shared" si="88"/>
        <v/>
      </c>
      <c r="H1432" t="str">
        <f t="shared" si="89"/>
        <v/>
      </c>
      <c r="I1432" t="str">
        <f t="shared" si="90"/>
        <v/>
      </c>
      <c r="J1432" t="str">
        <f t="shared" si="91"/>
        <v/>
      </c>
      <c r="K1432" t="s">
        <v>19</v>
      </c>
      <c r="L1432" t="s">
        <v>19</v>
      </c>
      <c r="M1432">
        <v>1.03007369052E-4</v>
      </c>
      <c r="N1432">
        <v>3.4144004183500002E-3</v>
      </c>
      <c r="O1432">
        <v>6.2709500810299997E-4</v>
      </c>
      <c r="P1432">
        <v>19</v>
      </c>
      <c r="Q1432">
        <v>23.5</v>
      </c>
      <c r="R1432">
        <v>0.31229209062300001</v>
      </c>
      <c r="S1432">
        <v>0.47876054807899998</v>
      </c>
      <c r="T1432">
        <v>0.199251324944</v>
      </c>
      <c r="U1432" t="s">
        <v>16</v>
      </c>
    </row>
    <row r="1433" spans="1:23">
      <c r="A1433" t="s">
        <v>1393</v>
      </c>
      <c r="G1433" t="str">
        <f t="shared" si="88"/>
        <v/>
      </c>
      <c r="H1433" t="str">
        <f t="shared" si="89"/>
        <v/>
      </c>
      <c r="I1433" t="str">
        <f t="shared" si="90"/>
        <v/>
      </c>
      <c r="J1433" t="str">
        <f t="shared" si="91"/>
        <v/>
      </c>
      <c r="K1433" t="s">
        <v>34</v>
      </c>
      <c r="L1433" t="s">
        <v>34</v>
      </c>
      <c r="M1433">
        <v>0</v>
      </c>
      <c r="N1433" s="1">
        <v>9.2076822965100002E-5</v>
      </c>
      <c r="O1433">
        <v>1.6588952654200001E-4</v>
      </c>
      <c r="P1433">
        <v>24.5</v>
      </c>
      <c r="Q1433">
        <v>27</v>
      </c>
      <c r="R1433">
        <v>1.4717746225000001E-4</v>
      </c>
      <c r="S1433">
        <v>0.5</v>
      </c>
      <c r="T1433">
        <v>1.50256772182E-3</v>
      </c>
      <c r="U1433" t="s">
        <v>16</v>
      </c>
      <c r="V1433">
        <v>25.612377392300001</v>
      </c>
    </row>
    <row r="1434" spans="1:23">
      <c r="A1434" t="s">
        <v>1586</v>
      </c>
      <c r="G1434" t="str">
        <f t="shared" si="88"/>
        <v/>
      </c>
      <c r="H1434" t="str">
        <f t="shared" si="89"/>
        <v/>
      </c>
      <c r="I1434" t="str">
        <f t="shared" si="90"/>
        <v/>
      </c>
      <c r="J1434" t="str">
        <f t="shared" si="91"/>
        <v/>
      </c>
      <c r="K1434" t="s">
        <v>27</v>
      </c>
      <c r="L1434" t="s">
        <v>23</v>
      </c>
      <c r="M1434">
        <v>4.2539359110699997E-4</v>
      </c>
      <c r="N1434">
        <v>1.11713173534E-2</v>
      </c>
      <c r="O1434">
        <v>2.1707024092899999E-3</v>
      </c>
      <c r="P1434">
        <v>16</v>
      </c>
      <c r="Q1434">
        <v>18.5</v>
      </c>
      <c r="R1434" s="1">
        <v>3.6545767904499998E-6</v>
      </c>
      <c r="S1434">
        <v>7.6639514040600003E-3</v>
      </c>
      <c r="T1434">
        <v>9.0539611586399997E-4</v>
      </c>
      <c r="U1434" t="s">
        <v>16</v>
      </c>
      <c r="V1434">
        <v>16</v>
      </c>
      <c r="W1434">
        <v>18.5</v>
      </c>
    </row>
    <row r="1435" spans="1:23">
      <c r="A1435" t="s">
        <v>26</v>
      </c>
      <c r="G1435" t="str">
        <f t="shared" si="88"/>
        <v/>
      </c>
      <c r="H1435" t="str">
        <f t="shared" si="89"/>
        <v/>
      </c>
      <c r="I1435" t="str">
        <f t="shared" si="90"/>
        <v/>
      </c>
      <c r="J1435" t="str">
        <f t="shared" si="91"/>
        <v/>
      </c>
      <c r="K1435" t="s">
        <v>27</v>
      </c>
      <c r="L1435" t="s">
        <v>23</v>
      </c>
      <c r="M1435" s="1">
        <v>4.3925319401800002E-5</v>
      </c>
      <c r="N1435">
        <v>5.5798467579700004E-4</v>
      </c>
      <c r="O1435" s="1">
        <v>8.4684281816899994E-5</v>
      </c>
      <c r="P1435">
        <v>16</v>
      </c>
      <c r="Q1435">
        <v>18.5</v>
      </c>
      <c r="R1435" s="1">
        <v>3.4158828552E-5</v>
      </c>
      <c r="S1435">
        <v>3.4895253808400002E-4</v>
      </c>
      <c r="T1435">
        <v>0.20268323653199999</v>
      </c>
      <c r="U1435" t="s">
        <v>16</v>
      </c>
      <c r="V1435">
        <v>16</v>
      </c>
      <c r="W1435">
        <v>18.5</v>
      </c>
    </row>
    <row r="1436" spans="1:23">
      <c r="A1436" t="s">
        <v>1735</v>
      </c>
      <c r="G1436" t="str">
        <f t="shared" si="88"/>
        <v/>
      </c>
      <c r="H1436" t="str">
        <f t="shared" si="89"/>
        <v/>
      </c>
      <c r="I1436" t="str">
        <f t="shared" si="90"/>
        <v/>
      </c>
      <c r="J1436" t="str">
        <f t="shared" si="91"/>
        <v/>
      </c>
      <c r="K1436" t="s">
        <v>23</v>
      </c>
      <c r="L1436" t="s">
        <v>23</v>
      </c>
      <c r="M1436" s="1">
        <v>4.6091670576300003E-5</v>
      </c>
      <c r="N1436">
        <v>4.5221273893600002E-4</v>
      </c>
      <c r="O1436" s="1">
        <v>2.05965837119E-5</v>
      </c>
      <c r="P1436">
        <v>16</v>
      </c>
      <c r="Q1436">
        <v>18.5</v>
      </c>
      <c r="R1436">
        <v>1.11355291731E-2</v>
      </c>
      <c r="S1436">
        <v>2.49561970795E-2</v>
      </c>
      <c r="T1436">
        <v>0.46649977641399998</v>
      </c>
      <c r="U1436" t="s">
        <v>16</v>
      </c>
      <c r="V1436">
        <v>16</v>
      </c>
      <c r="W1436">
        <v>18.5</v>
      </c>
    </row>
    <row r="1437" spans="1:23">
      <c r="A1437" t="s">
        <v>185</v>
      </c>
      <c r="C1437" t="s">
        <v>34</v>
      </c>
      <c r="G1437" t="str">
        <f t="shared" si="88"/>
        <v/>
      </c>
      <c r="H1437" t="str">
        <f t="shared" si="89"/>
        <v/>
      </c>
      <c r="I1437" t="str">
        <f t="shared" si="90"/>
        <v/>
      </c>
      <c r="J1437" t="str">
        <f t="shared" si="91"/>
        <v/>
      </c>
      <c r="K1437" t="s">
        <v>19</v>
      </c>
      <c r="L1437" t="s">
        <v>19</v>
      </c>
      <c r="M1437" s="1">
        <v>6.4198446238299998E-5</v>
      </c>
      <c r="N1437">
        <v>1.0442923821099999E-3</v>
      </c>
      <c r="O1437">
        <v>5.0108738506100001E-4</v>
      </c>
      <c r="P1437">
        <v>24.5</v>
      </c>
      <c r="Q1437">
        <v>27</v>
      </c>
      <c r="R1437">
        <v>1.1633991545700001E-2</v>
      </c>
      <c r="S1437">
        <v>0.21977554030999999</v>
      </c>
      <c r="T1437">
        <v>0.289128428273</v>
      </c>
      <c r="U1437" t="s">
        <v>16</v>
      </c>
    </row>
    <row r="1438" spans="1:23">
      <c r="A1438" t="s">
        <v>1832</v>
      </c>
      <c r="G1438" t="str">
        <f t="shared" si="88"/>
        <v/>
      </c>
      <c r="H1438" t="str">
        <f t="shared" si="89"/>
        <v/>
      </c>
      <c r="I1438" t="str">
        <f t="shared" si="90"/>
        <v/>
      </c>
      <c r="J1438" t="str">
        <f t="shared" si="91"/>
        <v/>
      </c>
      <c r="K1438" t="s">
        <v>22</v>
      </c>
      <c r="L1438" t="s">
        <v>23</v>
      </c>
      <c r="M1438" s="1">
        <v>1.75161362947E-5</v>
      </c>
      <c r="N1438">
        <v>5.6668189050299998E-4</v>
      </c>
      <c r="O1438" s="1">
        <v>7.4951113621299999E-5</v>
      </c>
      <c r="P1438">
        <v>23</v>
      </c>
      <c r="Q1438">
        <v>25</v>
      </c>
      <c r="R1438" s="1">
        <v>5.0561606603099997E-6</v>
      </c>
      <c r="S1438">
        <v>5.1479782383600001E-2</v>
      </c>
      <c r="T1438">
        <v>1.7099608180999998E-2</v>
      </c>
      <c r="U1438" t="s">
        <v>24</v>
      </c>
      <c r="V1438">
        <v>23</v>
      </c>
      <c r="W1438">
        <v>25</v>
      </c>
    </row>
    <row r="1439" spans="1:23">
      <c r="A1439" t="s">
        <v>981</v>
      </c>
      <c r="B1439" t="s">
        <v>34</v>
      </c>
      <c r="C1439" t="s">
        <v>34</v>
      </c>
      <c r="G1439" t="str">
        <f t="shared" si="88"/>
        <v/>
      </c>
      <c r="H1439" t="str">
        <f t="shared" si="89"/>
        <v>MARINE</v>
      </c>
      <c r="I1439" t="str">
        <f t="shared" si="90"/>
        <v/>
      </c>
      <c r="J1439" t="str">
        <f t="shared" si="91"/>
        <v/>
      </c>
      <c r="K1439" t="s">
        <v>34</v>
      </c>
      <c r="L1439" t="s">
        <v>34</v>
      </c>
      <c r="M1439" s="1">
        <v>5.4383429252800001E-6</v>
      </c>
      <c r="N1439" s="1">
        <v>4.1670105646699999E-5</v>
      </c>
      <c r="O1439">
        <v>2.4212473993499999E-4</v>
      </c>
      <c r="P1439">
        <v>22</v>
      </c>
      <c r="Q1439">
        <v>27</v>
      </c>
      <c r="R1439">
        <v>2.9533627260799999E-2</v>
      </c>
      <c r="S1439">
        <v>0.27942887256900001</v>
      </c>
      <c r="T1439">
        <v>3.7057974023E-3</v>
      </c>
      <c r="U1439" t="s">
        <v>16</v>
      </c>
      <c r="V1439">
        <v>26.234604033499998</v>
      </c>
    </row>
    <row r="1440" spans="1:23">
      <c r="A1440" t="s">
        <v>923</v>
      </c>
      <c r="B1440" t="s">
        <v>34</v>
      </c>
      <c r="C1440" t="s">
        <v>34</v>
      </c>
      <c r="G1440" t="str">
        <f t="shared" si="88"/>
        <v/>
      </c>
      <c r="H1440" t="str">
        <f t="shared" si="89"/>
        <v>MARINE</v>
      </c>
      <c r="I1440" t="str">
        <f t="shared" si="90"/>
        <v/>
      </c>
      <c r="J1440" t="str">
        <f t="shared" si="91"/>
        <v/>
      </c>
      <c r="K1440" t="s">
        <v>34</v>
      </c>
      <c r="L1440" t="s">
        <v>34</v>
      </c>
      <c r="M1440" s="1">
        <v>3.8037517671599998E-6</v>
      </c>
      <c r="N1440" s="1">
        <v>6.2830853415800003E-5</v>
      </c>
      <c r="O1440">
        <v>2.8821738258400003E-4</v>
      </c>
      <c r="P1440">
        <v>15</v>
      </c>
      <c r="Q1440">
        <v>25</v>
      </c>
      <c r="R1440">
        <v>4.3547095701000002E-3</v>
      </c>
      <c r="S1440">
        <v>2.9529630747500001E-2</v>
      </c>
      <c r="T1440" s="1">
        <v>7.7093134348800004E-5</v>
      </c>
      <c r="U1440" t="s">
        <v>16</v>
      </c>
      <c r="V1440">
        <v>22.924603631699998</v>
      </c>
    </row>
    <row r="1441" spans="1:23">
      <c r="A1441" t="s">
        <v>780</v>
      </c>
      <c r="G1441" t="str">
        <f t="shared" si="88"/>
        <v/>
      </c>
      <c r="H1441" t="str">
        <f t="shared" si="89"/>
        <v/>
      </c>
      <c r="I1441" t="str">
        <f t="shared" si="90"/>
        <v/>
      </c>
      <c r="J1441" t="str">
        <f t="shared" si="91"/>
        <v/>
      </c>
      <c r="K1441" t="s">
        <v>19</v>
      </c>
      <c r="L1441" t="s">
        <v>19</v>
      </c>
      <c r="M1441">
        <v>3.0656567714899998E-4</v>
      </c>
      <c r="N1441">
        <v>5.8217430606899998E-3</v>
      </c>
      <c r="O1441">
        <v>1.28073490979E-3</v>
      </c>
      <c r="P1441">
        <v>16</v>
      </c>
      <c r="Q1441">
        <v>25</v>
      </c>
      <c r="R1441" s="1">
        <v>5.7432880424899999E-5</v>
      </c>
      <c r="S1441">
        <v>0.107279155918</v>
      </c>
      <c r="T1441">
        <v>5.5262932959300001E-2</v>
      </c>
      <c r="U1441" t="s">
        <v>16</v>
      </c>
    </row>
    <row r="1442" spans="1:23">
      <c r="A1442" t="s">
        <v>1468</v>
      </c>
      <c r="G1442" t="str">
        <f t="shared" si="88"/>
        <v/>
      </c>
      <c r="H1442" t="str">
        <f t="shared" si="89"/>
        <v/>
      </c>
      <c r="I1442" t="str">
        <f t="shared" si="90"/>
        <v/>
      </c>
      <c r="J1442" t="str">
        <f t="shared" si="91"/>
        <v/>
      </c>
      <c r="K1442" t="s">
        <v>22</v>
      </c>
      <c r="L1442" t="s">
        <v>23</v>
      </c>
      <c r="M1442" s="1">
        <v>7.9750129241199998E-6</v>
      </c>
      <c r="N1442">
        <v>1.48863733771E-2</v>
      </c>
      <c r="O1442">
        <v>2.3423957422499999E-3</v>
      </c>
      <c r="P1442">
        <v>9</v>
      </c>
      <c r="Q1442">
        <v>13.5</v>
      </c>
      <c r="R1442" s="1">
        <v>7.4987570159400005E-5</v>
      </c>
      <c r="S1442">
        <v>0.49029396511399997</v>
      </c>
      <c r="T1442" s="1">
        <v>2.8342365727100002E-9</v>
      </c>
      <c r="U1442" t="s">
        <v>24</v>
      </c>
      <c r="V1442">
        <v>9</v>
      </c>
      <c r="W1442">
        <v>13.5</v>
      </c>
    </row>
    <row r="1443" spans="1:23">
      <c r="A1443" t="s">
        <v>47</v>
      </c>
      <c r="G1443" t="str">
        <f t="shared" si="88"/>
        <v/>
      </c>
      <c r="H1443" t="str">
        <f t="shared" si="89"/>
        <v/>
      </c>
      <c r="I1443" t="str">
        <f t="shared" si="90"/>
        <v/>
      </c>
      <c r="J1443" t="str">
        <f t="shared" si="91"/>
        <v/>
      </c>
      <c r="K1443" t="s">
        <v>19</v>
      </c>
      <c r="L1443" t="s">
        <v>19</v>
      </c>
      <c r="M1443" s="1">
        <v>9.5022406723399994E-5</v>
      </c>
      <c r="N1443">
        <v>6.8739729005600002E-4</v>
      </c>
      <c r="O1443" s="1">
        <v>1.6695108841200001E-5</v>
      </c>
      <c r="P1443">
        <v>23</v>
      </c>
      <c r="Q1443">
        <v>25</v>
      </c>
      <c r="R1443">
        <v>0.36614969463199998</v>
      </c>
      <c r="S1443">
        <v>0.45479163768800002</v>
      </c>
      <c r="T1443">
        <v>0.48197865923900002</v>
      </c>
      <c r="U1443" t="s">
        <v>16</v>
      </c>
    </row>
    <row r="1444" spans="1:23">
      <c r="A1444" t="s">
        <v>673</v>
      </c>
      <c r="B1444" t="s">
        <v>34</v>
      </c>
      <c r="C1444" t="s">
        <v>34</v>
      </c>
      <c r="G1444" t="str">
        <f t="shared" si="88"/>
        <v/>
      </c>
      <c r="H1444" t="str">
        <f t="shared" si="89"/>
        <v>MARINE</v>
      </c>
      <c r="I1444" t="str">
        <f t="shared" si="90"/>
        <v/>
      </c>
      <c r="J1444" t="str">
        <f t="shared" si="91"/>
        <v/>
      </c>
      <c r="K1444" t="s">
        <v>34</v>
      </c>
      <c r="L1444" t="s">
        <v>34</v>
      </c>
      <c r="M1444" s="1">
        <v>8.0184780909500005E-5</v>
      </c>
      <c r="N1444">
        <v>6.8407775674899996E-3</v>
      </c>
      <c r="O1444">
        <v>2.1703794455199999E-3</v>
      </c>
      <c r="P1444">
        <v>23</v>
      </c>
      <c r="Q1444">
        <v>25</v>
      </c>
      <c r="R1444">
        <v>1.7001059543899999E-3</v>
      </c>
      <c r="S1444">
        <v>0.20947847762399999</v>
      </c>
      <c r="T1444">
        <v>7.8647740272000007E-3</v>
      </c>
      <c r="U1444" t="s">
        <v>16</v>
      </c>
      <c r="V1444">
        <v>23</v>
      </c>
    </row>
    <row r="1445" spans="1:23">
      <c r="A1445" t="s">
        <v>83</v>
      </c>
      <c r="G1445" t="str">
        <f t="shared" si="88"/>
        <v/>
      </c>
      <c r="H1445" t="str">
        <f t="shared" si="89"/>
        <v/>
      </c>
      <c r="I1445" t="str">
        <f t="shared" si="90"/>
        <v/>
      </c>
      <c r="J1445" t="str">
        <f t="shared" si="91"/>
        <v/>
      </c>
      <c r="K1445" t="s">
        <v>19</v>
      </c>
      <c r="L1445" t="s">
        <v>19</v>
      </c>
      <c r="M1445">
        <v>0</v>
      </c>
      <c r="N1445">
        <v>8.7508111730599998E-4</v>
      </c>
      <c r="O1445">
        <v>2.31703120516E-4</v>
      </c>
      <c r="P1445">
        <v>8.8000000000000007</v>
      </c>
      <c r="Q1445">
        <v>11.6</v>
      </c>
      <c r="R1445">
        <v>2.75989204037E-4</v>
      </c>
      <c r="S1445">
        <v>0.185122131208</v>
      </c>
      <c r="T1445">
        <v>3.57254822672E-3</v>
      </c>
      <c r="U1445" t="s">
        <v>16</v>
      </c>
    </row>
    <row r="1446" spans="1:23">
      <c r="A1446" t="s">
        <v>1647</v>
      </c>
      <c r="G1446" t="str">
        <f t="shared" si="88"/>
        <v/>
      </c>
      <c r="H1446" t="str">
        <f t="shared" si="89"/>
        <v/>
      </c>
      <c r="I1446" t="str">
        <f t="shared" si="90"/>
        <v/>
      </c>
      <c r="J1446" t="str">
        <f t="shared" si="91"/>
        <v/>
      </c>
      <c r="K1446" t="s">
        <v>19</v>
      </c>
      <c r="L1446" t="s">
        <v>19</v>
      </c>
      <c r="M1446">
        <v>0</v>
      </c>
      <c r="N1446">
        <v>1.1288001692100001E-4</v>
      </c>
      <c r="O1446" s="1">
        <v>8.4144949620099999E-6</v>
      </c>
      <c r="P1446">
        <v>11</v>
      </c>
      <c r="Q1446">
        <v>18</v>
      </c>
      <c r="R1446">
        <v>2.5182473252399998E-3</v>
      </c>
      <c r="S1446">
        <v>3.3407659482099998E-2</v>
      </c>
      <c r="T1446">
        <v>0.12391720516800001</v>
      </c>
      <c r="U1446" t="s">
        <v>16</v>
      </c>
    </row>
    <row r="1447" spans="1:23">
      <c r="A1447" t="s">
        <v>1480</v>
      </c>
      <c r="B1447" t="s">
        <v>23</v>
      </c>
      <c r="C1447" t="s">
        <v>23</v>
      </c>
      <c r="G1447" t="str">
        <f t="shared" si="88"/>
        <v/>
      </c>
      <c r="H1447" t="str">
        <f t="shared" si="89"/>
        <v/>
      </c>
      <c r="I1447" t="str">
        <f t="shared" si="90"/>
        <v>BRACK</v>
      </c>
      <c r="J1447" t="str">
        <f t="shared" si="91"/>
        <v/>
      </c>
      <c r="K1447" t="s">
        <v>23</v>
      </c>
      <c r="L1447" t="s">
        <v>23</v>
      </c>
      <c r="M1447" s="1">
        <v>7.4746226381199997E-6</v>
      </c>
      <c r="N1447">
        <v>4.8287740514299998E-4</v>
      </c>
      <c r="O1447">
        <v>0</v>
      </c>
      <c r="P1447">
        <v>15</v>
      </c>
      <c r="Q1447">
        <v>26</v>
      </c>
      <c r="R1447" s="1">
        <v>9.6889007251299997E-6</v>
      </c>
      <c r="S1447">
        <v>9.5761458080199993E-3</v>
      </c>
      <c r="T1447">
        <v>0.27827462655700003</v>
      </c>
      <c r="U1447" t="s">
        <v>16</v>
      </c>
      <c r="V1447">
        <v>15</v>
      </c>
      <c r="W1447">
        <v>26</v>
      </c>
    </row>
    <row r="1448" spans="1:23">
      <c r="A1448" t="s">
        <v>1655</v>
      </c>
      <c r="G1448" t="str">
        <f t="shared" si="88"/>
        <v/>
      </c>
      <c r="H1448" t="str">
        <f t="shared" si="89"/>
        <v/>
      </c>
      <c r="I1448" t="str">
        <f t="shared" si="90"/>
        <v/>
      </c>
      <c r="J1448" t="str">
        <f t="shared" si="91"/>
        <v/>
      </c>
      <c r="K1448" t="s">
        <v>52</v>
      </c>
      <c r="L1448" t="s">
        <v>34</v>
      </c>
      <c r="M1448" s="1">
        <v>4.6393847074500002E-5</v>
      </c>
      <c r="N1448">
        <v>4.7705534701699998E-4</v>
      </c>
      <c r="O1448">
        <v>1.9638960233000001E-3</v>
      </c>
      <c r="P1448">
        <v>16</v>
      </c>
      <c r="Q1448">
        <v>27</v>
      </c>
      <c r="R1448">
        <v>1.82539732388E-4</v>
      </c>
      <c r="S1448">
        <v>0.45089182025500002</v>
      </c>
      <c r="T1448">
        <v>8.4567931735999996E-2</v>
      </c>
      <c r="U1448" t="s">
        <v>53</v>
      </c>
      <c r="V1448">
        <v>24.5294544339</v>
      </c>
    </row>
    <row r="1449" spans="1:23">
      <c r="A1449" t="s">
        <v>33</v>
      </c>
      <c r="G1449" t="str">
        <f t="shared" si="88"/>
        <v/>
      </c>
      <c r="H1449" t="str">
        <f t="shared" si="89"/>
        <v/>
      </c>
      <c r="I1449" t="str">
        <f t="shared" si="90"/>
        <v/>
      </c>
      <c r="J1449" t="str">
        <f t="shared" si="91"/>
        <v/>
      </c>
      <c r="K1449" t="s">
        <v>34</v>
      </c>
      <c r="L1449" t="s">
        <v>34</v>
      </c>
      <c r="M1449">
        <v>0</v>
      </c>
      <c r="N1449" s="1">
        <v>4.62845592002E-5</v>
      </c>
      <c r="O1449">
        <v>1.6305381977600001E-4</v>
      </c>
      <c r="P1449">
        <v>6.5</v>
      </c>
      <c r="Q1449">
        <v>25</v>
      </c>
      <c r="R1449">
        <v>2.2288666717E-2</v>
      </c>
      <c r="S1449">
        <v>6.9065703915100002E-2</v>
      </c>
      <c r="T1449">
        <v>8.6604731533600004E-4</v>
      </c>
      <c r="U1449" t="s">
        <v>16</v>
      </c>
      <c r="V1449">
        <v>19.748578436399999</v>
      </c>
    </row>
    <row r="1450" spans="1:23">
      <c r="A1450" t="s">
        <v>61</v>
      </c>
      <c r="G1450" t="str">
        <f t="shared" si="88"/>
        <v/>
      </c>
      <c r="H1450" t="str">
        <f t="shared" si="89"/>
        <v/>
      </c>
      <c r="I1450" t="str">
        <f t="shared" si="90"/>
        <v/>
      </c>
      <c r="J1450" t="str">
        <f t="shared" si="91"/>
        <v/>
      </c>
      <c r="K1450" t="s">
        <v>22</v>
      </c>
      <c r="L1450" t="s">
        <v>23</v>
      </c>
      <c r="M1450" s="1">
        <v>3.1864923285700002E-5</v>
      </c>
      <c r="N1450">
        <v>6.5814360368200004E-4</v>
      </c>
      <c r="O1450" s="1">
        <v>8.4236028040799999E-5</v>
      </c>
      <c r="P1450">
        <v>18.8</v>
      </c>
      <c r="Q1450">
        <v>21.6</v>
      </c>
      <c r="R1450">
        <v>7.5670287167799999E-3</v>
      </c>
      <c r="S1450">
        <v>6.2878490305300003E-2</v>
      </c>
      <c r="T1450">
        <v>0.32556922864499999</v>
      </c>
      <c r="U1450" t="s">
        <v>24</v>
      </c>
      <c r="V1450">
        <v>18.8</v>
      </c>
      <c r="W1450">
        <v>21.6</v>
      </c>
    </row>
    <row r="1451" spans="1:23">
      <c r="A1451" t="s">
        <v>992</v>
      </c>
      <c r="G1451" t="str">
        <f t="shared" si="88"/>
        <v/>
      </c>
      <c r="H1451" t="str">
        <f t="shared" si="89"/>
        <v/>
      </c>
      <c r="I1451" t="str">
        <f t="shared" si="90"/>
        <v/>
      </c>
      <c r="J1451" t="str">
        <f t="shared" si="91"/>
        <v/>
      </c>
      <c r="K1451" t="s">
        <v>22</v>
      </c>
      <c r="L1451" t="s">
        <v>23</v>
      </c>
      <c r="M1451" s="1">
        <v>2.3022865389000001E-6</v>
      </c>
      <c r="N1451" s="1">
        <v>7.2040957989500005E-5</v>
      </c>
      <c r="O1451" s="1">
        <v>1.09767994306E-5</v>
      </c>
      <c r="P1451">
        <v>11</v>
      </c>
      <c r="Q1451">
        <v>15</v>
      </c>
      <c r="R1451">
        <v>1.175125869E-2</v>
      </c>
      <c r="S1451">
        <v>5.04917570038E-2</v>
      </c>
      <c r="T1451">
        <v>0.222336930919</v>
      </c>
      <c r="U1451" t="s">
        <v>24</v>
      </c>
      <c r="V1451">
        <v>11</v>
      </c>
      <c r="W1451">
        <v>15</v>
      </c>
    </row>
    <row r="1452" spans="1:23">
      <c r="A1452" t="s">
        <v>836</v>
      </c>
      <c r="B1452" t="s">
        <v>19</v>
      </c>
      <c r="C1452" t="s">
        <v>19</v>
      </c>
      <c r="G1452" t="str">
        <f t="shared" si="88"/>
        <v/>
      </c>
      <c r="H1452" t="str">
        <f t="shared" si="89"/>
        <v/>
      </c>
      <c r="I1452" t="str">
        <f t="shared" si="90"/>
        <v/>
      </c>
      <c r="J1452" t="str">
        <f t="shared" si="91"/>
        <v>NOCLASS</v>
      </c>
      <c r="K1452" t="s">
        <v>19</v>
      </c>
      <c r="L1452" t="s">
        <v>19</v>
      </c>
      <c r="M1452" s="1">
        <v>1.15622976598E-5</v>
      </c>
      <c r="N1452">
        <v>5.6318990763700003E-4</v>
      </c>
      <c r="O1452" s="1">
        <v>1.6012502561999999E-5</v>
      </c>
      <c r="P1452">
        <v>18.8</v>
      </c>
      <c r="Q1452">
        <v>21.6</v>
      </c>
      <c r="R1452">
        <v>2.08888680649E-2</v>
      </c>
      <c r="S1452">
        <v>0.165449273014</v>
      </c>
      <c r="T1452">
        <v>0.23457246901100001</v>
      </c>
      <c r="U1452" t="s">
        <v>16</v>
      </c>
    </row>
    <row r="1453" spans="1:23">
      <c r="A1453" t="s">
        <v>1855</v>
      </c>
      <c r="G1453" t="str">
        <f t="shared" si="88"/>
        <v/>
      </c>
      <c r="H1453" t="str">
        <f t="shared" si="89"/>
        <v/>
      </c>
      <c r="I1453" t="str">
        <f t="shared" si="90"/>
        <v/>
      </c>
      <c r="J1453" t="str">
        <f t="shared" si="91"/>
        <v/>
      </c>
      <c r="K1453" t="s">
        <v>19</v>
      </c>
      <c r="L1453" t="s">
        <v>19</v>
      </c>
      <c r="M1453" s="1">
        <v>2.9662324102400001E-6</v>
      </c>
      <c r="N1453">
        <v>7.3526478496200004E-4</v>
      </c>
      <c r="O1453">
        <v>2.2244446696999999E-4</v>
      </c>
      <c r="P1453">
        <v>9</v>
      </c>
      <c r="Q1453">
        <v>13.5</v>
      </c>
      <c r="R1453">
        <v>4.4754242419400001E-4</v>
      </c>
      <c r="S1453">
        <v>0.15032693197200001</v>
      </c>
      <c r="T1453">
        <v>1.5274301572400001E-3</v>
      </c>
      <c r="U1453" t="s">
        <v>16</v>
      </c>
    </row>
    <row r="1454" spans="1:23">
      <c r="A1454" t="s">
        <v>910</v>
      </c>
      <c r="G1454" t="str">
        <f t="shared" si="88"/>
        <v/>
      </c>
      <c r="H1454" t="str">
        <f t="shared" si="89"/>
        <v/>
      </c>
      <c r="I1454" t="str">
        <f t="shared" si="90"/>
        <v/>
      </c>
      <c r="J1454" t="str">
        <f t="shared" si="91"/>
        <v/>
      </c>
      <c r="K1454" t="s">
        <v>19</v>
      </c>
      <c r="L1454" t="s">
        <v>19</v>
      </c>
      <c r="M1454">
        <v>0</v>
      </c>
      <c r="N1454">
        <v>9.2648246093499998E-4</v>
      </c>
      <c r="O1454" s="1">
        <v>3.4841966277300003E-5</v>
      </c>
      <c r="P1454">
        <v>11</v>
      </c>
      <c r="Q1454">
        <v>25</v>
      </c>
      <c r="R1454">
        <v>4.5321589202400002E-3</v>
      </c>
      <c r="S1454">
        <v>0.26433203098000002</v>
      </c>
      <c r="T1454">
        <v>3.1932344554E-2</v>
      </c>
      <c r="U1454" t="s">
        <v>16</v>
      </c>
    </row>
    <row r="1455" spans="1:23">
      <c r="A1455" t="s">
        <v>598</v>
      </c>
      <c r="G1455" t="str">
        <f t="shared" si="88"/>
        <v/>
      </c>
      <c r="H1455" t="str">
        <f t="shared" si="89"/>
        <v/>
      </c>
      <c r="I1455" t="str">
        <f t="shared" si="90"/>
        <v/>
      </c>
      <c r="J1455" t="str">
        <f t="shared" si="91"/>
        <v/>
      </c>
      <c r="K1455" t="s">
        <v>19</v>
      </c>
      <c r="L1455" t="s">
        <v>19</v>
      </c>
      <c r="M1455">
        <v>0</v>
      </c>
      <c r="N1455">
        <v>2.5708322638999998E-3</v>
      </c>
      <c r="O1455">
        <v>8.6398368219300003E-4</v>
      </c>
      <c r="P1455">
        <v>11</v>
      </c>
      <c r="Q1455">
        <v>15</v>
      </c>
      <c r="R1455">
        <v>2.2828442399799999E-3</v>
      </c>
      <c r="S1455">
        <v>0.388996787791</v>
      </c>
      <c r="T1455">
        <v>2.6288656018700002E-3</v>
      </c>
      <c r="U1455" t="s">
        <v>16</v>
      </c>
    </row>
    <row r="1456" spans="1:23">
      <c r="A1456" t="s">
        <v>1280</v>
      </c>
      <c r="G1456" t="str">
        <f t="shared" si="88"/>
        <v/>
      </c>
      <c r="H1456" t="str">
        <f t="shared" si="89"/>
        <v/>
      </c>
      <c r="I1456" t="str">
        <f t="shared" si="90"/>
        <v/>
      </c>
      <c r="J1456" t="str">
        <f t="shared" si="91"/>
        <v/>
      </c>
      <c r="K1456" t="s">
        <v>34</v>
      </c>
      <c r="L1456" t="s">
        <v>34</v>
      </c>
      <c r="M1456">
        <v>2.4503297454300002E-4</v>
      </c>
      <c r="N1456">
        <v>5.1618919321799999E-3</v>
      </c>
      <c r="O1456">
        <v>2.8869627376900001E-3</v>
      </c>
      <c r="P1456">
        <v>11</v>
      </c>
      <c r="Q1456">
        <v>27</v>
      </c>
      <c r="R1456" s="1">
        <v>5.9669970114499997E-10</v>
      </c>
      <c r="S1456">
        <v>9.7229905101700001E-2</v>
      </c>
      <c r="T1456" s="1">
        <v>9.3672223419999996E-5</v>
      </c>
      <c r="U1456" t="s">
        <v>16</v>
      </c>
      <c r="V1456">
        <v>11</v>
      </c>
    </row>
    <row r="1457" spans="1:23">
      <c r="A1457" t="s">
        <v>1535</v>
      </c>
      <c r="G1457" t="str">
        <f t="shared" si="88"/>
        <v/>
      </c>
      <c r="H1457" t="str">
        <f t="shared" si="89"/>
        <v/>
      </c>
      <c r="I1457" t="str">
        <f t="shared" si="90"/>
        <v/>
      </c>
      <c r="J1457" t="str">
        <f t="shared" si="91"/>
        <v/>
      </c>
      <c r="K1457" t="s">
        <v>23</v>
      </c>
      <c r="L1457" t="s">
        <v>23</v>
      </c>
      <c r="M1457">
        <v>0</v>
      </c>
      <c r="N1457">
        <v>3.1610843476099999E-4</v>
      </c>
      <c r="O1457" s="1">
        <v>6.57048671363E-5</v>
      </c>
      <c r="P1457">
        <v>11</v>
      </c>
      <c r="Q1457">
        <v>16</v>
      </c>
      <c r="R1457" s="1">
        <v>2.5628314774900001E-6</v>
      </c>
      <c r="S1457">
        <v>5.9267928011899999E-3</v>
      </c>
      <c r="T1457">
        <v>4.0865646007800004E-3</v>
      </c>
      <c r="U1457" t="s">
        <v>16</v>
      </c>
      <c r="V1457">
        <v>11</v>
      </c>
      <c r="W1457">
        <v>16</v>
      </c>
    </row>
    <row r="1458" spans="1:23">
      <c r="A1458" t="s">
        <v>441</v>
      </c>
      <c r="G1458" t="str">
        <f t="shared" si="88"/>
        <v/>
      </c>
      <c r="H1458" t="str">
        <f t="shared" si="89"/>
        <v/>
      </c>
      <c r="I1458" t="str">
        <f t="shared" si="90"/>
        <v/>
      </c>
      <c r="J1458" t="str">
        <f t="shared" si="91"/>
        <v/>
      </c>
      <c r="K1458" t="s">
        <v>19</v>
      </c>
      <c r="L1458" t="s">
        <v>19</v>
      </c>
      <c r="M1458">
        <v>1.2439445690799999E-4</v>
      </c>
      <c r="N1458">
        <v>6.9143995427400004E-3</v>
      </c>
      <c r="O1458">
        <v>1.39934699198E-3</v>
      </c>
      <c r="P1458">
        <v>18.8</v>
      </c>
      <c r="Q1458">
        <v>21.6</v>
      </c>
      <c r="R1458">
        <v>2.9893079746000001E-2</v>
      </c>
      <c r="S1458">
        <v>0.18248236090700001</v>
      </c>
      <c r="T1458">
        <v>8.3288425457499995E-2</v>
      </c>
      <c r="U1458" t="s">
        <v>16</v>
      </c>
    </row>
    <row r="1459" spans="1:23">
      <c r="A1459" t="s">
        <v>1362</v>
      </c>
      <c r="C1459" t="s">
        <v>23</v>
      </c>
      <c r="G1459" t="str">
        <f t="shared" si="88"/>
        <v/>
      </c>
      <c r="H1459" t="str">
        <f t="shared" si="89"/>
        <v/>
      </c>
      <c r="I1459" t="str">
        <f t="shared" si="90"/>
        <v/>
      </c>
      <c r="J1459" t="str">
        <f t="shared" si="91"/>
        <v/>
      </c>
      <c r="K1459" t="s">
        <v>19</v>
      </c>
      <c r="L1459" t="s">
        <v>19</v>
      </c>
      <c r="M1459" s="1">
        <v>1.3422310176600001E-5</v>
      </c>
      <c r="N1459">
        <v>1.9774346754300001E-4</v>
      </c>
      <c r="O1459">
        <v>0</v>
      </c>
      <c r="P1459">
        <v>23</v>
      </c>
      <c r="Q1459">
        <v>25</v>
      </c>
      <c r="R1459">
        <v>1.9326213187899999E-2</v>
      </c>
      <c r="S1459">
        <v>6.9927061331000004E-2</v>
      </c>
      <c r="T1459">
        <v>0.25353792144699999</v>
      </c>
      <c r="U1459" t="s">
        <v>16</v>
      </c>
    </row>
    <row r="1460" spans="1:23">
      <c r="A1460" t="s">
        <v>367</v>
      </c>
      <c r="G1460" t="str">
        <f t="shared" si="88"/>
        <v/>
      </c>
      <c r="H1460" t="str">
        <f t="shared" si="89"/>
        <v/>
      </c>
      <c r="I1460" t="str">
        <f t="shared" si="90"/>
        <v/>
      </c>
      <c r="J1460" t="str">
        <f t="shared" si="91"/>
        <v/>
      </c>
      <c r="K1460" t="s">
        <v>19</v>
      </c>
      <c r="L1460" t="s">
        <v>19</v>
      </c>
      <c r="M1460">
        <v>1.9653662932499999E-4</v>
      </c>
      <c r="N1460">
        <v>2.5161557356500001E-3</v>
      </c>
      <c r="O1460">
        <v>1.0009951410800001E-3</v>
      </c>
      <c r="P1460">
        <v>23</v>
      </c>
      <c r="Q1460">
        <v>25</v>
      </c>
      <c r="R1460">
        <v>2.8381416420599999E-2</v>
      </c>
      <c r="S1460">
        <v>0.21280257503</v>
      </c>
      <c r="T1460">
        <v>3.7160952298200003E-2</v>
      </c>
      <c r="U1460" t="s">
        <v>16</v>
      </c>
    </row>
    <row r="1461" spans="1:23">
      <c r="A1461" t="s">
        <v>342</v>
      </c>
      <c r="G1461" t="str">
        <f t="shared" si="88"/>
        <v/>
      </c>
      <c r="H1461" t="str">
        <f t="shared" si="89"/>
        <v/>
      </c>
      <c r="I1461" t="str">
        <f t="shared" si="90"/>
        <v/>
      </c>
      <c r="J1461" t="str">
        <f t="shared" si="91"/>
        <v/>
      </c>
      <c r="K1461" t="s">
        <v>19</v>
      </c>
      <c r="L1461" t="s">
        <v>19</v>
      </c>
      <c r="M1461" s="1">
        <v>3.2232011544599999E-6</v>
      </c>
      <c r="N1461">
        <v>2.5782407583099998E-4</v>
      </c>
      <c r="O1461">
        <v>1.0685167469499999E-4</v>
      </c>
      <c r="P1461">
        <v>11</v>
      </c>
      <c r="Q1461">
        <v>25</v>
      </c>
      <c r="R1461">
        <v>6.9907640206100003E-4</v>
      </c>
      <c r="S1461">
        <v>0.39887497834699998</v>
      </c>
      <c r="T1461">
        <v>2.9166996803600001E-3</v>
      </c>
      <c r="U1461" t="s">
        <v>16</v>
      </c>
    </row>
    <row r="1462" spans="1:23">
      <c r="A1462" t="s">
        <v>1164</v>
      </c>
      <c r="G1462" t="str">
        <f t="shared" si="88"/>
        <v/>
      </c>
      <c r="H1462" t="str">
        <f t="shared" si="89"/>
        <v/>
      </c>
      <c r="I1462" t="str">
        <f t="shared" si="90"/>
        <v/>
      </c>
      <c r="J1462" t="str">
        <f t="shared" si="91"/>
        <v/>
      </c>
      <c r="K1462" t="s">
        <v>22</v>
      </c>
      <c r="L1462" t="s">
        <v>23</v>
      </c>
      <c r="M1462" s="1">
        <v>1.6000152778599998E-5</v>
      </c>
      <c r="N1462">
        <v>5.77576417026E-4</v>
      </c>
      <c r="O1462" s="1">
        <v>1.6687290191000002E-5</v>
      </c>
      <c r="P1462">
        <v>18.8</v>
      </c>
      <c r="Q1462">
        <v>21.6</v>
      </c>
      <c r="R1462">
        <v>3.4278825883499999E-3</v>
      </c>
      <c r="S1462">
        <v>4.6784487768499999E-2</v>
      </c>
      <c r="T1462">
        <v>0.24608290690099999</v>
      </c>
      <c r="U1462" t="s">
        <v>24</v>
      </c>
      <c r="V1462">
        <v>18.8</v>
      </c>
      <c r="W1462">
        <v>21.6</v>
      </c>
    </row>
    <row r="1463" spans="1:23">
      <c r="A1463" t="s">
        <v>1438</v>
      </c>
      <c r="C1463" t="s">
        <v>23</v>
      </c>
      <c r="G1463" t="str">
        <f t="shared" si="88"/>
        <v/>
      </c>
      <c r="H1463" t="str">
        <f t="shared" si="89"/>
        <v/>
      </c>
      <c r="I1463" t="str">
        <f t="shared" si="90"/>
        <v/>
      </c>
      <c r="J1463" t="str">
        <f t="shared" si="91"/>
        <v/>
      </c>
      <c r="K1463" t="s">
        <v>19</v>
      </c>
      <c r="L1463" t="s">
        <v>19</v>
      </c>
      <c r="M1463">
        <v>0</v>
      </c>
      <c r="N1463">
        <v>1.6870212416799999E-3</v>
      </c>
      <c r="O1463">
        <v>5.5350676260200004E-4</v>
      </c>
      <c r="P1463">
        <v>9</v>
      </c>
      <c r="Q1463">
        <v>13.5</v>
      </c>
      <c r="R1463" s="1">
        <v>5.2998460960600002E-5</v>
      </c>
      <c r="S1463">
        <v>0.20211311723600001</v>
      </c>
      <c r="T1463">
        <v>8.8059995481599995E-4</v>
      </c>
      <c r="U1463" t="s">
        <v>16</v>
      </c>
    </row>
    <row r="1464" spans="1:23">
      <c r="A1464" t="s">
        <v>961</v>
      </c>
      <c r="G1464" t="str">
        <f t="shared" si="88"/>
        <v/>
      </c>
      <c r="H1464" t="str">
        <f t="shared" si="89"/>
        <v/>
      </c>
      <c r="I1464" t="str">
        <f t="shared" si="90"/>
        <v/>
      </c>
      <c r="J1464" t="str">
        <f t="shared" si="91"/>
        <v/>
      </c>
      <c r="K1464" t="s">
        <v>23</v>
      </c>
      <c r="L1464" t="s">
        <v>23</v>
      </c>
      <c r="M1464" s="1">
        <v>3.166801305E-5</v>
      </c>
      <c r="N1464">
        <v>4.4969519993399998E-4</v>
      </c>
      <c r="O1464" s="1">
        <v>7.24093190386E-5</v>
      </c>
      <c r="P1464">
        <v>15</v>
      </c>
      <c r="Q1464">
        <v>20</v>
      </c>
      <c r="R1464" s="1">
        <v>4.3439172805099998E-5</v>
      </c>
      <c r="S1464">
        <v>2.3211081534699998E-3</v>
      </c>
      <c r="T1464">
        <v>0.29366850339099998</v>
      </c>
      <c r="U1464" t="s">
        <v>16</v>
      </c>
      <c r="V1464">
        <v>15</v>
      </c>
      <c r="W1464">
        <v>20</v>
      </c>
    </row>
    <row r="1465" spans="1:23">
      <c r="A1465" t="s">
        <v>672</v>
      </c>
      <c r="G1465" t="str">
        <f t="shared" si="88"/>
        <v/>
      </c>
      <c r="H1465" t="str">
        <f t="shared" si="89"/>
        <v/>
      </c>
      <c r="I1465" t="str">
        <f t="shared" si="90"/>
        <v/>
      </c>
      <c r="J1465" t="str">
        <f t="shared" si="91"/>
        <v/>
      </c>
      <c r="K1465" t="s">
        <v>19</v>
      </c>
      <c r="L1465" t="s">
        <v>19</v>
      </c>
      <c r="M1465" s="1">
        <v>9.7002465548999996E-6</v>
      </c>
      <c r="N1465">
        <v>1.09892519892E-4</v>
      </c>
      <c r="O1465" s="1">
        <v>2.789672585E-5</v>
      </c>
      <c r="P1465">
        <v>15</v>
      </c>
      <c r="Q1465">
        <v>20</v>
      </c>
      <c r="R1465">
        <v>7.4556652299500002E-3</v>
      </c>
      <c r="S1465">
        <v>7.4363247832400003E-2</v>
      </c>
      <c r="T1465">
        <v>0.14938677215599999</v>
      </c>
      <c r="U1465" t="s">
        <v>16</v>
      </c>
    </row>
    <row r="1466" spans="1:23">
      <c r="A1466" t="s">
        <v>1636</v>
      </c>
      <c r="G1466" t="str">
        <f t="shared" si="88"/>
        <v/>
      </c>
      <c r="H1466" t="str">
        <f t="shared" si="89"/>
        <v/>
      </c>
      <c r="I1466" t="str">
        <f t="shared" si="90"/>
        <v/>
      </c>
      <c r="J1466" t="str">
        <f t="shared" si="91"/>
        <v/>
      </c>
      <c r="K1466" t="s">
        <v>23</v>
      </c>
      <c r="L1466" t="s">
        <v>23</v>
      </c>
      <c r="M1466" s="1">
        <v>2.4528593054800001E-5</v>
      </c>
      <c r="N1466">
        <v>2.5170229479299998E-4</v>
      </c>
      <c r="O1466" s="1">
        <v>4.5426980522200002E-5</v>
      </c>
      <c r="P1466">
        <v>16</v>
      </c>
      <c r="Q1466">
        <v>20</v>
      </c>
      <c r="R1466">
        <v>2.7670522443199998E-4</v>
      </c>
      <c r="S1466">
        <v>7.1104227675300004E-3</v>
      </c>
      <c r="T1466">
        <v>0.189503585108</v>
      </c>
      <c r="U1466" t="s">
        <v>16</v>
      </c>
      <c r="V1466">
        <v>16</v>
      </c>
      <c r="W1466">
        <v>20</v>
      </c>
    </row>
    <row r="1467" spans="1:23">
      <c r="A1467" t="s">
        <v>1041</v>
      </c>
      <c r="B1467" t="s">
        <v>23</v>
      </c>
      <c r="C1467" t="s">
        <v>23</v>
      </c>
      <c r="G1467" t="str">
        <f t="shared" si="88"/>
        <v/>
      </c>
      <c r="H1467" t="str">
        <f t="shared" si="89"/>
        <v/>
      </c>
      <c r="I1467" t="str">
        <f t="shared" si="90"/>
        <v>BRACK</v>
      </c>
      <c r="J1467" t="str">
        <f t="shared" si="91"/>
        <v/>
      </c>
      <c r="K1467" t="s">
        <v>23</v>
      </c>
      <c r="L1467" t="s">
        <v>23</v>
      </c>
      <c r="M1467" s="1">
        <v>2.29495439296E-5</v>
      </c>
      <c r="N1467">
        <v>2.46701247923E-4</v>
      </c>
      <c r="O1467" s="1">
        <v>4.2337971585700001E-5</v>
      </c>
      <c r="P1467">
        <v>17</v>
      </c>
      <c r="Q1467">
        <v>20</v>
      </c>
      <c r="R1467">
        <v>2.71641432419E-4</v>
      </c>
      <c r="S1467">
        <v>5.2258322518200003E-3</v>
      </c>
      <c r="T1467">
        <v>0.38068281994800002</v>
      </c>
      <c r="U1467" t="s">
        <v>16</v>
      </c>
      <c r="V1467">
        <v>17</v>
      </c>
      <c r="W1467">
        <v>20</v>
      </c>
    </row>
    <row r="1468" spans="1:23">
      <c r="A1468" t="s">
        <v>1897</v>
      </c>
      <c r="G1468" t="str">
        <f t="shared" si="88"/>
        <v/>
      </c>
      <c r="H1468" t="str">
        <f t="shared" si="89"/>
        <v/>
      </c>
      <c r="I1468" t="str">
        <f t="shared" si="90"/>
        <v/>
      </c>
      <c r="J1468" t="str">
        <f t="shared" si="91"/>
        <v/>
      </c>
      <c r="K1468" t="s">
        <v>34</v>
      </c>
      <c r="L1468" t="s">
        <v>34</v>
      </c>
      <c r="M1468" s="1">
        <v>3.2696172703699998E-6</v>
      </c>
      <c r="N1468" s="1">
        <v>5.1573535718700001E-5</v>
      </c>
      <c r="O1468">
        <v>1.6129563593800001E-4</v>
      </c>
      <c r="P1468">
        <v>24</v>
      </c>
      <c r="Q1468">
        <v>26</v>
      </c>
      <c r="R1468">
        <v>0.107439597298</v>
      </c>
      <c r="S1468">
        <v>0.230975227294</v>
      </c>
      <c r="T1468">
        <v>5.0511053326700002E-3</v>
      </c>
      <c r="U1468" t="s">
        <v>16</v>
      </c>
      <c r="V1468">
        <v>25.388658667000001</v>
      </c>
    </row>
    <row r="1469" spans="1:23">
      <c r="A1469" t="s">
        <v>393</v>
      </c>
      <c r="B1469" t="s">
        <v>19</v>
      </c>
      <c r="C1469" t="s">
        <v>19</v>
      </c>
      <c r="G1469" t="str">
        <f t="shared" si="88"/>
        <v/>
      </c>
      <c r="H1469" t="str">
        <f t="shared" si="89"/>
        <v/>
      </c>
      <c r="I1469" t="str">
        <f t="shared" si="90"/>
        <v/>
      </c>
      <c r="J1469" t="str">
        <f t="shared" si="91"/>
        <v>NOCLASS</v>
      </c>
      <c r="K1469" t="s">
        <v>19</v>
      </c>
      <c r="L1469" t="s">
        <v>19</v>
      </c>
      <c r="M1469">
        <v>4.7385433685100001E-4</v>
      </c>
      <c r="N1469">
        <v>1.1433175391800001E-2</v>
      </c>
      <c r="O1469">
        <v>0</v>
      </c>
      <c r="P1469">
        <v>23</v>
      </c>
      <c r="Q1469">
        <v>25</v>
      </c>
      <c r="R1469">
        <v>0.30982949668999998</v>
      </c>
      <c r="S1469">
        <v>0.17726973988700001</v>
      </c>
      <c r="T1469">
        <v>0.186471485608</v>
      </c>
      <c r="U1469" t="s">
        <v>16</v>
      </c>
    </row>
    <row r="1470" spans="1:23">
      <c r="A1470" t="s">
        <v>696</v>
      </c>
      <c r="C1470" t="s">
        <v>15</v>
      </c>
      <c r="G1470" t="str">
        <f t="shared" si="88"/>
        <v/>
      </c>
      <c r="H1470" t="str">
        <f t="shared" si="89"/>
        <v/>
      </c>
      <c r="I1470" t="str">
        <f t="shared" si="90"/>
        <v/>
      </c>
      <c r="J1470" t="str">
        <f t="shared" si="91"/>
        <v/>
      </c>
      <c r="K1470" t="s">
        <v>15</v>
      </c>
      <c r="L1470" t="s">
        <v>15</v>
      </c>
      <c r="M1470">
        <v>1.12601617324E-4</v>
      </c>
      <c r="N1470" s="1">
        <v>4.4674577288500002E-5</v>
      </c>
      <c r="O1470">
        <v>0</v>
      </c>
      <c r="P1470">
        <v>1.5</v>
      </c>
      <c r="Q1470">
        <v>10</v>
      </c>
      <c r="R1470">
        <v>0.439817323383</v>
      </c>
      <c r="S1470">
        <v>3.9678281678400001E-4</v>
      </c>
      <c r="T1470">
        <v>2.22280685815E-4</v>
      </c>
      <c r="U1470" t="s">
        <v>16</v>
      </c>
      <c r="V1470">
        <v>4.8723663653899996</v>
      </c>
    </row>
    <row r="1471" spans="1:23">
      <c r="A1471" t="s">
        <v>778</v>
      </c>
      <c r="B1471" t="s">
        <v>23</v>
      </c>
      <c r="C1471" t="s">
        <v>23</v>
      </c>
      <c r="G1471" t="str">
        <f t="shared" si="88"/>
        <v/>
      </c>
      <c r="H1471" t="str">
        <f t="shared" si="89"/>
        <v/>
      </c>
      <c r="I1471" t="str">
        <f t="shared" si="90"/>
        <v>BRACK</v>
      </c>
      <c r="J1471" t="str">
        <f t="shared" si="91"/>
        <v/>
      </c>
      <c r="K1471" t="s">
        <v>23</v>
      </c>
      <c r="L1471" t="s">
        <v>23</v>
      </c>
      <c r="M1471" s="1">
        <v>1.49479985509E-5</v>
      </c>
      <c r="N1471" s="1">
        <v>8.8352376945900001E-5</v>
      </c>
      <c r="O1471" s="1">
        <v>5.4884146025000002E-6</v>
      </c>
      <c r="P1471">
        <v>1.5</v>
      </c>
      <c r="Q1471">
        <v>10</v>
      </c>
      <c r="R1471">
        <v>2.92502956116E-3</v>
      </c>
      <c r="S1471" s="1">
        <v>6.44044581392E-6</v>
      </c>
      <c r="T1471">
        <v>0.444555993032</v>
      </c>
      <c r="U1471" t="s">
        <v>16</v>
      </c>
      <c r="V1471">
        <v>1.5</v>
      </c>
      <c r="W1471">
        <v>10</v>
      </c>
    </row>
    <row r="1472" spans="1:23">
      <c r="A1472" t="s">
        <v>1742</v>
      </c>
      <c r="B1472" t="s">
        <v>15</v>
      </c>
      <c r="C1472" t="s">
        <v>15</v>
      </c>
      <c r="G1472" t="str">
        <f t="shared" si="88"/>
        <v>FRESH</v>
      </c>
      <c r="H1472" t="str">
        <f t="shared" si="89"/>
        <v/>
      </c>
      <c r="I1472" t="str">
        <f t="shared" si="90"/>
        <v/>
      </c>
      <c r="J1472" t="str">
        <f t="shared" si="91"/>
        <v/>
      </c>
      <c r="K1472" t="s">
        <v>15</v>
      </c>
      <c r="L1472" t="s">
        <v>15</v>
      </c>
      <c r="M1472" s="1">
        <v>3.8933482924100003E-5</v>
      </c>
      <c r="N1472">
        <v>1.04317403323E-4</v>
      </c>
      <c r="O1472" s="1">
        <v>4.9363640043800003E-6</v>
      </c>
      <c r="P1472">
        <v>8.8000000000000007</v>
      </c>
      <c r="Q1472">
        <v>11.6</v>
      </c>
      <c r="R1472">
        <v>5.2337457552500001E-2</v>
      </c>
      <c r="S1472" s="1">
        <v>8.0479572651299996E-5</v>
      </c>
      <c r="T1472">
        <v>2.2005672564599999E-2</v>
      </c>
      <c r="U1472" t="s">
        <v>16</v>
      </c>
      <c r="V1472">
        <v>11.6</v>
      </c>
    </row>
    <row r="1473" spans="1:23">
      <c r="A1473" t="s">
        <v>257</v>
      </c>
      <c r="G1473" t="str">
        <f t="shared" si="88"/>
        <v/>
      </c>
      <c r="H1473" t="str">
        <f t="shared" si="89"/>
        <v/>
      </c>
      <c r="I1473" t="str">
        <f t="shared" si="90"/>
        <v/>
      </c>
      <c r="J1473" t="str">
        <f t="shared" si="91"/>
        <v/>
      </c>
      <c r="K1473" t="s">
        <v>29</v>
      </c>
      <c r="L1473" t="s">
        <v>23</v>
      </c>
      <c r="M1473" s="1">
        <v>1.82293181741E-5</v>
      </c>
      <c r="N1473" s="1">
        <v>9.0757529453999996E-5</v>
      </c>
      <c r="O1473" s="1">
        <v>3.7357760327600001E-6</v>
      </c>
      <c r="P1473">
        <v>3</v>
      </c>
      <c r="Q1473">
        <v>8</v>
      </c>
      <c r="R1473">
        <v>5.1398131367500002E-3</v>
      </c>
      <c r="S1473" s="1">
        <v>2.6168115319799998E-6</v>
      </c>
      <c r="T1473">
        <v>5.4861907792499998E-2</v>
      </c>
      <c r="U1473" t="s">
        <v>16</v>
      </c>
      <c r="V1473">
        <v>3</v>
      </c>
      <c r="W1473">
        <v>8</v>
      </c>
    </row>
    <row r="1474" spans="1:23">
      <c r="A1474" t="s">
        <v>1013</v>
      </c>
      <c r="B1474" t="s">
        <v>23</v>
      </c>
      <c r="C1474" t="s">
        <v>23</v>
      </c>
      <c r="G1474" t="str">
        <f t="shared" si="88"/>
        <v/>
      </c>
      <c r="H1474" t="str">
        <f t="shared" si="89"/>
        <v/>
      </c>
      <c r="I1474" t="str">
        <f t="shared" si="90"/>
        <v>BRACK</v>
      </c>
      <c r="J1474" t="str">
        <f t="shared" si="91"/>
        <v/>
      </c>
      <c r="K1474" t="s">
        <v>29</v>
      </c>
      <c r="L1474" t="s">
        <v>23</v>
      </c>
      <c r="M1474">
        <v>1.02289096986E-2</v>
      </c>
      <c r="N1474">
        <v>2.3972347454600001E-2</v>
      </c>
      <c r="O1474">
        <v>2.7501603376899999E-3</v>
      </c>
      <c r="P1474">
        <v>1.5</v>
      </c>
      <c r="Q1474">
        <v>10</v>
      </c>
      <c r="R1474">
        <v>1.6384808427700001E-2</v>
      </c>
      <c r="S1474" s="1">
        <v>6.7622763381699997E-7</v>
      </c>
      <c r="T1474">
        <v>1.0949639573699999E-3</v>
      </c>
      <c r="U1474" t="s">
        <v>16</v>
      </c>
      <c r="V1474">
        <v>1.5</v>
      </c>
      <c r="W1474">
        <v>10</v>
      </c>
    </row>
    <row r="1475" spans="1:23">
      <c r="A1475" t="s">
        <v>499</v>
      </c>
      <c r="B1475" t="s">
        <v>23</v>
      </c>
      <c r="C1475" t="s">
        <v>23</v>
      </c>
      <c r="G1475" t="str">
        <f t="shared" ref="G1475:G1538" si="92">IF(NOT(ISBLANK($B1475)),IF($L1475="freshRestricted", IF($B1475="freshRestricted","FRESH",$B1475),""),"")</f>
        <v/>
      </c>
      <c r="H1475" t="str">
        <f t="shared" ref="H1475:H1538" si="93">IF(NOT(ISBLANK($B1475)),IF($L1475="marineRestricted", IF($B1475="marineRestricted","MARINE",$B1475),""),"")</f>
        <v/>
      </c>
      <c r="I1475" t="str">
        <f t="shared" ref="I1475:I1538" si="94">IF(NOT(ISBLANK($B1475)),IF($L1475="brackishRestricted", IF($B1475="brackishRestricted","BRACK",$B1475),""),"")</f>
        <v>BRACK</v>
      </c>
      <c r="J1475" t="str">
        <f t="shared" ref="J1475:J1538" si="95">IF(NOT(ISBLANK($B1475)),IF($L1475="noclass", IF($B1475="noclass","NOCLASS",$B1475),""),"")</f>
        <v/>
      </c>
      <c r="K1475" t="s">
        <v>22</v>
      </c>
      <c r="L1475" t="s">
        <v>23</v>
      </c>
      <c r="M1475" s="1">
        <v>1.5018516948E-5</v>
      </c>
      <c r="N1475">
        <v>3.7697535083800002E-4</v>
      </c>
      <c r="O1475" s="1">
        <v>1.0063876013E-5</v>
      </c>
      <c r="P1475">
        <v>8.8000000000000007</v>
      </c>
      <c r="Q1475">
        <v>11.6</v>
      </c>
      <c r="R1475">
        <v>7.07995883214E-2</v>
      </c>
      <c r="S1475">
        <v>4.4234306828499999E-2</v>
      </c>
      <c r="T1475">
        <v>0.43659865946300003</v>
      </c>
      <c r="U1475" t="s">
        <v>24</v>
      </c>
      <c r="V1475">
        <v>8.8000000000000007</v>
      </c>
      <c r="W1475">
        <v>11.6</v>
      </c>
    </row>
    <row r="1476" spans="1:23">
      <c r="A1476" t="s">
        <v>160</v>
      </c>
      <c r="B1476" t="s">
        <v>34</v>
      </c>
      <c r="C1476" t="s">
        <v>34</v>
      </c>
      <c r="G1476" t="str">
        <f t="shared" si="92"/>
        <v/>
      </c>
      <c r="H1476" t="str">
        <f t="shared" si="93"/>
        <v/>
      </c>
      <c r="I1476" t="str">
        <f t="shared" si="94"/>
        <v/>
      </c>
      <c r="J1476" t="str">
        <f t="shared" si="95"/>
        <v>marineRestricted</v>
      </c>
      <c r="K1476" t="s">
        <v>19</v>
      </c>
      <c r="L1476" t="s">
        <v>19</v>
      </c>
      <c r="M1476" s="1">
        <v>5.0402367511199996E-6</v>
      </c>
      <c r="N1476" s="1">
        <v>5.6006900750799997E-5</v>
      </c>
      <c r="O1476" s="1">
        <v>1.6952220670700001E-5</v>
      </c>
      <c r="P1476">
        <v>24</v>
      </c>
      <c r="Q1476">
        <v>26</v>
      </c>
      <c r="R1476">
        <v>1.3495838203699999E-2</v>
      </c>
      <c r="S1476">
        <v>0.38751463008199999</v>
      </c>
      <c r="T1476">
        <v>2.3423833664099999E-2</v>
      </c>
      <c r="U1476" t="s">
        <v>16</v>
      </c>
    </row>
    <row r="1477" spans="1:23">
      <c r="A1477" t="s">
        <v>1516</v>
      </c>
      <c r="G1477" t="str">
        <f t="shared" si="92"/>
        <v/>
      </c>
      <c r="H1477" t="str">
        <f t="shared" si="93"/>
        <v/>
      </c>
      <c r="I1477" t="str">
        <f t="shared" si="94"/>
        <v/>
      </c>
      <c r="J1477" t="str">
        <f t="shared" si="95"/>
        <v/>
      </c>
      <c r="K1477" t="s">
        <v>22</v>
      </c>
      <c r="L1477" t="s">
        <v>23</v>
      </c>
      <c r="M1477" s="1">
        <v>3.94759579058E-5</v>
      </c>
      <c r="N1477">
        <v>1.01230847964E-3</v>
      </c>
      <c r="O1477" s="1">
        <v>6.5856706596899997E-5</v>
      </c>
      <c r="P1477">
        <v>18.8</v>
      </c>
      <c r="Q1477">
        <v>21.6</v>
      </c>
      <c r="R1477">
        <v>1.3489559697300001E-2</v>
      </c>
      <c r="S1477">
        <v>0.114740485864</v>
      </c>
      <c r="T1477">
        <v>0.114859234571</v>
      </c>
      <c r="U1477" t="s">
        <v>24</v>
      </c>
      <c r="V1477">
        <v>18.8</v>
      </c>
      <c r="W1477">
        <v>21.6</v>
      </c>
    </row>
    <row r="1478" spans="1:23">
      <c r="A1478" t="s">
        <v>237</v>
      </c>
      <c r="G1478" t="str">
        <f t="shared" si="92"/>
        <v/>
      </c>
      <c r="H1478" t="str">
        <f t="shared" si="93"/>
        <v/>
      </c>
      <c r="I1478" t="str">
        <f t="shared" si="94"/>
        <v/>
      </c>
      <c r="J1478" t="str">
        <f t="shared" si="95"/>
        <v/>
      </c>
      <c r="K1478" t="s">
        <v>34</v>
      </c>
      <c r="L1478" t="s">
        <v>34</v>
      </c>
      <c r="M1478">
        <v>0</v>
      </c>
      <c r="N1478" s="1">
        <v>5.6651241802800002E-5</v>
      </c>
      <c r="O1478">
        <v>7.7741137256299997E-4</v>
      </c>
      <c r="P1478">
        <v>22</v>
      </c>
      <c r="Q1478">
        <v>27</v>
      </c>
      <c r="R1478">
        <v>9.0120872932000003E-4</v>
      </c>
      <c r="S1478">
        <v>0.5</v>
      </c>
      <c r="T1478">
        <v>1.87141984346E-3</v>
      </c>
      <c r="U1478" t="s">
        <v>16</v>
      </c>
      <c r="V1478">
        <v>26.635641799199998</v>
      </c>
    </row>
    <row r="1479" spans="1:23">
      <c r="A1479" t="s">
        <v>1891</v>
      </c>
      <c r="G1479" t="str">
        <f t="shared" si="92"/>
        <v/>
      </c>
      <c r="H1479" t="str">
        <f t="shared" si="93"/>
        <v/>
      </c>
      <c r="I1479" t="str">
        <f t="shared" si="94"/>
        <v/>
      </c>
      <c r="J1479" t="str">
        <f t="shared" si="95"/>
        <v/>
      </c>
      <c r="K1479" t="s">
        <v>22</v>
      </c>
      <c r="L1479" t="s">
        <v>23</v>
      </c>
      <c r="M1479" s="1">
        <v>4.4172108670499999E-6</v>
      </c>
      <c r="N1479">
        <v>2.0025454786599999E-4</v>
      </c>
      <c r="O1479" s="1">
        <v>3.96957301782E-5</v>
      </c>
      <c r="P1479">
        <v>9</v>
      </c>
      <c r="Q1479">
        <v>13.5</v>
      </c>
      <c r="R1479">
        <v>6.2919298960899999E-4</v>
      </c>
      <c r="S1479">
        <v>3.0122720399300001E-2</v>
      </c>
      <c r="T1479">
        <v>3.9102965155899998E-2</v>
      </c>
      <c r="U1479" t="s">
        <v>24</v>
      </c>
      <c r="V1479">
        <v>9</v>
      </c>
      <c r="W1479">
        <v>13.5</v>
      </c>
    </row>
    <row r="1480" spans="1:23">
      <c r="A1480" t="s">
        <v>911</v>
      </c>
      <c r="B1480" t="s">
        <v>34</v>
      </c>
      <c r="C1480" t="s">
        <v>34</v>
      </c>
      <c r="G1480" t="str">
        <f t="shared" si="92"/>
        <v/>
      </c>
      <c r="H1480" t="str">
        <f t="shared" si="93"/>
        <v/>
      </c>
      <c r="I1480" t="str">
        <f t="shared" si="94"/>
        <v/>
      </c>
      <c r="J1480" t="str">
        <f t="shared" si="95"/>
        <v>marineRestricted</v>
      </c>
      <c r="K1480" t="s">
        <v>19</v>
      </c>
      <c r="L1480" t="s">
        <v>19</v>
      </c>
      <c r="M1480" s="1">
        <v>1.4233886670900001E-6</v>
      </c>
      <c r="N1480">
        <v>1.2240507209299999E-4</v>
      </c>
      <c r="O1480" s="1">
        <v>1.7805135509799999E-5</v>
      </c>
      <c r="P1480">
        <v>24.5</v>
      </c>
      <c r="Q1480">
        <v>27</v>
      </c>
      <c r="R1480" s="1">
        <v>6.8370210121599994E-5</v>
      </c>
      <c r="S1480">
        <v>0.166974712287</v>
      </c>
      <c r="T1480">
        <v>2.6762768676600001E-2</v>
      </c>
      <c r="U1480" t="s">
        <v>16</v>
      </c>
    </row>
    <row r="1481" spans="1:23">
      <c r="A1481" t="s">
        <v>1124</v>
      </c>
      <c r="G1481" t="str">
        <f t="shared" si="92"/>
        <v/>
      </c>
      <c r="H1481" t="str">
        <f t="shared" si="93"/>
        <v/>
      </c>
      <c r="I1481" t="str">
        <f t="shared" si="94"/>
        <v/>
      </c>
      <c r="J1481" t="str">
        <f t="shared" si="95"/>
        <v/>
      </c>
      <c r="K1481" t="s">
        <v>19</v>
      </c>
      <c r="L1481" t="s">
        <v>19</v>
      </c>
      <c r="M1481" s="1">
        <v>8.6200336610700002E-5</v>
      </c>
      <c r="N1481">
        <v>4.8349742697600002E-4</v>
      </c>
      <c r="O1481" s="1">
        <v>2.7971416668799998E-5</v>
      </c>
      <c r="P1481">
        <v>22</v>
      </c>
      <c r="Q1481">
        <v>26</v>
      </c>
      <c r="R1481">
        <v>2.0125576460700002E-2</v>
      </c>
      <c r="S1481">
        <v>0.14179926326</v>
      </c>
      <c r="T1481">
        <v>0.34782039231799999</v>
      </c>
      <c r="U1481" t="s">
        <v>16</v>
      </c>
    </row>
    <row r="1482" spans="1:23">
      <c r="A1482" t="s">
        <v>1096</v>
      </c>
      <c r="G1482" t="str">
        <f t="shared" si="92"/>
        <v/>
      </c>
      <c r="H1482" t="str">
        <f t="shared" si="93"/>
        <v/>
      </c>
      <c r="I1482" t="str">
        <f t="shared" si="94"/>
        <v/>
      </c>
      <c r="J1482" t="str">
        <f t="shared" si="95"/>
        <v/>
      </c>
      <c r="K1482" t="s">
        <v>15</v>
      </c>
      <c r="L1482" t="s">
        <v>15</v>
      </c>
      <c r="M1482">
        <v>2.59897082389E-3</v>
      </c>
      <c r="N1482">
        <v>3.7894562651800002E-4</v>
      </c>
      <c r="O1482" s="1">
        <v>6.62146671368E-5</v>
      </c>
      <c r="P1482">
        <v>1.5</v>
      </c>
      <c r="Q1482">
        <v>10</v>
      </c>
      <c r="R1482">
        <v>1.6340086722400001E-2</v>
      </c>
      <c r="S1482" s="1">
        <v>8.5049452356400007E-6</v>
      </c>
      <c r="T1482" s="1">
        <v>1.6263452861700001E-6</v>
      </c>
      <c r="U1482" t="s">
        <v>16</v>
      </c>
      <c r="V1482">
        <v>2.5495337846299999</v>
      </c>
    </row>
    <row r="1483" spans="1:23">
      <c r="A1483" t="s">
        <v>1432</v>
      </c>
      <c r="G1483" t="str">
        <f t="shared" si="92"/>
        <v/>
      </c>
      <c r="H1483" t="str">
        <f t="shared" si="93"/>
        <v/>
      </c>
      <c r="I1483" t="str">
        <f t="shared" si="94"/>
        <v/>
      </c>
      <c r="J1483" t="str">
        <f t="shared" si="95"/>
        <v/>
      </c>
      <c r="K1483" t="s">
        <v>29</v>
      </c>
      <c r="L1483" t="s">
        <v>23</v>
      </c>
      <c r="M1483" s="1">
        <v>7.1784553442999995E-5</v>
      </c>
      <c r="N1483">
        <v>2.0695594854899999E-4</v>
      </c>
      <c r="O1483" s="1">
        <v>2.1338471403E-5</v>
      </c>
      <c r="P1483">
        <v>6.5</v>
      </c>
      <c r="Q1483">
        <v>10</v>
      </c>
      <c r="R1483">
        <v>4.3520360605300004E-3</v>
      </c>
      <c r="S1483" s="1">
        <v>1.92899444081E-5</v>
      </c>
      <c r="T1483">
        <v>1.4877939604999999E-3</v>
      </c>
      <c r="U1483" t="s">
        <v>16</v>
      </c>
      <c r="V1483">
        <v>6.5</v>
      </c>
      <c r="W1483">
        <v>10</v>
      </c>
    </row>
    <row r="1484" spans="1:23">
      <c r="A1484" t="s">
        <v>1150</v>
      </c>
      <c r="B1484" t="s">
        <v>15</v>
      </c>
      <c r="C1484" t="s">
        <v>15</v>
      </c>
      <c r="G1484" t="str">
        <f t="shared" si="92"/>
        <v>FRESH</v>
      </c>
      <c r="H1484" t="str">
        <f t="shared" si="93"/>
        <v/>
      </c>
      <c r="I1484" t="str">
        <f t="shared" si="94"/>
        <v/>
      </c>
      <c r="J1484" t="str">
        <f t="shared" si="95"/>
        <v/>
      </c>
      <c r="K1484" t="s">
        <v>15</v>
      </c>
      <c r="L1484" t="s">
        <v>15</v>
      </c>
      <c r="M1484">
        <v>2.5732707484299997E-4</v>
      </c>
      <c r="N1484">
        <v>1.1440879569799999E-4</v>
      </c>
      <c r="O1484" s="1">
        <v>1.12896398097E-5</v>
      </c>
      <c r="P1484">
        <v>1.5</v>
      </c>
      <c r="Q1484">
        <v>10</v>
      </c>
      <c r="R1484">
        <v>0.34845131045200001</v>
      </c>
      <c r="S1484" s="1">
        <v>1.16146845532E-5</v>
      </c>
      <c r="T1484" s="1">
        <v>8.7933801156000004E-6</v>
      </c>
      <c r="U1484" t="s">
        <v>16</v>
      </c>
      <c r="V1484">
        <v>5.0625181384599998</v>
      </c>
    </row>
    <row r="1485" spans="1:23">
      <c r="A1485" t="s">
        <v>1877</v>
      </c>
      <c r="G1485" t="str">
        <f t="shared" si="92"/>
        <v/>
      </c>
      <c r="H1485" t="str">
        <f t="shared" si="93"/>
        <v/>
      </c>
      <c r="I1485" t="str">
        <f t="shared" si="94"/>
        <v/>
      </c>
      <c r="J1485" t="str">
        <f t="shared" si="95"/>
        <v/>
      </c>
      <c r="K1485" t="s">
        <v>29</v>
      </c>
      <c r="L1485" t="s">
        <v>23</v>
      </c>
      <c r="M1485">
        <v>1.6811787356799999E-4</v>
      </c>
      <c r="N1485">
        <v>3.80889469492E-4</v>
      </c>
      <c r="O1485" s="1">
        <v>4.0683474607299997E-5</v>
      </c>
      <c r="P1485">
        <v>3</v>
      </c>
      <c r="Q1485">
        <v>10</v>
      </c>
      <c r="R1485">
        <v>5.5691640906299997E-3</v>
      </c>
      <c r="S1485" s="1">
        <v>2.2908338531599999E-6</v>
      </c>
      <c r="T1485">
        <v>3.2941719605200002E-3</v>
      </c>
      <c r="U1485" t="s">
        <v>16</v>
      </c>
      <c r="V1485">
        <v>3</v>
      </c>
      <c r="W1485">
        <v>10</v>
      </c>
    </row>
    <row r="1486" spans="1:23">
      <c r="A1486" t="s">
        <v>1526</v>
      </c>
      <c r="G1486" t="str">
        <f t="shared" si="92"/>
        <v/>
      </c>
      <c r="H1486" t="str">
        <f t="shared" si="93"/>
        <v/>
      </c>
      <c r="I1486" t="str">
        <f t="shared" si="94"/>
        <v/>
      </c>
      <c r="J1486" t="str">
        <f t="shared" si="95"/>
        <v/>
      </c>
      <c r="K1486" t="s">
        <v>29</v>
      </c>
      <c r="L1486" t="s">
        <v>23</v>
      </c>
      <c r="M1486" s="1">
        <v>3.9952105805200003E-5</v>
      </c>
      <c r="N1486">
        <v>1.2816440916399999E-4</v>
      </c>
      <c r="O1486" s="1">
        <v>6.3475085620899999E-6</v>
      </c>
      <c r="P1486">
        <v>1.5</v>
      </c>
      <c r="Q1486">
        <v>8</v>
      </c>
      <c r="R1486">
        <v>2.3519539441299999E-2</v>
      </c>
      <c r="S1486" s="1">
        <v>2.93632620869E-5</v>
      </c>
      <c r="T1486">
        <v>4.5541311067199997E-2</v>
      </c>
      <c r="U1486" t="s">
        <v>16</v>
      </c>
      <c r="V1486">
        <v>1.5</v>
      </c>
      <c r="W1486">
        <v>8</v>
      </c>
    </row>
    <row r="1487" spans="1:23">
      <c r="A1487" t="s">
        <v>845</v>
      </c>
      <c r="G1487" t="str">
        <f t="shared" si="92"/>
        <v/>
      </c>
      <c r="H1487" t="str">
        <f t="shared" si="93"/>
        <v/>
      </c>
      <c r="I1487" t="str">
        <f t="shared" si="94"/>
        <v/>
      </c>
      <c r="J1487" t="str">
        <f t="shared" si="95"/>
        <v/>
      </c>
      <c r="K1487" t="s">
        <v>23</v>
      </c>
      <c r="L1487" t="s">
        <v>23</v>
      </c>
      <c r="M1487">
        <v>1.4627966856899999E-4</v>
      </c>
      <c r="N1487">
        <v>1.3168982510500001E-2</v>
      </c>
      <c r="O1487">
        <v>1.41268179681E-3</v>
      </c>
      <c r="P1487">
        <v>11</v>
      </c>
      <c r="Q1487">
        <v>25</v>
      </c>
      <c r="R1487" s="1">
        <v>2.2223666577E-10</v>
      </c>
      <c r="S1487">
        <v>1.1285206466400001E-3</v>
      </c>
      <c r="T1487" s="1">
        <v>9.4572544085700005E-6</v>
      </c>
      <c r="U1487" t="s">
        <v>16</v>
      </c>
      <c r="V1487">
        <v>11</v>
      </c>
      <c r="W1487">
        <v>25</v>
      </c>
    </row>
    <row r="1488" spans="1:23">
      <c r="A1488" t="s">
        <v>1856</v>
      </c>
      <c r="B1488" t="s">
        <v>34</v>
      </c>
      <c r="C1488" t="s">
        <v>34</v>
      </c>
      <c r="G1488" t="str">
        <f t="shared" si="92"/>
        <v/>
      </c>
      <c r="H1488" t="str">
        <f t="shared" si="93"/>
        <v>MARINE</v>
      </c>
      <c r="I1488" t="str">
        <f t="shared" si="94"/>
        <v/>
      </c>
      <c r="J1488" t="str">
        <f t="shared" si="95"/>
        <v/>
      </c>
      <c r="K1488" t="s">
        <v>34</v>
      </c>
      <c r="L1488" t="s">
        <v>34</v>
      </c>
      <c r="M1488" s="1">
        <v>4.1692579259100003E-5</v>
      </c>
      <c r="N1488">
        <v>6.5075153675099996E-4</v>
      </c>
      <c r="O1488">
        <v>6.3185973325900003E-3</v>
      </c>
      <c r="P1488">
        <v>19</v>
      </c>
      <c r="Q1488">
        <v>27</v>
      </c>
      <c r="R1488">
        <v>3.5827085979000001E-2</v>
      </c>
      <c r="S1488">
        <v>0.108730828779</v>
      </c>
      <c r="T1488">
        <v>3.1066294330000001E-3</v>
      </c>
      <c r="U1488" t="s">
        <v>16</v>
      </c>
      <c r="V1488">
        <v>26.2237461215</v>
      </c>
    </row>
    <row r="1489" spans="1:23">
      <c r="A1489" t="s">
        <v>292</v>
      </c>
      <c r="G1489" t="str">
        <f t="shared" si="92"/>
        <v/>
      </c>
      <c r="H1489" t="str">
        <f t="shared" si="93"/>
        <v/>
      </c>
      <c r="I1489" t="str">
        <f t="shared" si="94"/>
        <v/>
      </c>
      <c r="J1489" t="str">
        <f t="shared" si="95"/>
        <v/>
      </c>
      <c r="K1489" t="s">
        <v>15</v>
      </c>
      <c r="L1489" t="s">
        <v>15</v>
      </c>
      <c r="M1489">
        <v>1.30329967232E-4</v>
      </c>
      <c r="N1489" s="1">
        <v>5.1656393663099997E-5</v>
      </c>
      <c r="O1489" s="1">
        <v>2.5817200451599998E-6</v>
      </c>
      <c r="P1489">
        <v>1.5</v>
      </c>
      <c r="Q1489">
        <v>10</v>
      </c>
      <c r="R1489">
        <v>0.11154134761200001</v>
      </c>
      <c r="S1489" s="1">
        <v>9.0129435130700003E-5</v>
      </c>
      <c r="T1489" s="1">
        <v>8.8895136493800002E-6</v>
      </c>
      <c r="U1489" t="s">
        <v>16</v>
      </c>
      <c r="V1489">
        <v>4.7652872735100003</v>
      </c>
    </row>
    <row r="1490" spans="1:23">
      <c r="A1490" t="s">
        <v>1782</v>
      </c>
      <c r="G1490" t="str">
        <f t="shared" si="92"/>
        <v/>
      </c>
      <c r="H1490" t="str">
        <f t="shared" si="93"/>
        <v/>
      </c>
      <c r="I1490" t="str">
        <f t="shared" si="94"/>
        <v/>
      </c>
      <c r="J1490" t="str">
        <f t="shared" si="95"/>
        <v/>
      </c>
      <c r="K1490" t="s">
        <v>19</v>
      </c>
      <c r="L1490" t="s">
        <v>19</v>
      </c>
      <c r="M1490" s="1">
        <v>8.8206434162300006E-6</v>
      </c>
      <c r="N1490">
        <v>1.70125893161E-4</v>
      </c>
      <c r="O1490" s="1">
        <v>4.8499043194699998E-5</v>
      </c>
      <c r="P1490">
        <v>18.8</v>
      </c>
      <c r="Q1490">
        <v>21.6</v>
      </c>
      <c r="R1490">
        <v>0.15864928902299999</v>
      </c>
      <c r="S1490">
        <v>0.5</v>
      </c>
      <c r="T1490">
        <v>1.2710999454299999E-2</v>
      </c>
      <c r="U1490" t="s">
        <v>16</v>
      </c>
    </row>
    <row r="1491" spans="1:23">
      <c r="A1491" t="s">
        <v>220</v>
      </c>
      <c r="G1491" t="str">
        <f t="shared" si="92"/>
        <v/>
      </c>
      <c r="H1491" t="str">
        <f t="shared" si="93"/>
        <v/>
      </c>
      <c r="I1491" t="str">
        <f t="shared" si="94"/>
        <v/>
      </c>
      <c r="J1491" t="str">
        <f t="shared" si="95"/>
        <v/>
      </c>
      <c r="K1491" t="s">
        <v>34</v>
      </c>
      <c r="L1491" t="s">
        <v>34</v>
      </c>
      <c r="M1491">
        <v>0</v>
      </c>
      <c r="N1491" s="1">
        <v>3.02127689663E-5</v>
      </c>
      <c r="O1491" s="1">
        <v>7.1921359868899997E-5</v>
      </c>
      <c r="P1491">
        <v>15</v>
      </c>
      <c r="Q1491">
        <v>25</v>
      </c>
      <c r="R1491">
        <v>7.2934526098699997E-3</v>
      </c>
      <c r="S1491">
        <v>0.10463789112499999</v>
      </c>
      <c r="T1491">
        <v>1.33808612384E-4</v>
      </c>
      <c r="U1491" t="s">
        <v>16</v>
      </c>
      <c r="V1491">
        <v>20.7991938666</v>
      </c>
    </row>
    <row r="1492" spans="1:23">
      <c r="A1492" t="s">
        <v>953</v>
      </c>
      <c r="G1492" t="str">
        <f t="shared" si="92"/>
        <v/>
      </c>
      <c r="H1492" t="str">
        <f t="shared" si="93"/>
        <v/>
      </c>
      <c r="I1492" t="str">
        <f t="shared" si="94"/>
        <v/>
      </c>
      <c r="J1492" t="str">
        <f t="shared" si="95"/>
        <v/>
      </c>
      <c r="K1492" t="s">
        <v>15</v>
      </c>
      <c r="L1492" t="s">
        <v>15</v>
      </c>
      <c r="M1492" s="1">
        <v>4.1969127243200003E-5</v>
      </c>
      <c r="N1492">
        <v>0</v>
      </c>
      <c r="O1492">
        <v>0</v>
      </c>
      <c r="P1492">
        <v>1.48979591837</v>
      </c>
      <c r="Q1492">
        <v>15.244897959199999</v>
      </c>
      <c r="R1492">
        <v>1.3913357860400001E-2</v>
      </c>
      <c r="S1492">
        <v>1</v>
      </c>
      <c r="T1492">
        <v>1.3913357860400001E-2</v>
      </c>
      <c r="U1492" t="s">
        <v>16</v>
      </c>
      <c r="V1492">
        <v>1.48979591837</v>
      </c>
    </row>
    <row r="1493" spans="1:23">
      <c r="A1493" t="s">
        <v>1639</v>
      </c>
      <c r="B1493" t="s">
        <v>23</v>
      </c>
      <c r="C1493" t="s">
        <v>23</v>
      </c>
      <c r="G1493" t="str">
        <f t="shared" si="92"/>
        <v/>
      </c>
      <c r="H1493" t="str">
        <f t="shared" si="93"/>
        <v/>
      </c>
      <c r="I1493" t="str">
        <f t="shared" si="94"/>
        <v>BRACK</v>
      </c>
      <c r="J1493" t="str">
        <f t="shared" si="95"/>
        <v/>
      </c>
      <c r="K1493" t="s">
        <v>23</v>
      </c>
      <c r="L1493" t="s">
        <v>23</v>
      </c>
      <c r="M1493" s="1">
        <v>1.94538467138E-5</v>
      </c>
      <c r="N1493">
        <v>2.7938297137900003E-4</v>
      </c>
      <c r="O1493" s="1">
        <v>4.8755116414999998E-5</v>
      </c>
      <c r="P1493">
        <v>4.5</v>
      </c>
      <c r="Q1493">
        <v>10</v>
      </c>
      <c r="R1493">
        <v>5.80997037297E-4</v>
      </c>
      <c r="S1493">
        <v>1.07620194971E-3</v>
      </c>
      <c r="T1493">
        <v>0.41334283433000002</v>
      </c>
      <c r="U1493" t="s">
        <v>16</v>
      </c>
      <c r="V1493">
        <v>4.5</v>
      </c>
      <c r="W1493">
        <v>10</v>
      </c>
    </row>
    <row r="1494" spans="1:23">
      <c r="A1494" t="s">
        <v>1541</v>
      </c>
      <c r="C1494" t="s">
        <v>34</v>
      </c>
      <c r="G1494" t="str">
        <f t="shared" si="92"/>
        <v/>
      </c>
      <c r="H1494" t="str">
        <f t="shared" si="93"/>
        <v/>
      </c>
      <c r="I1494" t="str">
        <f t="shared" si="94"/>
        <v/>
      </c>
      <c r="J1494" t="str">
        <f t="shared" si="95"/>
        <v/>
      </c>
      <c r="K1494" t="s">
        <v>34</v>
      </c>
      <c r="L1494" t="s">
        <v>34</v>
      </c>
      <c r="M1494">
        <v>1.1232960181E-3</v>
      </c>
      <c r="N1494">
        <v>1.3134756348400001E-2</v>
      </c>
      <c r="O1494">
        <v>5.2445286877900003E-3</v>
      </c>
      <c r="P1494">
        <v>24.5</v>
      </c>
      <c r="Q1494">
        <v>27</v>
      </c>
      <c r="R1494">
        <v>3.3929655998E-3</v>
      </c>
      <c r="S1494">
        <v>0.31305873995799999</v>
      </c>
      <c r="T1494">
        <v>2.3436162363500001E-3</v>
      </c>
      <c r="U1494" t="s">
        <v>16</v>
      </c>
      <c r="V1494">
        <v>24.5</v>
      </c>
    </row>
    <row r="1495" spans="1:23">
      <c r="A1495" t="s">
        <v>1811</v>
      </c>
      <c r="G1495" t="str">
        <f t="shared" si="92"/>
        <v/>
      </c>
      <c r="H1495" t="str">
        <f t="shared" si="93"/>
        <v/>
      </c>
      <c r="I1495" t="str">
        <f t="shared" si="94"/>
        <v/>
      </c>
      <c r="J1495" t="str">
        <f t="shared" si="95"/>
        <v/>
      </c>
      <c r="K1495" t="s">
        <v>23</v>
      </c>
      <c r="L1495" t="s">
        <v>23</v>
      </c>
      <c r="M1495" s="1">
        <v>1.0542086575500001E-5</v>
      </c>
      <c r="N1495">
        <v>1.10678810331E-4</v>
      </c>
      <c r="O1495" s="1">
        <v>9.5523096630699997E-6</v>
      </c>
      <c r="P1495">
        <v>3</v>
      </c>
      <c r="Q1495">
        <v>8</v>
      </c>
      <c r="R1495">
        <v>1.06651566461E-2</v>
      </c>
      <c r="S1495">
        <v>2.2337625993900001E-3</v>
      </c>
      <c r="T1495">
        <v>0.42745735468399998</v>
      </c>
      <c r="U1495" t="s">
        <v>16</v>
      </c>
      <c r="V1495">
        <v>3</v>
      </c>
      <c r="W1495">
        <v>8</v>
      </c>
    </row>
    <row r="1496" spans="1:23">
      <c r="A1496" t="s">
        <v>841</v>
      </c>
      <c r="G1496" t="str">
        <f t="shared" si="92"/>
        <v/>
      </c>
      <c r="H1496" t="str">
        <f t="shared" si="93"/>
        <v/>
      </c>
      <c r="I1496" t="str">
        <f t="shared" si="94"/>
        <v/>
      </c>
      <c r="J1496" t="str">
        <f t="shared" si="95"/>
        <v/>
      </c>
      <c r="K1496" t="s">
        <v>52</v>
      </c>
      <c r="L1496" t="s">
        <v>34</v>
      </c>
      <c r="M1496" s="1">
        <v>7.0115010644099997E-5</v>
      </c>
      <c r="N1496" s="1">
        <v>1.7875863636800001E-5</v>
      </c>
      <c r="O1496">
        <v>8.4883902018199995E-4</v>
      </c>
      <c r="P1496">
        <v>9</v>
      </c>
      <c r="Q1496">
        <v>25</v>
      </c>
      <c r="R1496">
        <v>0.166306901491</v>
      </c>
      <c r="S1496">
        <v>1.46699036899E-2</v>
      </c>
      <c r="T1496">
        <v>7.4498378595200004E-2</v>
      </c>
      <c r="U1496" t="s">
        <v>53</v>
      </c>
      <c r="V1496">
        <v>25</v>
      </c>
    </row>
    <row r="1497" spans="1:23">
      <c r="A1497" t="s">
        <v>846</v>
      </c>
      <c r="B1497" t="s">
        <v>23</v>
      </c>
      <c r="C1497" t="s">
        <v>23</v>
      </c>
      <c r="G1497" t="str">
        <f t="shared" si="92"/>
        <v/>
      </c>
      <c r="H1497" t="str">
        <f t="shared" si="93"/>
        <v/>
      </c>
      <c r="I1497" t="str">
        <f t="shared" si="94"/>
        <v>BRACK</v>
      </c>
      <c r="J1497" t="str">
        <f t="shared" si="95"/>
        <v/>
      </c>
      <c r="K1497" t="s">
        <v>29</v>
      </c>
      <c r="L1497" t="s">
        <v>23</v>
      </c>
      <c r="M1497">
        <v>1.08858008718E-4</v>
      </c>
      <c r="N1497">
        <v>3.82667484757E-4</v>
      </c>
      <c r="O1497" s="1">
        <v>6.2941429683000002E-5</v>
      </c>
      <c r="P1497">
        <v>3</v>
      </c>
      <c r="Q1497">
        <v>10</v>
      </c>
      <c r="R1497">
        <v>4.0559705109299996E-3</v>
      </c>
      <c r="S1497" s="1">
        <v>9.2876035260099998E-5</v>
      </c>
      <c r="T1497">
        <v>4.4828718481700003E-2</v>
      </c>
      <c r="U1497" t="s">
        <v>16</v>
      </c>
      <c r="V1497">
        <v>3</v>
      </c>
      <c r="W1497">
        <v>10</v>
      </c>
    </row>
    <row r="1498" spans="1:23">
      <c r="A1498" t="s">
        <v>687</v>
      </c>
      <c r="G1498" t="str">
        <f t="shared" si="92"/>
        <v/>
      </c>
      <c r="H1498" t="str">
        <f t="shared" si="93"/>
        <v/>
      </c>
      <c r="I1498" t="str">
        <f t="shared" si="94"/>
        <v/>
      </c>
      <c r="J1498" t="str">
        <f t="shared" si="95"/>
        <v/>
      </c>
      <c r="K1498" t="s">
        <v>23</v>
      </c>
      <c r="L1498" t="s">
        <v>23</v>
      </c>
      <c r="M1498" s="1">
        <v>3.3205779215100001E-5</v>
      </c>
      <c r="N1498">
        <v>2.2030301146499999E-4</v>
      </c>
      <c r="O1498" s="1">
        <v>8.47551317887E-6</v>
      </c>
      <c r="P1498">
        <v>3</v>
      </c>
      <c r="Q1498">
        <v>8</v>
      </c>
      <c r="R1498">
        <v>2.5776506449199998E-4</v>
      </c>
      <c r="S1498" s="1">
        <v>3.3353813035499998E-7</v>
      </c>
      <c r="T1498">
        <v>0.214117122415</v>
      </c>
      <c r="U1498" t="s">
        <v>16</v>
      </c>
      <c r="V1498">
        <v>3</v>
      </c>
      <c r="W1498">
        <v>8</v>
      </c>
    </row>
    <row r="1499" spans="1:23">
      <c r="A1499" t="s">
        <v>1241</v>
      </c>
      <c r="G1499" t="str">
        <f t="shared" si="92"/>
        <v/>
      </c>
      <c r="H1499" t="str">
        <f t="shared" si="93"/>
        <v/>
      </c>
      <c r="I1499" t="str">
        <f t="shared" si="94"/>
        <v/>
      </c>
      <c r="J1499" t="str">
        <f t="shared" si="95"/>
        <v/>
      </c>
      <c r="K1499" t="s">
        <v>29</v>
      </c>
      <c r="L1499" t="s">
        <v>23</v>
      </c>
      <c r="M1499" s="1">
        <v>4.8444887198000001E-5</v>
      </c>
      <c r="N1499">
        <v>1.7979470651399999E-4</v>
      </c>
      <c r="O1499" s="1">
        <v>1.4364880769300001E-5</v>
      </c>
      <c r="P1499">
        <v>3</v>
      </c>
      <c r="Q1499">
        <v>8</v>
      </c>
      <c r="R1499">
        <v>3.3471803831600002E-3</v>
      </c>
      <c r="S1499" s="1">
        <v>1.1083449008999999E-6</v>
      </c>
      <c r="T1499">
        <v>2.0604797685099999E-2</v>
      </c>
      <c r="U1499" t="s">
        <v>16</v>
      </c>
      <c r="V1499">
        <v>3</v>
      </c>
      <c r="W1499">
        <v>8</v>
      </c>
    </row>
    <row r="1500" spans="1:23">
      <c r="A1500" t="s">
        <v>1672</v>
      </c>
      <c r="G1500" t="str">
        <f t="shared" si="92"/>
        <v/>
      </c>
      <c r="H1500" t="str">
        <f t="shared" si="93"/>
        <v/>
      </c>
      <c r="I1500" t="str">
        <f t="shared" si="94"/>
        <v/>
      </c>
      <c r="J1500" t="str">
        <f t="shared" si="95"/>
        <v/>
      </c>
      <c r="K1500" t="s">
        <v>15</v>
      </c>
      <c r="L1500" t="s">
        <v>15</v>
      </c>
      <c r="M1500" s="1">
        <v>4.5816663479399998E-5</v>
      </c>
      <c r="N1500">
        <v>0</v>
      </c>
      <c r="O1500">
        <v>0</v>
      </c>
      <c r="P1500">
        <v>1.48979591837</v>
      </c>
      <c r="Q1500">
        <v>15.244897959199999</v>
      </c>
      <c r="R1500">
        <v>1.3913357860400001E-2</v>
      </c>
      <c r="S1500">
        <v>1</v>
      </c>
      <c r="T1500">
        <v>1.3913357860400001E-2</v>
      </c>
      <c r="U1500" t="s">
        <v>16</v>
      </c>
      <c r="V1500">
        <v>1.48979591837</v>
      </c>
    </row>
    <row r="1501" spans="1:23">
      <c r="A1501" t="s">
        <v>936</v>
      </c>
      <c r="G1501" t="str">
        <f t="shared" si="92"/>
        <v/>
      </c>
      <c r="H1501" t="str">
        <f t="shared" si="93"/>
        <v/>
      </c>
      <c r="I1501" t="str">
        <f t="shared" si="94"/>
        <v/>
      </c>
      <c r="J1501" t="str">
        <f t="shared" si="95"/>
        <v/>
      </c>
      <c r="K1501" t="s">
        <v>15</v>
      </c>
      <c r="L1501" t="s">
        <v>15</v>
      </c>
      <c r="M1501">
        <v>3.9861495690000004E-3</v>
      </c>
      <c r="N1501">
        <v>2.2403185555400001E-3</v>
      </c>
      <c r="O1501">
        <v>4.5571590385200001E-4</v>
      </c>
      <c r="P1501">
        <v>1.5</v>
      </c>
      <c r="Q1501">
        <v>10</v>
      </c>
      <c r="R1501">
        <v>4.9862959436399998E-2</v>
      </c>
      <c r="S1501" s="1">
        <v>2.2453331631000002E-5</v>
      </c>
      <c r="T1501" s="1">
        <v>1.0615360461900001E-6</v>
      </c>
      <c r="U1501" t="s">
        <v>16</v>
      </c>
      <c r="V1501">
        <v>5.7966740004400004</v>
      </c>
    </row>
    <row r="1502" spans="1:23">
      <c r="A1502" t="s">
        <v>695</v>
      </c>
      <c r="C1502" t="s">
        <v>19</v>
      </c>
      <c r="G1502" t="str">
        <f t="shared" si="92"/>
        <v/>
      </c>
      <c r="H1502" t="str">
        <f t="shared" si="93"/>
        <v/>
      </c>
      <c r="I1502" t="str">
        <f t="shared" si="94"/>
        <v/>
      </c>
      <c r="J1502" t="str">
        <f t="shared" si="95"/>
        <v/>
      </c>
      <c r="K1502" t="s">
        <v>19</v>
      </c>
      <c r="L1502" t="s">
        <v>19</v>
      </c>
      <c r="M1502" s="1">
        <v>6.0383285456600002E-5</v>
      </c>
      <c r="N1502">
        <v>0</v>
      </c>
      <c r="O1502" s="1">
        <v>3.4748631654299998E-5</v>
      </c>
      <c r="P1502">
        <v>4.5</v>
      </c>
      <c r="Q1502">
        <v>27</v>
      </c>
      <c r="R1502">
        <v>5.8508799087399997E-3</v>
      </c>
      <c r="S1502">
        <v>1.78227776062E-4</v>
      </c>
      <c r="T1502">
        <v>0.28343157340800001</v>
      </c>
      <c r="U1502" t="s">
        <v>16</v>
      </c>
    </row>
    <row r="1503" spans="1:23">
      <c r="A1503" t="s">
        <v>1646</v>
      </c>
      <c r="G1503" t="str">
        <f t="shared" si="92"/>
        <v/>
      </c>
      <c r="H1503" t="str">
        <f t="shared" si="93"/>
        <v/>
      </c>
      <c r="I1503" t="str">
        <f t="shared" si="94"/>
        <v/>
      </c>
      <c r="J1503" t="str">
        <f t="shared" si="95"/>
        <v/>
      </c>
      <c r="K1503" t="s">
        <v>19</v>
      </c>
      <c r="L1503" t="s">
        <v>19</v>
      </c>
      <c r="M1503" s="1">
        <v>4.4649399667200003E-5</v>
      </c>
      <c r="N1503">
        <v>1.2949773378999999E-4</v>
      </c>
      <c r="O1503" s="1">
        <v>1.3843092845600001E-5</v>
      </c>
      <c r="P1503">
        <v>9</v>
      </c>
      <c r="Q1503">
        <v>13.5</v>
      </c>
      <c r="R1503">
        <v>0.45133313513899997</v>
      </c>
      <c r="S1503">
        <v>0.24349973089599999</v>
      </c>
      <c r="T1503">
        <v>0.128585564539</v>
      </c>
      <c r="U1503" t="s">
        <v>16</v>
      </c>
    </row>
    <row r="1504" spans="1:23">
      <c r="A1504" t="s">
        <v>1775</v>
      </c>
      <c r="B1504" t="s">
        <v>15</v>
      </c>
      <c r="C1504" t="s">
        <v>15</v>
      </c>
      <c r="G1504" t="str">
        <f t="shared" si="92"/>
        <v/>
      </c>
      <c r="H1504" t="str">
        <f t="shared" si="93"/>
        <v/>
      </c>
      <c r="I1504" t="str">
        <f t="shared" si="94"/>
        <v>freshRestricted</v>
      </c>
      <c r="J1504" t="str">
        <f t="shared" si="95"/>
        <v/>
      </c>
      <c r="K1504" t="s">
        <v>29</v>
      </c>
      <c r="L1504" t="s">
        <v>23</v>
      </c>
      <c r="M1504" s="1">
        <v>4.15154711561E-5</v>
      </c>
      <c r="N1504">
        <v>1.20649873673E-4</v>
      </c>
      <c r="O1504" s="1">
        <v>7.1253115696499997E-6</v>
      </c>
      <c r="P1504">
        <v>3</v>
      </c>
      <c r="Q1504">
        <v>10</v>
      </c>
      <c r="R1504">
        <v>7.7195740552899999E-3</v>
      </c>
      <c r="S1504" s="1">
        <v>2.2203716600200002E-6</v>
      </c>
      <c r="T1504">
        <v>9.2769018745500007E-3</v>
      </c>
      <c r="U1504" t="s">
        <v>16</v>
      </c>
      <c r="V1504">
        <v>3</v>
      </c>
      <c r="W1504">
        <v>10</v>
      </c>
    </row>
    <row r="1505" spans="1:23">
      <c r="A1505" t="s">
        <v>1831</v>
      </c>
      <c r="G1505" t="str">
        <f t="shared" si="92"/>
        <v/>
      </c>
      <c r="H1505" t="str">
        <f t="shared" si="93"/>
        <v/>
      </c>
      <c r="I1505" t="str">
        <f t="shared" si="94"/>
        <v/>
      </c>
      <c r="J1505" t="str">
        <f t="shared" si="95"/>
        <v/>
      </c>
      <c r="K1505" t="s">
        <v>15</v>
      </c>
      <c r="L1505" t="s">
        <v>15</v>
      </c>
      <c r="M1505" s="1">
        <v>6.5515455702099996E-5</v>
      </c>
      <c r="N1505" s="1">
        <v>9.6435925785099997E-5</v>
      </c>
      <c r="O1505" s="1">
        <v>8.4423856725100006E-6</v>
      </c>
      <c r="P1505">
        <v>1.5</v>
      </c>
      <c r="Q1505">
        <v>10</v>
      </c>
      <c r="R1505">
        <v>0.168038586632</v>
      </c>
      <c r="S1505" s="1">
        <v>1.27475245218E-5</v>
      </c>
      <c r="T1505">
        <v>8.5366540992999999E-3</v>
      </c>
      <c r="U1505" t="s">
        <v>16</v>
      </c>
      <c r="V1505">
        <v>10</v>
      </c>
    </row>
    <row r="1506" spans="1:23">
      <c r="A1506" t="s">
        <v>107</v>
      </c>
      <c r="B1506" t="s">
        <v>15</v>
      </c>
      <c r="C1506" t="s">
        <v>15</v>
      </c>
      <c r="G1506" t="str">
        <f t="shared" si="92"/>
        <v>FRESH</v>
      </c>
      <c r="H1506" t="str">
        <f t="shared" si="93"/>
        <v/>
      </c>
      <c r="I1506" t="str">
        <f t="shared" si="94"/>
        <v/>
      </c>
      <c r="J1506" t="str">
        <f t="shared" si="95"/>
        <v/>
      </c>
      <c r="K1506" t="s">
        <v>15</v>
      </c>
      <c r="L1506" t="s">
        <v>15</v>
      </c>
      <c r="M1506">
        <v>1.17462617344E-3</v>
      </c>
      <c r="N1506">
        <v>1.3915495355400001E-3</v>
      </c>
      <c r="O1506">
        <v>1.4464455375399999E-4</v>
      </c>
      <c r="P1506">
        <v>3</v>
      </c>
      <c r="Q1506">
        <v>10</v>
      </c>
      <c r="R1506">
        <v>0.16245727084299999</v>
      </c>
      <c r="S1506" s="1">
        <v>6.2196765111499993E-5</v>
      </c>
      <c r="T1506">
        <v>1.05815487445E-4</v>
      </c>
      <c r="U1506" t="s">
        <v>16</v>
      </c>
      <c r="V1506">
        <v>10</v>
      </c>
    </row>
    <row r="1507" spans="1:23">
      <c r="A1507" t="s">
        <v>1065</v>
      </c>
      <c r="G1507" t="str">
        <f t="shared" si="92"/>
        <v/>
      </c>
      <c r="H1507" t="str">
        <f t="shared" si="93"/>
        <v/>
      </c>
      <c r="I1507" t="str">
        <f t="shared" si="94"/>
        <v/>
      </c>
      <c r="J1507" t="str">
        <f t="shared" si="95"/>
        <v/>
      </c>
      <c r="K1507" t="s">
        <v>15</v>
      </c>
      <c r="L1507" t="s">
        <v>15</v>
      </c>
      <c r="M1507">
        <v>1.64642846205E-3</v>
      </c>
      <c r="N1507">
        <v>7.3124407628199996E-4</v>
      </c>
      <c r="O1507">
        <v>1.1066992372499999E-4</v>
      </c>
      <c r="P1507">
        <v>6.5</v>
      </c>
      <c r="Q1507">
        <v>10</v>
      </c>
      <c r="R1507">
        <v>0.13301844770099999</v>
      </c>
      <c r="S1507">
        <v>1.58125474773E-4</v>
      </c>
      <c r="T1507" s="1">
        <v>7.8707405815799995E-6</v>
      </c>
      <c r="U1507" t="s">
        <v>16</v>
      </c>
      <c r="V1507">
        <v>7.9142910358199998</v>
      </c>
    </row>
    <row r="1508" spans="1:23">
      <c r="A1508" t="s">
        <v>1423</v>
      </c>
      <c r="G1508" t="str">
        <f t="shared" si="92"/>
        <v/>
      </c>
      <c r="H1508" t="str">
        <f t="shared" si="93"/>
        <v/>
      </c>
      <c r="I1508" t="str">
        <f t="shared" si="94"/>
        <v/>
      </c>
      <c r="J1508" t="str">
        <f t="shared" si="95"/>
        <v/>
      </c>
      <c r="K1508" t="s">
        <v>15</v>
      </c>
      <c r="L1508" t="s">
        <v>15</v>
      </c>
      <c r="M1508" s="1">
        <v>9.10285047206E-5</v>
      </c>
      <c r="N1508" s="1">
        <v>5.6040906287899997E-5</v>
      </c>
      <c r="O1508" s="1">
        <v>3.4422933935499998E-6</v>
      </c>
      <c r="P1508">
        <v>6.5</v>
      </c>
      <c r="Q1508">
        <v>10</v>
      </c>
      <c r="R1508">
        <v>0.26495176671800003</v>
      </c>
      <c r="S1508">
        <v>9.7661801008000005E-4</v>
      </c>
      <c r="T1508" s="1">
        <v>2.4431246305300001E-6</v>
      </c>
      <c r="U1508" t="s">
        <v>16</v>
      </c>
      <c r="V1508">
        <v>8.6018735979199992</v>
      </c>
    </row>
    <row r="1509" spans="1:23">
      <c r="A1509" t="s">
        <v>522</v>
      </c>
      <c r="G1509" t="str">
        <f t="shared" si="92"/>
        <v/>
      </c>
      <c r="H1509" t="str">
        <f t="shared" si="93"/>
        <v/>
      </c>
      <c r="I1509" t="str">
        <f t="shared" si="94"/>
        <v/>
      </c>
      <c r="J1509" t="str">
        <f t="shared" si="95"/>
        <v/>
      </c>
      <c r="K1509" t="s">
        <v>15</v>
      </c>
      <c r="L1509" t="s">
        <v>15</v>
      </c>
      <c r="M1509" s="1">
        <v>8.7688947373100004E-5</v>
      </c>
      <c r="N1509">
        <v>1.32770900219E-4</v>
      </c>
      <c r="O1509" s="1">
        <v>5.1634400903299997E-6</v>
      </c>
      <c r="P1509">
        <v>1.5</v>
      </c>
      <c r="Q1509">
        <v>10</v>
      </c>
      <c r="R1509">
        <v>0.12747342818099999</v>
      </c>
      <c r="S1509" s="1">
        <v>7.6061959169099997E-8</v>
      </c>
      <c r="T1509">
        <v>3.15061540238E-4</v>
      </c>
      <c r="U1509" t="s">
        <v>16</v>
      </c>
      <c r="V1509">
        <v>10</v>
      </c>
    </row>
    <row r="1510" spans="1:23">
      <c r="A1510" t="s">
        <v>1230</v>
      </c>
      <c r="B1510" t="s">
        <v>15</v>
      </c>
      <c r="C1510" t="s">
        <v>15</v>
      </c>
      <c r="G1510" t="str">
        <f t="shared" si="92"/>
        <v/>
      </c>
      <c r="H1510" t="str">
        <f t="shared" si="93"/>
        <v/>
      </c>
      <c r="I1510" t="str">
        <f t="shared" si="94"/>
        <v/>
      </c>
      <c r="J1510" t="str">
        <f t="shared" si="95"/>
        <v>freshRestricted</v>
      </c>
      <c r="K1510" t="s">
        <v>19</v>
      </c>
      <c r="L1510" t="s">
        <v>19</v>
      </c>
      <c r="M1510" s="1">
        <v>4.0318474313999998E-5</v>
      </c>
      <c r="N1510">
        <v>0</v>
      </c>
      <c r="O1510" s="1">
        <v>1.6523008289000001E-5</v>
      </c>
      <c r="P1510">
        <v>6.5</v>
      </c>
      <c r="Q1510">
        <v>27</v>
      </c>
      <c r="R1510">
        <v>4.6158753939999999E-4</v>
      </c>
      <c r="S1510">
        <v>7.9837405630300007E-3</v>
      </c>
      <c r="T1510">
        <v>0.231364071861</v>
      </c>
      <c r="U1510" t="s">
        <v>16</v>
      </c>
    </row>
    <row r="1511" spans="1:23">
      <c r="A1511" t="s">
        <v>1072</v>
      </c>
      <c r="G1511" t="str">
        <f t="shared" si="92"/>
        <v/>
      </c>
      <c r="H1511" t="str">
        <f t="shared" si="93"/>
        <v/>
      </c>
      <c r="I1511" t="str">
        <f t="shared" si="94"/>
        <v/>
      </c>
      <c r="J1511" t="str">
        <f t="shared" si="95"/>
        <v/>
      </c>
      <c r="K1511" t="s">
        <v>22</v>
      </c>
      <c r="L1511" t="s">
        <v>23</v>
      </c>
      <c r="M1511" s="1">
        <v>2.0569832601400001E-5</v>
      </c>
      <c r="N1511">
        <v>1.4796575163699999E-4</v>
      </c>
      <c r="O1511">
        <v>0</v>
      </c>
      <c r="P1511">
        <v>14</v>
      </c>
      <c r="Q1511">
        <v>16</v>
      </c>
      <c r="R1511">
        <v>0.12477727126300001</v>
      </c>
      <c r="S1511">
        <v>4.2673351522799999E-3</v>
      </c>
      <c r="T1511">
        <v>1.6775808122799999E-2</v>
      </c>
      <c r="U1511" t="s">
        <v>24</v>
      </c>
      <c r="V1511">
        <v>14</v>
      </c>
      <c r="W1511">
        <v>16</v>
      </c>
    </row>
    <row r="1512" spans="1:23">
      <c r="A1512" t="s">
        <v>885</v>
      </c>
      <c r="G1512" t="str">
        <f t="shared" si="92"/>
        <v/>
      </c>
      <c r="H1512" t="str">
        <f t="shared" si="93"/>
        <v/>
      </c>
      <c r="I1512" t="str">
        <f t="shared" si="94"/>
        <v/>
      </c>
      <c r="J1512" t="str">
        <f t="shared" si="95"/>
        <v/>
      </c>
      <c r="K1512" t="s">
        <v>15</v>
      </c>
      <c r="L1512" t="s">
        <v>15</v>
      </c>
      <c r="M1512">
        <v>1.91899893438E-4</v>
      </c>
      <c r="N1512">
        <v>1.00133764104E-4</v>
      </c>
      <c r="O1512" s="1">
        <v>1.20321873116E-5</v>
      </c>
      <c r="P1512">
        <v>1.5</v>
      </c>
      <c r="Q1512">
        <v>15</v>
      </c>
      <c r="R1512">
        <v>0.11832797371000001</v>
      </c>
      <c r="S1512">
        <v>1.8907036151199999E-3</v>
      </c>
      <c r="T1512">
        <v>5.4352594297999996E-4</v>
      </c>
      <c r="U1512" t="s">
        <v>16</v>
      </c>
      <c r="V1512">
        <v>8.1124782058699996</v>
      </c>
    </row>
    <row r="1513" spans="1:23">
      <c r="A1513" t="s">
        <v>1587</v>
      </c>
      <c r="B1513" t="s">
        <v>15</v>
      </c>
      <c r="C1513" t="s">
        <v>15</v>
      </c>
      <c r="G1513" t="str">
        <f t="shared" si="92"/>
        <v>FRESH</v>
      </c>
      <c r="H1513" t="str">
        <f t="shared" si="93"/>
        <v/>
      </c>
      <c r="I1513" t="str">
        <f t="shared" si="94"/>
        <v/>
      </c>
      <c r="J1513" t="str">
        <f t="shared" si="95"/>
        <v/>
      </c>
      <c r="K1513" t="s">
        <v>15</v>
      </c>
      <c r="L1513" t="s">
        <v>15</v>
      </c>
      <c r="M1513">
        <v>2.1677945599800001E-3</v>
      </c>
      <c r="N1513">
        <v>1.4601996660999999E-4</v>
      </c>
      <c r="O1513" s="1">
        <v>1.19427147154E-5</v>
      </c>
      <c r="P1513">
        <v>1.5</v>
      </c>
      <c r="Q1513">
        <v>10</v>
      </c>
      <c r="R1513">
        <v>1.30394920155E-2</v>
      </c>
      <c r="S1513" s="1">
        <v>2.5956479054100002E-6</v>
      </c>
      <c r="T1513" s="1">
        <v>1.7515364012699999E-7</v>
      </c>
      <c r="U1513" t="s">
        <v>16</v>
      </c>
      <c r="V1513">
        <v>2.0286340263199998</v>
      </c>
    </row>
    <row r="1514" spans="1:23">
      <c r="A1514" t="s">
        <v>1616</v>
      </c>
      <c r="G1514" t="str">
        <f t="shared" si="92"/>
        <v/>
      </c>
      <c r="H1514" t="str">
        <f t="shared" si="93"/>
        <v/>
      </c>
      <c r="I1514" t="str">
        <f t="shared" si="94"/>
        <v/>
      </c>
      <c r="J1514" t="str">
        <f t="shared" si="95"/>
        <v/>
      </c>
      <c r="K1514" t="s">
        <v>29</v>
      </c>
      <c r="L1514" t="s">
        <v>23</v>
      </c>
      <c r="M1514" s="1">
        <v>3.6562867027200002E-5</v>
      </c>
      <c r="N1514">
        <v>1.216141772E-4</v>
      </c>
      <c r="O1514" s="1">
        <v>2.4553454507400001E-6</v>
      </c>
      <c r="P1514">
        <v>3</v>
      </c>
      <c r="Q1514">
        <v>10</v>
      </c>
      <c r="R1514">
        <v>6.6731106539299999E-3</v>
      </c>
      <c r="S1514" s="1">
        <v>1.02060305317E-7</v>
      </c>
      <c r="T1514">
        <v>1.72486739833E-2</v>
      </c>
      <c r="U1514" t="s">
        <v>16</v>
      </c>
      <c r="V1514">
        <v>3</v>
      </c>
      <c r="W1514">
        <v>10</v>
      </c>
    </row>
    <row r="1515" spans="1:23">
      <c r="A1515" t="s">
        <v>1153</v>
      </c>
      <c r="B1515" t="s">
        <v>15</v>
      </c>
      <c r="C1515" t="s">
        <v>15</v>
      </c>
      <c r="G1515" t="str">
        <f t="shared" si="92"/>
        <v>FRESH</v>
      </c>
      <c r="H1515" t="str">
        <f t="shared" si="93"/>
        <v/>
      </c>
      <c r="I1515" t="str">
        <f t="shared" si="94"/>
        <v/>
      </c>
      <c r="J1515" t="str">
        <f t="shared" si="95"/>
        <v/>
      </c>
      <c r="K1515" t="s">
        <v>15</v>
      </c>
      <c r="L1515" t="s">
        <v>15</v>
      </c>
      <c r="M1515" s="1">
        <v>9.6160427524399997E-5</v>
      </c>
      <c r="N1515">
        <v>1.5066840063499999E-4</v>
      </c>
      <c r="O1515" s="1">
        <v>1.11626708748E-5</v>
      </c>
      <c r="P1515">
        <v>6.5</v>
      </c>
      <c r="Q1515">
        <v>10</v>
      </c>
      <c r="R1515">
        <v>0.126010160388</v>
      </c>
      <c r="S1515" s="1">
        <v>1.4029686397900001E-5</v>
      </c>
      <c r="T1515">
        <v>3.3159410337999998E-4</v>
      </c>
      <c r="U1515" t="s">
        <v>16</v>
      </c>
      <c r="V1515">
        <v>10</v>
      </c>
    </row>
    <row r="1516" spans="1:23">
      <c r="A1516" t="s">
        <v>1868</v>
      </c>
      <c r="G1516" t="str">
        <f t="shared" si="92"/>
        <v/>
      </c>
      <c r="H1516" t="str">
        <f t="shared" si="93"/>
        <v/>
      </c>
      <c r="I1516" t="str">
        <f t="shared" si="94"/>
        <v/>
      </c>
      <c r="J1516" t="str">
        <f t="shared" si="95"/>
        <v/>
      </c>
      <c r="K1516" t="s">
        <v>15</v>
      </c>
      <c r="L1516" t="s">
        <v>15</v>
      </c>
      <c r="M1516" s="1">
        <v>8.8840707765900002E-5</v>
      </c>
      <c r="N1516" s="1">
        <v>3.5404496371000003E-5</v>
      </c>
      <c r="O1516">
        <v>0</v>
      </c>
      <c r="P1516">
        <v>1.3333333333299999</v>
      </c>
      <c r="Q1516">
        <v>3.6666666666699999</v>
      </c>
      <c r="R1516">
        <v>0.18714707053400001</v>
      </c>
      <c r="S1516">
        <v>1.2645419892600001E-2</v>
      </c>
      <c r="T1516" s="1">
        <v>8.3941902879100004E-5</v>
      </c>
      <c r="U1516" t="s">
        <v>16</v>
      </c>
      <c r="V1516">
        <v>2.2632053887199999</v>
      </c>
    </row>
    <row r="1517" spans="1:23">
      <c r="A1517" t="s">
        <v>1482</v>
      </c>
      <c r="G1517" t="str">
        <f t="shared" si="92"/>
        <v/>
      </c>
      <c r="H1517" t="str">
        <f t="shared" si="93"/>
        <v/>
      </c>
      <c r="I1517" t="str">
        <f t="shared" si="94"/>
        <v/>
      </c>
      <c r="J1517" t="str">
        <f t="shared" si="95"/>
        <v/>
      </c>
      <c r="K1517" t="s">
        <v>22</v>
      </c>
      <c r="L1517" t="s">
        <v>23</v>
      </c>
      <c r="M1517" s="1">
        <v>5.61280063015E-6</v>
      </c>
      <c r="N1517">
        <v>3.2281338714500001E-4</v>
      </c>
      <c r="O1517" s="1">
        <v>2.8012044589800001E-5</v>
      </c>
      <c r="P1517">
        <v>18.8</v>
      </c>
      <c r="Q1517">
        <v>21.6</v>
      </c>
      <c r="R1517">
        <v>3.4278825883499999E-3</v>
      </c>
      <c r="S1517">
        <v>4.6784487768499999E-2</v>
      </c>
      <c r="T1517">
        <v>0.21052036857500001</v>
      </c>
      <c r="U1517" t="s">
        <v>24</v>
      </c>
      <c r="V1517">
        <v>18.8</v>
      </c>
      <c r="W1517">
        <v>21.6</v>
      </c>
    </row>
    <row r="1518" spans="1:23">
      <c r="A1518" t="s">
        <v>821</v>
      </c>
      <c r="G1518" t="str">
        <f t="shared" si="92"/>
        <v/>
      </c>
      <c r="H1518" t="str">
        <f t="shared" si="93"/>
        <v/>
      </c>
      <c r="I1518" t="str">
        <f t="shared" si="94"/>
        <v/>
      </c>
      <c r="J1518" t="str">
        <f t="shared" si="95"/>
        <v/>
      </c>
      <c r="K1518" t="s">
        <v>23</v>
      </c>
      <c r="L1518" t="s">
        <v>23</v>
      </c>
      <c r="M1518">
        <v>0</v>
      </c>
      <c r="N1518">
        <v>6.3122500935900003E-4</v>
      </c>
      <c r="O1518" s="1">
        <v>1.8953146911299999E-5</v>
      </c>
      <c r="P1518">
        <v>14</v>
      </c>
      <c r="Q1518">
        <v>16</v>
      </c>
      <c r="R1518" s="1">
        <v>1.29127313426E-5</v>
      </c>
      <c r="S1518">
        <v>3.8126346485100001E-3</v>
      </c>
      <c r="T1518">
        <v>4.5425959117800001E-2</v>
      </c>
      <c r="U1518" t="s">
        <v>16</v>
      </c>
      <c r="V1518">
        <v>14</v>
      </c>
      <c r="W1518">
        <v>16</v>
      </c>
    </row>
    <row r="1519" spans="1:23">
      <c r="A1519" t="s">
        <v>1764</v>
      </c>
      <c r="B1519" t="s">
        <v>34</v>
      </c>
      <c r="C1519" t="s">
        <v>34</v>
      </c>
      <c r="G1519" t="str">
        <f t="shared" si="92"/>
        <v/>
      </c>
      <c r="H1519" t="str">
        <f t="shared" si="93"/>
        <v>MARINE</v>
      </c>
      <c r="I1519" t="str">
        <f t="shared" si="94"/>
        <v/>
      </c>
      <c r="J1519" t="str">
        <f t="shared" si="95"/>
        <v/>
      </c>
      <c r="K1519" t="s">
        <v>34</v>
      </c>
      <c r="L1519" t="s">
        <v>34</v>
      </c>
      <c r="M1519">
        <v>0</v>
      </c>
      <c r="N1519" s="1">
        <v>2.58342992175E-5</v>
      </c>
      <c r="O1519" s="1">
        <v>7.99478862174E-5</v>
      </c>
      <c r="P1519">
        <v>11</v>
      </c>
      <c r="Q1519">
        <v>25</v>
      </c>
      <c r="R1519">
        <v>9.2581124769999992E-3</v>
      </c>
      <c r="S1519">
        <v>3.7397315063099998E-2</v>
      </c>
      <c r="T1519" s="1">
        <v>3.1725559411400001E-5</v>
      </c>
      <c r="U1519" t="s">
        <v>16</v>
      </c>
      <c r="V1519">
        <v>20.476050635499998</v>
      </c>
    </row>
    <row r="1520" spans="1:23">
      <c r="A1520" t="s">
        <v>1437</v>
      </c>
      <c r="G1520" t="str">
        <f t="shared" si="92"/>
        <v/>
      </c>
      <c r="H1520" t="str">
        <f t="shared" si="93"/>
        <v/>
      </c>
      <c r="I1520" t="str">
        <f t="shared" si="94"/>
        <v/>
      </c>
      <c r="J1520" t="str">
        <f t="shared" si="95"/>
        <v/>
      </c>
      <c r="K1520" t="s">
        <v>34</v>
      </c>
      <c r="L1520" t="s">
        <v>34</v>
      </c>
      <c r="M1520" s="1">
        <v>9.9658124738900006E-6</v>
      </c>
      <c r="N1520">
        <v>1.4706890003299999E-4</v>
      </c>
      <c r="O1520" s="1">
        <v>5.9506689135800002E-5</v>
      </c>
      <c r="P1520">
        <v>24.5</v>
      </c>
      <c r="Q1520">
        <v>27</v>
      </c>
      <c r="R1520">
        <v>1.65934507873E-3</v>
      </c>
      <c r="S1520">
        <v>0.35860578507700003</v>
      </c>
      <c r="T1520">
        <v>1.1568341599E-2</v>
      </c>
      <c r="U1520" t="s">
        <v>16</v>
      </c>
      <c r="V1520">
        <v>24.5</v>
      </c>
    </row>
    <row r="1521" spans="1:23">
      <c r="A1521" t="s">
        <v>1630</v>
      </c>
      <c r="G1521" t="str">
        <f t="shared" si="92"/>
        <v/>
      </c>
      <c r="H1521" t="str">
        <f t="shared" si="93"/>
        <v/>
      </c>
      <c r="I1521" t="str">
        <f t="shared" si="94"/>
        <v/>
      </c>
      <c r="J1521" t="str">
        <f t="shared" si="95"/>
        <v/>
      </c>
      <c r="K1521" t="s">
        <v>19</v>
      </c>
      <c r="L1521" t="s">
        <v>19</v>
      </c>
      <c r="M1521" s="1">
        <v>1.3074462200700001E-5</v>
      </c>
      <c r="N1521">
        <v>2.04151071793E-4</v>
      </c>
      <c r="O1521" s="1">
        <v>1.9183180187600002E-5</v>
      </c>
      <c r="P1521">
        <v>18.8</v>
      </c>
      <c r="Q1521">
        <v>21.6</v>
      </c>
      <c r="R1521">
        <v>6.1609940646799997E-2</v>
      </c>
      <c r="S1521">
        <v>0.165449273014</v>
      </c>
      <c r="T1521">
        <v>0.39225298268499997</v>
      </c>
      <c r="U1521" t="s">
        <v>16</v>
      </c>
    </row>
    <row r="1522" spans="1:23">
      <c r="A1522" t="s">
        <v>234</v>
      </c>
      <c r="B1522" t="s">
        <v>23</v>
      </c>
      <c r="C1522" t="s">
        <v>23</v>
      </c>
      <c r="G1522" t="str">
        <f t="shared" si="92"/>
        <v/>
      </c>
      <c r="H1522" t="str">
        <f t="shared" si="93"/>
        <v/>
      </c>
      <c r="I1522" t="str">
        <f t="shared" si="94"/>
        <v/>
      </c>
      <c r="J1522" t="str">
        <f t="shared" si="95"/>
        <v>brackishRestricted</v>
      </c>
      <c r="K1522" t="s">
        <v>19</v>
      </c>
      <c r="L1522" t="s">
        <v>19</v>
      </c>
      <c r="M1522" s="1">
        <v>4.1161071505000003E-6</v>
      </c>
      <c r="N1522">
        <v>1.20575052208E-4</v>
      </c>
      <c r="O1522" s="1">
        <v>2.0348726296900001E-5</v>
      </c>
      <c r="P1522">
        <v>9</v>
      </c>
      <c r="Q1522">
        <v>27</v>
      </c>
      <c r="R1522">
        <v>5.3557763626199996E-3</v>
      </c>
      <c r="S1522">
        <v>0.23436332224</v>
      </c>
      <c r="T1522">
        <v>0.10598744321799999</v>
      </c>
      <c r="U1522" t="s">
        <v>16</v>
      </c>
    </row>
    <row r="1523" spans="1:23">
      <c r="A1523" t="s">
        <v>656</v>
      </c>
      <c r="G1523" t="str">
        <f t="shared" si="92"/>
        <v/>
      </c>
      <c r="H1523" t="str">
        <f t="shared" si="93"/>
        <v/>
      </c>
      <c r="I1523" t="str">
        <f t="shared" si="94"/>
        <v/>
      </c>
      <c r="J1523" t="str">
        <f t="shared" si="95"/>
        <v/>
      </c>
      <c r="K1523" t="s">
        <v>19</v>
      </c>
      <c r="L1523" t="s">
        <v>19</v>
      </c>
      <c r="M1523" s="1">
        <v>7.0799202926499996E-6</v>
      </c>
      <c r="N1523">
        <v>1.4748721218700001E-4</v>
      </c>
      <c r="O1523" s="1">
        <v>3.4117899871099997E-5</v>
      </c>
      <c r="P1523">
        <v>24.5</v>
      </c>
      <c r="Q1523">
        <v>27</v>
      </c>
      <c r="R1523">
        <v>5.0236607746700001E-4</v>
      </c>
      <c r="S1523">
        <v>0.29346784428900002</v>
      </c>
      <c r="T1523">
        <v>4.4528292740599997E-3</v>
      </c>
      <c r="U1523" t="s">
        <v>16</v>
      </c>
    </row>
    <row r="1524" spans="1:23">
      <c r="A1524" t="s">
        <v>493</v>
      </c>
      <c r="B1524" t="s">
        <v>23</v>
      </c>
      <c r="C1524" t="s">
        <v>23</v>
      </c>
      <c r="G1524" t="str">
        <f t="shared" si="92"/>
        <v/>
      </c>
      <c r="H1524" t="str">
        <f t="shared" si="93"/>
        <v/>
      </c>
      <c r="I1524" t="str">
        <f t="shared" si="94"/>
        <v>BRACK</v>
      </c>
      <c r="J1524" t="str">
        <f t="shared" si="95"/>
        <v/>
      </c>
      <c r="K1524" t="s">
        <v>23</v>
      </c>
      <c r="L1524" t="s">
        <v>23</v>
      </c>
      <c r="M1524" s="1">
        <v>1.93565981845E-5</v>
      </c>
      <c r="N1524">
        <v>2.72088516756E-4</v>
      </c>
      <c r="O1524" s="1">
        <v>1.70507829151E-5</v>
      </c>
      <c r="P1524">
        <v>17</v>
      </c>
      <c r="Q1524">
        <v>20</v>
      </c>
      <c r="R1524">
        <v>9.87774729599E-4</v>
      </c>
      <c r="S1524">
        <v>4.3702997634600003E-3</v>
      </c>
      <c r="T1524">
        <v>0.35574559983999998</v>
      </c>
      <c r="U1524" t="s">
        <v>16</v>
      </c>
      <c r="V1524">
        <v>17</v>
      </c>
      <c r="W1524">
        <v>20</v>
      </c>
    </row>
    <row r="1525" spans="1:23">
      <c r="A1525" t="s">
        <v>645</v>
      </c>
      <c r="G1525" t="str">
        <f t="shared" si="92"/>
        <v/>
      </c>
      <c r="H1525" t="str">
        <f t="shared" si="93"/>
        <v/>
      </c>
      <c r="I1525" t="str">
        <f t="shared" si="94"/>
        <v/>
      </c>
      <c r="J1525" t="str">
        <f t="shared" si="95"/>
        <v/>
      </c>
      <c r="K1525" t="s">
        <v>23</v>
      </c>
      <c r="L1525" t="s">
        <v>23</v>
      </c>
      <c r="M1525">
        <v>0</v>
      </c>
      <c r="N1525">
        <v>1.92316286151E-4</v>
      </c>
      <c r="O1525" s="1">
        <v>3.7763313481100003E-5</v>
      </c>
      <c r="P1525">
        <v>11</v>
      </c>
      <c r="Q1525">
        <v>15</v>
      </c>
      <c r="R1525" s="1">
        <v>1.8668918968999999E-6</v>
      </c>
      <c r="S1525">
        <v>3.26614655289E-3</v>
      </c>
      <c r="T1525">
        <v>2.6288656018700002E-3</v>
      </c>
      <c r="U1525" t="s">
        <v>16</v>
      </c>
      <c r="V1525">
        <v>11</v>
      </c>
      <c r="W1525">
        <v>15</v>
      </c>
    </row>
    <row r="1526" spans="1:23">
      <c r="A1526" t="s">
        <v>1770</v>
      </c>
      <c r="G1526" t="str">
        <f t="shared" si="92"/>
        <v/>
      </c>
      <c r="H1526" t="str">
        <f t="shared" si="93"/>
        <v/>
      </c>
      <c r="I1526" t="str">
        <f t="shared" si="94"/>
        <v/>
      </c>
      <c r="J1526" t="str">
        <f t="shared" si="95"/>
        <v/>
      </c>
      <c r="K1526" t="s">
        <v>19</v>
      </c>
      <c r="L1526" t="s">
        <v>19</v>
      </c>
      <c r="M1526" s="1">
        <v>1.7079734058600001E-5</v>
      </c>
      <c r="N1526">
        <v>6.2213191196700001E-4</v>
      </c>
      <c r="O1526">
        <v>1.7718971573300001E-4</v>
      </c>
      <c r="P1526">
        <v>24.5</v>
      </c>
      <c r="Q1526">
        <v>27</v>
      </c>
      <c r="R1526" s="1">
        <v>7.3919252389600005E-5</v>
      </c>
      <c r="S1526">
        <v>0.21766954119599999</v>
      </c>
      <c r="T1526">
        <v>8.3343275452500004E-3</v>
      </c>
      <c r="U1526" t="s">
        <v>16</v>
      </c>
    </row>
    <row r="1527" spans="1:23">
      <c r="A1527" t="s">
        <v>530</v>
      </c>
      <c r="G1527" t="str">
        <f t="shared" si="92"/>
        <v/>
      </c>
      <c r="H1527" t="str">
        <f t="shared" si="93"/>
        <v/>
      </c>
      <c r="I1527" t="str">
        <f t="shared" si="94"/>
        <v/>
      </c>
      <c r="J1527" t="str">
        <f t="shared" si="95"/>
        <v/>
      </c>
      <c r="K1527" t="s">
        <v>19</v>
      </c>
      <c r="L1527" t="s">
        <v>19</v>
      </c>
      <c r="M1527" s="1">
        <v>9.9702427660300004E-6</v>
      </c>
      <c r="N1527">
        <v>1.5311330384499999E-4</v>
      </c>
      <c r="O1527" s="1">
        <v>3.30801510213E-5</v>
      </c>
      <c r="P1527">
        <v>18.8</v>
      </c>
      <c r="Q1527">
        <v>21.6</v>
      </c>
      <c r="R1527">
        <v>0.109765353705</v>
      </c>
      <c r="S1527">
        <v>0.38528529760300001</v>
      </c>
      <c r="T1527">
        <v>8.4622964332700001E-2</v>
      </c>
      <c r="U1527" t="s">
        <v>16</v>
      </c>
    </row>
    <row r="1528" spans="1:23">
      <c r="A1528" t="s">
        <v>401</v>
      </c>
      <c r="B1528" t="s">
        <v>34</v>
      </c>
      <c r="C1528" t="s">
        <v>34</v>
      </c>
      <c r="G1528" t="str">
        <f t="shared" si="92"/>
        <v/>
      </c>
      <c r="H1528" t="str">
        <f t="shared" si="93"/>
        <v/>
      </c>
      <c r="I1528" t="str">
        <f t="shared" si="94"/>
        <v/>
      </c>
      <c r="J1528" t="str">
        <f t="shared" si="95"/>
        <v>marineRestricted</v>
      </c>
      <c r="K1528" t="s">
        <v>19</v>
      </c>
      <c r="L1528" t="s">
        <v>19</v>
      </c>
      <c r="M1528" s="1">
        <v>5.2415437426799999E-6</v>
      </c>
      <c r="N1528">
        <v>1.20047501365E-4</v>
      </c>
      <c r="O1528" s="1">
        <v>3.0523089445399999E-5</v>
      </c>
      <c r="P1528">
        <v>24.5</v>
      </c>
      <c r="Q1528">
        <v>27</v>
      </c>
      <c r="R1528">
        <v>1.0094772685199999E-2</v>
      </c>
      <c r="S1528">
        <v>0.33493441597000001</v>
      </c>
      <c r="T1528">
        <v>8.7047509168200005E-2</v>
      </c>
      <c r="U1528" t="s">
        <v>16</v>
      </c>
    </row>
    <row r="1529" spans="1:23">
      <c r="A1529" t="s">
        <v>934</v>
      </c>
      <c r="C1529" t="s">
        <v>23</v>
      </c>
      <c r="G1529" t="str">
        <f t="shared" si="92"/>
        <v/>
      </c>
      <c r="H1529" t="str">
        <f t="shared" si="93"/>
        <v/>
      </c>
      <c r="I1529" t="str">
        <f t="shared" si="94"/>
        <v/>
      </c>
      <c r="J1529" t="str">
        <f t="shared" si="95"/>
        <v/>
      </c>
      <c r="K1529" t="s">
        <v>23</v>
      </c>
      <c r="L1529" t="s">
        <v>23</v>
      </c>
      <c r="M1529" s="1">
        <v>1.54384476412E-5</v>
      </c>
      <c r="N1529">
        <v>2.7592257896800001E-4</v>
      </c>
      <c r="O1529" s="1">
        <v>2.7135336144900001E-5</v>
      </c>
      <c r="P1529">
        <v>16</v>
      </c>
      <c r="Q1529">
        <v>20</v>
      </c>
      <c r="R1529">
        <v>3.0353517964799999E-4</v>
      </c>
      <c r="S1529">
        <v>1.6539352210999999E-2</v>
      </c>
      <c r="T1529">
        <v>0.14619736066700001</v>
      </c>
      <c r="U1529" t="s">
        <v>16</v>
      </c>
      <c r="V1529">
        <v>16</v>
      </c>
      <c r="W1529">
        <v>20</v>
      </c>
    </row>
    <row r="1530" spans="1:23">
      <c r="A1530" t="s">
        <v>1324</v>
      </c>
      <c r="G1530" t="str">
        <f t="shared" si="92"/>
        <v/>
      </c>
      <c r="H1530" t="str">
        <f t="shared" si="93"/>
        <v/>
      </c>
      <c r="I1530" t="str">
        <f t="shared" si="94"/>
        <v/>
      </c>
      <c r="J1530" t="str">
        <f t="shared" si="95"/>
        <v/>
      </c>
      <c r="K1530" t="s">
        <v>22</v>
      </c>
      <c r="L1530" t="s">
        <v>23</v>
      </c>
      <c r="M1530" s="1">
        <v>5.6428019545600003E-6</v>
      </c>
      <c r="N1530">
        <v>1.3382963217500001E-4</v>
      </c>
      <c r="O1530" s="1">
        <v>3.4805676543100001E-5</v>
      </c>
      <c r="P1530">
        <v>18.8</v>
      </c>
      <c r="Q1530">
        <v>21.6</v>
      </c>
      <c r="R1530">
        <v>1.07229378948E-3</v>
      </c>
      <c r="S1530">
        <v>0.14114203491300001</v>
      </c>
      <c r="T1530">
        <v>8.0728792544299995E-3</v>
      </c>
      <c r="U1530" t="s">
        <v>24</v>
      </c>
      <c r="V1530">
        <v>18.8</v>
      </c>
      <c r="W1530">
        <v>21.6</v>
      </c>
    </row>
    <row r="1531" spans="1:23">
      <c r="A1531" t="s">
        <v>1091</v>
      </c>
      <c r="G1531" t="str">
        <f t="shared" si="92"/>
        <v/>
      </c>
      <c r="H1531" t="str">
        <f t="shared" si="93"/>
        <v/>
      </c>
      <c r="I1531" t="str">
        <f t="shared" si="94"/>
        <v/>
      </c>
      <c r="J1531" t="str">
        <f t="shared" si="95"/>
        <v/>
      </c>
      <c r="K1531" t="s">
        <v>34</v>
      </c>
      <c r="L1531" t="s">
        <v>34</v>
      </c>
      <c r="M1531" s="1">
        <v>3.9093967098600002E-6</v>
      </c>
      <c r="N1531">
        <v>1.09044546776E-4</v>
      </c>
      <c r="O1531">
        <v>1.3482468790699999E-4</v>
      </c>
      <c r="P1531">
        <v>24</v>
      </c>
      <c r="Q1531">
        <v>26</v>
      </c>
      <c r="R1531">
        <v>1.2251466967000001E-4</v>
      </c>
      <c r="S1531">
        <v>0.43214009068699999</v>
      </c>
      <c r="T1531">
        <v>1.2251466967000001E-4</v>
      </c>
      <c r="U1531" t="s">
        <v>16</v>
      </c>
      <c r="V1531">
        <v>24.393844613500001</v>
      </c>
    </row>
    <row r="1532" spans="1:23">
      <c r="A1532" t="s">
        <v>464</v>
      </c>
      <c r="G1532" t="str">
        <f t="shared" si="92"/>
        <v/>
      </c>
      <c r="H1532" t="str">
        <f t="shared" si="93"/>
        <v/>
      </c>
      <c r="I1532" t="str">
        <f t="shared" si="94"/>
        <v/>
      </c>
      <c r="J1532" t="str">
        <f t="shared" si="95"/>
        <v/>
      </c>
      <c r="K1532" t="s">
        <v>22</v>
      </c>
      <c r="L1532" t="s">
        <v>23</v>
      </c>
      <c r="M1532" s="1">
        <v>1.3969967176E-5</v>
      </c>
      <c r="N1532">
        <v>1.9074868037E-4</v>
      </c>
      <c r="O1532" s="1">
        <v>2.54359078711E-5</v>
      </c>
      <c r="P1532">
        <v>24.5</v>
      </c>
      <c r="Q1532">
        <v>27</v>
      </c>
      <c r="R1532">
        <v>2.1450617965800001E-4</v>
      </c>
      <c r="S1532">
        <v>7.3703444283400005E-2</v>
      </c>
      <c r="T1532">
        <v>0.24012385222499999</v>
      </c>
      <c r="U1532" t="s">
        <v>24</v>
      </c>
      <c r="V1532">
        <v>24.5</v>
      </c>
      <c r="W1532">
        <v>27</v>
      </c>
    </row>
    <row r="1533" spans="1:23">
      <c r="A1533" t="s">
        <v>1403</v>
      </c>
      <c r="G1533" t="str">
        <f t="shared" si="92"/>
        <v/>
      </c>
      <c r="H1533" t="str">
        <f t="shared" si="93"/>
        <v/>
      </c>
      <c r="I1533" t="str">
        <f t="shared" si="94"/>
        <v/>
      </c>
      <c r="J1533" t="str">
        <f t="shared" si="95"/>
        <v/>
      </c>
      <c r="K1533" t="s">
        <v>23</v>
      </c>
      <c r="L1533" t="s">
        <v>23</v>
      </c>
      <c r="M1533" s="1">
        <v>1.5848965696500001E-5</v>
      </c>
      <c r="N1533">
        <v>5.9620292196599996E-4</v>
      </c>
      <c r="O1533" s="1">
        <v>6.1037391505999996E-6</v>
      </c>
      <c r="P1533">
        <v>12.5</v>
      </c>
      <c r="Q1533">
        <v>15</v>
      </c>
      <c r="R1533">
        <v>4.0295112648199996E-3</v>
      </c>
      <c r="S1533">
        <v>8.6418115296600009E-3</v>
      </c>
      <c r="T1533">
        <v>0.45417596829099999</v>
      </c>
      <c r="U1533" t="s">
        <v>16</v>
      </c>
      <c r="V1533">
        <v>12.5</v>
      </c>
      <c r="W1533">
        <v>15</v>
      </c>
    </row>
    <row r="1534" spans="1:23">
      <c r="A1534" t="s">
        <v>1844</v>
      </c>
      <c r="G1534" t="str">
        <f t="shared" si="92"/>
        <v/>
      </c>
      <c r="H1534" t="str">
        <f t="shared" si="93"/>
        <v/>
      </c>
      <c r="I1534" t="str">
        <f t="shared" si="94"/>
        <v/>
      </c>
      <c r="J1534" t="str">
        <f t="shared" si="95"/>
        <v/>
      </c>
      <c r="K1534" t="s">
        <v>34</v>
      </c>
      <c r="L1534" t="s">
        <v>34</v>
      </c>
      <c r="M1534">
        <v>0</v>
      </c>
      <c r="N1534" s="1">
        <v>6.6864487217900006E-5</v>
      </c>
      <c r="O1534">
        <v>1.7207566387000001E-4</v>
      </c>
      <c r="P1534">
        <v>24</v>
      </c>
      <c r="Q1534">
        <v>26</v>
      </c>
      <c r="R1534" s="1">
        <v>4.5956321418500002E-5</v>
      </c>
      <c r="S1534">
        <v>0.38751463008199999</v>
      </c>
      <c r="T1534" s="1">
        <v>4.5956321418500002E-5</v>
      </c>
      <c r="U1534" t="s">
        <v>16</v>
      </c>
      <c r="V1534">
        <v>25.222847836700002</v>
      </c>
    </row>
    <row r="1535" spans="1:23">
      <c r="A1535" t="s">
        <v>258</v>
      </c>
      <c r="B1535" t="s">
        <v>23</v>
      </c>
      <c r="C1535" t="s">
        <v>23</v>
      </c>
      <c r="G1535" t="str">
        <f t="shared" si="92"/>
        <v/>
      </c>
      <c r="H1535" t="str">
        <f t="shared" si="93"/>
        <v/>
      </c>
      <c r="I1535" t="str">
        <f t="shared" si="94"/>
        <v>BRACK</v>
      </c>
      <c r="J1535" t="str">
        <f t="shared" si="95"/>
        <v/>
      </c>
      <c r="K1535" t="s">
        <v>23</v>
      </c>
      <c r="L1535" t="s">
        <v>23</v>
      </c>
      <c r="M1535" s="1">
        <v>1.3254052756399999E-5</v>
      </c>
      <c r="N1535">
        <v>5.9174112243100003E-4</v>
      </c>
      <c r="O1535">
        <v>1.6233971014600001E-4</v>
      </c>
      <c r="P1535">
        <v>11</v>
      </c>
      <c r="Q1535">
        <v>15</v>
      </c>
      <c r="R1535" s="1">
        <v>8.2310688268200008E-6</v>
      </c>
      <c r="S1535">
        <v>1.3573371372200001E-2</v>
      </c>
      <c r="T1535">
        <v>8.3381571705800001E-4</v>
      </c>
      <c r="U1535" t="s">
        <v>16</v>
      </c>
      <c r="V1535">
        <v>11</v>
      </c>
      <c r="W1535">
        <v>15</v>
      </c>
    </row>
    <row r="1536" spans="1:23">
      <c r="A1536" t="s">
        <v>732</v>
      </c>
      <c r="G1536" t="str">
        <f t="shared" si="92"/>
        <v/>
      </c>
      <c r="H1536" t="str">
        <f t="shared" si="93"/>
        <v/>
      </c>
      <c r="I1536" t="str">
        <f t="shared" si="94"/>
        <v/>
      </c>
      <c r="J1536" t="str">
        <f t="shared" si="95"/>
        <v/>
      </c>
      <c r="K1536" t="s">
        <v>15</v>
      </c>
      <c r="L1536" t="s">
        <v>15</v>
      </c>
      <c r="M1536" s="1">
        <v>1.9142926922599999E-5</v>
      </c>
      <c r="N1536" s="1">
        <v>4.8759583989400002E-5</v>
      </c>
      <c r="O1536">
        <v>0</v>
      </c>
      <c r="P1536">
        <v>3</v>
      </c>
      <c r="Q1536">
        <v>10</v>
      </c>
      <c r="R1536">
        <v>0.105189789258</v>
      </c>
      <c r="S1536" s="1">
        <v>8.4429975339200003E-5</v>
      </c>
      <c r="T1536">
        <v>1.16334225485E-2</v>
      </c>
      <c r="U1536" t="s">
        <v>16</v>
      </c>
      <c r="V1536">
        <v>10</v>
      </c>
    </row>
    <row r="1537" spans="1:23">
      <c r="A1537" t="s">
        <v>1518</v>
      </c>
      <c r="B1537" t="s">
        <v>15</v>
      </c>
      <c r="C1537" t="s">
        <v>15</v>
      </c>
      <c r="G1537" t="str">
        <f t="shared" si="92"/>
        <v>FRESH</v>
      </c>
      <c r="H1537" t="str">
        <f t="shared" si="93"/>
        <v/>
      </c>
      <c r="I1537" t="str">
        <f t="shared" si="94"/>
        <v/>
      </c>
      <c r="J1537" t="str">
        <f t="shared" si="95"/>
        <v/>
      </c>
      <c r="K1537" t="s">
        <v>15</v>
      </c>
      <c r="L1537" t="s">
        <v>15</v>
      </c>
      <c r="M1537">
        <v>1.1086578501E-4</v>
      </c>
      <c r="N1537" s="1">
        <v>5.3506542632899998E-5</v>
      </c>
      <c r="O1537" s="1">
        <v>2.65588166241E-6</v>
      </c>
      <c r="P1537">
        <v>3</v>
      </c>
      <c r="Q1537">
        <v>8</v>
      </c>
      <c r="R1537">
        <v>0.40590465703599998</v>
      </c>
      <c r="S1537" s="1">
        <v>7.5605253454500001E-5</v>
      </c>
      <c r="T1537">
        <v>4.5012024785500001E-4</v>
      </c>
      <c r="U1537" t="s">
        <v>16</v>
      </c>
      <c r="V1537">
        <v>5.3496306436400003</v>
      </c>
    </row>
    <row r="1538" spans="1:23">
      <c r="A1538" t="s">
        <v>830</v>
      </c>
      <c r="G1538" t="str">
        <f t="shared" si="92"/>
        <v/>
      </c>
      <c r="H1538" t="str">
        <f t="shared" si="93"/>
        <v/>
      </c>
      <c r="I1538" t="str">
        <f t="shared" si="94"/>
        <v/>
      </c>
      <c r="J1538" t="str">
        <f t="shared" si="95"/>
        <v/>
      </c>
      <c r="K1538" t="s">
        <v>19</v>
      </c>
      <c r="L1538" t="s">
        <v>19</v>
      </c>
      <c r="M1538" s="1">
        <v>3.0378157003100001E-5</v>
      </c>
      <c r="N1538">
        <v>3.01500298456E-4</v>
      </c>
      <c r="O1538" s="1">
        <v>6.1534783154900004E-5</v>
      </c>
      <c r="P1538">
        <v>12.5</v>
      </c>
      <c r="Q1538">
        <v>18</v>
      </c>
      <c r="R1538">
        <v>1.2627678638499999E-3</v>
      </c>
      <c r="S1538">
        <v>0.10264240241100001</v>
      </c>
      <c r="T1538">
        <v>1.6607802262299999E-2</v>
      </c>
      <c r="U1538" t="s">
        <v>16</v>
      </c>
    </row>
    <row r="1539" spans="1:23">
      <c r="A1539" t="s">
        <v>315</v>
      </c>
      <c r="B1539" t="s">
        <v>34</v>
      </c>
      <c r="C1539" t="s">
        <v>34</v>
      </c>
      <c r="G1539" t="str">
        <f t="shared" ref="G1539:G1602" si="96">IF(NOT(ISBLANK($B1539)),IF($L1539="freshRestricted", IF($B1539="freshRestricted","FRESH",$B1539),""),"")</f>
        <v/>
      </c>
      <c r="H1539" t="str">
        <f t="shared" ref="H1539:H1602" si="97">IF(NOT(ISBLANK($B1539)),IF($L1539="marineRestricted", IF($B1539="marineRestricted","MARINE",$B1539),""),"")</f>
        <v/>
      </c>
      <c r="I1539" t="str">
        <f t="shared" ref="I1539:I1602" si="98">IF(NOT(ISBLANK($B1539)),IF($L1539="brackishRestricted", IF($B1539="brackishRestricted","BRACK",$B1539),""),"")</f>
        <v/>
      </c>
      <c r="J1539" t="str">
        <f t="shared" ref="J1539:J1602" si="99">IF(NOT(ISBLANK($B1539)),IF($L1539="noclass", IF($B1539="noclass","NOCLASS",$B1539),""),"")</f>
        <v>marineRestricted</v>
      </c>
      <c r="K1539" t="s">
        <v>19</v>
      </c>
      <c r="L1539" t="s">
        <v>19</v>
      </c>
      <c r="M1539" s="1">
        <v>9.3708661590699997E-6</v>
      </c>
      <c r="N1539">
        <v>1.14451993781E-4</v>
      </c>
      <c r="O1539" s="1">
        <v>3.5107933553700003E-5</v>
      </c>
      <c r="P1539">
        <v>16</v>
      </c>
      <c r="Q1539">
        <v>18.5</v>
      </c>
      <c r="R1539">
        <v>5.3890584309900002E-3</v>
      </c>
      <c r="S1539">
        <v>0.10615203285499999</v>
      </c>
      <c r="T1539">
        <v>6.7695359003200006E-2</v>
      </c>
      <c r="U1539" t="s">
        <v>16</v>
      </c>
    </row>
    <row r="1540" spans="1:23">
      <c r="A1540" t="s">
        <v>1201</v>
      </c>
      <c r="G1540" t="str">
        <f t="shared" si="96"/>
        <v/>
      </c>
      <c r="H1540" t="str">
        <f t="shared" si="97"/>
        <v/>
      </c>
      <c r="I1540" t="str">
        <f t="shared" si="98"/>
        <v/>
      </c>
      <c r="J1540" t="str">
        <f t="shared" si="99"/>
        <v/>
      </c>
      <c r="K1540" t="s">
        <v>19</v>
      </c>
      <c r="L1540" t="s">
        <v>19</v>
      </c>
      <c r="M1540" s="1">
        <v>2.0037997169899998E-5</v>
      </c>
      <c r="N1540">
        <v>2.42986949043E-4</v>
      </c>
      <c r="O1540">
        <v>0</v>
      </c>
      <c r="P1540">
        <v>23</v>
      </c>
      <c r="Q1540">
        <v>25</v>
      </c>
      <c r="R1540">
        <v>0.111496318548</v>
      </c>
      <c r="S1540">
        <v>0.17726973988700001</v>
      </c>
      <c r="T1540">
        <v>0.30049216630499997</v>
      </c>
      <c r="U1540" t="s">
        <v>16</v>
      </c>
    </row>
    <row r="1541" spans="1:23">
      <c r="A1541" t="s">
        <v>531</v>
      </c>
      <c r="B1541" t="s">
        <v>23</v>
      </c>
      <c r="C1541" t="s">
        <v>23</v>
      </c>
      <c r="G1541" t="str">
        <f t="shared" si="96"/>
        <v/>
      </c>
      <c r="H1541" t="str">
        <f t="shared" si="97"/>
        <v/>
      </c>
      <c r="I1541" t="str">
        <f t="shared" si="98"/>
        <v>BRACK</v>
      </c>
      <c r="J1541" t="str">
        <f t="shared" si="99"/>
        <v/>
      </c>
      <c r="K1541" t="s">
        <v>23</v>
      </c>
      <c r="L1541" t="s">
        <v>23</v>
      </c>
      <c r="M1541" s="1">
        <v>1.19574315437E-5</v>
      </c>
      <c r="N1541">
        <v>1.86305210996E-4</v>
      </c>
      <c r="O1541" s="1">
        <v>1.1734837113599999E-5</v>
      </c>
      <c r="P1541">
        <v>1.5</v>
      </c>
      <c r="Q1541">
        <v>8</v>
      </c>
      <c r="R1541">
        <v>2.6315655568300001E-4</v>
      </c>
      <c r="S1541" s="1">
        <v>2.2478601272500001E-6</v>
      </c>
      <c r="T1541">
        <v>0.35807484916799998</v>
      </c>
      <c r="U1541" t="s">
        <v>16</v>
      </c>
      <c r="V1541">
        <v>1.5</v>
      </c>
      <c r="W1541">
        <v>8</v>
      </c>
    </row>
    <row r="1542" spans="1:23">
      <c r="A1542" t="s">
        <v>708</v>
      </c>
      <c r="G1542" t="str">
        <f t="shared" si="96"/>
        <v/>
      </c>
      <c r="H1542" t="str">
        <f t="shared" si="97"/>
        <v/>
      </c>
      <c r="I1542" t="str">
        <f t="shared" si="98"/>
        <v/>
      </c>
      <c r="J1542" t="str">
        <f t="shared" si="99"/>
        <v/>
      </c>
      <c r="K1542" t="s">
        <v>29</v>
      </c>
      <c r="L1542" t="s">
        <v>23</v>
      </c>
      <c r="M1542" s="1">
        <v>6.2771119771899998E-5</v>
      </c>
      <c r="N1542">
        <v>3.0238649570199998E-4</v>
      </c>
      <c r="O1542" s="1">
        <v>1.67256701528E-5</v>
      </c>
      <c r="P1542">
        <v>1.5</v>
      </c>
      <c r="Q1542">
        <v>10</v>
      </c>
      <c r="R1542">
        <v>2.8755673816599999E-3</v>
      </c>
      <c r="S1542" s="1">
        <v>2.0946830973999999E-6</v>
      </c>
      <c r="T1542">
        <v>1.8040246361799999E-2</v>
      </c>
      <c r="U1542" t="s">
        <v>16</v>
      </c>
      <c r="V1542">
        <v>1.5</v>
      </c>
      <c r="W1542">
        <v>10</v>
      </c>
    </row>
    <row r="1543" spans="1:23">
      <c r="A1543" t="s">
        <v>1591</v>
      </c>
      <c r="G1543" t="str">
        <f t="shared" si="96"/>
        <v/>
      </c>
      <c r="H1543" t="str">
        <f t="shared" si="97"/>
        <v/>
      </c>
      <c r="I1543" t="str">
        <f t="shared" si="98"/>
        <v/>
      </c>
      <c r="J1543" t="str">
        <f t="shared" si="99"/>
        <v/>
      </c>
      <c r="K1543" t="s">
        <v>29</v>
      </c>
      <c r="L1543" t="s">
        <v>23</v>
      </c>
      <c r="M1543" s="1">
        <v>3.0272982441799999E-5</v>
      </c>
      <c r="N1543">
        <v>1.3280879565099999E-4</v>
      </c>
      <c r="O1543" s="1">
        <v>5.3199151432600002E-6</v>
      </c>
      <c r="P1543">
        <v>3</v>
      </c>
      <c r="Q1543">
        <v>10</v>
      </c>
      <c r="R1543">
        <v>5.8862629328900002E-3</v>
      </c>
      <c r="S1543" s="1">
        <v>5.4125713192400003E-6</v>
      </c>
      <c r="T1543">
        <v>2.2698964250300002E-2</v>
      </c>
      <c r="U1543" t="s">
        <v>16</v>
      </c>
      <c r="V1543">
        <v>3</v>
      </c>
      <c r="W1543">
        <v>10</v>
      </c>
    </row>
    <row r="1544" spans="1:23">
      <c r="A1544" t="s">
        <v>854</v>
      </c>
      <c r="C1544" t="s">
        <v>15</v>
      </c>
      <c r="G1544" t="str">
        <f t="shared" si="96"/>
        <v/>
      </c>
      <c r="H1544" t="str">
        <f t="shared" si="97"/>
        <v/>
      </c>
      <c r="I1544" t="str">
        <f t="shared" si="98"/>
        <v/>
      </c>
      <c r="J1544" t="str">
        <f t="shared" si="99"/>
        <v/>
      </c>
      <c r="K1544" t="s">
        <v>29</v>
      </c>
      <c r="L1544" t="s">
        <v>23</v>
      </c>
      <c r="M1544" s="1">
        <v>8.95050958042E-5</v>
      </c>
      <c r="N1544">
        <v>2.3628132628299999E-4</v>
      </c>
      <c r="O1544" s="1">
        <v>3.43334229105E-5</v>
      </c>
      <c r="P1544">
        <v>1.5</v>
      </c>
      <c r="Q1544">
        <v>5.5</v>
      </c>
      <c r="R1544">
        <v>8.7116224921600007E-3</v>
      </c>
      <c r="S1544" s="1">
        <v>4.7658068008400001E-5</v>
      </c>
      <c r="T1544">
        <v>3.5843415106400003E-2</v>
      </c>
      <c r="U1544" t="s">
        <v>16</v>
      </c>
      <c r="V1544">
        <v>1.5</v>
      </c>
      <c r="W1544">
        <v>5.5</v>
      </c>
    </row>
    <row r="1545" spans="1:23">
      <c r="A1545" t="s">
        <v>1171</v>
      </c>
      <c r="G1545" t="str">
        <f t="shared" si="96"/>
        <v/>
      </c>
      <c r="H1545" t="str">
        <f t="shared" si="97"/>
        <v/>
      </c>
      <c r="I1545" t="str">
        <f t="shared" si="98"/>
        <v/>
      </c>
      <c r="J1545" t="str">
        <f t="shared" si="99"/>
        <v/>
      </c>
      <c r="K1545" t="s">
        <v>29</v>
      </c>
      <c r="L1545" t="s">
        <v>23</v>
      </c>
      <c r="M1545" s="1">
        <v>2.8345711474900002E-5</v>
      </c>
      <c r="N1545">
        <v>1.12827446453E-4</v>
      </c>
      <c r="O1545" s="1">
        <v>9.2904295583900001E-6</v>
      </c>
      <c r="P1545">
        <v>3</v>
      </c>
      <c r="Q1545">
        <v>8</v>
      </c>
      <c r="R1545">
        <v>1.9903985503200001E-3</v>
      </c>
      <c r="S1545" s="1">
        <v>5.7144388693499997E-7</v>
      </c>
      <c r="T1545">
        <v>0.117311677276</v>
      </c>
      <c r="U1545" t="s">
        <v>16</v>
      </c>
      <c r="V1545">
        <v>3</v>
      </c>
      <c r="W1545">
        <v>8</v>
      </c>
    </row>
    <row r="1546" spans="1:23">
      <c r="A1546" t="s">
        <v>729</v>
      </c>
      <c r="G1546" t="str">
        <f t="shared" si="96"/>
        <v/>
      </c>
      <c r="H1546" t="str">
        <f t="shared" si="97"/>
        <v/>
      </c>
      <c r="I1546" t="str">
        <f t="shared" si="98"/>
        <v/>
      </c>
      <c r="J1546" t="str">
        <f t="shared" si="99"/>
        <v/>
      </c>
      <c r="K1546" t="s">
        <v>19</v>
      </c>
      <c r="L1546" t="s">
        <v>19</v>
      </c>
      <c r="M1546" s="1">
        <v>3.1697931392999999E-6</v>
      </c>
      <c r="N1546">
        <v>1.34867500623E-4</v>
      </c>
      <c r="O1546" s="1">
        <v>3.4921460027200002E-5</v>
      </c>
      <c r="P1546">
        <v>12.5</v>
      </c>
      <c r="Q1546">
        <v>15</v>
      </c>
      <c r="R1546">
        <v>3.27088413013E-3</v>
      </c>
      <c r="S1546">
        <v>6.9909300297199994E-2</v>
      </c>
      <c r="T1546">
        <v>9.8923028478899999E-2</v>
      </c>
      <c r="U1546" t="s">
        <v>16</v>
      </c>
    </row>
    <row r="1547" spans="1:23">
      <c r="A1547" t="s">
        <v>962</v>
      </c>
      <c r="B1547" t="s">
        <v>23</v>
      </c>
      <c r="C1547" t="s">
        <v>23</v>
      </c>
      <c r="G1547" t="str">
        <f t="shared" si="96"/>
        <v/>
      </c>
      <c r="H1547" t="str">
        <f t="shared" si="97"/>
        <v/>
      </c>
      <c r="I1547" t="str">
        <f t="shared" si="98"/>
        <v>BRACK</v>
      </c>
      <c r="J1547" t="str">
        <f t="shared" si="99"/>
        <v/>
      </c>
      <c r="K1547" t="s">
        <v>23</v>
      </c>
      <c r="L1547" t="s">
        <v>23</v>
      </c>
      <c r="M1547">
        <v>0</v>
      </c>
      <c r="N1547">
        <v>2.8046408565899998E-4</v>
      </c>
      <c r="O1547">
        <v>0</v>
      </c>
      <c r="P1547">
        <v>14</v>
      </c>
      <c r="Q1547">
        <v>16</v>
      </c>
      <c r="R1547" s="1">
        <v>1.4452080558100001E-6</v>
      </c>
      <c r="S1547" s="1">
        <v>3.73467929618E-5</v>
      </c>
      <c r="T1547">
        <v>1</v>
      </c>
      <c r="U1547" t="s">
        <v>16</v>
      </c>
      <c r="V1547">
        <v>14</v>
      </c>
      <c r="W1547">
        <v>16</v>
      </c>
    </row>
    <row r="1548" spans="1:23">
      <c r="A1548" t="s">
        <v>1294</v>
      </c>
      <c r="B1548" t="s">
        <v>34</v>
      </c>
      <c r="C1548" t="s">
        <v>34</v>
      </c>
      <c r="G1548" t="str">
        <f t="shared" si="96"/>
        <v/>
      </c>
      <c r="H1548" t="str">
        <f t="shared" si="97"/>
        <v>MARINE</v>
      </c>
      <c r="I1548" t="str">
        <f t="shared" si="98"/>
        <v/>
      </c>
      <c r="J1548" t="str">
        <f t="shared" si="99"/>
        <v/>
      </c>
      <c r="K1548" t="s">
        <v>34</v>
      </c>
      <c r="L1548" t="s">
        <v>34</v>
      </c>
      <c r="M1548" s="1">
        <v>1.9642763605900002E-6</v>
      </c>
      <c r="N1548" s="1">
        <v>3.5236223665799999E-5</v>
      </c>
      <c r="O1548">
        <v>3.3492357103300001E-4</v>
      </c>
      <c r="P1548">
        <v>19</v>
      </c>
      <c r="Q1548">
        <v>25</v>
      </c>
      <c r="R1548">
        <v>2.4687096271700001E-2</v>
      </c>
      <c r="S1548">
        <v>0.103690903551</v>
      </c>
      <c r="T1548">
        <v>1.92803448569E-4</v>
      </c>
      <c r="U1548" t="s">
        <v>16</v>
      </c>
      <c r="V1548">
        <v>24.4004321639</v>
      </c>
    </row>
    <row r="1549" spans="1:23">
      <c r="A1549" t="s">
        <v>822</v>
      </c>
      <c r="G1549" t="str">
        <f t="shared" si="96"/>
        <v/>
      </c>
      <c r="H1549" t="str">
        <f t="shared" si="97"/>
        <v/>
      </c>
      <c r="I1549" t="str">
        <f t="shared" si="98"/>
        <v/>
      </c>
      <c r="J1549" t="str">
        <f t="shared" si="99"/>
        <v/>
      </c>
      <c r="K1549" t="s">
        <v>19</v>
      </c>
      <c r="L1549" t="s">
        <v>19</v>
      </c>
      <c r="M1549" s="1">
        <v>1.6539401668E-5</v>
      </c>
      <c r="N1549" s="1">
        <v>6.5973007615200002E-5</v>
      </c>
      <c r="O1549" s="1">
        <v>1.4823366508599999E-5</v>
      </c>
      <c r="P1549">
        <v>12.5</v>
      </c>
      <c r="Q1549">
        <v>15</v>
      </c>
      <c r="R1549">
        <v>0.41715467451100002</v>
      </c>
      <c r="S1549">
        <v>0.22393853277699999</v>
      </c>
      <c r="T1549">
        <v>0.24004278992899999</v>
      </c>
      <c r="U1549" t="s">
        <v>16</v>
      </c>
    </row>
    <row r="1550" spans="1:23">
      <c r="A1550" t="s">
        <v>1397</v>
      </c>
      <c r="B1550" t="s">
        <v>34</v>
      </c>
      <c r="C1550" t="s">
        <v>34</v>
      </c>
      <c r="G1550" t="str">
        <f t="shared" si="96"/>
        <v/>
      </c>
      <c r="H1550" t="str">
        <f t="shared" si="97"/>
        <v>MARINE</v>
      </c>
      <c r="I1550" t="str">
        <f t="shared" si="98"/>
        <v/>
      </c>
      <c r="J1550" t="str">
        <f t="shared" si="99"/>
        <v/>
      </c>
      <c r="K1550" t="s">
        <v>34</v>
      </c>
      <c r="L1550" t="s">
        <v>34</v>
      </c>
      <c r="M1550">
        <v>0</v>
      </c>
      <c r="N1550" s="1">
        <v>2.0437309106899999E-5</v>
      </c>
      <c r="O1550">
        <v>1.75507764311E-4</v>
      </c>
      <c r="P1550">
        <v>19</v>
      </c>
      <c r="Q1550">
        <v>27</v>
      </c>
      <c r="R1550">
        <v>6.69679848317E-3</v>
      </c>
      <c r="S1550">
        <v>0.380773411226</v>
      </c>
      <c r="T1550">
        <v>2.9103332039100002E-3</v>
      </c>
      <c r="U1550" t="s">
        <v>16</v>
      </c>
      <c r="V1550">
        <v>26.068425983899999</v>
      </c>
    </row>
    <row r="1551" spans="1:23">
      <c r="A1551" t="s">
        <v>639</v>
      </c>
      <c r="G1551" t="str">
        <f t="shared" si="96"/>
        <v/>
      </c>
      <c r="H1551" t="str">
        <f t="shared" si="97"/>
        <v/>
      </c>
      <c r="I1551" t="str">
        <f t="shared" si="98"/>
        <v/>
      </c>
      <c r="J1551" t="str">
        <f t="shared" si="99"/>
        <v/>
      </c>
      <c r="K1551" t="s">
        <v>15</v>
      </c>
      <c r="L1551" t="s">
        <v>15</v>
      </c>
      <c r="M1551" s="1">
        <v>5.7176007731200001E-5</v>
      </c>
      <c r="N1551" s="1">
        <v>6.9616993609499994E-5</v>
      </c>
      <c r="O1551" s="1">
        <v>4.1975545799199997E-6</v>
      </c>
      <c r="P1551">
        <v>3</v>
      </c>
      <c r="Q1551">
        <v>10</v>
      </c>
      <c r="R1551">
        <v>0.30351958042499999</v>
      </c>
      <c r="S1551">
        <v>2.11081374621E-4</v>
      </c>
      <c r="T1551">
        <v>1.76642099942E-3</v>
      </c>
      <c r="U1551" t="s">
        <v>16</v>
      </c>
      <c r="V1551">
        <v>10</v>
      </c>
    </row>
    <row r="1552" spans="1:23">
      <c r="A1552" t="s">
        <v>686</v>
      </c>
      <c r="G1552" t="str">
        <f t="shared" si="96"/>
        <v/>
      </c>
      <c r="H1552" t="str">
        <f t="shared" si="97"/>
        <v/>
      </c>
      <c r="I1552" t="str">
        <f t="shared" si="98"/>
        <v/>
      </c>
      <c r="J1552" t="str">
        <f t="shared" si="99"/>
        <v/>
      </c>
      <c r="K1552" t="s">
        <v>29</v>
      </c>
      <c r="L1552" t="s">
        <v>23</v>
      </c>
      <c r="M1552">
        <v>6.2275568509300003E-4</v>
      </c>
      <c r="N1552">
        <v>1.7647634218300001E-3</v>
      </c>
      <c r="O1552">
        <v>2.80679648715E-4</v>
      </c>
      <c r="P1552">
        <v>3</v>
      </c>
      <c r="Q1552">
        <v>10</v>
      </c>
      <c r="R1552">
        <v>1.4563339364299999E-3</v>
      </c>
      <c r="S1552" s="1">
        <v>3.1475819870700003E-5</v>
      </c>
      <c r="T1552">
        <v>7.6982544398800003E-3</v>
      </c>
      <c r="U1552" t="s">
        <v>16</v>
      </c>
      <c r="V1552">
        <v>3</v>
      </c>
      <c r="W1552">
        <v>10</v>
      </c>
    </row>
    <row r="1553" spans="1:23">
      <c r="A1553" t="s">
        <v>1893</v>
      </c>
      <c r="B1553" t="s">
        <v>19</v>
      </c>
      <c r="C1553" t="s">
        <v>19</v>
      </c>
      <c r="G1553" t="str">
        <f t="shared" si="96"/>
        <v/>
      </c>
      <c r="H1553" t="str">
        <f t="shared" si="97"/>
        <v/>
      </c>
      <c r="I1553" t="str">
        <f t="shared" si="98"/>
        <v/>
      </c>
      <c r="J1553" t="str">
        <f t="shared" si="99"/>
        <v>NOCLASS</v>
      </c>
      <c r="K1553" t="s">
        <v>19</v>
      </c>
      <c r="L1553" t="s">
        <v>19</v>
      </c>
      <c r="M1553">
        <v>2.4976677889899999E-4</v>
      </c>
      <c r="N1553">
        <v>5.8517227893299998E-4</v>
      </c>
      <c r="O1553">
        <v>1.54093254442E-4</v>
      </c>
      <c r="P1553">
        <v>9</v>
      </c>
      <c r="Q1553">
        <v>13.5</v>
      </c>
      <c r="R1553">
        <v>2.8406385822199998E-2</v>
      </c>
      <c r="S1553">
        <v>3.1765642033899999E-3</v>
      </c>
      <c r="T1553">
        <v>6.3169580065399994E-2</v>
      </c>
      <c r="U1553" t="s">
        <v>16</v>
      </c>
    </row>
    <row r="1554" spans="1:23">
      <c r="A1554" t="s">
        <v>594</v>
      </c>
      <c r="B1554" t="s">
        <v>23</v>
      </c>
      <c r="C1554" t="s">
        <v>23</v>
      </c>
      <c r="G1554" t="str">
        <f t="shared" si="96"/>
        <v/>
      </c>
      <c r="H1554" t="str">
        <f t="shared" si="97"/>
        <v/>
      </c>
      <c r="I1554" t="str">
        <f t="shared" si="98"/>
        <v/>
      </c>
      <c r="J1554" t="str">
        <f t="shared" si="99"/>
        <v>brackishRestricted</v>
      </c>
      <c r="K1554" t="s">
        <v>19</v>
      </c>
      <c r="L1554" t="s">
        <v>19</v>
      </c>
      <c r="M1554" s="1">
        <v>9.6642901716899998E-6</v>
      </c>
      <c r="N1554">
        <v>1.8994196049600001E-4</v>
      </c>
      <c r="O1554">
        <v>0</v>
      </c>
      <c r="P1554">
        <v>24</v>
      </c>
      <c r="Q1554">
        <v>26</v>
      </c>
      <c r="R1554">
        <v>1.2974051827E-3</v>
      </c>
      <c r="S1554">
        <v>8.7867167822099995E-2</v>
      </c>
      <c r="T1554">
        <v>0.38172073193200001</v>
      </c>
      <c r="U1554" t="s">
        <v>16</v>
      </c>
    </row>
    <row r="1555" spans="1:23">
      <c r="A1555" t="s">
        <v>616</v>
      </c>
      <c r="B1555" t="s">
        <v>23</v>
      </c>
      <c r="C1555" t="s">
        <v>23</v>
      </c>
      <c r="G1555" t="str">
        <f t="shared" si="96"/>
        <v/>
      </c>
      <c r="H1555" t="str">
        <f t="shared" si="97"/>
        <v/>
      </c>
      <c r="I1555" t="str">
        <f t="shared" si="98"/>
        <v>BRACK</v>
      </c>
      <c r="J1555" t="str">
        <f t="shared" si="99"/>
        <v/>
      </c>
      <c r="K1555" t="s">
        <v>23</v>
      </c>
      <c r="L1555" t="s">
        <v>23</v>
      </c>
      <c r="M1555" s="1">
        <v>2.9605507345400001E-5</v>
      </c>
      <c r="N1555">
        <v>1.43125882176E-4</v>
      </c>
      <c r="O1555" s="1">
        <v>3.2737939343100002E-6</v>
      </c>
      <c r="P1555">
        <v>3</v>
      </c>
      <c r="Q1555">
        <v>10</v>
      </c>
      <c r="R1555">
        <v>8.4789146453600004E-3</v>
      </c>
      <c r="S1555" s="1">
        <v>4.7046479205100002E-5</v>
      </c>
      <c r="T1555">
        <v>0.13595264011700001</v>
      </c>
      <c r="U1555" t="s">
        <v>16</v>
      </c>
      <c r="V1555">
        <v>3</v>
      </c>
      <c r="W1555">
        <v>10</v>
      </c>
    </row>
    <row r="1556" spans="1:23">
      <c r="A1556" t="s">
        <v>1408</v>
      </c>
      <c r="G1556" t="str">
        <f t="shared" si="96"/>
        <v/>
      </c>
      <c r="H1556" t="str">
        <f t="shared" si="97"/>
        <v/>
      </c>
      <c r="I1556" t="str">
        <f t="shared" si="98"/>
        <v/>
      </c>
      <c r="J1556" t="str">
        <f t="shared" si="99"/>
        <v/>
      </c>
      <c r="K1556" t="s">
        <v>29</v>
      </c>
      <c r="L1556" t="s">
        <v>23</v>
      </c>
      <c r="M1556">
        <v>1.9863277832100001E-4</v>
      </c>
      <c r="N1556">
        <v>4.8260974295800003E-4</v>
      </c>
      <c r="O1556" s="1">
        <v>8.4888864230499994E-5</v>
      </c>
      <c r="P1556">
        <v>3</v>
      </c>
      <c r="Q1556">
        <v>10</v>
      </c>
      <c r="R1556">
        <v>1.7589447901199999E-3</v>
      </c>
      <c r="S1556" s="1">
        <v>1.61402698196E-5</v>
      </c>
      <c r="T1556">
        <v>3.3000500264100002E-3</v>
      </c>
      <c r="U1556" t="s">
        <v>16</v>
      </c>
      <c r="V1556">
        <v>3</v>
      </c>
      <c r="W1556">
        <v>10</v>
      </c>
    </row>
    <row r="1557" spans="1:23">
      <c r="A1557" t="s">
        <v>497</v>
      </c>
      <c r="G1557" t="str">
        <f t="shared" si="96"/>
        <v/>
      </c>
      <c r="H1557" t="str">
        <f t="shared" si="97"/>
        <v/>
      </c>
      <c r="I1557" t="str">
        <f t="shared" si="98"/>
        <v/>
      </c>
      <c r="J1557" t="str">
        <f t="shared" si="99"/>
        <v/>
      </c>
      <c r="K1557" t="s">
        <v>22</v>
      </c>
      <c r="L1557" t="s">
        <v>23</v>
      </c>
      <c r="M1557" s="1">
        <v>4.0384567480099998E-5</v>
      </c>
      <c r="N1557">
        <v>1.5287590951199999E-4</v>
      </c>
      <c r="O1557" s="1">
        <v>9.8402513070599997E-6</v>
      </c>
      <c r="P1557">
        <v>1.3333333333299999</v>
      </c>
      <c r="Q1557">
        <v>3.6666666666699999</v>
      </c>
      <c r="R1557">
        <v>5.4813898293900001E-2</v>
      </c>
      <c r="S1557">
        <v>3.6760332251399997E-4</v>
      </c>
      <c r="T1557">
        <v>8.4292355338599995E-2</v>
      </c>
      <c r="U1557" t="s">
        <v>24</v>
      </c>
      <c r="V1557">
        <v>1.3333333333299999</v>
      </c>
      <c r="W1557">
        <v>3.6666666666699999</v>
      </c>
    </row>
    <row r="1558" spans="1:23">
      <c r="A1558" t="s">
        <v>1132</v>
      </c>
      <c r="C1558" t="s">
        <v>23</v>
      </c>
      <c r="G1558" t="str">
        <f t="shared" si="96"/>
        <v/>
      </c>
      <c r="H1558" t="str">
        <f t="shared" si="97"/>
        <v/>
      </c>
      <c r="I1558" t="str">
        <f t="shared" si="98"/>
        <v/>
      </c>
      <c r="J1558" t="str">
        <f t="shared" si="99"/>
        <v/>
      </c>
      <c r="K1558" t="s">
        <v>19</v>
      </c>
      <c r="L1558" t="s">
        <v>19</v>
      </c>
      <c r="M1558" s="1">
        <v>5.2882545011600001E-6</v>
      </c>
      <c r="N1558">
        <v>1.19088125213E-4</v>
      </c>
      <c r="O1558" s="1">
        <v>2.66418174335E-5</v>
      </c>
      <c r="P1558">
        <v>18.8</v>
      </c>
      <c r="Q1558">
        <v>21.6</v>
      </c>
      <c r="R1558">
        <v>6.1609940646799997E-2</v>
      </c>
      <c r="S1558">
        <v>0.28361991280799997</v>
      </c>
      <c r="T1558">
        <v>0.13384409534399999</v>
      </c>
      <c r="U1558" t="s">
        <v>16</v>
      </c>
    </row>
    <row r="1559" spans="1:23">
      <c r="A1559" t="s">
        <v>1814</v>
      </c>
      <c r="B1559" t="s">
        <v>23</v>
      </c>
      <c r="C1559" t="s">
        <v>23</v>
      </c>
      <c r="G1559" t="str">
        <f t="shared" si="96"/>
        <v/>
      </c>
      <c r="H1559" t="str">
        <f t="shared" si="97"/>
        <v/>
      </c>
      <c r="I1559" t="str">
        <f t="shared" si="98"/>
        <v/>
      </c>
      <c r="J1559" t="str">
        <f t="shared" si="99"/>
        <v>brackishRestricted</v>
      </c>
      <c r="K1559" t="s">
        <v>19</v>
      </c>
      <c r="L1559" t="s">
        <v>19</v>
      </c>
      <c r="M1559" s="1">
        <v>3.1697931392999999E-6</v>
      </c>
      <c r="N1559" s="1">
        <v>5.4366748611299999E-5</v>
      </c>
      <c r="O1559" s="1">
        <v>1.0888114461700001E-5</v>
      </c>
      <c r="P1559">
        <v>15</v>
      </c>
      <c r="Q1559">
        <v>25</v>
      </c>
      <c r="R1559">
        <v>2.9277244278900001E-2</v>
      </c>
      <c r="S1559">
        <v>0.345615321832</v>
      </c>
      <c r="T1559">
        <v>0.149442026575</v>
      </c>
      <c r="U1559" t="s">
        <v>16</v>
      </c>
    </row>
    <row r="1560" spans="1:23">
      <c r="A1560" t="s">
        <v>452</v>
      </c>
      <c r="B1560" t="s">
        <v>34</v>
      </c>
      <c r="C1560" t="s">
        <v>34</v>
      </c>
      <c r="G1560" t="str">
        <f t="shared" si="96"/>
        <v/>
      </c>
      <c r="H1560" t="str">
        <f t="shared" si="97"/>
        <v>MARINE</v>
      </c>
      <c r="I1560" t="str">
        <f t="shared" si="98"/>
        <v/>
      </c>
      <c r="J1560" t="str">
        <f t="shared" si="99"/>
        <v/>
      </c>
      <c r="K1560" t="s">
        <v>34</v>
      </c>
      <c r="L1560" t="s">
        <v>34</v>
      </c>
      <c r="M1560" s="1">
        <v>4.0774254157299998E-6</v>
      </c>
      <c r="N1560" s="1">
        <v>2.6648729116299999E-5</v>
      </c>
      <c r="O1560">
        <v>1.6668131799799999E-4</v>
      </c>
      <c r="P1560">
        <v>11</v>
      </c>
      <c r="Q1560">
        <v>25</v>
      </c>
      <c r="R1560">
        <v>7.2070070773700007E-2</v>
      </c>
      <c r="S1560">
        <v>5.7614763107799997E-2</v>
      </c>
      <c r="T1560">
        <v>2.2936950227099998E-3</v>
      </c>
      <c r="U1560" t="s">
        <v>16</v>
      </c>
      <c r="V1560">
        <v>23.056637840600001</v>
      </c>
    </row>
    <row r="1561" spans="1:23">
      <c r="A1561" t="s">
        <v>458</v>
      </c>
      <c r="G1561" t="str">
        <f t="shared" si="96"/>
        <v/>
      </c>
      <c r="H1561" t="str">
        <f t="shared" si="97"/>
        <v/>
      </c>
      <c r="I1561" t="str">
        <f t="shared" si="98"/>
        <v/>
      </c>
      <c r="J1561" t="str">
        <f t="shared" si="99"/>
        <v/>
      </c>
      <c r="K1561" t="s">
        <v>22</v>
      </c>
      <c r="L1561" t="s">
        <v>23</v>
      </c>
      <c r="M1561" s="1">
        <v>6.2025985786699999E-6</v>
      </c>
      <c r="N1561">
        <v>3.4851387149999999E-4</v>
      </c>
      <c r="O1561" s="1">
        <v>6.4434319594400003E-5</v>
      </c>
      <c r="P1561">
        <v>11</v>
      </c>
      <c r="Q1561">
        <v>16</v>
      </c>
      <c r="R1561">
        <v>3.20840957153E-4</v>
      </c>
      <c r="S1561">
        <v>3.4773407769400001E-2</v>
      </c>
      <c r="T1561">
        <v>1.7001245715400001E-2</v>
      </c>
      <c r="U1561" t="s">
        <v>24</v>
      </c>
      <c r="V1561">
        <v>11</v>
      </c>
      <c r="W1561">
        <v>16</v>
      </c>
    </row>
    <row r="1562" spans="1:23">
      <c r="A1562" t="s">
        <v>238</v>
      </c>
      <c r="G1562" t="str">
        <f t="shared" si="96"/>
        <v/>
      </c>
      <c r="H1562" t="str">
        <f t="shared" si="97"/>
        <v/>
      </c>
      <c r="I1562" t="str">
        <f t="shared" si="98"/>
        <v/>
      </c>
      <c r="J1562" t="str">
        <f t="shared" si="99"/>
        <v/>
      </c>
      <c r="K1562" t="s">
        <v>19</v>
      </c>
      <c r="L1562" t="s">
        <v>19</v>
      </c>
      <c r="M1562" s="1">
        <v>7.4401804749100001E-6</v>
      </c>
      <c r="N1562">
        <v>1.70125893161E-4</v>
      </c>
      <c r="O1562" s="1">
        <v>1.9790681652199999E-5</v>
      </c>
      <c r="P1562">
        <v>18.8</v>
      </c>
      <c r="Q1562">
        <v>21.6</v>
      </c>
      <c r="R1562">
        <v>6.1609940646799997E-2</v>
      </c>
      <c r="S1562">
        <v>0.28361991280799997</v>
      </c>
      <c r="T1562">
        <v>0.14345258927499999</v>
      </c>
      <c r="U1562" t="s">
        <v>16</v>
      </c>
    </row>
    <row r="1563" spans="1:23">
      <c r="A1563" t="s">
        <v>1340</v>
      </c>
      <c r="G1563" t="str">
        <f t="shared" si="96"/>
        <v/>
      </c>
      <c r="H1563" t="str">
        <f t="shared" si="97"/>
        <v/>
      </c>
      <c r="I1563" t="str">
        <f t="shared" si="98"/>
        <v/>
      </c>
      <c r="J1563" t="str">
        <f t="shared" si="99"/>
        <v/>
      </c>
      <c r="K1563" t="s">
        <v>23</v>
      </c>
      <c r="L1563" t="s">
        <v>23</v>
      </c>
      <c r="M1563" s="1">
        <v>1.04668628398E-5</v>
      </c>
      <c r="N1563">
        <v>5.5182822060800005E-4</v>
      </c>
      <c r="O1563" s="1">
        <v>1.7760426090100001E-5</v>
      </c>
      <c r="P1563">
        <v>11</v>
      </c>
      <c r="Q1563">
        <v>18</v>
      </c>
      <c r="R1563" s="1">
        <v>6.8764116414700004E-5</v>
      </c>
      <c r="S1563">
        <v>3.5551247766600001E-4</v>
      </c>
      <c r="T1563">
        <v>0.47409939609500001</v>
      </c>
      <c r="U1563" t="s">
        <v>16</v>
      </c>
      <c r="V1563">
        <v>11</v>
      </c>
      <c r="W1563">
        <v>18</v>
      </c>
    </row>
    <row r="1564" spans="1:23">
      <c r="A1564" t="s">
        <v>1193</v>
      </c>
      <c r="G1564" t="str">
        <f t="shared" si="96"/>
        <v/>
      </c>
      <c r="H1564" t="str">
        <f t="shared" si="97"/>
        <v/>
      </c>
      <c r="I1564" t="str">
        <f t="shared" si="98"/>
        <v/>
      </c>
      <c r="J1564" t="str">
        <f t="shared" si="99"/>
        <v/>
      </c>
      <c r="K1564" t="s">
        <v>19</v>
      </c>
      <c r="L1564" t="s">
        <v>19</v>
      </c>
      <c r="M1564" s="1">
        <v>7.7334980065099997E-6</v>
      </c>
      <c r="N1564" s="1">
        <v>8.4869835333899996E-5</v>
      </c>
      <c r="O1564" s="1">
        <v>2.9675225849699998E-5</v>
      </c>
      <c r="P1564">
        <v>24</v>
      </c>
      <c r="Q1564">
        <v>26</v>
      </c>
      <c r="R1564">
        <v>5.0511053326700002E-3</v>
      </c>
      <c r="S1564">
        <v>0.230975227294</v>
      </c>
      <c r="T1564">
        <v>0.121123646724</v>
      </c>
      <c r="U1564" t="s">
        <v>16</v>
      </c>
    </row>
    <row r="1565" spans="1:23">
      <c r="A1565" t="s">
        <v>1792</v>
      </c>
      <c r="B1565" t="s">
        <v>23</v>
      </c>
      <c r="C1565" t="s">
        <v>23</v>
      </c>
      <c r="G1565" t="str">
        <f t="shared" si="96"/>
        <v/>
      </c>
      <c r="H1565" t="str">
        <f t="shared" si="97"/>
        <v/>
      </c>
      <c r="I1565" t="str">
        <f t="shared" si="98"/>
        <v/>
      </c>
      <c r="J1565" t="str">
        <f t="shared" si="99"/>
        <v>brackishRestricted</v>
      </c>
      <c r="K1565" t="s">
        <v>19</v>
      </c>
      <c r="L1565" t="s">
        <v>19</v>
      </c>
      <c r="M1565" s="1">
        <v>1.69055634096E-6</v>
      </c>
      <c r="N1565" s="1">
        <v>4.91880439832E-5</v>
      </c>
      <c r="O1565" s="1">
        <v>3.6293714872199998E-6</v>
      </c>
      <c r="P1565">
        <v>15</v>
      </c>
      <c r="Q1565">
        <v>25</v>
      </c>
      <c r="R1565">
        <v>2.9277244278900001E-2</v>
      </c>
      <c r="S1565">
        <v>0.345615321832</v>
      </c>
      <c r="T1565">
        <v>0.149442026575</v>
      </c>
      <c r="U1565" t="s">
        <v>16</v>
      </c>
    </row>
    <row r="1566" spans="1:23">
      <c r="A1566" t="s">
        <v>1210</v>
      </c>
      <c r="G1566" t="str">
        <f t="shared" si="96"/>
        <v/>
      </c>
      <c r="H1566" t="str">
        <f t="shared" si="97"/>
        <v/>
      </c>
      <c r="I1566" t="str">
        <f t="shared" si="98"/>
        <v/>
      </c>
      <c r="J1566" t="str">
        <f t="shared" si="99"/>
        <v/>
      </c>
      <c r="K1566" t="s">
        <v>19</v>
      </c>
      <c r="L1566" t="s">
        <v>19</v>
      </c>
      <c r="M1566" s="1">
        <v>6.6802544696200003E-6</v>
      </c>
      <c r="N1566" s="1">
        <v>8.5900208446499998E-5</v>
      </c>
      <c r="O1566" s="1">
        <v>2.9675225849699998E-5</v>
      </c>
      <c r="P1566">
        <v>24</v>
      </c>
      <c r="Q1566">
        <v>26</v>
      </c>
      <c r="R1566">
        <v>9.7605080705700001E-4</v>
      </c>
      <c r="S1566">
        <v>0.17037723517700001</v>
      </c>
      <c r="T1566">
        <v>0.176250023225</v>
      </c>
      <c r="U1566" t="s">
        <v>16</v>
      </c>
    </row>
    <row r="1567" spans="1:23">
      <c r="A1567" t="s">
        <v>565</v>
      </c>
      <c r="B1567" t="s">
        <v>23</v>
      </c>
      <c r="C1567" t="s">
        <v>23</v>
      </c>
      <c r="G1567" t="str">
        <f t="shared" si="96"/>
        <v/>
      </c>
      <c r="H1567" t="str">
        <f t="shared" si="97"/>
        <v/>
      </c>
      <c r="I1567" t="str">
        <f t="shared" si="98"/>
        <v>BRACK</v>
      </c>
      <c r="J1567" t="str">
        <f t="shared" si="99"/>
        <v/>
      </c>
      <c r="K1567" t="s">
        <v>22</v>
      </c>
      <c r="L1567" t="s">
        <v>23</v>
      </c>
      <c r="M1567">
        <v>1.1049136024600001E-4</v>
      </c>
      <c r="N1567">
        <v>1.3959417926099999E-3</v>
      </c>
      <c r="O1567">
        <v>1.4979441967499999E-4</v>
      </c>
      <c r="P1567">
        <v>18.8</v>
      </c>
      <c r="Q1567">
        <v>21.6</v>
      </c>
      <c r="R1567">
        <v>3.4059407210399999E-3</v>
      </c>
      <c r="S1567">
        <v>3.06015269997E-2</v>
      </c>
      <c r="T1567">
        <v>9.4680575207800002E-2</v>
      </c>
      <c r="U1567" t="s">
        <v>24</v>
      </c>
      <c r="V1567">
        <v>18.8</v>
      </c>
      <c r="W1567">
        <v>21.6</v>
      </c>
    </row>
    <row r="1568" spans="1:23">
      <c r="A1568" t="s">
        <v>1840</v>
      </c>
      <c r="C1568" t="s">
        <v>34</v>
      </c>
      <c r="G1568" t="str">
        <f t="shared" si="96"/>
        <v/>
      </c>
      <c r="H1568" t="str">
        <f t="shared" si="97"/>
        <v/>
      </c>
      <c r="I1568" t="str">
        <f t="shared" si="98"/>
        <v/>
      </c>
      <c r="J1568" t="str">
        <f t="shared" si="99"/>
        <v/>
      </c>
      <c r="K1568" t="s">
        <v>34</v>
      </c>
      <c r="L1568" t="s">
        <v>34</v>
      </c>
      <c r="M1568" s="1">
        <v>4.72065657418E-5</v>
      </c>
      <c r="N1568">
        <v>6.3979296752500003E-4</v>
      </c>
      <c r="O1568">
        <v>1.57289209512E-3</v>
      </c>
      <c r="P1568">
        <v>12.5</v>
      </c>
      <c r="Q1568">
        <v>25</v>
      </c>
      <c r="R1568" s="1">
        <v>9.3784410855299999E-5</v>
      </c>
      <c r="S1568">
        <v>3.67859109822E-2</v>
      </c>
      <c r="T1568" s="1">
        <v>3.68146096995E-6</v>
      </c>
      <c r="U1568" t="s">
        <v>16</v>
      </c>
      <c r="V1568">
        <v>20.144916904799999</v>
      </c>
    </row>
    <row r="1569" spans="1:23">
      <c r="A1569" t="s">
        <v>1902</v>
      </c>
      <c r="G1569" t="str">
        <f t="shared" si="96"/>
        <v/>
      </c>
      <c r="H1569" t="str">
        <f t="shared" si="97"/>
        <v/>
      </c>
      <c r="I1569" t="str">
        <f t="shared" si="98"/>
        <v/>
      </c>
      <c r="J1569" t="str">
        <f t="shared" si="99"/>
        <v/>
      </c>
      <c r="K1569" t="s">
        <v>19</v>
      </c>
      <c r="L1569" t="s">
        <v>19</v>
      </c>
      <c r="M1569" s="1">
        <v>4.4863858221399997E-6</v>
      </c>
      <c r="N1569">
        <v>1.0130250004099999E-4</v>
      </c>
      <c r="O1569" s="1">
        <v>2.2892317084000001E-5</v>
      </c>
      <c r="P1569">
        <v>24.5</v>
      </c>
      <c r="Q1569">
        <v>27</v>
      </c>
      <c r="R1569">
        <v>4.1739110855499998E-4</v>
      </c>
      <c r="S1569">
        <v>0.21977554030999999</v>
      </c>
      <c r="T1569">
        <v>7.5383264802200006E-2</v>
      </c>
      <c r="U1569" t="s">
        <v>16</v>
      </c>
    </row>
    <row r="1570" spans="1:23">
      <c r="A1570" t="s">
        <v>755</v>
      </c>
      <c r="G1570" t="str">
        <f t="shared" si="96"/>
        <v/>
      </c>
      <c r="H1570" t="str">
        <f t="shared" si="97"/>
        <v/>
      </c>
      <c r="I1570" t="str">
        <f t="shared" si="98"/>
        <v/>
      </c>
      <c r="J1570" t="str">
        <f t="shared" si="99"/>
        <v/>
      </c>
      <c r="K1570" t="s">
        <v>23</v>
      </c>
      <c r="L1570" t="s">
        <v>23</v>
      </c>
      <c r="M1570" s="1">
        <v>2.32726601715E-5</v>
      </c>
      <c r="N1570">
        <v>3.9405059531300002E-4</v>
      </c>
      <c r="O1570" s="1">
        <v>4.22607034661E-5</v>
      </c>
      <c r="P1570">
        <v>16</v>
      </c>
      <c r="Q1570">
        <v>20</v>
      </c>
      <c r="R1570" s="1">
        <v>2.16397087411E-7</v>
      </c>
      <c r="S1570">
        <v>1.0730548509200001E-4</v>
      </c>
      <c r="T1570">
        <v>7.4042195403200006E-2</v>
      </c>
      <c r="U1570" t="s">
        <v>16</v>
      </c>
      <c r="V1570">
        <v>16</v>
      </c>
      <c r="W1570">
        <v>20</v>
      </c>
    </row>
    <row r="1571" spans="1:23">
      <c r="A1571" t="s">
        <v>1145</v>
      </c>
      <c r="G1571" t="str">
        <f t="shared" si="96"/>
        <v/>
      </c>
      <c r="H1571" t="str">
        <f t="shared" si="97"/>
        <v/>
      </c>
      <c r="I1571" t="str">
        <f t="shared" si="98"/>
        <v/>
      </c>
      <c r="J1571" t="str">
        <f t="shared" si="99"/>
        <v/>
      </c>
      <c r="K1571" t="s">
        <v>22</v>
      </c>
      <c r="L1571" t="s">
        <v>23</v>
      </c>
      <c r="M1571" s="1">
        <v>2.0064432401599999E-5</v>
      </c>
      <c r="N1571">
        <v>7.3068972087100002E-4</v>
      </c>
      <c r="O1571" s="1">
        <v>8.7726194394399998E-5</v>
      </c>
      <c r="P1571">
        <v>18.8</v>
      </c>
      <c r="Q1571">
        <v>21.6</v>
      </c>
      <c r="R1571">
        <v>7.5670287167799999E-3</v>
      </c>
      <c r="S1571">
        <v>7.9090554259700005E-2</v>
      </c>
      <c r="T1571">
        <v>0.15924954753100001</v>
      </c>
      <c r="U1571" t="s">
        <v>24</v>
      </c>
      <c r="V1571">
        <v>18.8</v>
      </c>
      <c r="W1571">
        <v>21.6</v>
      </c>
    </row>
    <row r="1572" spans="1:23">
      <c r="A1572" t="s">
        <v>1528</v>
      </c>
      <c r="B1572" t="s">
        <v>23</v>
      </c>
      <c r="C1572" t="s">
        <v>23</v>
      </c>
      <c r="G1572" t="str">
        <f t="shared" si="96"/>
        <v/>
      </c>
      <c r="H1572" t="str">
        <f t="shared" si="97"/>
        <v/>
      </c>
      <c r="I1572" t="str">
        <f t="shared" si="98"/>
        <v>BRACK</v>
      </c>
      <c r="J1572" t="str">
        <f t="shared" si="99"/>
        <v/>
      </c>
      <c r="K1572" t="s">
        <v>22</v>
      </c>
      <c r="L1572" t="s">
        <v>23</v>
      </c>
      <c r="M1572" s="1">
        <v>1.22998989092E-5</v>
      </c>
      <c r="N1572">
        <v>1.85287677354E-4</v>
      </c>
      <c r="O1572" s="1">
        <v>1.73445975483E-5</v>
      </c>
      <c r="P1572">
        <v>16</v>
      </c>
      <c r="Q1572">
        <v>20</v>
      </c>
      <c r="R1572">
        <v>9.9489911277399999E-3</v>
      </c>
      <c r="S1572">
        <v>4.2005377746499997E-2</v>
      </c>
      <c r="T1572">
        <v>0.405114289578</v>
      </c>
      <c r="U1572" t="s">
        <v>24</v>
      </c>
      <c r="V1572">
        <v>16</v>
      </c>
      <c r="W1572">
        <v>20</v>
      </c>
    </row>
    <row r="1573" spans="1:23">
      <c r="A1573" t="s">
        <v>1460</v>
      </c>
      <c r="G1573" t="str">
        <f t="shared" si="96"/>
        <v/>
      </c>
      <c r="H1573" t="str">
        <f t="shared" si="97"/>
        <v/>
      </c>
      <c r="I1573" t="str">
        <f t="shared" si="98"/>
        <v/>
      </c>
      <c r="J1573" t="str">
        <f t="shared" si="99"/>
        <v/>
      </c>
      <c r="K1573" t="s">
        <v>19</v>
      </c>
      <c r="L1573" t="s">
        <v>19</v>
      </c>
      <c r="M1573" s="1">
        <v>1.26791725572E-6</v>
      </c>
      <c r="N1573" s="1">
        <v>4.3337425965399999E-5</v>
      </c>
      <c r="O1573" s="1">
        <v>8.7104915693299999E-6</v>
      </c>
      <c r="P1573">
        <v>15</v>
      </c>
      <c r="Q1573">
        <v>25</v>
      </c>
      <c r="R1573">
        <v>7.2520171855600002E-2</v>
      </c>
      <c r="S1573">
        <v>0.465272910654</v>
      </c>
      <c r="T1573">
        <v>0.127609184426</v>
      </c>
      <c r="U1573" t="s">
        <v>16</v>
      </c>
    </row>
    <row r="1574" spans="1:23">
      <c r="A1574" t="s">
        <v>1154</v>
      </c>
      <c r="G1574" t="str">
        <f t="shared" si="96"/>
        <v/>
      </c>
      <c r="H1574" t="str">
        <f t="shared" si="97"/>
        <v/>
      </c>
      <c r="I1574" t="str">
        <f t="shared" si="98"/>
        <v/>
      </c>
      <c r="J1574" t="str">
        <f t="shared" si="99"/>
        <v/>
      </c>
      <c r="K1574" t="s">
        <v>34</v>
      </c>
      <c r="L1574" t="s">
        <v>34</v>
      </c>
      <c r="M1574" s="1">
        <v>7.8662487815599997E-6</v>
      </c>
      <c r="N1574">
        <v>2.34360784374E-4</v>
      </c>
      <c r="O1574" s="1">
        <v>9.8329549285899995E-5</v>
      </c>
      <c r="P1574">
        <v>24</v>
      </c>
      <c r="Q1574">
        <v>26</v>
      </c>
      <c r="R1574" s="1">
        <v>3.9949652928499999E-6</v>
      </c>
      <c r="S1574">
        <v>0.22089408087500001</v>
      </c>
      <c r="T1574">
        <v>6.0309606436999997E-3</v>
      </c>
      <c r="U1574" t="s">
        <v>16</v>
      </c>
      <c r="V1574">
        <v>24</v>
      </c>
    </row>
    <row r="1575" spans="1:23">
      <c r="A1575" t="s">
        <v>1671</v>
      </c>
      <c r="G1575" t="str">
        <f t="shared" si="96"/>
        <v/>
      </c>
      <c r="H1575" t="str">
        <f t="shared" si="97"/>
        <v/>
      </c>
      <c r="I1575" t="str">
        <f t="shared" si="98"/>
        <v/>
      </c>
      <c r="J1575" t="str">
        <f t="shared" si="99"/>
        <v/>
      </c>
      <c r="K1575" t="s">
        <v>34</v>
      </c>
      <c r="L1575" t="s">
        <v>34</v>
      </c>
      <c r="M1575">
        <v>0</v>
      </c>
      <c r="N1575" s="1">
        <v>1.1633128357600001E-5</v>
      </c>
      <c r="O1575">
        <v>1.45371276944E-4</v>
      </c>
      <c r="P1575">
        <v>24.5</v>
      </c>
      <c r="Q1575">
        <v>27</v>
      </c>
      <c r="R1575">
        <v>6.0750962345100003E-3</v>
      </c>
      <c r="S1575">
        <v>0.14325248904599999</v>
      </c>
      <c r="T1575" s="1">
        <v>9.1322015758599992E-6</v>
      </c>
      <c r="U1575" t="s">
        <v>16</v>
      </c>
      <c r="V1575">
        <v>26.7999410784</v>
      </c>
    </row>
    <row r="1576" spans="1:23">
      <c r="A1576" t="s">
        <v>491</v>
      </c>
      <c r="G1576" t="str">
        <f t="shared" si="96"/>
        <v/>
      </c>
      <c r="H1576" t="str">
        <f t="shared" si="97"/>
        <v/>
      </c>
      <c r="I1576" t="str">
        <f t="shared" si="98"/>
        <v/>
      </c>
      <c r="J1576" t="str">
        <f t="shared" si="99"/>
        <v/>
      </c>
      <c r="K1576" t="s">
        <v>22</v>
      </c>
      <c r="L1576" t="s">
        <v>23</v>
      </c>
      <c r="M1576" s="1">
        <v>7.3776679523700004E-6</v>
      </c>
      <c r="N1576">
        <v>2.4759358013399997E-4</v>
      </c>
      <c r="O1576" s="1">
        <v>3.2041204619899997E-5</v>
      </c>
      <c r="P1576">
        <v>18.8</v>
      </c>
      <c r="Q1576">
        <v>21.6</v>
      </c>
      <c r="R1576">
        <v>1.07229378948E-3</v>
      </c>
      <c r="S1576">
        <v>4.6784487768499999E-2</v>
      </c>
      <c r="T1576">
        <v>0.13384409534399999</v>
      </c>
      <c r="U1576" t="s">
        <v>24</v>
      </c>
      <c r="V1576">
        <v>18.8</v>
      </c>
      <c r="W1576">
        <v>21.6</v>
      </c>
    </row>
    <row r="1577" spans="1:23">
      <c r="A1577" t="s">
        <v>943</v>
      </c>
      <c r="G1577" t="str">
        <f t="shared" si="96"/>
        <v/>
      </c>
      <c r="H1577" t="str">
        <f t="shared" si="97"/>
        <v/>
      </c>
      <c r="I1577" t="str">
        <f t="shared" si="98"/>
        <v/>
      </c>
      <c r="J1577" t="str">
        <f t="shared" si="99"/>
        <v/>
      </c>
      <c r="K1577" t="s">
        <v>19</v>
      </c>
      <c r="L1577" t="s">
        <v>19</v>
      </c>
      <c r="M1577" s="1">
        <v>4.1273428780299999E-5</v>
      </c>
      <c r="N1577">
        <v>2.8438776460500001E-4</v>
      </c>
      <c r="O1577" s="1">
        <v>3.0523089445399999E-5</v>
      </c>
      <c r="P1577">
        <v>24.5</v>
      </c>
      <c r="Q1577">
        <v>27</v>
      </c>
      <c r="R1577">
        <v>9.6243563845100008E-3</v>
      </c>
      <c r="S1577">
        <v>0.166974712287</v>
      </c>
      <c r="T1577">
        <v>0.31520236514599997</v>
      </c>
      <c r="U1577" t="s">
        <v>16</v>
      </c>
    </row>
    <row r="1578" spans="1:23">
      <c r="A1578" t="s">
        <v>94</v>
      </c>
      <c r="G1578" t="str">
        <f t="shared" si="96"/>
        <v/>
      </c>
      <c r="H1578" t="str">
        <f t="shared" si="97"/>
        <v/>
      </c>
      <c r="I1578" t="str">
        <f t="shared" si="98"/>
        <v/>
      </c>
      <c r="J1578" t="str">
        <f t="shared" si="99"/>
        <v/>
      </c>
      <c r="K1578" t="s">
        <v>27</v>
      </c>
      <c r="L1578" t="s">
        <v>23</v>
      </c>
      <c r="M1578">
        <v>5.1679681482899999E-4</v>
      </c>
      <c r="N1578">
        <v>2.2903564591899999E-2</v>
      </c>
      <c r="O1578">
        <v>6.4047636236399998E-3</v>
      </c>
      <c r="P1578">
        <v>11</v>
      </c>
      <c r="Q1578">
        <v>16</v>
      </c>
      <c r="R1578" s="1">
        <v>1.32416948814E-7</v>
      </c>
      <c r="S1578">
        <v>1.5856631749799999E-4</v>
      </c>
      <c r="T1578" s="1">
        <v>3.4257818038099998E-7</v>
      </c>
      <c r="U1578" t="s">
        <v>16</v>
      </c>
      <c r="V1578">
        <v>11</v>
      </c>
      <c r="W1578">
        <v>16</v>
      </c>
    </row>
    <row r="1579" spans="1:23">
      <c r="A1579" t="s">
        <v>412</v>
      </c>
      <c r="G1579" t="str">
        <f t="shared" si="96"/>
        <v/>
      </c>
      <c r="H1579" t="str">
        <f t="shared" si="97"/>
        <v/>
      </c>
      <c r="I1579" t="str">
        <f t="shared" si="98"/>
        <v/>
      </c>
      <c r="J1579" t="str">
        <f t="shared" si="99"/>
        <v/>
      </c>
      <c r="K1579" t="s">
        <v>27</v>
      </c>
      <c r="L1579" t="s">
        <v>23</v>
      </c>
      <c r="M1579" s="1">
        <v>2.1715313334700001E-5</v>
      </c>
      <c r="N1579">
        <v>3.9531432555599998E-4</v>
      </c>
      <c r="O1579">
        <v>1.65847097694E-4</v>
      </c>
      <c r="P1579">
        <v>14</v>
      </c>
      <c r="Q1579">
        <v>18</v>
      </c>
      <c r="R1579" s="1">
        <v>2.1564582784499999E-6</v>
      </c>
      <c r="S1579">
        <v>1.2497220018899999E-2</v>
      </c>
      <c r="T1579">
        <v>1.0698801486300001E-3</v>
      </c>
      <c r="U1579" t="s">
        <v>16</v>
      </c>
      <c r="V1579">
        <v>14</v>
      </c>
      <c r="W1579">
        <v>18</v>
      </c>
    </row>
    <row r="1580" spans="1:23">
      <c r="A1580" t="s">
        <v>1048</v>
      </c>
      <c r="G1580" t="str">
        <f t="shared" si="96"/>
        <v/>
      </c>
      <c r="H1580" t="str">
        <f t="shared" si="97"/>
        <v/>
      </c>
      <c r="I1580" t="str">
        <f t="shared" si="98"/>
        <v/>
      </c>
      <c r="J1580" t="str">
        <f t="shared" si="99"/>
        <v/>
      </c>
      <c r="K1580" t="s">
        <v>19</v>
      </c>
      <c r="L1580" t="s">
        <v>19</v>
      </c>
      <c r="M1580">
        <v>1.7761964769499999E-4</v>
      </c>
      <c r="N1580">
        <v>1.1480258849700001E-3</v>
      </c>
      <c r="O1580">
        <v>1.6848706007799999E-4</v>
      </c>
      <c r="P1580">
        <v>24.5</v>
      </c>
      <c r="Q1580">
        <v>27</v>
      </c>
      <c r="R1580">
        <v>7.0343256276099997E-2</v>
      </c>
      <c r="S1580">
        <v>0.29346784428900002</v>
      </c>
      <c r="T1580">
        <v>0.22828198330800001</v>
      </c>
      <c r="U1580" t="s">
        <v>16</v>
      </c>
    </row>
    <row r="1581" spans="1:23">
      <c r="A1581" t="s">
        <v>749</v>
      </c>
      <c r="C1581" t="s">
        <v>23</v>
      </c>
      <c r="G1581" t="str">
        <f t="shared" si="96"/>
        <v/>
      </c>
      <c r="H1581" t="str">
        <f t="shared" si="97"/>
        <v/>
      </c>
      <c r="I1581" t="str">
        <f t="shared" si="98"/>
        <v/>
      </c>
      <c r="J1581" t="str">
        <f t="shared" si="99"/>
        <v/>
      </c>
      <c r="K1581" t="s">
        <v>23</v>
      </c>
      <c r="L1581" t="s">
        <v>23</v>
      </c>
      <c r="M1581" s="1">
        <v>5.4976074688399999E-5</v>
      </c>
      <c r="N1581">
        <v>1.5284827552900001E-3</v>
      </c>
      <c r="O1581">
        <v>4.3590524073599998E-4</v>
      </c>
      <c r="P1581">
        <v>16</v>
      </c>
      <c r="Q1581">
        <v>21.5</v>
      </c>
      <c r="R1581" s="1">
        <v>4.0425888882199998E-7</v>
      </c>
      <c r="S1581">
        <v>4.0021001435800001E-3</v>
      </c>
      <c r="T1581">
        <v>1.06696733928E-2</v>
      </c>
      <c r="U1581" t="s">
        <v>16</v>
      </c>
      <c r="V1581">
        <v>16</v>
      </c>
      <c r="W1581">
        <v>21.5</v>
      </c>
    </row>
    <row r="1582" spans="1:23">
      <c r="A1582" t="s">
        <v>939</v>
      </c>
      <c r="B1582" t="s">
        <v>34</v>
      </c>
      <c r="C1582" t="s">
        <v>34</v>
      </c>
      <c r="G1582" t="str">
        <f t="shared" si="96"/>
        <v/>
      </c>
      <c r="H1582" t="str">
        <f t="shared" si="97"/>
        <v/>
      </c>
      <c r="I1582" t="str">
        <f t="shared" si="98"/>
        <v/>
      </c>
      <c r="J1582" t="str">
        <f t="shared" si="99"/>
        <v>marineRestricted</v>
      </c>
      <c r="K1582" t="s">
        <v>19</v>
      </c>
      <c r="L1582" t="s">
        <v>19</v>
      </c>
      <c r="M1582" s="1">
        <v>1.5394953794200001E-5</v>
      </c>
      <c r="N1582">
        <v>1.7381502633799999E-4</v>
      </c>
      <c r="O1582" s="1">
        <v>2.2892317084000001E-5</v>
      </c>
      <c r="P1582">
        <v>24.5</v>
      </c>
      <c r="Q1582">
        <v>27</v>
      </c>
      <c r="R1582">
        <v>8.5895189278200005E-3</v>
      </c>
      <c r="S1582">
        <v>0.166974712287</v>
      </c>
      <c r="T1582">
        <v>0.27613208700899999</v>
      </c>
      <c r="U1582" t="s">
        <v>16</v>
      </c>
    </row>
    <row r="1583" spans="1:23">
      <c r="A1583" t="s">
        <v>410</v>
      </c>
      <c r="G1583" t="str">
        <f t="shared" si="96"/>
        <v/>
      </c>
      <c r="H1583" t="str">
        <f t="shared" si="97"/>
        <v/>
      </c>
      <c r="I1583" t="str">
        <f t="shared" si="98"/>
        <v/>
      </c>
      <c r="J1583" t="str">
        <f t="shared" si="99"/>
        <v/>
      </c>
      <c r="K1583" t="s">
        <v>19</v>
      </c>
      <c r="L1583" t="s">
        <v>19</v>
      </c>
      <c r="M1583">
        <v>0</v>
      </c>
      <c r="N1583" s="1">
        <v>2.8013465642800001E-5</v>
      </c>
      <c r="O1583">
        <v>0</v>
      </c>
      <c r="P1583">
        <v>3</v>
      </c>
      <c r="Q1583">
        <v>25</v>
      </c>
      <c r="R1583">
        <v>2.4585251531399999E-2</v>
      </c>
      <c r="S1583">
        <v>0.11610180129100001</v>
      </c>
      <c r="T1583">
        <v>1</v>
      </c>
      <c r="U1583" t="s">
        <v>16</v>
      </c>
    </row>
    <row r="1584" spans="1:23">
      <c r="A1584" t="s">
        <v>1377</v>
      </c>
      <c r="B1584" t="s">
        <v>23</v>
      </c>
      <c r="C1584" t="s">
        <v>23</v>
      </c>
      <c r="G1584" t="str">
        <f t="shared" si="96"/>
        <v/>
      </c>
      <c r="H1584" t="str">
        <f t="shared" si="97"/>
        <v/>
      </c>
      <c r="I1584" t="str">
        <f t="shared" si="98"/>
        <v>BRACK</v>
      </c>
      <c r="J1584" t="str">
        <f t="shared" si="99"/>
        <v/>
      </c>
      <c r="K1584" t="s">
        <v>29</v>
      </c>
      <c r="L1584" t="s">
        <v>23</v>
      </c>
      <c r="M1584" s="1">
        <v>6.2897303136700005E-5</v>
      </c>
      <c r="N1584">
        <v>1.5700728760599999E-4</v>
      </c>
      <c r="O1584" s="1">
        <v>8.4520906325199993E-6</v>
      </c>
      <c r="P1584">
        <v>1.5</v>
      </c>
      <c r="Q1584">
        <v>10</v>
      </c>
      <c r="R1584">
        <v>9.9931490283900002E-3</v>
      </c>
      <c r="S1584" s="1">
        <v>2.2126422665400001E-8</v>
      </c>
      <c r="T1584">
        <v>1.45513982941E-2</v>
      </c>
      <c r="U1584" t="s">
        <v>16</v>
      </c>
      <c r="V1584">
        <v>1.5</v>
      </c>
      <c r="W1584">
        <v>10</v>
      </c>
    </row>
    <row r="1585" spans="1:23">
      <c r="A1585" t="s">
        <v>60</v>
      </c>
      <c r="B1585" t="s">
        <v>15</v>
      </c>
      <c r="C1585" t="s">
        <v>15</v>
      </c>
      <c r="G1585" t="str">
        <f t="shared" si="96"/>
        <v/>
      </c>
      <c r="H1585" t="str">
        <f t="shared" si="97"/>
        <v/>
      </c>
      <c r="I1585" t="str">
        <f t="shared" si="98"/>
        <v>freshRestricted</v>
      </c>
      <c r="J1585" t="str">
        <f t="shared" si="99"/>
        <v/>
      </c>
      <c r="K1585" t="s">
        <v>29</v>
      </c>
      <c r="L1585" t="s">
        <v>23</v>
      </c>
      <c r="M1585" s="1">
        <v>2.1209594647800001E-5</v>
      </c>
      <c r="N1585" s="1">
        <v>9.2504581429600003E-5</v>
      </c>
      <c r="O1585" s="1">
        <v>2.1514333709700001E-6</v>
      </c>
      <c r="P1585">
        <v>4.5</v>
      </c>
      <c r="Q1585">
        <v>10</v>
      </c>
      <c r="R1585">
        <v>1.2503163356700001E-3</v>
      </c>
      <c r="S1585" s="1">
        <v>1.8756763832400001E-8</v>
      </c>
      <c r="T1585">
        <v>6.3195701609200003E-2</v>
      </c>
      <c r="U1585" t="s">
        <v>16</v>
      </c>
      <c r="V1585">
        <v>4.5</v>
      </c>
      <c r="W1585">
        <v>10</v>
      </c>
    </row>
    <row r="1586" spans="1:23">
      <c r="A1586" t="s">
        <v>142</v>
      </c>
      <c r="G1586" t="str">
        <f t="shared" si="96"/>
        <v/>
      </c>
      <c r="H1586" t="str">
        <f t="shared" si="97"/>
        <v/>
      </c>
      <c r="I1586" t="str">
        <f t="shared" si="98"/>
        <v/>
      </c>
      <c r="J1586" t="str">
        <f t="shared" si="99"/>
        <v/>
      </c>
      <c r="K1586" t="s">
        <v>46</v>
      </c>
      <c r="L1586" t="s">
        <v>23</v>
      </c>
      <c r="M1586">
        <v>7.9970040587699995E-3</v>
      </c>
      <c r="N1586">
        <v>1.54342892753E-2</v>
      </c>
      <c r="O1586">
        <v>2.49825070292E-3</v>
      </c>
      <c r="P1586">
        <v>3</v>
      </c>
      <c r="Q1586">
        <v>10</v>
      </c>
      <c r="R1586">
        <v>2.14520979279E-2</v>
      </c>
      <c r="S1586" s="1">
        <v>6.6137112362799993E-5</v>
      </c>
      <c r="T1586">
        <v>2.7988742954100001E-3</v>
      </c>
      <c r="U1586" t="s">
        <v>16</v>
      </c>
      <c r="V1586">
        <v>3</v>
      </c>
      <c r="W1586">
        <v>10</v>
      </c>
    </row>
    <row r="1587" spans="1:23">
      <c r="A1587" t="s">
        <v>1384</v>
      </c>
      <c r="G1587" t="str">
        <f t="shared" si="96"/>
        <v/>
      </c>
      <c r="H1587" t="str">
        <f t="shared" si="97"/>
        <v/>
      </c>
      <c r="I1587" t="str">
        <f t="shared" si="98"/>
        <v/>
      </c>
      <c r="J1587" t="str">
        <f t="shared" si="99"/>
        <v/>
      </c>
      <c r="K1587" t="s">
        <v>15</v>
      </c>
      <c r="L1587" t="s">
        <v>15</v>
      </c>
      <c r="M1587">
        <v>1.8396680799E-4</v>
      </c>
      <c r="N1587">
        <v>2.4380781913599999E-4</v>
      </c>
      <c r="O1587" s="1">
        <v>2.0346412106599999E-5</v>
      </c>
      <c r="P1587">
        <v>4.5</v>
      </c>
      <c r="Q1587">
        <v>10</v>
      </c>
      <c r="R1587">
        <v>0.197416298016</v>
      </c>
      <c r="S1587" s="1">
        <v>4.1943436065600004E-6</v>
      </c>
      <c r="T1587" s="1">
        <v>3.3356087297900002E-6</v>
      </c>
      <c r="U1587" t="s">
        <v>16</v>
      </c>
      <c r="V1587">
        <v>10</v>
      </c>
    </row>
    <row r="1588" spans="1:23">
      <c r="A1588" t="s">
        <v>1530</v>
      </c>
      <c r="B1588" t="s">
        <v>15</v>
      </c>
      <c r="C1588" t="s">
        <v>15</v>
      </c>
      <c r="G1588" t="str">
        <f t="shared" si="96"/>
        <v>FRESH</v>
      </c>
      <c r="H1588" t="str">
        <f t="shared" si="97"/>
        <v/>
      </c>
      <c r="I1588" t="str">
        <f t="shared" si="98"/>
        <v/>
      </c>
      <c r="J1588" t="str">
        <f t="shared" si="99"/>
        <v/>
      </c>
      <c r="K1588" t="s">
        <v>15</v>
      </c>
      <c r="L1588" t="s">
        <v>15</v>
      </c>
      <c r="M1588">
        <v>1.4808974718999999E-4</v>
      </c>
      <c r="N1588" s="1">
        <v>2.6934239746899999E-5</v>
      </c>
      <c r="O1588" s="1">
        <v>5.4287932335499996E-6</v>
      </c>
      <c r="P1588">
        <v>11</v>
      </c>
      <c r="Q1588">
        <v>20</v>
      </c>
      <c r="R1588">
        <v>3.7492594894200002E-3</v>
      </c>
      <c r="S1588">
        <v>0.16215696799500001</v>
      </c>
      <c r="T1588">
        <v>5.2358306575100001E-4</v>
      </c>
      <c r="U1588" t="s">
        <v>16</v>
      </c>
      <c r="V1588">
        <v>12.356706325399999</v>
      </c>
    </row>
    <row r="1589" spans="1:23">
      <c r="A1589" t="s">
        <v>72</v>
      </c>
      <c r="G1589" t="str">
        <f t="shared" si="96"/>
        <v/>
      </c>
      <c r="H1589" t="str">
        <f t="shared" si="97"/>
        <v/>
      </c>
      <c r="I1589" t="str">
        <f t="shared" si="98"/>
        <v/>
      </c>
      <c r="J1589" t="str">
        <f t="shared" si="99"/>
        <v/>
      </c>
      <c r="K1589" t="s">
        <v>15</v>
      </c>
      <c r="L1589" t="s">
        <v>15</v>
      </c>
      <c r="M1589">
        <v>2.36407799775E-4</v>
      </c>
      <c r="N1589" s="1">
        <v>5.9787564162800002E-5</v>
      </c>
      <c r="O1589" s="1">
        <v>2.8645696925300002E-6</v>
      </c>
      <c r="P1589">
        <v>1.5</v>
      </c>
      <c r="Q1589">
        <v>10</v>
      </c>
      <c r="R1589">
        <v>9.8221023994200005E-2</v>
      </c>
      <c r="S1589">
        <v>4.6199484302400002E-4</v>
      </c>
      <c r="T1589" s="1">
        <v>8.8895136493800002E-6</v>
      </c>
      <c r="U1589" t="s">
        <v>16</v>
      </c>
      <c r="V1589">
        <v>3.5717597030200001</v>
      </c>
    </row>
    <row r="1590" spans="1:23">
      <c r="A1590" t="s">
        <v>247</v>
      </c>
      <c r="G1590" t="str">
        <f t="shared" si="96"/>
        <v/>
      </c>
      <c r="H1590" t="str">
        <f t="shared" si="97"/>
        <v/>
      </c>
      <c r="I1590" t="str">
        <f t="shared" si="98"/>
        <v/>
      </c>
      <c r="J1590" t="str">
        <f t="shared" si="99"/>
        <v/>
      </c>
      <c r="K1590" t="s">
        <v>29</v>
      </c>
      <c r="L1590" t="s">
        <v>23</v>
      </c>
      <c r="M1590" s="1">
        <v>4.5017281566799999E-5</v>
      </c>
      <c r="N1590">
        <v>1.16079406362E-4</v>
      </c>
      <c r="O1590" s="1">
        <v>5.7630638130700003E-6</v>
      </c>
      <c r="P1590">
        <v>6.5</v>
      </c>
      <c r="Q1590">
        <v>10</v>
      </c>
      <c r="R1590">
        <v>2.2074958869900001E-2</v>
      </c>
      <c r="S1590" s="1">
        <v>9.2887531843499996E-7</v>
      </c>
      <c r="T1590">
        <v>1.0019656945600001E-3</v>
      </c>
      <c r="U1590" t="s">
        <v>16</v>
      </c>
      <c r="V1590">
        <v>6.5</v>
      </c>
      <c r="W1590">
        <v>10</v>
      </c>
    </row>
    <row r="1591" spans="1:23">
      <c r="A1591" t="s">
        <v>1922</v>
      </c>
      <c r="G1591" t="str">
        <f t="shared" si="96"/>
        <v/>
      </c>
      <c r="H1591" t="str">
        <f t="shared" si="97"/>
        <v/>
      </c>
      <c r="I1591" t="str">
        <f t="shared" si="98"/>
        <v/>
      </c>
      <c r="J1591" t="str">
        <f t="shared" si="99"/>
        <v/>
      </c>
      <c r="K1591" t="s">
        <v>29</v>
      </c>
      <c r="L1591" t="s">
        <v>23</v>
      </c>
      <c r="M1591" s="1">
        <v>9.3977003476300002E-5</v>
      </c>
      <c r="N1591">
        <v>2.4759605220400001E-4</v>
      </c>
      <c r="O1591" s="1">
        <v>2.0538321153099999E-5</v>
      </c>
      <c r="P1591">
        <v>3</v>
      </c>
      <c r="Q1591">
        <v>10</v>
      </c>
      <c r="R1591">
        <v>4.4360301377900004E-3</v>
      </c>
      <c r="S1591" s="1">
        <v>1.14857116393E-6</v>
      </c>
      <c r="T1591">
        <v>2.0456706403899998E-2</v>
      </c>
      <c r="U1591" t="s">
        <v>16</v>
      </c>
      <c r="V1591">
        <v>3</v>
      </c>
      <c r="W1591">
        <v>10</v>
      </c>
    </row>
    <row r="1592" spans="1:23">
      <c r="A1592" t="s">
        <v>1267</v>
      </c>
      <c r="B1592" t="s">
        <v>23</v>
      </c>
      <c r="C1592" t="s">
        <v>23</v>
      </c>
      <c r="G1592" t="str">
        <f t="shared" si="96"/>
        <v/>
      </c>
      <c r="H1592" t="str">
        <f t="shared" si="97"/>
        <v/>
      </c>
      <c r="I1592" t="str">
        <f t="shared" si="98"/>
        <v/>
      </c>
      <c r="J1592" t="str">
        <f t="shared" si="99"/>
        <v>brackishRestricted</v>
      </c>
      <c r="K1592" t="s">
        <v>19</v>
      </c>
      <c r="L1592" t="s">
        <v>19</v>
      </c>
      <c r="M1592">
        <v>4.3106878618500002E-4</v>
      </c>
      <c r="N1592">
        <v>3.70161356606E-3</v>
      </c>
      <c r="O1592">
        <v>1.38585478318E-3</v>
      </c>
      <c r="P1592">
        <v>15</v>
      </c>
      <c r="Q1592">
        <v>27</v>
      </c>
      <c r="R1592">
        <v>1.12612434257E-4</v>
      </c>
      <c r="S1592">
        <v>0.21664716638600001</v>
      </c>
      <c r="T1592">
        <v>4.9170374381099996E-3</v>
      </c>
      <c r="U1592" t="s">
        <v>16</v>
      </c>
    </row>
    <row r="1593" spans="1:23">
      <c r="A1593" t="s">
        <v>892</v>
      </c>
      <c r="G1593" t="str">
        <f t="shared" si="96"/>
        <v/>
      </c>
      <c r="H1593" t="str">
        <f t="shared" si="97"/>
        <v/>
      </c>
      <c r="I1593" t="str">
        <f t="shared" si="98"/>
        <v/>
      </c>
      <c r="J1593" t="str">
        <f t="shared" si="99"/>
        <v/>
      </c>
      <c r="K1593" t="s">
        <v>34</v>
      </c>
      <c r="L1593" t="s">
        <v>34</v>
      </c>
      <c r="M1593">
        <v>0</v>
      </c>
      <c r="N1593" s="1">
        <v>8.3208676233899996E-6</v>
      </c>
      <c r="O1593">
        <v>3.8963423769300002E-4</v>
      </c>
      <c r="P1593">
        <v>9</v>
      </c>
      <c r="Q1593">
        <v>25</v>
      </c>
      <c r="R1593">
        <v>9.3660388485799995E-2</v>
      </c>
      <c r="S1593">
        <v>6.4160035739299999E-3</v>
      </c>
      <c r="T1593">
        <v>5.40450601576E-4</v>
      </c>
      <c r="U1593" t="s">
        <v>16</v>
      </c>
      <c r="V1593">
        <v>24.658310617800002</v>
      </c>
    </row>
    <row r="1594" spans="1:23">
      <c r="A1594" t="s">
        <v>163</v>
      </c>
      <c r="G1594" t="str">
        <f t="shared" si="96"/>
        <v/>
      </c>
      <c r="H1594" t="str">
        <f t="shared" si="97"/>
        <v/>
      </c>
      <c r="I1594" t="str">
        <f t="shared" si="98"/>
        <v/>
      </c>
      <c r="J1594" t="str">
        <f t="shared" si="99"/>
        <v/>
      </c>
      <c r="K1594" t="s">
        <v>23</v>
      </c>
      <c r="L1594" t="s">
        <v>23</v>
      </c>
      <c r="M1594" s="1">
        <v>1.2241959710400001E-5</v>
      </c>
      <c r="N1594">
        <v>7.3173608337299999E-4</v>
      </c>
      <c r="O1594" s="1">
        <v>3.8556480821000001E-5</v>
      </c>
      <c r="P1594">
        <v>14</v>
      </c>
      <c r="Q1594">
        <v>18</v>
      </c>
      <c r="R1594" s="1">
        <v>1.3874262616699999E-7</v>
      </c>
      <c r="S1594" s="1">
        <v>2.6305399225399998E-5</v>
      </c>
      <c r="T1594">
        <v>0.15696069804099999</v>
      </c>
      <c r="U1594" t="s">
        <v>16</v>
      </c>
      <c r="V1594">
        <v>14</v>
      </c>
      <c r="W1594">
        <v>18</v>
      </c>
    </row>
    <row r="1595" spans="1:23">
      <c r="A1595" t="s">
        <v>1086</v>
      </c>
      <c r="G1595" t="str">
        <f t="shared" si="96"/>
        <v/>
      </c>
      <c r="H1595" t="str">
        <f t="shared" si="97"/>
        <v/>
      </c>
      <c r="I1595" t="str">
        <f t="shared" si="98"/>
        <v/>
      </c>
      <c r="J1595" t="str">
        <f t="shared" si="99"/>
        <v/>
      </c>
      <c r="K1595" t="s">
        <v>23</v>
      </c>
      <c r="L1595" t="s">
        <v>23</v>
      </c>
      <c r="M1595">
        <v>0</v>
      </c>
      <c r="N1595">
        <v>2.2314809020499999E-4</v>
      </c>
      <c r="O1595">
        <v>0</v>
      </c>
      <c r="P1595">
        <v>11</v>
      </c>
      <c r="Q1595">
        <v>15</v>
      </c>
      <c r="R1595">
        <v>4.2952927765E-4</v>
      </c>
      <c r="S1595">
        <v>1.04438704703E-3</v>
      </c>
      <c r="T1595">
        <v>1</v>
      </c>
      <c r="U1595" t="s">
        <v>16</v>
      </c>
      <c r="V1595">
        <v>11</v>
      </c>
      <c r="W1595">
        <v>15</v>
      </c>
    </row>
    <row r="1596" spans="1:23">
      <c r="A1596" t="s">
        <v>1815</v>
      </c>
      <c r="G1596" t="str">
        <f t="shared" si="96"/>
        <v/>
      </c>
      <c r="H1596" t="str">
        <f t="shared" si="97"/>
        <v/>
      </c>
      <c r="I1596" t="str">
        <f t="shared" si="98"/>
        <v/>
      </c>
      <c r="J1596" t="str">
        <f t="shared" si="99"/>
        <v/>
      </c>
      <c r="K1596" t="s">
        <v>15</v>
      </c>
      <c r="L1596" t="s">
        <v>15</v>
      </c>
      <c r="M1596">
        <v>3.94033437551E-4</v>
      </c>
      <c r="N1596">
        <v>0</v>
      </c>
      <c r="O1596">
        <v>0</v>
      </c>
      <c r="P1596">
        <v>1.48979591837</v>
      </c>
      <c r="Q1596">
        <v>15.244897959199999</v>
      </c>
      <c r="R1596">
        <v>4.8461324334900004E-3</v>
      </c>
      <c r="S1596">
        <v>1</v>
      </c>
      <c r="T1596">
        <v>4.8461324334900004E-3</v>
      </c>
      <c r="U1596" t="s">
        <v>16</v>
      </c>
      <c r="V1596">
        <v>1.48979591837</v>
      </c>
    </row>
    <row r="1597" spans="1:23">
      <c r="A1597" t="s">
        <v>371</v>
      </c>
      <c r="G1597" t="str">
        <f t="shared" si="96"/>
        <v/>
      </c>
      <c r="H1597" t="str">
        <f t="shared" si="97"/>
        <v/>
      </c>
      <c r="I1597" t="str">
        <f t="shared" si="98"/>
        <v/>
      </c>
      <c r="J1597" t="str">
        <f t="shared" si="99"/>
        <v/>
      </c>
      <c r="K1597" t="s">
        <v>22</v>
      </c>
      <c r="L1597" t="s">
        <v>23</v>
      </c>
      <c r="M1597">
        <v>0</v>
      </c>
      <c r="N1597">
        <v>6.0564550038799995E-4</v>
      </c>
      <c r="O1597" s="1">
        <v>4.3682658435999997E-5</v>
      </c>
      <c r="P1597">
        <v>11</v>
      </c>
      <c r="Q1597">
        <v>15</v>
      </c>
      <c r="R1597">
        <v>4.2952927765E-4</v>
      </c>
      <c r="S1597">
        <v>3.3905190930400002E-2</v>
      </c>
      <c r="T1597">
        <v>2.88162065324E-2</v>
      </c>
      <c r="U1597" t="s">
        <v>24</v>
      </c>
      <c r="V1597">
        <v>11</v>
      </c>
      <c r="W1597">
        <v>15</v>
      </c>
    </row>
    <row r="1598" spans="1:23">
      <c r="A1598" t="s">
        <v>899</v>
      </c>
      <c r="G1598" t="str">
        <f t="shared" si="96"/>
        <v/>
      </c>
      <c r="H1598" t="str">
        <f t="shared" si="97"/>
        <v/>
      </c>
      <c r="I1598" t="str">
        <f t="shared" si="98"/>
        <v/>
      </c>
      <c r="J1598" t="str">
        <f t="shared" si="99"/>
        <v/>
      </c>
      <c r="K1598" t="s">
        <v>29</v>
      </c>
      <c r="L1598" t="s">
        <v>23</v>
      </c>
      <c r="M1598" s="1">
        <v>8.0482875854999997E-5</v>
      </c>
      <c r="N1598">
        <v>1.92719097286E-4</v>
      </c>
      <c r="O1598" s="1">
        <v>3.5710843415200001E-5</v>
      </c>
      <c r="P1598">
        <v>1.5</v>
      </c>
      <c r="Q1598">
        <v>11.5</v>
      </c>
      <c r="R1598">
        <v>2.0975844957999999E-2</v>
      </c>
      <c r="S1598">
        <v>1.90467129042E-4</v>
      </c>
      <c r="T1598">
        <v>5.2407730585300003E-2</v>
      </c>
      <c r="U1598" t="s">
        <v>16</v>
      </c>
      <c r="V1598">
        <v>1.5</v>
      </c>
      <c r="W1598">
        <v>11.5</v>
      </c>
    </row>
    <row r="1599" spans="1:23">
      <c r="A1599" t="s">
        <v>1556</v>
      </c>
      <c r="B1599" t="s">
        <v>19</v>
      </c>
      <c r="C1599" t="s">
        <v>19</v>
      </c>
      <c r="G1599" t="str">
        <f t="shared" si="96"/>
        <v/>
      </c>
      <c r="H1599" t="str">
        <f t="shared" si="97"/>
        <v/>
      </c>
      <c r="I1599" t="str">
        <f t="shared" si="98"/>
        <v/>
      </c>
      <c r="J1599" t="str">
        <f t="shared" si="99"/>
        <v>NOCLASS</v>
      </c>
      <c r="K1599" t="s">
        <v>19</v>
      </c>
      <c r="L1599" t="s">
        <v>19</v>
      </c>
      <c r="M1599" s="1">
        <v>5.7772506212799999E-5</v>
      </c>
      <c r="N1599">
        <v>1.7179934965100001E-4</v>
      </c>
      <c r="O1599" s="1">
        <v>4.0218022041799999E-5</v>
      </c>
      <c r="P1599">
        <v>8.8000000000000007</v>
      </c>
      <c r="Q1599">
        <v>11.6</v>
      </c>
      <c r="R1599">
        <v>3.3988689505699998E-2</v>
      </c>
      <c r="S1599">
        <v>7.2690328638000002E-3</v>
      </c>
      <c r="T1599">
        <v>0.111491585166</v>
      </c>
      <c r="U1599" t="s">
        <v>16</v>
      </c>
    </row>
    <row r="1600" spans="1:23">
      <c r="A1600" t="s">
        <v>1463</v>
      </c>
      <c r="B1600" t="s">
        <v>15</v>
      </c>
      <c r="C1600" t="s">
        <v>15</v>
      </c>
      <c r="G1600" t="str">
        <f t="shared" si="96"/>
        <v>FRESH</v>
      </c>
      <c r="H1600" t="str">
        <f t="shared" si="97"/>
        <v/>
      </c>
      <c r="I1600" t="str">
        <f t="shared" si="98"/>
        <v/>
      </c>
      <c r="J1600" t="str">
        <f t="shared" si="99"/>
        <v/>
      </c>
      <c r="K1600" t="s">
        <v>15</v>
      </c>
      <c r="L1600" t="s">
        <v>15</v>
      </c>
      <c r="M1600">
        <v>1.1430680337500001E-3</v>
      </c>
      <c r="N1600" s="1">
        <v>1.10163738682E-5</v>
      </c>
      <c r="O1600">
        <v>0</v>
      </c>
      <c r="P1600">
        <v>1.5</v>
      </c>
      <c r="Q1600">
        <v>20</v>
      </c>
      <c r="R1600">
        <v>1.4075108769799999E-2</v>
      </c>
      <c r="S1600">
        <v>0.106302719282</v>
      </c>
      <c r="T1600">
        <v>7.0911714806000002E-3</v>
      </c>
      <c r="U1600" t="s">
        <v>16</v>
      </c>
      <c r="V1600">
        <v>1.6782946513599999</v>
      </c>
    </row>
    <row r="1601" spans="1:23">
      <c r="A1601" t="s">
        <v>123</v>
      </c>
      <c r="B1601" t="s">
        <v>15</v>
      </c>
      <c r="C1601" t="s">
        <v>15</v>
      </c>
      <c r="G1601" t="str">
        <f t="shared" si="96"/>
        <v>FRESH</v>
      </c>
      <c r="H1601" t="str">
        <f t="shared" si="97"/>
        <v/>
      </c>
      <c r="I1601" t="str">
        <f t="shared" si="98"/>
        <v/>
      </c>
      <c r="J1601" t="str">
        <f t="shared" si="99"/>
        <v/>
      </c>
      <c r="K1601" t="s">
        <v>15</v>
      </c>
      <c r="L1601" t="s">
        <v>15</v>
      </c>
      <c r="M1601" s="1">
        <v>7.1648133380199994E-5</v>
      </c>
      <c r="N1601" s="1">
        <v>3.81990120781E-5</v>
      </c>
      <c r="O1601" s="1">
        <v>4.2228017575899999E-6</v>
      </c>
      <c r="P1601">
        <v>1.3333333333299999</v>
      </c>
      <c r="Q1601">
        <v>3.6666666666699999</v>
      </c>
      <c r="R1601">
        <v>0.213325191325</v>
      </c>
      <c r="S1601">
        <v>0.18913345105000001</v>
      </c>
      <c r="T1601">
        <v>1.7043087105999999E-3</v>
      </c>
      <c r="U1601" t="s">
        <v>16</v>
      </c>
      <c r="V1601">
        <v>2.5091202693899999</v>
      </c>
    </row>
    <row r="1602" spans="1:23">
      <c r="A1602" t="s">
        <v>231</v>
      </c>
      <c r="C1602" t="s">
        <v>19</v>
      </c>
      <c r="G1602" t="str">
        <f t="shared" si="96"/>
        <v/>
      </c>
      <c r="H1602" t="str">
        <f t="shared" si="97"/>
        <v/>
      </c>
      <c r="I1602" t="str">
        <f t="shared" si="98"/>
        <v/>
      </c>
      <c r="J1602" t="str">
        <f t="shared" si="99"/>
        <v/>
      </c>
      <c r="K1602" t="s">
        <v>22</v>
      </c>
      <c r="L1602" t="s">
        <v>23</v>
      </c>
      <c r="M1602" s="1">
        <v>2.8803170653000002E-6</v>
      </c>
      <c r="N1602">
        <v>4.8404130839599998E-4</v>
      </c>
      <c r="O1602" s="1">
        <v>3.2226495919300003E-5</v>
      </c>
      <c r="P1602">
        <v>9</v>
      </c>
      <c r="Q1602">
        <v>13.5</v>
      </c>
      <c r="R1602">
        <v>8.1461829907700008E-3</v>
      </c>
      <c r="S1602">
        <v>8.7939593735699997E-2</v>
      </c>
      <c r="T1602">
        <v>0.10876425487499999</v>
      </c>
      <c r="U1602" t="s">
        <v>24</v>
      </c>
      <c r="V1602">
        <v>9</v>
      </c>
      <c r="W1602">
        <v>13.5</v>
      </c>
    </row>
    <row r="1603" spans="1:23">
      <c r="A1603" t="s">
        <v>511</v>
      </c>
      <c r="G1603" t="str">
        <f t="shared" ref="G1603:G1666" si="100">IF(NOT(ISBLANK($B1603)),IF($L1603="freshRestricted", IF($B1603="freshRestricted","FRESH",$B1603),""),"")</f>
        <v/>
      </c>
      <c r="H1603" t="str">
        <f t="shared" ref="H1603:H1666" si="101">IF(NOT(ISBLANK($B1603)),IF($L1603="marineRestricted", IF($B1603="marineRestricted","MARINE",$B1603),""),"")</f>
        <v/>
      </c>
      <c r="I1603" t="str">
        <f t="shared" ref="I1603:I1666" si="102">IF(NOT(ISBLANK($B1603)),IF($L1603="brackishRestricted", IF($B1603="brackishRestricted","BRACK",$B1603),""),"")</f>
        <v/>
      </c>
      <c r="J1603" t="str">
        <f t="shared" ref="J1603:J1666" si="103">IF(NOT(ISBLANK($B1603)),IF($L1603="noclass", IF($B1603="noclass","NOCLASS",$B1603),""),"")</f>
        <v/>
      </c>
      <c r="K1603" t="s">
        <v>52</v>
      </c>
      <c r="L1603" t="s">
        <v>34</v>
      </c>
      <c r="M1603" s="1">
        <v>2.1337574623899999E-5</v>
      </c>
      <c r="N1603">
        <v>1.63096203387E-4</v>
      </c>
      <c r="O1603">
        <v>3.4671540931E-4</v>
      </c>
      <c r="P1603">
        <v>24</v>
      </c>
      <c r="Q1603">
        <v>26</v>
      </c>
      <c r="R1603">
        <v>5.2914896162100003E-2</v>
      </c>
      <c r="S1603">
        <v>0.462051155228</v>
      </c>
      <c r="T1603">
        <v>4.3284991528599999E-2</v>
      </c>
      <c r="U1603" t="s">
        <v>53</v>
      </c>
      <c r="V1603">
        <v>25.1286522089</v>
      </c>
    </row>
    <row r="1604" spans="1:23">
      <c r="A1604" t="s">
        <v>1785</v>
      </c>
      <c r="B1604" t="s">
        <v>23</v>
      </c>
      <c r="C1604" t="s">
        <v>23</v>
      </c>
      <c r="G1604" t="str">
        <f t="shared" si="100"/>
        <v/>
      </c>
      <c r="H1604" t="str">
        <f t="shared" si="101"/>
        <v>brackishRestricted</v>
      </c>
      <c r="I1604" t="str">
        <f t="shared" si="102"/>
        <v/>
      </c>
      <c r="J1604" t="str">
        <f t="shared" si="103"/>
        <v/>
      </c>
      <c r="K1604" t="s">
        <v>34</v>
      </c>
      <c r="L1604" t="s">
        <v>34</v>
      </c>
      <c r="M1604">
        <v>0</v>
      </c>
      <c r="N1604">
        <v>1.1086684319400001E-4</v>
      </c>
      <c r="O1604">
        <v>2.31206117466E-4</v>
      </c>
      <c r="P1604">
        <v>11</v>
      </c>
      <c r="Q1604">
        <v>27</v>
      </c>
      <c r="R1604">
        <v>3.6904591140299997E-4</v>
      </c>
      <c r="S1604">
        <v>0.46433346792800001</v>
      </c>
      <c r="T1604">
        <v>6.5184014546699998E-4</v>
      </c>
      <c r="U1604" t="s">
        <v>16</v>
      </c>
      <c r="V1604">
        <v>19.327757108899998</v>
      </c>
    </row>
    <row r="1605" spans="1:23">
      <c r="A1605" t="s">
        <v>1843</v>
      </c>
      <c r="G1605" t="str">
        <f t="shared" si="100"/>
        <v/>
      </c>
      <c r="H1605" t="str">
        <f t="shared" si="101"/>
        <v/>
      </c>
      <c r="I1605" t="str">
        <f t="shared" si="102"/>
        <v/>
      </c>
      <c r="J1605" t="str">
        <f t="shared" si="103"/>
        <v/>
      </c>
      <c r="K1605" t="s">
        <v>19</v>
      </c>
      <c r="L1605" t="s">
        <v>19</v>
      </c>
      <c r="M1605">
        <v>3.4782976574800002E-4</v>
      </c>
      <c r="N1605">
        <v>3.33446750595E-3</v>
      </c>
      <c r="O1605">
        <v>3.90988875815E-4</v>
      </c>
      <c r="P1605">
        <v>18.8</v>
      </c>
      <c r="Q1605">
        <v>21.6</v>
      </c>
      <c r="R1605">
        <v>0.109765353705</v>
      </c>
      <c r="S1605">
        <v>0.38528529760300001</v>
      </c>
      <c r="T1605">
        <v>9.6410030452500003E-2</v>
      </c>
      <c r="U1605" t="s">
        <v>16</v>
      </c>
    </row>
    <row r="1606" spans="1:23">
      <c r="A1606" t="s">
        <v>726</v>
      </c>
      <c r="G1606" t="str">
        <f t="shared" si="100"/>
        <v/>
      </c>
      <c r="H1606" t="str">
        <f t="shared" si="101"/>
        <v/>
      </c>
      <c r="I1606" t="str">
        <f t="shared" si="102"/>
        <v/>
      </c>
      <c r="J1606" t="str">
        <f t="shared" si="103"/>
        <v/>
      </c>
      <c r="K1606" t="s">
        <v>34</v>
      </c>
      <c r="L1606" t="s">
        <v>34</v>
      </c>
      <c r="M1606">
        <v>0</v>
      </c>
      <c r="N1606">
        <v>2.4475537625100001E-4</v>
      </c>
      <c r="O1606">
        <v>1.00265718115E-4</v>
      </c>
      <c r="P1606">
        <v>9</v>
      </c>
      <c r="Q1606">
        <v>13.5</v>
      </c>
      <c r="R1606" s="1">
        <v>2.4017315112399999E-6</v>
      </c>
      <c r="S1606">
        <v>3.0726129041399999E-2</v>
      </c>
      <c r="T1606">
        <v>2.33922496736E-4</v>
      </c>
      <c r="U1606" t="s">
        <v>16</v>
      </c>
      <c r="V1606">
        <v>9</v>
      </c>
    </row>
    <row r="1607" spans="1:23">
      <c r="A1607" t="s">
        <v>781</v>
      </c>
      <c r="G1607" t="str">
        <f t="shared" si="100"/>
        <v/>
      </c>
      <c r="H1607" t="str">
        <f t="shared" si="101"/>
        <v/>
      </c>
      <c r="I1607" t="str">
        <f t="shared" si="102"/>
        <v/>
      </c>
      <c r="J1607" t="str">
        <f t="shared" si="103"/>
        <v/>
      </c>
      <c r="K1607" t="s">
        <v>22</v>
      </c>
      <c r="L1607" t="s">
        <v>23</v>
      </c>
      <c r="M1607" s="1">
        <v>1.2964671615899999E-5</v>
      </c>
      <c r="N1607">
        <v>2.3082565431900001E-4</v>
      </c>
      <c r="O1607" s="1">
        <v>4.5138466622499999E-5</v>
      </c>
      <c r="P1607">
        <v>17</v>
      </c>
      <c r="Q1607">
        <v>20</v>
      </c>
      <c r="R1607">
        <v>3.8397151791700002E-4</v>
      </c>
      <c r="S1607">
        <v>5.0634681045100001E-2</v>
      </c>
      <c r="T1607">
        <v>3.7671680481899998E-2</v>
      </c>
      <c r="U1607" t="s">
        <v>24</v>
      </c>
      <c r="V1607">
        <v>17</v>
      </c>
      <c r="W1607">
        <v>20</v>
      </c>
    </row>
    <row r="1608" spans="1:23">
      <c r="A1608" t="s">
        <v>1693</v>
      </c>
      <c r="C1608" t="s">
        <v>23</v>
      </c>
      <c r="G1608" t="str">
        <f t="shared" si="100"/>
        <v/>
      </c>
      <c r="H1608" t="str">
        <f t="shared" si="101"/>
        <v/>
      </c>
      <c r="I1608" t="str">
        <f t="shared" si="102"/>
        <v/>
      </c>
      <c r="J1608" t="str">
        <f t="shared" si="103"/>
        <v/>
      </c>
      <c r="K1608" t="s">
        <v>19</v>
      </c>
      <c r="L1608" t="s">
        <v>19</v>
      </c>
      <c r="M1608" s="1">
        <v>1.0417370427499999E-5</v>
      </c>
      <c r="N1608">
        <v>2.0372526193199999E-4</v>
      </c>
      <c r="O1608" s="1">
        <v>1.8501975934600001E-5</v>
      </c>
      <c r="P1608">
        <v>18.8</v>
      </c>
      <c r="Q1608">
        <v>21.6</v>
      </c>
      <c r="R1608">
        <v>0.109765353705</v>
      </c>
      <c r="S1608">
        <v>0.28361991280799997</v>
      </c>
      <c r="T1608">
        <v>0.233883288813</v>
      </c>
      <c r="U1608" t="s">
        <v>16</v>
      </c>
    </row>
    <row r="1609" spans="1:23">
      <c r="A1609" t="s">
        <v>642</v>
      </c>
      <c r="G1609" t="str">
        <f t="shared" si="100"/>
        <v/>
      </c>
      <c r="H1609" t="str">
        <f t="shared" si="101"/>
        <v/>
      </c>
      <c r="I1609" t="str">
        <f t="shared" si="102"/>
        <v/>
      </c>
      <c r="J1609" t="str">
        <f t="shared" si="103"/>
        <v/>
      </c>
      <c r="K1609" t="s">
        <v>34</v>
      </c>
      <c r="L1609" t="s">
        <v>34</v>
      </c>
      <c r="M1609">
        <v>0</v>
      </c>
      <c r="N1609" s="1">
        <v>5.3931100853299998E-5</v>
      </c>
      <c r="O1609">
        <v>2.47102087461E-4</v>
      </c>
      <c r="P1609">
        <v>9</v>
      </c>
      <c r="Q1609">
        <v>25</v>
      </c>
      <c r="R1609">
        <v>5.0230367031199999E-2</v>
      </c>
      <c r="S1609">
        <v>5.6840385342700004E-3</v>
      </c>
      <c r="T1609" s="1">
        <v>5.8709970025300003E-5</v>
      </c>
      <c r="U1609" t="s">
        <v>16</v>
      </c>
      <c r="V1609">
        <v>21.507930699700001</v>
      </c>
    </row>
    <row r="1610" spans="1:23">
      <c r="A1610" t="s">
        <v>997</v>
      </c>
      <c r="B1610" t="s">
        <v>23</v>
      </c>
      <c r="C1610" t="s">
        <v>23</v>
      </c>
      <c r="G1610" t="str">
        <f t="shared" si="100"/>
        <v/>
      </c>
      <c r="H1610" t="str">
        <f t="shared" si="101"/>
        <v/>
      </c>
      <c r="I1610" t="str">
        <f t="shared" si="102"/>
        <v/>
      </c>
      <c r="J1610" t="str">
        <f t="shared" si="103"/>
        <v>brackishRestricted</v>
      </c>
      <c r="K1610" t="s">
        <v>19</v>
      </c>
      <c r="L1610" t="s">
        <v>19</v>
      </c>
      <c r="M1610" s="1">
        <v>1.48357794723E-5</v>
      </c>
      <c r="N1610">
        <v>2.3817625042500001E-4</v>
      </c>
      <c r="O1610" s="1">
        <v>3.1115436050999998E-5</v>
      </c>
      <c r="P1610">
        <v>18.8</v>
      </c>
      <c r="Q1610">
        <v>21.6</v>
      </c>
      <c r="R1610">
        <v>0.15864928902299999</v>
      </c>
      <c r="S1610">
        <v>0.28361991280799997</v>
      </c>
      <c r="T1610">
        <v>0.32556922864499999</v>
      </c>
      <c r="U1610" t="s">
        <v>16</v>
      </c>
    </row>
    <row r="1611" spans="1:23">
      <c r="A1611" t="s">
        <v>1793</v>
      </c>
      <c r="B1611" t="s">
        <v>23</v>
      </c>
      <c r="C1611" t="s">
        <v>23</v>
      </c>
      <c r="G1611" t="str">
        <f t="shared" si="100"/>
        <v/>
      </c>
      <c r="H1611" t="str">
        <f t="shared" si="101"/>
        <v/>
      </c>
      <c r="I1611" t="str">
        <f t="shared" si="102"/>
        <v/>
      </c>
      <c r="J1611" t="str">
        <f t="shared" si="103"/>
        <v>brackishRestricted</v>
      </c>
      <c r="K1611" t="s">
        <v>19</v>
      </c>
      <c r="L1611" t="s">
        <v>19</v>
      </c>
      <c r="M1611" s="1">
        <v>1.05837936075E-5</v>
      </c>
      <c r="N1611">
        <v>2.0372526193199999E-4</v>
      </c>
      <c r="O1611" s="1">
        <v>3.0443801597300002E-5</v>
      </c>
      <c r="P1611">
        <v>18.8</v>
      </c>
      <c r="Q1611">
        <v>21.6</v>
      </c>
      <c r="R1611">
        <v>0.109765353705</v>
      </c>
      <c r="S1611">
        <v>0.38528529760300001</v>
      </c>
      <c r="T1611">
        <v>7.9151013428999994E-2</v>
      </c>
      <c r="U1611" t="s">
        <v>16</v>
      </c>
    </row>
    <row r="1612" spans="1:23">
      <c r="A1612" t="s">
        <v>719</v>
      </c>
      <c r="G1612" t="str">
        <f t="shared" si="100"/>
        <v/>
      </c>
      <c r="H1612" t="str">
        <f t="shared" si="101"/>
        <v/>
      </c>
      <c r="I1612" t="str">
        <f t="shared" si="102"/>
        <v/>
      </c>
      <c r="J1612" t="str">
        <f t="shared" si="103"/>
        <v/>
      </c>
      <c r="K1612" t="s">
        <v>19</v>
      </c>
      <c r="L1612" t="s">
        <v>19</v>
      </c>
      <c r="M1612" s="1">
        <v>1.30212500869E-5</v>
      </c>
      <c r="N1612">
        <v>1.0655868719699999E-4</v>
      </c>
      <c r="O1612">
        <v>0</v>
      </c>
      <c r="P1612">
        <v>24</v>
      </c>
      <c r="Q1612">
        <v>26</v>
      </c>
      <c r="R1612">
        <v>0.24199940855300001</v>
      </c>
      <c r="S1612">
        <v>0.20232838096399999</v>
      </c>
      <c r="T1612">
        <v>0.23798195812100001</v>
      </c>
      <c r="U1612" t="s">
        <v>16</v>
      </c>
    </row>
    <row r="1613" spans="1:23">
      <c r="A1613" t="s">
        <v>1523</v>
      </c>
      <c r="G1613" t="str">
        <f t="shared" si="100"/>
        <v/>
      </c>
      <c r="H1613" t="str">
        <f t="shared" si="101"/>
        <v/>
      </c>
      <c r="I1613" t="str">
        <f t="shared" si="102"/>
        <v/>
      </c>
      <c r="J1613" t="str">
        <f t="shared" si="103"/>
        <v/>
      </c>
      <c r="K1613" t="s">
        <v>27</v>
      </c>
      <c r="L1613" t="s">
        <v>23</v>
      </c>
      <c r="M1613" s="1">
        <v>3.74876647779E-5</v>
      </c>
      <c r="N1613">
        <v>1.5287003533999999E-4</v>
      </c>
      <c r="O1613" s="1">
        <v>4.2132176204099999E-5</v>
      </c>
      <c r="P1613">
        <v>1.5</v>
      </c>
      <c r="Q1613">
        <v>10</v>
      </c>
      <c r="R1613">
        <v>4.5139753240100002E-3</v>
      </c>
      <c r="S1613">
        <v>6.94564620569E-4</v>
      </c>
      <c r="T1613">
        <v>0.30406832242600002</v>
      </c>
      <c r="U1613" t="s">
        <v>16</v>
      </c>
      <c r="V1613">
        <v>1.5</v>
      </c>
      <c r="W1613">
        <v>10</v>
      </c>
    </row>
    <row r="1614" spans="1:23">
      <c r="A1614" t="s">
        <v>1870</v>
      </c>
      <c r="B1614" t="s">
        <v>15</v>
      </c>
      <c r="C1614" t="s">
        <v>15</v>
      </c>
      <c r="G1614" t="str">
        <f t="shared" si="100"/>
        <v>FRESH</v>
      </c>
      <c r="H1614" t="str">
        <f t="shared" si="101"/>
        <v/>
      </c>
      <c r="I1614" t="str">
        <f t="shared" si="102"/>
        <v/>
      </c>
      <c r="J1614" t="str">
        <f t="shared" si="103"/>
        <v/>
      </c>
      <c r="K1614" t="s">
        <v>15</v>
      </c>
      <c r="L1614" t="s">
        <v>15</v>
      </c>
      <c r="M1614">
        <v>1.33764592437E-3</v>
      </c>
      <c r="N1614" s="1">
        <v>9.7797646631699994E-5</v>
      </c>
      <c r="O1614" s="1">
        <v>8.9662398709899992E-6</v>
      </c>
      <c r="P1614">
        <v>1.5</v>
      </c>
      <c r="Q1614">
        <v>10</v>
      </c>
      <c r="R1614">
        <v>0.40490030086500001</v>
      </c>
      <c r="S1614" s="1">
        <v>2.00926019437E-5</v>
      </c>
      <c r="T1614">
        <v>4.6987726355300001E-4</v>
      </c>
      <c r="U1614" t="s">
        <v>16</v>
      </c>
      <c r="V1614">
        <v>2.0682836625499998</v>
      </c>
    </row>
    <row r="1615" spans="1:23">
      <c r="A1615" t="s">
        <v>400</v>
      </c>
      <c r="G1615" t="str">
        <f t="shared" si="100"/>
        <v/>
      </c>
      <c r="H1615" t="str">
        <f t="shared" si="101"/>
        <v/>
      </c>
      <c r="I1615" t="str">
        <f t="shared" si="102"/>
        <v/>
      </c>
      <c r="J1615" t="str">
        <f t="shared" si="103"/>
        <v/>
      </c>
      <c r="K1615" t="s">
        <v>15</v>
      </c>
      <c r="L1615" t="s">
        <v>15</v>
      </c>
      <c r="M1615">
        <v>3.34919678781E-3</v>
      </c>
      <c r="N1615">
        <v>0</v>
      </c>
      <c r="O1615">
        <v>0</v>
      </c>
      <c r="P1615">
        <v>1.48979591837</v>
      </c>
      <c r="Q1615">
        <v>15.244897959199999</v>
      </c>
      <c r="R1615">
        <v>1.3913357860400001E-2</v>
      </c>
      <c r="S1615">
        <v>1</v>
      </c>
      <c r="T1615">
        <v>1.3913357860400001E-2</v>
      </c>
      <c r="U1615" t="s">
        <v>16</v>
      </c>
      <c r="V1615">
        <v>1.48979591837</v>
      </c>
    </row>
    <row r="1616" spans="1:23">
      <c r="A1616" t="s">
        <v>389</v>
      </c>
      <c r="G1616" t="str">
        <f t="shared" si="100"/>
        <v/>
      </c>
      <c r="H1616" t="str">
        <f t="shared" si="101"/>
        <v/>
      </c>
      <c r="I1616" t="str">
        <f t="shared" si="102"/>
        <v/>
      </c>
      <c r="J1616" t="str">
        <f t="shared" si="103"/>
        <v/>
      </c>
      <c r="K1616" t="s">
        <v>22</v>
      </c>
      <c r="L1616" t="s">
        <v>23</v>
      </c>
      <c r="M1616">
        <v>0</v>
      </c>
      <c r="N1616">
        <v>1.0614297371400001E-3</v>
      </c>
      <c r="O1616" s="1">
        <v>5.8672461101699998E-5</v>
      </c>
      <c r="P1616">
        <v>9</v>
      </c>
      <c r="Q1616">
        <v>13.5</v>
      </c>
      <c r="R1616" s="1">
        <v>5.2998460960600002E-5</v>
      </c>
      <c r="S1616">
        <v>7.3654147425499999E-2</v>
      </c>
      <c r="T1616">
        <v>5.6142019427600004E-3</v>
      </c>
      <c r="U1616" t="s">
        <v>24</v>
      </c>
      <c r="V1616">
        <v>9</v>
      </c>
      <c r="W1616">
        <v>13.5</v>
      </c>
    </row>
    <row r="1617" spans="1:23">
      <c r="A1617" t="s">
        <v>287</v>
      </c>
      <c r="G1617" t="str">
        <f t="shared" si="100"/>
        <v/>
      </c>
      <c r="H1617" t="str">
        <f t="shared" si="101"/>
        <v/>
      </c>
      <c r="I1617" t="str">
        <f t="shared" si="102"/>
        <v/>
      </c>
      <c r="J1617" t="str">
        <f t="shared" si="103"/>
        <v/>
      </c>
      <c r="K1617" t="s">
        <v>22</v>
      </c>
      <c r="L1617" t="s">
        <v>23</v>
      </c>
      <c r="M1617" s="1">
        <v>7.7501322620299994E-6</v>
      </c>
      <c r="N1617">
        <v>1.7661091044200001E-4</v>
      </c>
      <c r="O1617">
        <v>0</v>
      </c>
      <c r="P1617">
        <v>24</v>
      </c>
      <c r="Q1617">
        <v>26</v>
      </c>
      <c r="R1617">
        <v>1.2251466967000001E-4</v>
      </c>
      <c r="S1617">
        <v>3.7004984993100003E-2</v>
      </c>
      <c r="T1617">
        <v>0.31819259333700001</v>
      </c>
      <c r="U1617" t="s">
        <v>24</v>
      </c>
      <c r="V1617">
        <v>24</v>
      </c>
      <c r="W1617">
        <v>26</v>
      </c>
    </row>
    <row r="1618" spans="1:23">
      <c r="A1618" t="s">
        <v>1643</v>
      </c>
      <c r="G1618" t="str">
        <f t="shared" si="100"/>
        <v/>
      </c>
      <c r="H1618" t="str">
        <f t="shared" si="101"/>
        <v/>
      </c>
      <c r="I1618" t="str">
        <f t="shared" si="102"/>
        <v/>
      </c>
      <c r="J1618" t="str">
        <f t="shared" si="103"/>
        <v/>
      </c>
      <c r="K1618" t="s">
        <v>19</v>
      </c>
      <c r="L1618" t="s">
        <v>19</v>
      </c>
      <c r="M1618" s="1">
        <v>6.9954055487999999E-6</v>
      </c>
      <c r="N1618">
        <v>2.3530220577099999E-4</v>
      </c>
      <c r="O1618">
        <v>0</v>
      </c>
      <c r="P1618">
        <v>14</v>
      </c>
      <c r="Q1618">
        <v>16</v>
      </c>
      <c r="R1618">
        <v>3.32262602344E-2</v>
      </c>
      <c r="S1618">
        <v>1.8225364487999999E-2</v>
      </c>
      <c r="T1618">
        <v>0.21507585861</v>
      </c>
      <c r="U1618" t="s">
        <v>16</v>
      </c>
    </row>
    <row r="1619" spans="1:23">
      <c r="A1619" t="s">
        <v>1744</v>
      </c>
      <c r="B1619" t="s">
        <v>34</v>
      </c>
      <c r="C1619" t="s">
        <v>34</v>
      </c>
      <c r="G1619" t="str">
        <f t="shared" si="100"/>
        <v/>
      </c>
      <c r="H1619" t="str">
        <f t="shared" si="101"/>
        <v>MARINE</v>
      </c>
      <c r="I1619" t="str">
        <f t="shared" si="102"/>
        <v/>
      </c>
      <c r="J1619" t="str">
        <f t="shared" si="103"/>
        <v/>
      </c>
      <c r="K1619" t="s">
        <v>34</v>
      </c>
      <c r="L1619" t="s">
        <v>34</v>
      </c>
      <c r="M1619" s="1">
        <v>5.6479229347599999E-5</v>
      </c>
      <c r="N1619">
        <v>5.4828207805999996E-4</v>
      </c>
      <c r="O1619">
        <v>2.66560386418E-3</v>
      </c>
      <c r="P1619">
        <v>22</v>
      </c>
      <c r="Q1619">
        <v>27</v>
      </c>
      <c r="R1619">
        <v>3.8496466759099998E-2</v>
      </c>
      <c r="S1619">
        <v>0.100018431112</v>
      </c>
      <c r="T1619" s="1">
        <v>5.5887493535299999E-5</v>
      </c>
      <c r="U1619" t="s">
        <v>16</v>
      </c>
      <c r="V1619">
        <v>26.057532855800002</v>
      </c>
    </row>
    <row r="1620" spans="1:23">
      <c r="A1620" t="s">
        <v>320</v>
      </c>
      <c r="G1620" t="str">
        <f t="shared" si="100"/>
        <v/>
      </c>
      <c r="H1620" t="str">
        <f t="shared" si="101"/>
        <v/>
      </c>
      <c r="I1620" t="str">
        <f t="shared" si="102"/>
        <v/>
      </c>
      <c r="J1620" t="str">
        <f t="shared" si="103"/>
        <v/>
      </c>
      <c r="K1620" t="s">
        <v>19</v>
      </c>
      <c r="L1620" t="s">
        <v>19</v>
      </c>
      <c r="M1620">
        <v>2.0327596234899999E-4</v>
      </c>
      <c r="N1620">
        <v>0</v>
      </c>
      <c r="O1620">
        <v>0</v>
      </c>
      <c r="P1620">
        <v>1.48979591837</v>
      </c>
      <c r="Q1620">
        <v>15.244897959199999</v>
      </c>
      <c r="R1620">
        <v>1.3913357860400001E-2</v>
      </c>
      <c r="S1620">
        <v>1</v>
      </c>
      <c r="T1620">
        <v>1.3913357860400001E-2</v>
      </c>
      <c r="U1620" t="s">
        <v>16</v>
      </c>
    </row>
    <row r="1621" spans="1:23">
      <c r="A1621" t="s">
        <v>753</v>
      </c>
      <c r="G1621" t="str">
        <f t="shared" si="100"/>
        <v/>
      </c>
      <c r="H1621" t="str">
        <f t="shared" si="101"/>
        <v/>
      </c>
      <c r="I1621" t="str">
        <f t="shared" si="102"/>
        <v/>
      </c>
      <c r="J1621" t="str">
        <f t="shared" si="103"/>
        <v/>
      </c>
      <c r="K1621" t="s">
        <v>15</v>
      </c>
      <c r="L1621" t="s">
        <v>15</v>
      </c>
      <c r="M1621">
        <v>1.19902133657E-4</v>
      </c>
      <c r="N1621">
        <v>1.9594228445799999E-4</v>
      </c>
      <c r="O1621" s="1">
        <v>2.96553200704E-5</v>
      </c>
      <c r="P1621">
        <v>4.5</v>
      </c>
      <c r="Q1621">
        <v>10</v>
      </c>
      <c r="R1621">
        <v>0.10536876054200001</v>
      </c>
      <c r="S1621">
        <v>2.0380966124199998E-3</v>
      </c>
      <c r="T1621">
        <v>1.30542309477E-3</v>
      </c>
      <c r="U1621" t="s">
        <v>16</v>
      </c>
      <c r="V1621">
        <v>10</v>
      </c>
    </row>
    <row r="1622" spans="1:23">
      <c r="A1622" t="s">
        <v>380</v>
      </c>
      <c r="C1622" t="s">
        <v>15</v>
      </c>
      <c r="G1622" t="str">
        <f t="shared" si="100"/>
        <v/>
      </c>
      <c r="H1622" t="str">
        <f t="shared" si="101"/>
        <v/>
      </c>
      <c r="I1622" t="str">
        <f t="shared" si="102"/>
        <v/>
      </c>
      <c r="J1622" t="str">
        <f t="shared" si="103"/>
        <v/>
      </c>
      <c r="K1622" t="s">
        <v>15</v>
      </c>
      <c r="L1622" t="s">
        <v>15</v>
      </c>
      <c r="M1622">
        <v>1.4709030522900001E-4</v>
      </c>
      <c r="N1622" s="1">
        <v>8.7028857826099997E-5</v>
      </c>
      <c r="O1622" s="1">
        <v>4.2063397305300001E-6</v>
      </c>
      <c r="P1622">
        <v>1.3333333333299999</v>
      </c>
      <c r="Q1622">
        <v>3.6666666666699999</v>
      </c>
      <c r="R1622">
        <v>0.26098845214400002</v>
      </c>
      <c r="S1622">
        <v>7.6962786961100003E-3</v>
      </c>
      <c r="T1622" s="1">
        <v>8.5861349391000002E-5</v>
      </c>
      <c r="U1622" t="s">
        <v>16</v>
      </c>
      <c r="V1622">
        <v>2.6858471829399999</v>
      </c>
    </row>
    <row r="1623" spans="1:23">
      <c r="A1623" t="s">
        <v>416</v>
      </c>
      <c r="G1623" t="str">
        <f t="shared" si="100"/>
        <v/>
      </c>
      <c r="H1623" t="str">
        <f t="shared" si="101"/>
        <v/>
      </c>
      <c r="I1623" t="str">
        <f t="shared" si="102"/>
        <v/>
      </c>
      <c r="J1623" t="str">
        <f t="shared" si="103"/>
        <v/>
      </c>
      <c r="K1623" t="s">
        <v>15</v>
      </c>
      <c r="L1623" t="s">
        <v>15</v>
      </c>
      <c r="M1623">
        <v>1.07800297217E-4</v>
      </c>
      <c r="N1623" s="1">
        <v>4.22358647937E-5</v>
      </c>
      <c r="O1623" s="1">
        <v>6.4543001129100003E-6</v>
      </c>
      <c r="P1623">
        <v>1.5</v>
      </c>
      <c r="Q1623">
        <v>10</v>
      </c>
      <c r="R1623">
        <v>0.13233653584499999</v>
      </c>
      <c r="S1623">
        <v>3.9798296064699999E-3</v>
      </c>
      <c r="T1623" s="1">
        <v>8.5508799842100004E-5</v>
      </c>
      <c r="U1623" t="s">
        <v>16</v>
      </c>
      <c r="V1623">
        <v>4.5010390984999997</v>
      </c>
    </row>
    <row r="1624" spans="1:23">
      <c r="A1624" t="s">
        <v>905</v>
      </c>
      <c r="B1624" t="s">
        <v>23</v>
      </c>
      <c r="C1624" t="s">
        <v>23</v>
      </c>
      <c r="G1624" t="str">
        <f t="shared" si="100"/>
        <v/>
      </c>
      <c r="H1624" t="str">
        <f t="shared" si="101"/>
        <v/>
      </c>
      <c r="I1624" t="str">
        <f t="shared" si="102"/>
        <v>BRACK</v>
      </c>
      <c r="J1624" t="str">
        <f t="shared" si="103"/>
        <v/>
      </c>
      <c r="K1624" t="s">
        <v>23</v>
      </c>
      <c r="L1624" t="s">
        <v>23</v>
      </c>
      <c r="M1624" s="1">
        <v>1.4360322314600001E-5</v>
      </c>
      <c r="N1624">
        <v>3.0502790967100002E-4</v>
      </c>
      <c r="O1624">
        <v>0</v>
      </c>
      <c r="P1624">
        <v>11</v>
      </c>
      <c r="Q1624">
        <v>15</v>
      </c>
      <c r="R1624">
        <v>1.175125869E-2</v>
      </c>
      <c r="S1624">
        <v>4.4985774568700003E-3</v>
      </c>
      <c r="T1624">
        <v>0.18995717733199999</v>
      </c>
      <c r="U1624" t="s">
        <v>16</v>
      </c>
      <c r="V1624">
        <v>11</v>
      </c>
      <c r="W1624">
        <v>15</v>
      </c>
    </row>
    <row r="1625" spans="1:23">
      <c r="A1625" t="s">
        <v>259</v>
      </c>
      <c r="C1625" t="s">
        <v>15</v>
      </c>
      <c r="G1625" t="str">
        <f t="shared" si="100"/>
        <v/>
      </c>
      <c r="H1625" t="str">
        <f t="shared" si="101"/>
        <v/>
      </c>
      <c r="I1625" t="str">
        <f t="shared" si="102"/>
        <v/>
      </c>
      <c r="J1625" t="str">
        <f t="shared" si="103"/>
        <v/>
      </c>
      <c r="K1625" t="s">
        <v>19</v>
      </c>
      <c r="L1625" t="s">
        <v>19</v>
      </c>
      <c r="M1625">
        <v>7.2782068948200004E-4</v>
      </c>
      <c r="N1625" s="1">
        <v>7.2333179508299999E-6</v>
      </c>
      <c r="O1625" s="1">
        <v>3.5799851292899997E-5</v>
      </c>
      <c r="P1625">
        <v>1.5</v>
      </c>
      <c r="Q1625">
        <v>27</v>
      </c>
      <c r="R1625" s="1">
        <v>4.4881056848200002E-5</v>
      </c>
      <c r="S1625">
        <v>0.102166734882</v>
      </c>
      <c r="T1625">
        <v>0.11797387461599999</v>
      </c>
      <c r="U1625" t="s">
        <v>16</v>
      </c>
    </row>
    <row r="1626" spans="1:23">
      <c r="A1626" t="s">
        <v>517</v>
      </c>
      <c r="G1626" t="str">
        <f t="shared" si="100"/>
        <v/>
      </c>
      <c r="H1626" t="str">
        <f t="shared" si="101"/>
        <v/>
      </c>
      <c r="I1626" t="str">
        <f t="shared" si="102"/>
        <v/>
      </c>
      <c r="J1626" t="str">
        <f t="shared" si="103"/>
        <v/>
      </c>
      <c r="K1626" t="s">
        <v>19</v>
      </c>
      <c r="L1626" t="s">
        <v>19</v>
      </c>
      <c r="M1626">
        <v>0</v>
      </c>
      <c r="N1626">
        <v>2.5978260335800002E-4</v>
      </c>
      <c r="O1626">
        <v>1.5665272402899999E-4</v>
      </c>
      <c r="P1626">
        <v>22</v>
      </c>
      <c r="Q1626">
        <v>25</v>
      </c>
      <c r="R1626">
        <v>1.99904640873E-4</v>
      </c>
      <c r="S1626">
        <v>0.46810883473199999</v>
      </c>
      <c r="T1626">
        <v>1.99904640873E-4</v>
      </c>
      <c r="U1626" t="s">
        <v>16</v>
      </c>
    </row>
    <row r="1627" spans="1:23">
      <c r="A1627" t="s">
        <v>1313</v>
      </c>
      <c r="C1627" t="s">
        <v>23</v>
      </c>
      <c r="G1627" t="str">
        <f t="shared" si="100"/>
        <v/>
      </c>
      <c r="H1627" t="str">
        <f t="shared" si="101"/>
        <v/>
      </c>
      <c r="I1627" t="str">
        <f t="shared" si="102"/>
        <v/>
      </c>
      <c r="J1627" t="str">
        <f t="shared" si="103"/>
        <v/>
      </c>
      <c r="K1627" t="s">
        <v>23</v>
      </c>
      <c r="L1627" t="s">
        <v>23</v>
      </c>
      <c r="M1627" s="1">
        <v>5.7841763380900001E-5</v>
      </c>
      <c r="N1627">
        <v>5.3391539002199998E-4</v>
      </c>
      <c r="O1627" s="1">
        <v>1.36249957589E-5</v>
      </c>
      <c r="P1627">
        <v>3</v>
      </c>
      <c r="Q1627">
        <v>8</v>
      </c>
      <c r="R1627">
        <v>2.0135518935700002E-2</v>
      </c>
      <c r="S1627" s="1">
        <v>6.7160304215500004E-6</v>
      </c>
      <c r="T1627">
        <v>1.44514182198E-2</v>
      </c>
      <c r="U1627" t="s">
        <v>16</v>
      </c>
      <c r="V1627">
        <v>3</v>
      </c>
      <c r="W1627">
        <v>8</v>
      </c>
    </row>
    <row r="1628" spans="1:23">
      <c r="A1628" t="s">
        <v>1000</v>
      </c>
      <c r="C1628" t="s">
        <v>23</v>
      </c>
      <c r="G1628" t="str">
        <f t="shared" si="100"/>
        <v/>
      </c>
      <c r="H1628" t="str">
        <f t="shared" si="101"/>
        <v/>
      </c>
      <c r="I1628" t="str">
        <f t="shared" si="102"/>
        <v/>
      </c>
      <c r="J1628" t="str">
        <f t="shared" si="103"/>
        <v/>
      </c>
      <c r="K1628" t="s">
        <v>19</v>
      </c>
      <c r="L1628" t="s">
        <v>19</v>
      </c>
      <c r="M1628" s="1">
        <v>1.4645697199499999E-5</v>
      </c>
      <c r="N1628">
        <v>4.3609255334700001E-4</v>
      </c>
      <c r="O1628" s="1">
        <v>5.7757282789599999E-6</v>
      </c>
      <c r="P1628">
        <v>1.3333333333299999</v>
      </c>
      <c r="Q1628">
        <v>3.6666666666699999</v>
      </c>
      <c r="R1628">
        <v>0.17751922873600001</v>
      </c>
      <c r="S1628">
        <v>2.1356243037100001E-2</v>
      </c>
      <c r="T1628">
        <v>0.15419781388500001</v>
      </c>
      <c r="U1628" t="s">
        <v>16</v>
      </c>
    </row>
    <row r="1629" spans="1:23">
      <c r="A1629" t="s">
        <v>1293</v>
      </c>
      <c r="G1629" t="str">
        <f t="shared" si="100"/>
        <v/>
      </c>
      <c r="H1629" t="str">
        <f t="shared" si="101"/>
        <v/>
      </c>
      <c r="I1629" t="str">
        <f t="shared" si="102"/>
        <v/>
      </c>
      <c r="J1629" t="str">
        <f t="shared" si="103"/>
        <v/>
      </c>
      <c r="K1629" t="s">
        <v>22</v>
      </c>
      <c r="L1629" t="s">
        <v>23</v>
      </c>
      <c r="M1629">
        <v>0</v>
      </c>
      <c r="N1629">
        <v>4.7346563198400003E-4</v>
      </c>
      <c r="O1629" s="1">
        <v>5.6069415876900003E-5</v>
      </c>
      <c r="P1629">
        <v>6.5</v>
      </c>
      <c r="Q1629">
        <v>10</v>
      </c>
      <c r="R1629">
        <v>4.7414329487599998E-4</v>
      </c>
      <c r="S1629">
        <v>5.9841042430799997E-2</v>
      </c>
      <c r="T1629">
        <v>1.7289565848499999E-2</v>
      </c>
      <c r="U1629" t="s">
        <v>24</v>
      </c>
      <c r="V1629">
        <v>6.5</v>
      </c>
      <c r="W1629">
        <v>10</v>
      </c>
    </row>
    <row r="1630" spans="1:23">
      <c r="A1630" t="s">
        <v>1711</v>
      </c>
      <c r="G1630" t="str">
        <f t="shared" si="100"/>
        <v/>
      </c>
      <c r="H1630" t="str">
        <f t="shared" si="101"/>
        <v/>
      </c>
      <c r="I1630" t="str">
        <f t="shared" si="102"/>
        <v/>
      </c>
      <c r="J1630" t="str">
        <f t="shared" si="103"/>
        <v/>
      </c>
      <c r="K1630" t="s">
        <v>23</v>
      </c>
      <c r="L1630" t="s">
        <v>23</v>
      </c>
      <c r="M1630">
        <v>0</v>
      </c>
      <c r="N1630">
        <v>9.1103794909000002E-4</v>
      </c>
      <c r="O1630" s="1">
        <v>3.3235936213599999E-6</v>
      </c>
      <c r="P1630">
        <v>9</v>
      </c>
      <c r="Q1630">
        <v>13.5</v>
      </c>
      <c r="R1630" s="1">
        <v>5.2998460960600002E-5</v>
      </c>
      <c r="S1630">
        <v>1.83787798657E-4</v>
      </c>
      <c r="T1630">
        <v>0.19165526888199999</v>
      </c>
      <c r="U1630" t="s">
        <v>16</v>
      </c>
      <c r="V1630">
        <v>9</v>
      </c>
      <c r="W1630">
        <v>13.5</v>
      </c>
    </row>
    <row r="1631" spans="1:23">
      <c r="A1631" t="s">
        <v>1753</v>
      </c>
      <c r="G1631" t="str">
        <f t="shared" si="100"/>
        <v/>
      </c>
      <c r="H1631" t="str">
        <f t="shared" si="101"/>
        <v/>
      </c>
      <c r="I1631" t="str">
        <f t="shared" si="102"/>
        <v/>
      </c>
      <c r="J1631" t="str">
        <f t="shared" si="103"/>
        <v/>
      </c>
      <c r="K1631" t="s">
        <v>15</v>
      </c>
      <c r="L1631" t="s">
        <v>15</v>
      </c>
      <c r="M1631">
        <v>6.3471475453899995E-4</v>
      </c>
      <c r="N1631">
        <v>5.1943188926800005E-4</v>
      </c>
      <c r="O1631" s="1">
        <v>8.5064328781900005E-5</v>
      </c>
      <c r="P1631">
        <v>1.5</v>
      </c>
      <c r="Q1631">
        <v>10</v>
      </c>
      <c r="R1631">
        <v>0.33044119910300002</v>
      </c>
      <c r="S1631" s="1">
        <v>4.9914417251099998E-6</v>
      </c>
      <c r="T1631">
        <v>3.0051515931200001E-4</v>
      </c>
      <c r="U1631" t="s">
        <v>16</v>
      </c>
      <c r="V1631">
        <v>8.2172226038900007</v>
      </c>
    </row>
    <row r="1632" spans="1:23">
      <c r="A1632" t="s">
        <v>357</v>
      </c>
      <c r="G1632" t="str">
        <f t="shared" si="100"/>
        <v/>
      </c>
      <c r="H1632" t="str">
        <f t="shared" si="101"/>
        <v/>
      </c>
      <c r="I1632" t="str">
        <f t="shared" si="102"/>
        <v/>
      </c>
      <c r="J1632" t="str">
        <f t="shared" si="103"/>
        <v/>
      </c>
      <c r="K1632" t="s">
        <v>29</v>
      </c>
      <c r="L1632" t="s">
        <v>23</v>
      </c>
      <c r="M1632">
        <v>2.5123663589299999E-4</v>
      </c>
      <c r="N1632">
        <v>5.2115893029900003E-4</v>
      </c>
      <c r="O1632" s="1">
        <v>5.8559420263999999E-5</v>
      </c>
      <c r="P1632">
        <v>1.5</v>
      </c>
      <c r="Q1632">
        <v>10</v>
      </c>
      <c r="R1632">
        <v>6.5001985736399997E-3</v>
      </c>
      <c r="S1632" s="1">
        <v>3.2967169408800002E-7</v>
      </c>
      <c r="T1632">
        <v>1.8164042503099999E-3</v>
      </c>
      <c r="U1632" t="s">
        <v>16</v>
      </c>
      <c r="V1632">
        <v>1.5</v>
      </c>
      <c r="W1632">
        <v>10</v>
      </c>
    </row>
    <row r="1633" spans="1:23">
      <c r="A1633" t="s">
        <v>1729</v>
      </c>
      <c r="G1633" t="str">
        <f t="shared" si="100"/>
        <v/>
      </c>
      <c r="H1633" t="str">
        <f t="shared" si="101"/>
        <v/>
      </c>
      <c r="I1633" t="str">
        <f t="shared" si="102"/>
        <v/>
      </c>
      <c r="J1633" t="str">
        <f t="shared" si="103"/>
        <v/>
      </c>
      <c r="K1633" t="s">
        <v>19</v>
      </c>
      <c r="L1633" t="s">
        <v>19</v>
      </c>
      <c r="M1633" s="1">
        <v>1.19574315437E-5</v>
      </c>
      <c r="N1633" s="1">
        <v>7.1472045359899996E-5</v>
      </c>
      <c r="O1633" s="1">
        <v>6.7364567813E-6</v>
      </c>
      <c r="P1633">
        <v>1.5</v>
      </c>
      <c r="Q1633">
        <v>5.5</v>
      </c>
      <c r="R1633">
        <v>4.2335488496400002E-2</v>
      </c>
      <c r="S1633">
        <v>9.4852406120100007E-3</v>
      </c>
      <c r="T1633">
        <v>0.481685724368</v>
      </c>
      <c r="U1633" t="s">
        <v>16</v>
      </c>
    </row>
    <row r="1634" spans="1:23">
      <c r="A1634" t="s">
        <v>1602</v>
      </c>
      <c r="B1634" t="s">
        <v>15</v>
      </c>
      <c r="C1634" t="s">
        <v>15</v>
      </c>
      <c r="G1634" t="str">
        <f t="shared" si="100"/>
        <v/>
      </c>
      <c r="H1634" t="str">
        <f t="shared" si="101"/>
        <v/>
      </c>
      <c r="I1634" t="str">
        <f t="shared" si="102"/>
        <v/>
      </c>
      <c r="J1634" t="str">
        <f t="shared" si="103"/>
        <v>freshRestricted</v>
      </c>
      <c r="K1634" t="s">
        <v>19</v>
      </c>
      <c r="L1634" t="s">
        <v>19</v>
      </c>
      <c r="M1634">
        <v>1.1378546758E-4</v>
      </c>
      <c r="N1634">
        <v>3.3341394265900003E-4</v>
      </c>
      <c r="O1634" s="1">
        <v>3.61376834237E-5</v>
      </c>
      <c r="P1634">
        <v>1.3333333333299999</v>
      </c>
      <c r="Q1634">
        <v>3.6666666666699999</v>
      </c>
      <c r="R1634">
        <v>2.9052767191999999E-2</v>
      </c>
      <c r="S1634" s="1">
        <v>9.5007891583200003E-5</v>
      </c>
      <c r="T1634">
        <v>0.137791983821</v>
      </c>
      <c r="U1634" t="s">
        <v>16</v>
      </c>
    </row>
    <row r="1635" spans="1:23">
      <c r="A1635" t="s">
        <v>612</v>
      </c>
      <c r="G1635" t="str">
        <f t="shared" si="100"/>
        <v/>
      </c>
      <c r="H1635" t="str">
        <f t="shared" si="101"/>
        <v/>
      </c>
      <c r="I1635" t="str">
        <f t="shared" si="102"/>
        <v/>
      </c>
      <c r="J1635" t="str">
        <f t="shared" si="103"/>
        <v/>
      </c>
      <c r="K1635" t="s">
        <v>19</v>
      </c>
      <c r="L1635" t="s">
        <v>19</v>
      </c>
      <c r="M1635" s="1">
        <v>9.6116567799899992E-6</v>
      </c>
      <c r="N1635">
        <v>1.70125893161E-4</v>
      </c>
      <c r="O1635" s="1">
        <v>2.3901363121000002E-5</v>
      </c>
      <c r="P1635">
        <v>18.8</v>
      </c>
      <c r="Q1635">
        <v>21.6</v>
      </c>
      <c r="R1635">
        <v>0.109765353705</v>
      </c>
      <c r="S1635">
        <v>0.28361991280799997</v>
      </c>
      <c r="T1635">
        <v>0.233883288813</v>
      </c>
      <c r="U1635" t="s">
        <v>16</v>
      </c>
    </row>
    <row r="1636" spans="1:23">
      <c r="A1636" t="s">
        <v>97</v>
      </c>
      <c r="B1636" t="s">
        <v>23</v>
      </c>
      <c r="C1636" t="s">
        <v>23</v>
      </c>
      <c r="G1636" t="str">
        <f t="shared" si="100"/>
        <v/>
      </c>
      <c r="H1636" t="str">
        <f t="shared" si="101"/>
        <v/>
      </c>
      <c r="I1636" t="str">
        <f t="shared" si="102"/>
        <v>BRACK</v>
      </c>
      <c r="J1636" t="str">
        <f t="shared" si="103"/>
        <v/>
      </c>
      <c r="K1636" t="s">
        <v>23</v>
      </c>
      <c r="L1636" t="s">
        <v>23</v>
      </c>
      <c r="M1636" s="1">
        <v>4.8530160107899999E-6</v>
      </c>
      <c r="N1636">
        <v>1.38651036374E-4</v>
      </c>
      <c r="O1636" s="1">
        <v>3.76727786551E-5</v>
      </c>
      <c r="P1636">
        <v>14</v>
      </c>
      <c r="Q1636">
        <v>16</v>
      </c>
      <c r="R1636" s="1">
        <v>9.9900688987499993E-6</v>
      </c>
      <c r="S1636">
        <v>6.6884082046400001E-3</v>
      </c>
      <c r="T1636">
        <v>3.5897123054099998E-2</v>
      </c>
      <c r="U1636" t="s">
        <v>16</v>
      </c>
      <c r="V1636">
        <v>14</v>
      </c>
      <c r="W1636">
        <v>16</v>
      </c>
    </row>
    <row r="1637" spans="1:23">
      <c r="A1637" t="s">
        <v>786</v>
      </c>
      <c r="B1637" t="s">
        <v>23</v>
      </c>
      <c r="C1637" t="s">
        <v>23</v>
      </c>
      <c r="G1637" t="str">
        <f t="shared" si="100"/>
        <v/>
      </c>
      <c r="H1637" t="str">
        <f t="shared" si="101"/>
        <v/>
      </c>
      <c r="I1637" t="str">
        <f t="shared" si="102"/>
        <v/>
      </c>
      <c r="J1637" t="str">
        <f t="shared" si="103"/>
        <v>brackishRestricted</v>
      </c>
      <c r="K1637" t="s">
        <v>19</v>
      </c>
      <c r="L1637" t="s">
        <v>19</v>
      </c>
      <c r="M1637" s="1">
        <v>8.5408910032699997E-6</v>
      </c>
      <c r="N1637" s="1">
        <v>9.7217166990200003E-5</v>
      </c>
      <c r="O1637" s="1">
        <v>1.4396506899299999E-5</v>
      </c>
      <c r="P1637">
        <v>24</v>
      </c>
      <c r="Q1637">
        <v>26</v>
      </c>
      <c r="R1637">
        <v>1.5555607215300001E-2</v>
      </c>
      <c r="S1637">
        <v>0.230975227294</v>
      </c>
      <c r="T1637">
        <v>0.210183656754</v>
      </c>
      <c r="U1637" t="s">
        <v>16</v>
      </c>
    </row>
    <row r="1638" spans="1:23">
      <c r="A1638" t="s">
        <v>829</v>
      </c>
      <c r="G1638" t="str">
        <f t="shared" si="100"/>
        <v/>
      </c>
      <c r="H1638" t="str">
        <f t="shared" si="101"/>
        <v/>
      </c>
      <c r="I1638" t="str">
        <f t="shared" si="102"/>
        <v/>
      </c>
      <c r="J1638" t="str">
        <f t="shared" si="103"/>
        <v/>
      </c>
      <c r="K1638" t="s">
        <v>19</v>
      </c>
      <c r="L1638" t="s">
        <v>19</v>
      </c>
      <c r="M1638" s="1">
        <v>9.7562634048200006E-6</v>
      </c>
      <c r="N1638">
        <v>2.3817625042500001E-4</v>
      </c>
      <c r="O1638" s="1">
        <v>2.2449614526100001E-5</v>
      </c>
      <c r="P1638">
        <v>18.8</v>
      </c>
      <c r="Q1638">
        <v>21.6</v>
      </c>
      <c r="R1638">
        <v>0.109765353705</v>
      </c>
      <c r="S1638">
        <v>0.28361991280799997</v>
      </c>
      <c r="T1638">
        <v>0.233883288813</v>
      </c>
      <c r="U1638" t="s">
        <v>16</v>
      </c>
    </row>
    <row r="1639" spans="1:23">
      <c r="A1639" t="s">
        <v>1882</v>
      </c>
      <c r="G1639" t="str">
        <f t="shared" si="100"/>
        <v/>
      </c>
      <c r="H1639" t="str">
        <f t="shared" si="101"/>
        <v/>
      </c>
      <c r="I1639" t="str">
        <f t="shared" si="102"/>
        <v/>
      </c>
      <c r="J1639" t="str">
        <f t="shared" si="103"/>
        <v/>
      </c>
      <c r="K1639" t="s">
        <v>19</v>
      </c>
      <c r="L1639" t="s">
        <v>19</v>
      </c>
      <c r="M1639" s="1">
        <v>7.5812712700899997E-6</v>
      </c>
      <c r="N1639" s="1">
        <v>5.3166178041499999E-5</v>
      </c>
      <c r="O1639" s="1">
        <v>1.10090935112E-5</v>
      </c>
      <c r="P1639">
        <v>24</v>
      </c>
      <c r="Q1639">
        <v>26</v>
      </c>
      <c r="R1639">
        <v>1.7879535148699999E-2</v>
      </c>
      <c r="S1639">
        <v>0.230975227294</v>
      </c>
      <c r="T1639">
        <v>0.210183656754</v>
      </c>
      <c r="U1639" t="s">
        <v>16</v>
      </c>
    </row>
    <row r="1640" spans="1:23">
      <c r="A1640" t="s">
        <v>1497</v>
      </c>
      <c r="G1640" t="str">
        <f t="shared" si="100"/>
        <v/>
      </c>
      <c r="H1640" t="str">
        <f t="shared" si="101"/>
        <v/>
      </c>
      <c r="I1640" t="str">
        <f t="shared" si="102"/>
        <v/>
      </c>
      <c r="J1640" t="str">
        <f t="shared" si="103"/>
        <v/>
      </c>
      <c r="K1640" t="s">
        <v>19</v>
      </c>
      <c r="L1640" t="s">
        <v>19</v>
      </c>
      <c r="M1640" s="1">
        <v>4.7539698972700003E-6</v>
      </c>
      <c r="N1640" s="1">
        <v>8.3023355792399999E-5</v>
      </c>
      <c r="O1640" s="1">
        <v>2.54359078711E-5</v>
      </c>
      <c r="P1640">
        <v>24.5</v>
      </c>
      <c r="Q1640">
        <v>27</v>
      </c>
      <c r="R1640">
        <v>4.1739110855499998E-4</v>
      </c>
      <c r="S1640">
        <v>0.166974712287</v>
      </c>
      <c r="T1640">
        <v>7.5383264802200006E-2</v>
      </c>
      <c r="U1640" t="s">
        <v>16</v>
      </c>
    </row>
    <row r="1641" spans="1:23">
      <c r="A1641" t="s">
        <v>1553</v>
      </c>
      <c r="B1641" t="s">
        <v>23</v>
      </c>
      <c r="C1641" t="s">
        <v>23</v>
      </c>
      <c r="G1641" t="str">
        <f t="shared" si="100"/>
        <v/>
      </c>
      <c r="H1641" t="str">
        <f t="shared" si="101"/>
        <v/>
      </c>
      <c r="I1641" t="str">
        <f t="shared" si="102"/>
        <v>BRACK</v>
      </c>
      <c r="J1641" t="str">
        <f t="shared" si="103"/>
        <v/>
      </c>
      <c r="K1641" t="s">
        <v>23</v>
      </c>
      <c r="L1641" t="s">
        <v>23</v>
      </c>
      <c r="M1641" s="1">
        <v>7.8332458620899993E-6</v>
      </c>
      <c r="N1641">
        <v>1.4673932723599999E-4</v>
      </c>
      <c r="O1641" s="1">
        <v>4.8902383997000002E-6</v>
      </c>
      <c r="P1641">
        <v>3</v>
      </c>
      <c r="Q1641">
        <v>8</v>
      </c>
      <c r="R1641">
        <v>1.56185822223E-3</v>
      </c>
      <c r="S1641">
        <v>2.26782416085E-4</v>
      </c>
      <c r="T1641">
        <v>0.49076381456899998</v>
      </c>
      <c r="U1641" t="s">
        <v>16</v>
      </c>
      <c r="V1641">
        <v>3</v>
      </c>
      <c r="W1641">
        <v>8</v>
      </c>
    </row>
    <row r="1642" spans="1:23">
      <c r="A1642" t="s">
        <v>1714</v>
      </c>
      <c r="B1642" t="s">
        <v>23</v>
      </c>
      <c r="C1642" t="s">
        <v>23</v>
      </c>
      <c r="G1642" t="str">
        <f t="shared" si="100"/>
        <v/>
      </c>
      <c r="H1642" t="str">
        <f t="shared" si="101"/>
        <v/>
      </c>
      <c r="I1642" t="str">
        <f t="shared" si="102"/>
        <v>BRACK</v>
      </c>
      <c r="J1642" t="str">
        <f t="shared" si="103"/>
        <v/>
      </c>
      <c r="K1642" t="s">
        <v>29</v>
      </c>
      <c r="L1642" t="s">
        <v>23</v>
      </c>
      <c r="M1642" s="1">
        <v>3.4949881320100002E-5</v>
      </c>
      <c r="N1642">
        <v>1.5106596680200001E-4</v>
      </c>
      <c r="O1642" s="1">
        <v>1.6184499096900001E-5</v>
      </c>
      <c r="P1642">
        <v>1.5</v>
      </c>
      <c r="Q1642">
        <v>10</v>
      </c>
      <c r="R1642">
        <v>1.5828765377499999E-3</v>
      </c>
      <c r="S1642" s="1">
        <v>1.0025368430300001E-6</v>
      </c>
      <c r="T1642">
        <v>2.8941431282499999E-2</v>
      </c>
      <c r="U1642" t="s">
        <v>16</v>
      </c>
      <c r="V1642">
        <v>1.5</v>
      </c>
      <c r="W1642">
        <v>10</v>
      </c>
    </row>
    <row r="1643" spans="1:23">
      <c r="A1643" t="s">
        <v>1726</v>
      </c>
      <c r="B1643" t="s">
        <v>15</v>
      </c>
      <c r="C1643" t="s">
        <v>15</v>
      </c>
      <c r="G1643" t="str">
        <f t="shared" si="100"/>
        <v>FRESH</v>
      </c>
      <c r="H1643" t="str">
        <f t="shared" si="101"/>
        <v/>
      </c>
      <c r="I1643" t="str">
        <f t="shared" si="102"/>
        <v/>
      </c>
      <c r="J1643" t="str">
        <f t="shared" si="103"/>
        <v/>
      </c>
      <c r="K1643" t="s">
        <v>15</v>
      </c>
      <c r="L1643" t="s">
        <v>15</v>
      </c>
      <c r="M1643">
        <v>3.5192511036999998E-4</v>
      </c>
      <c r="N1643" s="1">
        <v>9.4825029592500001E-5</v>
      </c>
      <c r="O1643" s="1">
        <v>1.7211466967800001E-5</v>
      </c>
      <c r="P1643">
        <v>11</v>
      </c>
      <c r="Q1643">
        <v>16</v>
      </c>
      <c r="R1643">
        <v>5.9881603214499996E-3</v>
      </c>
      <c r="S1643">
        <v>8.1904605980000003E-3</v>
      </c>
      <c r="T1643" s="1">
        <v>4.2027518565899996E-6</v>
      </c>
      <c r="U1643" t="s">
        <v>16</v>
      </c>
      <c r="V1643">
        <v>12.1594024348</v>
      </c>
    </row>
    <row r="1644" spans="1:23">
      <c r="A1644" t="s">
        <v>1677</v>
      </c>
      <c r="B1644" t="s">
        <v>19</v>
      </c>
      <c r="C1644" t="s">
        <v>19</v>
      </c>
      <c r="G1644" t="str">
        <f t="shared" si="100"/>
        <v/>
      </c>
      <c r="H1644" t="str">
        <f t="shared" si="101"/>
        <v/>
      </c>
      <c r="I1644" t="str">
        <f t="shared" si="102"/>
        <v/>
      </c>
      <c r="J1644" t="str">
        <f t="shared" si="103"/>
        <v>NOCLASS</v>
      </c>
      <c r="K1644" t="s">
        <v>19</v>
      </c>
      <c r="L1644" t="s">
        <v>19</v>
      </c>
      <c r="M1644" s="1">
        <v>2.18536435269E-6</v>
      </c>
      <c r="N1644">
        <v>5.4522799136499998E-4</v>
      </c>
      <c r="O1644" s="1">
        <v>1.27179539356E-5</v>
      </c>
      <c r="P1644">
        <v>24</v>
      </c>
      <c r="Q1644">
        <v>26</v>
      </c>
      <c r="R1644">
        <v>1.02485882651E-3</v>
      </c>
      <c r="S1644">
        <v>0.230975227294</v>
      </c>
      <c r="T1644">
        <v>5.12169211717E-2</v>
      </c>
      <c r="U1644" t="s">
        <v>16</v>
      </c>
    </row>
    <row r="1645" spans="1:23">
      <c r="A1645" t="s">
        <v>1506</v>
      </c>
      <c r="G1645" t="str">
        <f t="shared" si="100"/>
        <v/>
      </c>
      <c r="H1645" t="str">
        <f t="shared" si="101"/>
        <v/>
      </c>
      <c r="I1645" t="str">
        <f t="shared" si="102"/>
        <v/>
      </c>
      <c r="J1645" t="str">
        <f t="shared" si="103"/>
        <v/>
      </c>
      <c r="K1645" t="s">
        <v>34</v>
      </c>
      <c r="L1645" t="s">
        <v>34</v>
      </c>
      <c r="M1645">
        <v>0</v>
      </c>
      <c r="N1645" s="1">
        <v>4.4548295295399997E-5</v>
      </c>
      <c r="O1645">
        <v>1.59547170578E-4</v>
      </c>
      <c r="P1645">
        <v>11</v>
      </c>
      <c r="Q1645">
        <v>27</v>
      </c>
      <c r="R1645">
        <v>6.1008432044000003E-3</v>
      </c>
      <c r="S1645">
        <v>0.47140681204899998</v>
      </c>
      <c r="T1645">
        <v>1.41664813924E-2</v>
      </c>
      <c r="U1645" t="s">
        <v>16</v>
      </c>
      <c r="V1645">
        <v>22.5325266995</v>
      </c>
    </row>
    <row r="1646" spans="1:23">
      <c r="A1646" t="s">
        <v>796</v>
      </c>
      <c r="G1646" t="str">
        <f t="shared" si="100"/>
        <v/>
      </c>
      <c r="H1646" t="str">
        <f t="shared" si="101"/>
        <v/>
      </c>
      <c r="I1646" t="str">
        <f t="shared" si="102"/>
        <v/>
      </c>
      <c r="J1646" t="str">
        <f t="shared" si="103"/>
        <v/>
      </c>
      <c r="K1646" t="s">
        <v>34</v>
      </c>
      <c r="L1646" t="s">
        <v>34</v>
      </c>
      <c r="M1646" s="1">
        <v>6.3894374240700001E-6</v>
      </c>
      <c r="N1646">
        <v>3.3433568607800002E-4</v>
      </c>
      <c r="O1646">
        <v>5.0661934942699996E-4</v>
      </c>
      <c r="P1646">
        <v>11</v>
      </c>
      <c r="Q1646">
        <v>27</v>
      </c>
      <c r="R1646" s="1">
        <v>6.3516369037200001E-6</v>
      </c>
      <c r="S1646">
        <v>0.5</v>
      </c>
      <c r="T1646">
        <v>1.9042423458800001E-2</v>
      </c>
      <c r="U1646" t="s">
        <v>16</v>
      </c>
      <c r="V1646">
        <v>16.5105433471</v>
      </c>
    </row>
    <row r="1647" spans="1:23">
      <c r="A1647" t="s">
        <v>1915</v>
      </c>
      <c r="G1647" t="str">
        <f t="shared" si="100"/>
        <v/>
      </c>
      <c r="H1647" t="str">
        <f t="shared" si="101"/>
        <v/>
      </c>
      <c r="I1647" t="str">
        <f t="shared" si="102"/>
        <v/>
      </c>
      <c r="J1647" t="str">
        <f t="shared" si="103"/>
        <v/>
      </c>
      <c r="K1647" t="s">
        <v>19</v>
      </c>
      <c r="L1647" t="s">
        <v>19</v>
      </c>
      <c r="M1647">
        <v>6.5019742071799997E-4</v>
      </c>
      <c r="N1647">
        <v>9.2372602572600004E-3</v>
      </c>
      <c r="O1647">
        <v>3.0045907877099998E-3</v>
      </c>
      <c r="P1647">
        <v>24.5</v>
      </c>
      <c r="Q1647">
        <v>27</v>
      </c>
      <c r="R1647">
        <v>4.3204448050699999E-2</v>
      </c>
      <c r="S1647">
        <v>0.21766954119599999</v>
      </c>
      <c r="T1647">
        <v>0.367002013229</v>
      </c>
      <c r="U1647" t="s">
        <v>16</v>
      </c>
    </row>
    <row r="1648" spans="1:23">
      <c r="A1648" t="s">
        <v>346</v>
      </c>
      <c r="G1648" t="str">
        <f t="shared" si="100"/>
        <v/>
      </c>
      <c r="H1648" t="str">
        <f t="shared" si="101"/>
        <v/>
      </c>
      <c r="I1648" t="str">
        <f t="shared" si="102"/>
        <v/>
      </c>
      <c r="J1648" t="str">
        <f t="shared" si="103"/>
        <v/>
      </c>
      <c r="K1648" t="s">
        <v>34</v>
      </c>
      <c r="L1648" t="s">
        <v>34</v>
      </c>
      <c r="M1648" s="1">
        <v>1.2432320414100001E-5</v>
      </c>
      <c r="N1648">
        <v>2.9255212768900001E-4</v>
      </c>
      <c r="O1648">
        <v>9.0169163208000003E-4</v>
      </c>
      <c r="P1648">
        <v>14</v>
      </c>
      <c r="Q1648">
        <v>27</v>
      </c>
      <c r="R1648">
        <v>9.7302663878300001E-4</v>
      </c>
      <c r="S1648">
        <v>0.25690504465800001</v>
      </c>
      <c r="T1648">
        <v>2.71568582572E-3</v>
      </c>
      <c r="U1648" t="s">
        <v>16</v>
      </c>
      <c r="V1648">
        <v>22.904954329100001</v>
      </c>
    </row>
    <row r="1649" spans="1:23">
      <c r="A1649" t="s">
        <v>1014</v>
      </c>
      <c r="B1649" t="s">
        <v>23</v>
      </c>
      <c r="C1649" t="s">
        <v>23</v>
      </c>
      <c r="G1649" t="str">
        <f t="shared" si="100"/>
        <v/>
      </c>
      <c r="H1649" t="str">
        <f t="shared" si="101"/>
        <v/>
      </c>
      <c r="I1649" t="str">
        <f t="shared" si="102"/>
        <v>BRACK</v>
      </c>
      <c r="J1649" t="str">
        <f t="shared" si="103"/>
        <v/>
      </c>
      <c r="K1649" t="s">
        <v>27</v>
      </c>
      <c r="L1649" t="s">
        <v>23</v>
      </c>
      <c r="M1649">
        <v>4.5917514811500001E-4</v>
      </c>
      <c r="N1649">
        <v>2.3988631134400001E-2</v>
      </c>
      <c r="O1649">
        <v>9.7967567452299995E-3</v>
      </c>
      <c r="P1649">
        <v>11</v>
      </c>
      <c r="Q1649">
        <v>16</v>
      </c>
      <c r="R1649" s="1">
        <v>3.0911301897899997E-7</v>
      </c>
      <c r="S1649">
        <v>7.5596682126400001E-4</v>
      </c>
      <c r="T1649" s="1">
        <v>2.5793671913200001E-8</v>
      </c>
      <c r="U1649" t="s">
        <v>16</v>
      </c>
      <c r="V1649">
        <v>11</v>
      </c>
      <c r="W1649">
        <v>16</v>
      </c>
    </row>
    <row r="1650" spans="1:23">
      <c r="A1650" t="s">
        <v>1892</v>
      </c>
      <c r="G1650" t="str">
        <f t="shared" si="100"/>
        <v/>
      </c>
      <c r="H1650" t="str">
        <f t="shared" si="101"/>
        <v/>
      </c>
      <c r="I1650" t="str">
        <f t="shared" si="102"/>
        <v/>
      </c>
      <c r="J1650" t="str">
        <f t="shared" si="103"/>
        <v/>
      </c>
      <c r="K1650" t="s">
        <v>23</v>
      </c>
      <c r="L1650" t="s">
        <v>23</v>
      </c>
      <c r="M1650">
        <v>0</v>
      </c>
      <c r="N1650">
        <v>1.5194233847600001E-4</v>
      </c>
      <c r="O1650" s="1">
        <v>1.98411359713E-5</v>
      </c>
      <c r="P1650">
        <v>9</v>
      </c>
      <c r="Q1650">
        <v>16</v>
      </c>
      <c r="R1650" s="1">
        <v>6.39331384291E-6</v>
      </c>
      <c r="S1650">
        <v>7.3945092281600005E-4</v>
      </c>
      <c r="T1650">
        <v>6.2458793101300002E-2</v>
      </c>
      <c r="U1650" t="s">
        <v>16</v>
      </c>
      <c r="V1650">
        <v>9</v>
      </c>
      <c r="W1650">
        <v>16</v>
      </c>
    </row>
    <row r="1651" spans="1:23">
      <c r="A1651" t="s">
        <v>475</v>
      </c>
      <c r="G1651" t="str">
        <f t="shared" si="100"/>
        <v/>
      </c>
      <c r="H1651" t="str">
        <f t="shared" si="101"/>
        <v/>
      </c>
      <c r="I1651" t="str">
        <f t="shared" si="102"/>
        <v/>
      </c>
      <c r="J1651" t="str">
        <f t="shared" si="103"/>
        <v/>
      </c>
      <c r="K1651" t="s">
        <v>34</v>
      </c>
      <c r="L1651" t="s">
        <v>34</v>
      </c>
      <c r="M1651" s="1">
        <v>8.4834361262600002E-5</v>
      </c>
      <c r="N1651">
        <v>1.20910861396E-3</v>
      </c>
      <c r="O1651">
        <v>1.9557759967399999E-3</v>
      </c>
      <c r="P1651">
        <v>21</v>
      </c>
      <c r="Q1651">
        <v>27</v>
      </c>
      <c r="R1651">
        <v>2.73999879966E-4</v>
      </c>
      <c r="S1651">
        <v>0.42579782965599999</v>
      </c>
      <c r="T1651">
        <v>2.0596512459500001E-2</v>
      </c>
      <c r="U1651" t="s">
        <v>16</v>
      </c>
      <c r="V1651">
        <v>23.394518466899999</v>
      </c>
    </row>
    <row r="1652" spans="1:23">
      <c r="A1652" t="s">
        <v>158</v>
      </c>
      <c r="G1652" t="str">
        <f t="shared" si="100"/>
        <v/>
      </c>
      <c r="H1652" t="str">
        <f t="shared" si="101"/>
        <v/>
      </c>
      <c r="I1652" t="str">
        <f t="shared" si="102"/>
        <v/>
      </c>
      <c r="J1652" t="str">
        <f t="shared" si="103"/>
        <v/>
      </c>
      <c r="K1652" t="s">
        <v>19</v>
      </c>
      <c r="L1652" t="s">
        <v>19</v>
      </c>
      <c r="M1652" s="1">
        <v>8.9297474314300004E-5</v>
      </c>
      <c r="N1652" s="1">
        <v>7.6635948773999992E-6</v>
      </c>
      <c r="O1652" s="1">
        <v>4.4061355437400003E-5</v>
      </c>
      <c r="P1652">
        <v>11</v>
      </c>
      <c r="Q1652">
        <v>27</v>
      </c>
      <c r="R1652">
        <v>3.0693864945500001E-4</v>
      </c>
      <c r="S1652">
        <v>0.177891709101</v>
      </c>
      <c r="T1652">
        <v>0.19710523306300001</v>
      </c>
      <c r="U1652" t="s">
        <v>16</v>
      </c>
    </row>
    <row r="1653" spans="1:23">
      <c r="A1653" t="s">
        <v>1452</v>
      </c>
      <c r="G1653" t="str">
        <f t="shared" si="100"/>
        <v/>
      </c>
      <c r="H1653" t="str">
        <f t="shared" si="101"/>
        <v/>
      </c>
      <c r="I1653" t="str">
        <f t="shared" si="102"/>
        <v/>
      </c>
      <c r="J1653" t="str">
        <f t="shared" si="103"/>
        <v/>
      </c>
      <c r="K1653" t="s">
        <v>23</v>
      </c>
      <c r="L1653" t="s">
        <v>23</v>
      </c>
      <c r="M1653">
        <v>1.64918764241E-4</v>
      </c>
      <c r="N1653">
        <v>1.21820282744E-3</v>
      </c>
      <c r="O1653" s="1">
        <v>8.8409375670099995E-5</v>
      </c>
      <c r="P1653">
        <v>1.3333333333299999</v>
      </c>
      <c r="Q1653">
        <v>3.6666666666699999</v>
      </c>
      <c r="R1653">
        <v>1.5745371324400001E-2</v>
      </c>
      <c r="S1653">
        <v>4.0520435884400002E-4</v>
      </c>
      <c r="T1653">
        <v>6.7356059280899994E-2</v>
      </c>
      <c r="U1653" t="s">
        <v>16</v>
      </c>
      <c r="V1653">
        <v>1.3333333333299999</v>
      </c>
      <c r="W1653">
        <v>3.6666666666699999</v>
      </c>
    </row>
    <row r="1654" spans="1:23">
      <c r="A1654" t="s">
        <v>1620</v>
      </c>
      <c r="C1654" t="s">
        <v>1621</v>
      </c>
      <c r="G1654" t="str">
        <f t="shared" si="100"/>
        <v/>
      </c>
      <c r="H1654" t="str">
        <f t="shared" si="101"/>
        <v/>
      </c>
      <c r="I1654" t="str">
        <f t="shared" si="102"/>
        <v/>
      </c>
      <c r="J1654" t="str">
        <f t="shared" si="103"/>
        <v/>
      </c>
      <c r="K1654" t="s">
        <v>1621</v>
      </c>
      <c r="L1654" t="s">
        <v>19</v>
      </c>
      <c r="M1654">
        <v>1.6346257112599999E-3</v>
      </c>
      <c r="N1654">
        <v>3.0226355961000002E-3</v>
      </c>
      <c r="O1654">
        <v>8.6375171082399998E-4</v>
      </c>
      <c r="P1654">
        <v>3</v>
      </c>
      <c r="Q1654">
        <v>20</v>
      </c>
      <c r="R1654">
        <v>4.6424185138700003E-2</v>
      </c>
      <c r="S1654">
        <v>1.20210628085E-3</v>
      </c>
      <c r="T1654">
        <v>7.6697322205299998E-2</v>
      </c>
      <c r="U1654" t="s">
        <v>16</v>
      </c>
    </row>
    <row r="1655" spans="1:23">
      <c r="A1655" t="s">
        <v>552</v>
      </c>
      <c r="B1655" t="s">
        <v>23</v>
      </c>
      <c r="C1655" t="s">
        <v>23</v>
      </c>
      <c r="G1655" t="str">
        <f t="shared" si="100"/>
        <v/>
      </c>
      <c r="H1655" t="str">
        <f t="shared" si="101"/>
        <v/>
      </c>
      <c r="I1655" t="str">
        <f t="shared" si="102"/>
        <v>BRACK</v>
      </c>
      <c r="J1655" t="str">
        <f t="shared" si="103"/>
        <v/>
      </c>
      <c r="K1655" t="s">
        <v>23</v>
      </c>
      <c r="L1655" t="s">
        <v>23</v>
      </c>
      <c r="M1655" s="1">
        <v>9.3998950345100002E-6</v>
      </c>
      <c r="N1655">
        <v>1.1463494088E-4</v>
      </c>
      <c r="O1655" s="1">
        <v>9.6067493660799993E-6</v>
      </c>
      <c r="P1655">
        <v>3</v>
      </c>
      <c r="Q1655">
        <v>11.5</v>
      </c>
      <c r="R1655">
        <v>2.4805519995699998E-3</v>
      </c>
      <c r="S1655">
        <v>9.8749041340399999E-4</v>
      </c>
      <c r="T1655">
        <v>0.30962416269600002</v>
      </c>
      <c r="U1655" t="s">
        <v>16</v>
      </c>
      <c r="V1655">
        <v>3</v>
      </c>
      <c r="W1655">
        <v>11.5</v>
      </c>
    </row>
    <row r="1656" spans="1:23">
      <c r="A1656" t="s">
        <v>693</v>
      </c>
      <c r="B1656" t="s">
        <v>23</v>
      </c>
      <c r="C1656" t="s">
        <v>23</v>
      </c>
      <c r="G1656" t="str">
        <f t="shared" si="100"/>
        <v/>
      </c>
      <c r="H1656" t="str">
        <f t="shared" si="101"/>
        <v/>
      </c>
      <c r="I1656" t="str">
        <f t="shared" si="102"/>
        <v>BRACK</v>
      </c>
      <c r="J1656" t="str">
        <f t="shared" si="103"/>
        <v/>
      </c>
      <c r="K1656" t="s">
        <v>29</v>
      </c>
      <c r="L1656" t="s">
        <v>23</v>
      </c>
      <c r="M1656" s="1">
        <v>8.7105882483000006E-5</v>
      </c>
      <c r="N1656">
        <v>2.8212662754599998E-4</v>
      </c>
      <c r="O1656" s="1">
        <v>2.7890184090699999E-5</v>
      </c>
      <c r="P1656">
        <v>3</v>
      </c>
      <c r="Q1656">
        <v>8</v>
      </c>
      <c r="R1656">
        <v>1.2517523581999999E-2</v>
      </c>
      <c r="S1656">
        <v>2.5487813941600001E-4</v>
      </c>
      <c r="T1656">
        <v>1.7167569895200002E-2</v>
      </c>
      <c r="U1656" t="s">
        <v>16</v>
      </c>
      <c r="V1656">
        <v>3</v>
      </c>
      <c r="W1656">
        <v>8</v>
      </c>
    </row>
    <row r="1657" spans="1:23">
      <c r="A1657" t="s">
        <v>25</v>
      </c>
      <c r="C1657" t="s">
        <v>15</v>
      </c>
      <c r="G1657" t="str">
        <f t="shared" si="100"/>
        <v/>
      </c>
      <c r="H1657" t="str">
        <f t="shared" si="101"/>
        <v/>
      </c>
      <c r="I1657" t="str">
        <f t="shared" si="102"/>
        <v/>
      </c>
      <c r="J1657" t="str">
        <f t="shared" si="103"/>
        <v/>
      </c>
      <c r="K1657" t="s">
        <v>19</v>
      </c>
      <c r="L1657" t="s">
        <v>19</v>
      </c>
      <c r="M1657">
        <v>1.0680635085299999E-4</v>
      </c>
      <c r="N1657">
        <v>0</v>
      </c>
      <c r="O1657">
        <v>0</v>
      </c>
      <c r="P1657">
        <v>1.48979591837</v>
      </c>
      <c r="Q1657">
        <v>15.244897959199999</v>
      </c>
      <c r="R1657">
        <v>1.3913357860400001E-2</v>
      </c>
      <c r="S1657">
        <v>1</v>
      </c>
      <c r="T1657">
        <v>1.3913357860400001E-2</v>
      </c>
      <c r="U1657" t="s">
        <v>16</v>
      </c>
    </row>
    <row r="1658" spans="1:23">
      <c r="A1658" t="s">
        <v>1818</v>
      </c>
      <c r="B1658" t="s">
        <v>23</v>
      </c>
      <c r="C1658" t="s">
        <v>23</v>
      </c>
      <c r="G1658" t="str">
        <f t="shared" si="100"/>
        <v/>
      </c>
      <c r="H1658" t="str">
        <f t="shared" si="101"/>
        <v/>
      </c>
      <c r="I1658" t="str">
        <f t="shared" si="102"/>
        <v/>
      </c>
      <c r="J1658" t="str">
        <f t="shared" si="103"/>
        <v>brackishRestricted</v>
      </c>
      <c r="K1658" t="s">
        <v>19</v>
      </c>
      <c r="L1658" t="s">
        <v>19</v>
      </c>
      <c r="M1658" s="1">
        <v>7.9344577085800002E-6</v>
      </c>
      <c r="N1658" s="1">
        <v>4.42488488893E-5</v>
      </c>
      <c r="O1658">
        <v>0</v>
      </c>
      <c r="P1658">
        <v>19</v>
      </c>
      <c r="Q1658">
        <v>26</v>
      </c>
      <c r="R1658">
        <v>2.1862635985799999E-2</v>
      </c>
      <c r="S1658">
        <v>0.110218192873</v>
      </c>
      <c r="T1658">
        <v>0.30585747108900002</v>
      </c>
      <c r="U1658" t="s">
        <v>16</v>
      </c>
    </row>
    <row r="1659" spans="1:23">
      <c r="A1659" t="s">
        <v>507</v>
      </c>
      <c r="B1659" t="s">
        <v>19</v>
      </c>
      <c r="C1659" t="s">
        <v>19</v>
      </c>
      <c r="G1659" t="str">
        <f t="shared" si="100"/>
        <v/>
      </c>
      <c r="H1659" t="str">
        <f t="shared" si="101"/>
        <v/>
      </c>
      <c r="I1659" t="str">
        <f t="shared" si="102"/>
        <v/>
      </c>
      <c r="J1659" t="str">
        <f t="shared" si="103"/>
        <v>NOCLASS</v>
      </c>
      <c r="K1659" t="s">
        <v>19</v>
      </c>
      <c r="L1659" t="s">
        <v>19</v>
      </c>
      <c r="M1659" s="1">
        <v>4.3481498182700002E-6</v>
      </c>
      <c r="N1659">
        <v>1.9756370224699999E-4</v>
      </c>
      <c r="O1659">
        <v>0</v>
      </c>
      <c r="P1659">
        <v>19</v>
      </c>
      <c r="Q1659">
        <v>23.5</v>
      </c>
      <c r="R1659">
        <v>0.134607937156</v>
      </c>
      <c r="S1659">
        <v>9.7425324304399999E-2</v>
      </c>
      <c r="T1659">
        <v>0.226758626533</v>
      </c>
      <c r="U1659" t="s">
        <v>16</v>
      </c>
    </row>
    <row r="1660" spans="1:23">
      <c r="A1660" t="s">
        <v>1183</v>
      </c>
      <c r="G1660" t="str">
        <f t="shared" si="100"/>
        <v/>
      </c>
      <c r="H1660" t="str">
        <f t="shared" si="101"/>
        <v/>
      </c>
      <c r="I1660" t="str">
        <f t="shared" si="102"/>
        <v/>
      </c>
      <c r="J1660" t="str">
        <f t="shared" si="103"/>
        <v/>
      </c>
      <c r="K1660" t="s">
        <v>23</v>
      </c>
      <c r="L1660" t="s">
        <v>23</v>
      </c>
      <c r="M1660" s="1">
        <v>1.9253384552499999E-6</v>
      </c>
      <c r="N1660">
        <v>1.44493210335E-4</v>
      </c>
      <c r="O1660" s="1">
        <v>2.3739954438300001E-6</v>
      </c>
      <c r="P1660">
        <v>6.5</v>
      </c>
      <c r="Q1660">
        <v>13.5</v>
      </c>
      <c r="R1660">
        <v>4.7692451972000003E-3</v>
      </c>
      <c r="S1660">
        <v>1.3366895314200001E-3</v>
      </c>
      <c r="T1660">
        <v>0.44379043413300001</v>
      </c>
      <c r="U1660" t="s">
        <v>16</v>
      </c>
      <c r="V1660">
        <v>6.5</v>
      </c>
      <c r="W1660">
        <v>13.5</v>
      </c>
    </row>
    <row r="1661" spans="1:23">
      <c r="A1661" t="s">
        <v>697</v>
      </c>
      <c r="G1661" t="str">
        <f t="shared" si="100"/>
        <v/>
      </c>
      <c r="H1661" t="str">
        <f t="shared" si="101"/>
        <v/>
      </c>
      <c r="I1661" t="str">
        <f t="shared" si="102"/>
        <v/>
      </c>
      <c r="J1661" t="str">
        <f t="shared" si="103"/>
        <v/>
      </c>
      <c r="K1661" t="s">
        <v>34</v>
      </c>
      <c r="L1661" t="s">
        <v>34</v>
      </c>
      <c r="M1661">
        <v>0</v>
      </c>
      <c r="N1661" s="1">
        <v>2.68528482115E-5</v>
      </c>
      <c r="O1661">
        <v>4.9707353397900002E-4</v>
      </c>
      <c r="P1661">
        <v>3</v>
      </c>
      <c r="Q1661">
        <v>25</v>
      </c>
      <c r="R1661">
        <v>3.7996345933599997E-2</v>
      </c>
      <c r="S1661">
        <v>2.5902530083699998E-2</v>
      </c>
      <c r="T1661">
        <v>1.7706944199500001E-3</v>
      </c>
      <c r="U1661" t="s">
        <v>16</v>
      </c>
      <c r="V1661">
        <v>23.811518577699999</v>
      </c>
    </row>
    <row r="1662" spans="1:23">
      <c r="A1662" t="s">
        <v>324</v>
      </c>
      <c r="G1662" t="str">
        <f t="shared" si="100"/>
        <v/>
      </c>
      <c r="H1662" t="str">
        <f t="shared" si="101"/>
        <v/>
      </c>
      <c r="I1662" t="str">
        <f t="shared" si="102"/>
        <v/>
      </c>
      <c r="J1662" t="str">
        <f t="shared" si="103"/>
        <v/>
      </c>
      <c r="K1662" t="s">
        <v>34</v>
      </c>
      <c r="L1662" t="s">
        <v>34</v>
      </c>
      <c r="M1662" s="1">
        <v>1.3116385404E-6</v>
      </c>
      <c r="N1662" s="1">
        <v>8.1464714897899998E-5</v>
      </c>
      <c r="O1662">
        <v>3.0548870328700001E-4</v>
      </c>
      <c r="P1662">
        <v>14</v>
      </c>
      <c r="Q1662">
        <v>27</v>
      </c>
      <c r="R1662">
        <v>0.21748055241799999</v>
      </c>
      <c r="S1662">
        <v>4.6007721520499999E-2</v>
      </c>
      <c r="T1662">
        <v>3.81585956911E-3</v>
      </c>
      <c r="U1662" t="s">
        <v>16</v>
      </c>
      <c r="V1662">
        <v>23.5743965821</v>
      </c>
    </row>
    <row r="1663" spans="1:23">
      <c r="A1663" t="s">
        <v>88</v>
      </c>
      <c r="B1663" t="s">
        <v>23</v>
      </c>
      <c r="C1663" t="s">
        <v>23</v>
      </c>
      <c r="G1663" t="str">
        <f t="shared" si="100"/>
        <v/>
      </c>
      <c r="H1663" t="str">
        <f t="shared" si="101"/>
        <v/>
      </c>
      <c r="I1663" t="str">
        <f t="shared" si="102"/>
        <v>BRACK</v>
      </c>
      <c r="J1663" t="str">
        <f t="shared" si="103"/>
        <v/>
      </c>
      <c r="K1663" t="s">
        <v>23</v>
      </c>
      <c r="L1663" t="s">
        <v>23</v>
      </c>
      <c r="M1663">
        <v>0</v>
      </c>
      <c r="N1663">
        <v>3.3191049009700002E-4</v>
      </c>
      <c r="O1663" s="1">
        <v>1.6998150219900001E-5</v>
      </c>
      <c r="P1663">
        <v>9</v>
      </c>
      <c r="Q1663">
        <v>13.5</v>
      </c>
      <c r="R1663">
        <v>1.0091120298000001E-3</v>
      </c>
      <c r="S1663">
        <v>1.6639114526899999E-2</v>
      </c>
      <c r="T1663">
        <v>0.101724341134</v>
      </c>
      <c r="U1663" t="s">
        <v>16</v>
      </c>
      <c r="V1663">
        <v>9</v>
      </c>
      <c r="W1663">
        <v>13.5</v>
      </c>
    </row>
    <row r="1664" spans="1:23">
      <c r="A1664" t="s">
        <v>1386</v>
      </c>
      <c r="C1664" t="s">
        <v>19</v>
      </c>
      <c r="G1664" t="str">
        <f t="shared" si="100"/>
        <v/>
      </c>
      <c r="H1664" t="str">
        <f t="shared" si="101"/>
        <v/>
      </c>
      <c r="I1664" t="str">
        <f t="shared" si="102"/>
        <v/>
      </c>
      <c r="J1664" t="str">
        <f t="shared" si="103"/>
        <v/>
      </c>
      <c r="K1664" t="s">
        <v>19</v>
      </c>
      <c r="L1664" t="s">
        <v>19</v>
      </c>
      <c r="M1664" s="1">
        <v>8.3496513850299999E-5</v>
      </c>
      <c r="N1664">
        <v>1.54968908177E-4</v>
      </c>
      <c r="O1664" s="1">
        <v>2.4949666454799999E-5</v>
      </c>
      <c r="P1664">
        <v>1.5</v>
      </c>
      <c r="Q1664">
        <v>10</v>
      </c>
      <c r="R1664">
        <v>3.08691770192E-2</v>
      </c>
      <c r="S1664" s="1">
        <v>6.7512917200099997E-6</v>
      </c>
      <c r="T1664">
        <v>7.6723484263499994E-2</v>
      </c>
      <c r="U1664" t="s">
        <v>16</v>
      </c>
    </row>
    <row r="1665" spans="1:23">
      <c r="A1665" t="s">
        <v>1209</v>
      </c>
      <c r="G1665" t="str">
        <f t="shared" si="100"/>
        <v/>
      </c>
      <c r="H1665" t="str">
        <f t="shared" si="101"/>
        <v/>
      </c>
      <c r="I1665" t="str">
        <f t="shared" si="102"/>
        <v/>
      </c>
      <c r="J1665" t="str">
        <f t="shared" si="103"/>
        <v/>
      </c>
      <c r="K1665" t="s">
        <v>23</v>
      </c>
      <c r="L1665" t="s">
        <v>23</v>
      </c>
      <c r="M1665">
        <v>0</v>
      </c>
      <c r="N1665">
        <v>6.7551911374200005E-4</v>
      </c>
      <c r="O1665" s="1">
        <v>1.64619760133E-5</v>
      </c>
      <c r="P1665">
        <v>9</v>
      </c>
      <c r="Q1665">
        <v>13.5</v>
      </c>
      <c r="R1665" s="1">
        <v>5.2998460960600002E-5</v>
      </c>
      <c r="S1665">
        <v>1.75079510741E-3</v>
      </c>
      <c r="T1665">
        <v>0.101724341134</v>
      </c>
      <c r="U1665" t="s">
        <v>16</v>
      </c>
      <c r="V1665">
        <v>9</v>
      </c>
      <c r="W1665">
        <v>13.5</v>
      </c>
    </row>
    <row r="1666" spans="1:23">
      <c r="A1666" t="s">
        <v>1258</v>
      </c>
      <c r="G1666" t="str">
        <f t="shared" si="100"/>
        <v/>
      </c>
      <c r="H1666" t="str">
        <f t="shared" si="101"/>
        <v/>
      </c>
      <c r="I1666" t="str">
        <f t="shared" si="102"/>
        <v/>
      </c>
      <c r="J1666" t="str">
        <f t="shared" si="103"/>
        <v/>
      </c>
      <c r="K1666" t="s">
        <v>23</v>
      </c>
      <c r="L1666" t="s">
        <v>23</v>
      </c>
      <c r="M1666" s="1">
        <v>1.37961049773E-5</v>
      </c>
      <c r="N1666">
        <v>3.0844909894399999E-4</v>
      </c>
      <c r="O1666" s="1">
        <v>5.2426099108700002E-5</v>
      </c>
      <c r="P1666">
        <v>15</v>
      </c>
      <c r="Q1666">
        <v>20</v>
      </c>
      <c r="R1666" s="1">
        <v>6.4340495962599998E-6</v>
      </c>
      <c r="S1666">
        <v>1.71058817343E-3</v>
      </c>
      <c r="T1666">
        <v>0.22485049279800001</v>
      </c>
      <c r="U1666" t="s">
        <v>16</v>
      </c>
      <c r="V1666">
        <v>15</v>
      </c>
      <c r="W1666">
        <v>20</v>
      </c>
    </row>
    <row r="1667" spans="1:23">
      <c r="A1667" t="s">
        <v>711</v>
      </c>
      <c r="G1667" t="str">
        <f t="shared" ref="G1667:G1730" si="104">IF(NOT(ISBLANK($B1667)),IF($L1667="freshRestricted", IF($B1667="freshRestricted","FRESH",$B1667),""),"")</f>
        <v/>
      </c>
      <c r="H1667" t="str">
        <f t="shared" ref="H1667:H1730" si="105">IF(NOT(ISBLANK($B1667)),IF($L1667="marineRestricted", IF($B1667="marineRestricted","MARINE",$B1667),""),"")</f>
        <v/>
      </c>
      <c r="I1667" t="str">
        <f t="shared" ref="I1667:I1730" si="106">IF(NOT(ISBLANK($B1667)),IF($L1667="brackishRestricted", IF($B1667="brackishRestricted","BRACK",$B1667),""),"")</f>
        <v/>
      </c>
      <c r="J1667" t="str">
        <f t="shared" ref="J1667:J1730" si="107">IF(NOT(ISBLANK($B1667)),IF($L1667="noclass", IF($B1667="noclass","NOCLASS",$B1667),""),"")</f>
        <v/>
      </c>
      <c r="K1667" t="s">
        <v>22</v>
      </c>
      <c r="L1667" t="s">
        <v>23</v>
      </c>
      <c r="M1667">
        <v>0</v>
      </c>
      <c r="N1667">
        <v>4.4330297385000001E-4</v>
      </c>
      <c r="O1667" s="1">
        <v>8.0343887676000007E-5</v>
      </c>
      <c r="P1667">
        <v>9</v>
      </c>
      <c r="Q1667">
        <v>13.5</v>
      </c>
      <c r="R1667">
        <v>1.0091120298000001E-3</v>
      </c>
      <c r="S1667">
        <v>0.113214556996</v>
      </c>
      <c r="T1667">
        <v>1.0111908479899999E-2</v>
      </c>
      <c r="U1667" t="s">
        <v>24</v>
      </c>
      <c r="V1667">
        <v>9</v>
      </c>
      <c r="W1667">
        <v>13.5</v>
      </c>
    </row>
    <row r="1668" spans="1:23">
      <c r="A1668" t="s">
        <v>1082</v>
      </c>
      <c r="G1668" t="str">
        <f t="shared" si="104"/>
        <v/>
      </c>
      <c r="H1668" t="str">
        <f t="shared" si="105"/>
        <v/>
      </c>
      <c r="I1668" t="str">
        <f t="shared" si="106"/>
        <v/>
      </c>
      <c r="J1668" t="str">
        <f t="shared" si="107"/>
        <v/>
      </c>
      <c r="K1668" t="s">
        <v>15</v>
      </c>
      <c r="L1668" t="s">
        <v>15</v>
      </c>
      <c r="M1668" s="1">
        <v>6.1724868750900002E-5</v>
      </c>
      <c r="N1668">
        <v>1.22122936683E-4</v>
      </c>
      <c r="O1668" s="1">
        <v>7.0140413247299998E-6</v>
      </c>
      <c r="P1668">
        <v>1.5</v>
      </c>
      <c r="Q1668">
        <v>10</v>
      </c>
      <c r="R1668">
        <v>8.9584029386899994E-2</v>
      </c>
      <c r="S1668" s="1">
        <v>4.6744974705600003E-5</v>
      </c>
      <c r="T1668">
        <v>4.9679561752500002E-3</v>
      </c>
      <c r="U1668" t="s">
        <v>16</v>
      </c>
      <c r="V1668">
        <v>10</v>
      </c>
    </row>
    <row r="1669" spans="1:23">
      <c r="A1669" t="s">
        <v>804</v>
      </c>
      <c r="G1669" t="str">
        <f t="shared" si="104"/>
        <v/>
      </c>
      <c r="H1669" t="str">
        <f t="shared" si="105"/>
        <v/>
      </c>
      <c r="I1669" t="str">
        <f t="shared" si="106"/>
        <v/>
      </c>
      <c r="J1669" t="str">
        <f t="shared" si="107"/>
        <v/>
      </c>
      <c r="K1669" t="s">
        <v>15</v>
      </c>
      <c r="L1669" t="s">
        <v>15</v>
      </c>
      <c r="M1669">
        <v>2.7571853378799999E-2</v>
      </c>
      <c r="N1669">
        <v>1.81820764322E-2</v>
      </c>
      <c r="O1669">
        <v>3.3188629654599998E-3</v>
      </c>
      <c r="P1669">
        <v>1.5</v>
      </c>
      <c r="Q1669">
        <v>10</v>
      </c>
      <c r="R1669">
        <v>0.18403275315299999</v>
      </c>
      <c r="S1669" s="1">
        <v>1.45039678556E-5</v>
      </c>
      <c r="T1669" s="1">
        <v>6.7966569190400003E-7</v>
      </c>
      <c r="U1669" t="s">
        <v>16</v>
      </c>
      <c r="V1669">
        <v>6.7091437927599999</v>
      </c>
    </row>
    <row r="1670" spans="1:23">
      <c r="A1670" t="s">
        <v>1524</v>
      </c>
      <c r="G1670" t="str">
        <f t="shared" si="104"/>
        <v/>
      </c>
      <c r="H1670" t="str">
        <f t="shared" si="105"/>
        <v/>
      </c>
      <c r="I1670" t="str">
        <f t="shared" si="106"/>
        <v/>
      </c>
      <c r="J1670" t="str">
        <f t="shared" si="107"/>
        <v/>
      </c>
      <c r="K1670" t="s">
        <v>15</v>
      </c>
      <c r="L1670" t="s">
        <v>15</v>
      </c>
      <c r="M1670">
        <v>2.5630999764599999E-2</v>
      </c>
      <c r="N1670">
        <v>1.4148373756200001E-2</v>
      </c>
      <c r="O1670">
        <v>2.5694121871200001E-3</v>
      </c>
      <c r="P1670">
        <v>1.5</v>
      </c>
      <c r="Q1670">
        <v>10</v>
      </c>
      <c r="R1670">
        <v>6.7567510149599996E-2</v>
      </c>
      <c r="S1670" s="1">
        <v>1.46720167196E-5</v>
      </c>
      <c r="T1670">
        <v>1.3502228337400001E-3</v>
      </c>
      <c r="U1670" t="s">
        <v>16</v>
      </c>
      <c r="V1670">
        <v>5.7677535970499996</v>
      </c>
    </row>
    <row r="1671" spans="1:23">
      <c r="A1671" t="s">
        <v>126</v>
      </c>
      <c r="B1671" t="s">
        <v>15</v>
      </c>
      <c r="C1671" t="s">
        <v>15</v>
      </c>
      <c r="G1671" t="str">
        <f t="shared" si="104"/>
        <v>FRESH</v>
      </c>
      <c r="H1671" t="str">
        <f t="shared" si="105"/>
        <v/>
      </c>
      <c r="I1671" t="str">
        <f t="shared" si="106"/>
        <v/>
      </c>
      <c r="J1671" t="str">
        <f t="shared" si="107"/>
        <v/>
      </c>
      <c r="K1671" t="s">
        <v>15</v>
      </c>
      <c r="L1671" t="s">
        <v>15</v>
      </c>
      <c r="M1671" s="1">
        <v>4.0477776293099998E-5</v>
      </c>
      <c r="N1671" s="1">
        <v>4.5089941874600003E-5</v>
      </c>
      <c r="O1671">
        <v>0</v>
      </c>
      <c r="P1671">
        <v>1.3333333333299999</v>
      </c>
      <c r="Q1671">
        <v>3.6666666666699999</v>
      </c>
      <c r="R1671">
        <v>0.5</v>
      </c>
      <c r="S1671">
        <v>5.8824940678299997E-4</v>
      </c>
      <c r="T1671" s="1">
        <v>8.3941902879100004E-5</v>
      </c>
      <c r="U1671" t="s">
        <v>16</v>
      </c>
      <c r="V1671">
        <v>3.6666666666699999</v>
      </c>
    </row>
    <row r="1672" spans="1:23">
      <c r="A1672" t="s">
        <v>159</v>
      </c>
      <c r="G1672" t="str">
        <f t="shared" si="104"/>
        <v/>
      </c>
      <c r="H1672" t="str">
        <f t="shared" si="105"/>
        <v/>
      </c>
      <c r="I1672" t="str">
        <f t="shared" si="106"/>
        <v/>
      </c>
      <c r="J1672" t="str">
        <f t="shared" si="107"/>
        <v/>
      </c>
      <c r="K1672" t="s">
        <v>19</v>
      </c>
      <c r="L1672" t="s">
        <v>19</v>
      </c>
      <c r="M1672">
        <v>1.5234169056600001E-4</v>
      </c>
      <c r="N1672" s="1">
        <v>1.7214990786999998E-5</v>
      </c>
      <c r="O1672">
        <v>0</v>
      </c>
      <c r="P1672">
        <v>1.5</v>
      </c>
      <c r="Q1672">
        <v>11.5</v>
      </c>
      <c r="R1672">
        <v>0.30294146917999998</v>
      </c>
      <c r="S1672">
        <v>1.97361909975E-2</v>
      </c>
      <c r="T1672">
        <v>5.1466027850599998E-3</v>
      </c>
      <c r="U1672" t="s">
        <v>16</v>
      </c>
    </row>
    <row r="1673" spans="1:23">
      <c r="A1673" t="s">
        <v>543</v>
      </c>
      <c r="B1673" t="s">
        <v>15</v>
      </c>
      <c r="C1673" t="s">
        <v>15</v>
      </c>
      <c r="G1673" t="str">
        <f t="shared" si="104"/>
        <v>FRESH</v>
      </c>
      <c r="H1673" t="str">
        <f t="shared" si="105"/>
        <v/>
      </c>
      <c r="I1673" t="str">
        <f t="shared" si="106"/>
        <v/>
      </c>
      <c r="J1673" t="str">
        <f t="shared" si="107"/>
        <v/>
      </c>
      <c r="K1673" t="s">
        <v>15</v>
      </c>
      <c r="L1673" t="s">
        <v>15</v>
      </c>
      <c r="M1673">
        <v>5.6759175644999996E-3</v>
      </c>
      <c r="N1673">
        <v>1.68347661346E-3</v>
      </c>
      <c r="O1673">
        <v>4.3461869311199998E-4</v>
      </c>
      <c r="P1673">
        <v>11</v>
      </c>
      <c r="Q1673">
        <v>16</v>
      </c>
      <c r="R1673">
        <v>1.2683021372800001E-3</v>
      </c>
      <c r="S1673">
        <v>3.3734256929799998E-2</v>
      </c>
      <c r="T1673" s="1">
        <v>1.27282044752E-5</v>
      </c>
      <c r="U1673" t="s">
        <v>16</v>
      </c>
      <c r="V1673">
        <v>12.1913630104</v>
      </c>
    </row>
    <row r="1674" spans="1:23">
      <c r="A1674" t="s">
        <v>1875</v>
      </c>
      <c r="G1674" t="str">
        <f t="shared" si="104"/>
        <v/>
      </c>
      <c r="H1674" t="str">
        <f t="shared" si="105"/>
        <v/>
      </c>
      <c r="I1674" t="str">
        <f t="shared" si="106"/>
        <v/>
      </c>
      <c r="J1674" t="str">
        <f t="shared" si="107"/>
        <v/>
      </c>
      <c r="K1674" t="s">
        <v>15</v>
      </c>
      <c r="L1674" t="s">
        <v>15</v>
      </c>
      <c r="M1674" s="1">
        <v>3.3939246837400002E-5</v>
      </c>
      <c r="N1674" s="1">
        <v>1.9216479758100001E-5</v>
      </c>
      <c r="O1674">
        <v>0</v>
      </c>
      <c r="P1674">
        <v>1.5</v>
      </c>
      <c r="Q1674">
        <v>5.5</v>
      </c>
      <c r="R1674">
        <v>0.48146685780499998</v>
      </c>
      <c r="S1674">
        <v>1.38335536136E-3</v>
      </c>
      <c r="T1674">
        <v>2.4918297647400002E-3</v>
      </c>
      <c r="U1674" t="s">
        <v>16</v>
      </c>
      <c r="V1674">
        <v>3.7648092163200002</v>
      </c>
    </row>
    <row r="1675" spans="1:23">
      <c r="A1675" t="s">
        <v>1099</v>
      </c>
      <c r="C1675" t="s">
        <v>23</v>
      </c>
      <c r="G1675" t="str">
        <f t="shared" si="104"/>
        <v/>
      </c>
      <c r="H1675" t="str">
        <f t="shared" si="105"/>
        <v/>
      </c>
      <c r="I1675" t="str">
        <f t="shared" si="106"/>
        <v/>
      </c>
      <c r="J1675" t="str">
        <f t="shared" si="107"/>
        <v/>
      </c>
      <c r="K1675" t="s">
        <v>22</v>
      </c>
      <c r="L1675" t="s">
        <v>23</v>
      </c>
      <c r="M1675">
        <v>1.29055863529E-4</v>
      </c>
      <c r="N1675">
        <v>4.4037002027E-3</v>
      </c>
      <c r="O1675">
        <v>3.6466379898699998E-4</v>
      </c>
      <c r="P1675">
        <v>12.5</v>
      </c>
      <c r="Q1675">
        <v>15</v>
      </c>
      <c r="R1675">
        <v>2.5919299729599998E-2</v>
      </c>
      <c r="S1675">
        <v>0.34048301681100002</v>
      </c>
      <c r="T1675">
        <v>2.4212861814300001E-2</v>
      </c>
      <c r="U1675" t="s">
        <v>24</v>
      </c>
      <c r="V1675">
        <v>12.5</v>
      </c>
      <c r="W1675">
        <v>15</v>
      </c>
    </row>
    <row r="1676" spans="1:23">
      <c r="A1676" t="s">
        <v>1921</v>
      </c>
      <c r="G1676" t="str">
        <f t="shared" si="104"/>
        <v/>
      </c>
      <c r="H1676" t="str">
        <f t="shared" si="105"/>
        <v/>
      </c>
      <c r="I1676" t="str">
        <f t="shared" si="106"/>
        <v/>
      </c>
      <c r="J1676" t="str">
        <f t="shared" si="107"/>
        <v/>
      </c>
      <c r="K1676" t="s">
        <v>15</v>
      </c>
      <c r="L1676" t="s">
        <v>15</v>
      </c>
      <c r="M1676" s="1">
        <v>2.51593225793E-5</v>
      </c>
      <c r="N1676" s="1">
        <v>4.9690452824600001E-5</v>
      </c>
      <c r="O1676" s="1">
        <v>2.8348298535099999E-6</v>
      </c>
      <c r="P1676">
        <v>3</v>
      </c>
      <c r="Q1676">
        <v>8</v>
      </c>
      <c r="R1676">
        <v>0.21352739656600001</v>
      </c>
      <c r="S1676">
        <v>1.81372417084E-3</v>
      </c>
      <c r="T1676">
        <v>1.54777164566E-2</v>
      </c>
      <c r="U1676" t="s">
        <v>16</v>
      </c>
      <c r="V1676">
        <v>8</v>
      </c>
    </row>
    <row r="1677" spans="1:23">
      <c r="A1677" t="s">
        <v>570</v>
      </c>
      <c r="G1677" t="str">
        <f t="shared" si="104"/>
        <v/>
      </c>
      <c r="H1677" t="str">
        <f t="shared" si="105"/>
        <v/>
      </c>
      <c r="I1677" t="str">
        <f t="shared" si="106"/>
        <v/>
      </c>
      <c r="J1677" t="str">
        <f t="shared" si="107"/>
        <v/>
      </c>
      <c r="K1677" t="s">
        <v>23</v>
      </c>
      <c r="L1677" t="s">
        <v>23</v>
      </c>
      <c r="M1677" s="1">
        <v>7.1943428908499997E-5</v>
      </c>
      <c r="N1677">
        <v>2.2261820875E-3</v>
      </c>
      <c r="O1677" s="1">
        <v>4.65271577853E-5</v>
      </c>
      <c r="P1677">
        <v>6.5</v>
      </c>
      <c r="Q1677">
        <v>11.5</v>
      </c>
      <c r="R1677">
        <v>3.7602929868800001E-4</v>
      </c>
      <c r="S1677" s="1">
        <v>8.2451011130899995E-5</v>
      </c>
      <c r="T1677">
        <v>0.46889591077100001</v>
      </c>
      <c r="U1677" t="s">
        <v>16</v>
      </c>
      <c r="V1677">
        <v>6.5</v>
      </c>
      <c r="W1677">
        <v>11.5</v>
      </c>
    </row>
    <row r="1678" spans="1:23">
      <c r="A1678" t="s">
        <v>1368</v>
      </c>
      <c r="G1678" t="str">
        <f t="shared" si="104"/>
        <v/>
      </c>
      <c r="H1678" t="str">
        <f t="shared" si="105"/>
        <v/>
      </c>
      <c r="I1678" t="str">
        <f t="shared" si="106"/>
        <v/>
      </c>
      <c r="J1678" t="str">
        <f t="shared" si="107"/>
        <v/>
      </c>
      <c r="K1678" t="s">
        <v>19</v>
      </c>
      <c r="L1678" t="s">
        <v>19</v>
      </c>
      <c r="M1678">
        <v>0</v>
      </c>
      <c r="N1678">
        <v>1.20194286407E-4</v>
      </c>
      <c r="O1678" s="1">
        <v>1.01622401642E-5</v>
      </c>
      <c r="P1678">
        <v>12.5</v>
      </c>
      <c r="Q1678">
        <v>15</v>
      </c>
      <c r="R1678">
        <v>4.2023322750300001E-3</v>
      </c>
      <c r="S1678">
        <v>4.7851676504600003E-2</v>
      </c>
      <c r="T1678">
        <v>0.13832823737899999</v>
      </c>
      <c r="U1678" t="s">
        <v>16</v>
      </c>
    </row>
    <row r="1679" spans="1:23">
      <c r="A1679" t="s">
        <v>1326</v>
      </c>
      <c r="G1679" t="str">
        <f t="shared" si="104"/>
        <v/>
      </c>
      <c r="H1679" t="str">
        <f t="shared" si="105"/>
        <v/>
      </c>
      <c r="I1679" t="str">
        <f t="shared" si="106"/>
        <v/>
      </c>
      <c r="J1679" t="str">
        <f t="shared" si="107"/>
        <v/>
      </c>
      <c r="K1679" t="s">
        <v>19</v>
      </c>
      <c r="L1679" t="s">
        <v>19</v>
      </c>
      <c r="M1679" s="1">
        <v>2.3245149688199999E-6</v>
      </c>
      <c r="N1679" s="1">
        <v>4.9062333757699997E-5</v>
      </c>
      <c r="O1679">
        <v>0</v>
      </c>
      <c r="P1679">
        <v>15</v>
      </c>
      <c r="Q1679">
        <v>25</v>
      </c>
      <c r="R1679">
        <v>2.9277244278900001E-2</v>
      </c>
      <c r="S1679">
        <v>0.119670663993</v>
      </c>
      <c r="T1679">
        <v>0.33942264971199998</v>
      </c>
      <c r="U1679" t="s">
        <v>16</v>
      </c>
    </row>
    <row r="1680" spans="1:23">
      <c r="A1680" t="s">
        <v>1926</v>
      </c>
      <c r="G1680" t="str">
        <f t="shared" si="104"/>
        <v/>
      </c>
      <c r="H1680" t="str">
        <f t="shared" si="105"/>
        <v/>
      </c>
      <c r="I1680" t="str">
        <f t="shared" si="106"/>
        <v/>
      </c>
      <c r="J1680" t="str">
        <f t="shared" si="107"/>
        <v/>
      </c>
      <c r="K1680" t="s">
        <v>15</v>
      </c>
      <c r="L1680" t="s">
        <v>15</v>
      </c>
      <c r="M1680" s="1">
        <v>5.0793458191900003E-5</v>
      </c>
      <c r="N1680" s="1">
        <v>7.0678646288600006E-5</v>
      </c>
      <c r="O1680" s="1">
        <v>2.4298541601500002E-6</v>
      </c>
      <c r="P1680">
        <v>3</v>
      </c>
      <c r="Q1680">
        <v>8</v>
      </c>
      <c r="R1680">
        <v>0.23752775628600001</v>
      </c>
      <c r="S1680" s="1">
        <v>3.9302676258200003E-5</v>
      </c>
      <c r="T1680">
        <v>4.5012024785500001E-4</v>
      </c>
      <c r="U1680" t="s">
        <v>16</v>
      </c>
      <c r="V1680">
        <v>8</v>
      </c>
    </row>
    <row r="1681" spans="1:23">
      <c r="A1681" t="s">
        <v>1925</v>
      </c>
      <c r="G1681" t="str">
        <f t="shared" si="104"/>
        <v/>
      </c>
      <c r="H1681" t="str">
        <f t="shared" si="105"/>
        <v/>
      </c>
      <c r="I1681" t="str">
        <f t="shared" si="106"/>
        <v/>
      </c>
      <c r="J1681" t="str">
        <f t="shared" si="107"/>
        <v/>
      </c>
      <c r="K1681" t="s">
        <v>15</v>
      </c>
      <c r="L1681" t="s">
        <v>15</v>
      </c>
      <c r="M1681">
        <v>5.5410077754899999E-2</v>
      </c>
      <c r="N1681">
        <v>7.3052423987100004E-2</v>
      </c>
      <c r="O1681">
        <v>8.8799811322400005E-3</v>
      </c>
      <c r="P1681">
        <v>4.5</v>
      </c>
      <c r="Q1681">
        <v>10</v>
      </c>
      <c r="R1681">
        <v>8.5928669531400007E-2</v>
      </c>
      <c r="S1681">
        <v>4.14987538615E-4</v>
      </c>
      <c r="T1681" s="1">
        <v>4.7289840963E-8</v>
      </c>
      <c r="U1681" t="s">
        <v>16</v>
      </c>
      <c r="V1681">
        <v>10</v>
      </c>
    </row>
    <row r="1682" spans="1:23">
      <c r="A1682" t="s">
        <v>582</v>
      </c>
      <c r="G1682" t="str">
        <f t="shared" si="104"/>
        <v/>
      </c>
      <c r="H1682" t="str">
        <f t="shared" si="105"/>
        <v/>
      </c>
      <c r="I1682" t="str">
        <f t="shared" si="106"/>
        <v/>
      </c>
      <c r="J1682" t="str">
        <f t="shared" si="107"/>
        <v/>
      </c>
      <c r="K1682" t="s">
        <v>23</v>
      </c>
      <c r="L1682" t="s">
        <v>23</v>
      </c>
      <c r="M1682" s="1">
        <v>2.7421902421900001E-5</v>
      </c>
      <c r="N1682">
        <v>1.61782690981E-4</v>
      </c>
      <c r="O1682" s="1">
        <v>1.7446096250299999E-5</v>
      </c>
      <c r="P1682">
        <v>1.5</v>
      </c>
      <c r="Q1682">
        <v>10</v>
      </c>
      <c r="R1682">
        <v>9.7101428294600004E-3</v>
      </c>
      <c r="S1682">
        <v>4.6557682068499998E-4</v>
      </c>
      <c r="T1682">
        <v>0.444555993032</v>
      </c>
      <c r="U1682" t="s">
        <v>16</v>
      </c>
      <c r="V1682">
        <v>1.5</v>
      </c>
      <c r="W1682">
        <v>10</v>
      </c>
    </row>
    <row r="1683" spans="1:23">
      <c r="A1683" t="s">
        <v>92</v>
      </c>
      <c r="B1683" t="s">
        <v>15</v>
      </c>
      <c r="C1683" t="s">
        <v>15</v>
      </c>
      <c r="G1683" t="str">
        <f t="shared" si="104"/>
        <v>FRESH</v>
      </c>
      <c r="H1683" t="str">
        <f t="shared" si="105"/>
        <v/>
      </c>
      <c r="I1683" t="str">
        <f t="shared" si="106"/>
        <v/>
      </c>
      <c r="J1683" t="str">
        <f t="shared" si="107"/>
        <v/>
      </c>
      <c r="K1683" t="s">
        <v>15</v>
      </c>
      <c r="L1683" t="s">
        <v>15</v>
      </c>
      <c r="M1683">
        <v>3.9984132459299996E-3</v>
      </c>
      <c r="N1683">
        <v>5.3895547045100002E-4</v>
      </c>
      <c r="O1683" s="1">
        <v>9.6921735856200005E-5</v>
      </c>
      <c r="P1683">
        <v>1.5</v>
      </c>
      <c r="Q1683">
        <v>10</v>
      </c>
      <c r="R1683">
        <v>3.73591964539E-3</v>
      </c>
      <c r="S1683" s="1">
        <v>3.3183355395600001E-6</v>
      </c>
      <c r="T1683" s="1">
        <v>1.3347317384099999E-7</v>
      </c>
      <c r="U1683" t="s">
        <v>16</v>
      </c>
      <c r="V1683">
        <v>2.4630385544500002</v>
      </c>
    </row>
    <row r="1684" spans="1:23">
      <c r="A1684" t="s">
        <v>971</v>
      </c>
      <c r="G1684" t="str">
        <f t="shared" si="104"/>
        <v/>
      </c>
      <c r="H1684" t="str">
        <f t="shared" si="105"/>
        <v/>
      </c>
      <c r="I1684" t="str">
        <f t="shared" si="106"/>
        <v/>
      </c>
      <c r="J1684" t="str">
        <f t="shared" si="107"/>
        <v/>
      </c>
      <c r="K1684" t="s">
        <v>29</v>
      </c>
      <c r="L1684" t="s">
        <v>23</v>
      </c>
      <c r="M1684" s="1">
        <v>4.1635318748600001E-5</v>
      </c>
      <c r="N1684">
        <v>1.1879809266500001E-4</v>
      </c>
      <c r="O1684" s="1">
        <v>1.14100803323E-5</v>
      </c>
      <c r="P1684">
        <v>4.5</v>
      </c>
      <c r="Q1684">
        <v>10</v>
      </c>
      <c r="R1684">
        <v>2.4536721377300001E-2</v>
      </c>
      <c r="S1684" s="1">
        <v>8.1650621346600005E-5</v>
      </c>
      <c r="T1684">
        <v>3.3272163702E-2</v>
      </c>
      <c r="U1684" t="s">
        <v>16</v>
      </c>
      <c r="V1684">
        <v>4.5</v>
      </c>
      <c r="W1684">
        <v>10</v>
      </c>
    </row>
    <row r="1685" spans="1:23">
      <c r="A1685" t="s">
        <v>189</v>
      </c>
      <c r="G1685" t="str">
        <f t="shared" si="104"/>
        <v/>
      </c>
      <c r="H1685" t="str">
        <f t="shared" si="105"/>
        <v/>
      </c>
      <c r="I1685" t="str">
        <f t="shared" si="106"/>
        <v/>
      </c>
      <c r="J1685" t="str">
        <f t="shared" si="107"/>
        <v/>
      </c>
      <c r="K1685" t="s">
        <v>15</v>
      </c>
      <c r="L1685" t="s">
        <v>15</v>
      </c>
      <c r="M1685" s="1">
        <v>8.7222306871000005E-5</v>
      </c>
      <c r="N1685">
        <v>1.04246538574E-4</v>
      </c>
      <c r="O1685" s="1">
        <v>5.9464087201700002E-6</v>
      </c>
      <c r="P1685">
        <v>1.3333333333299999</v>
      </c>
      <c r="Q1685">
        <v>3.6666666666699999</v>
      </c>
      <c r="R1685">
        <v>0.25417613915300002</v>
      </c>
      <c r="S1685">
        <v>1.14770743478E-4</v>
      </c>
      <c r="T1685">
        <v>2.13360260369E-3</v>
      </c>
      <c r="U1685" t="s">
        <v>16</v>
      </c>
      <c r="V1685">
        <v>3.6666666666699999</v>
      </c>
    </row>
    <row r="1686" spans="1:23">
      <c r="A1686" t="s">
        <v>546</v>
      </c>
      <c r="G1686" t="str">
        <f t="shared" si="104"/>
        <v/>
      </c>
      <c r="H1686" t="str">
        <f t="shared" si="105"/>
        <v/>
      </c>
      <c r="I1686" t="str">
        <f t="shared" si="106"/>
        <v/>
      </c>
      <c r="J1686" t="str">
        <f t="shared" si="107"/>
        <v/>
      </c>
      <c r="K1686" t="s">
        <v>15</v>
      </c>
      <c r="L1686" t="s">
        <v>15</v>
      </c>
      <c r="M1686">
        <v>1.8148213128600001E-4</v>
      </c>
      <c r="N1686" s="1">
        <v>6.44060472452E-5</v>
      </c>
      <c r="O1686" s="1">
        <v>6.7410400871399999E-6</v>
      </c>
      <c r="P1686">
        <v>4.5</v>
      </c>
      <c r="Q1686">
        <v>11.5</v>
      </c>
      <c r="R1686">
        <v>0.239226115958</v>
      </c>
      <c r="S1686">
        <v>4.9666115913599997E-4</v>
      </c>
      <c r="T1686">
        <v>1.8210211787199999E-4</v>
      </c>
      <c r="U1686" t="s">
        <v>16</v>
      </c>
      <c r="V1686">
        <v>6.8100179089999999</v>
      </c>
    </row>
    <row r="1687" spans="1:23">
      <c r="A1687" t="s">
        <v>1310</v>
      </c>
      <c r="G1687" t="str">
        <f t="shared" si="104"/>
        <v/>
      </c>
      <c r="H1687" t="str">
        <f t="shared" si="105"/>
        <v/>
      </c>
      <c r="I1687" t="str">
        <f t="shared" si="106"/>
        <v/>
      </c>
      <c r="J1687" t="str">
        <f t="shared" si="107"/>
        <v/>
      </c>
      <c r="K1687" t="s">
        <v>19</v>
      </c>
      <c r="L1687" t="s">
        <v>19</v>
      </c>
      <c r="M1687" s="1">
        <v>6.9179880585000002E-5</v>
      </c>
      <c r="N1687">
        <v>0</v>
      </c>
      <c r="O1687">
        <v>0</v>
      </c>
      <c r="P1687">
        <v>1.48979591837</v>
      </c>
      <c r="Q1687">
        <v>15.244897959199999</v>
      </c>
      <c r="R1687">
        <v>1.3913357860400001E-2</v>
      </c>
      <c r="S1687">
        <v>1</v>
      </c>
      <c r="T1687">
        <v>1.3913357860400001E-2</v>
      </c>
      <c r="U1687" t="s">
        <v>16</v>
      </c>
    </row>
    <row r="1688" spans="1:23">
      <c r="A1688" t="s">
        <v>1625</v>
      </c>
      <c r="G1688" t="str">
        <f t="shared" si="104"/>
        <v/>
      </c>
      <c r="H1688" t="str">
        <f t="shared" si="105"/>
        <v/>
      </c>
      <c r="I1688" t="str">
        <f t="shared" si="106"/>
        <v/>
      </c>
      <c r="J1688" t="str">
        <f t="shared" si="107"/>
        <v/>
      </c>
      <c r="K1688" t="s">
        <v>19</v>
      </c>
      <c r="L1688" t="s">
        <v>19</v>
      </c>
      <c r="M1688" s="1">
        <v>4.2956882296400002E-5</v>
      </c>
      <c r="N1688">
        <v>1.10964383077E-4</v>
      </c>
      <c r="O1688" s="1">
        <v>1.03937513535E-5</v>
      </c>
      <c r="P1688">
        <v>3</v>
      </c>
      <c r="Q1688">
        <v>10</v>
      </c>
      <c r="R1688">
        <v>3.2333884006300002E-2</v>
      </c>
      <c r="S1688">
        <v>1.04455358117E-4</v>
      </c>
      <c r="T1688">
        <v>4.6741822019100002E-2</v>
      </c>
      <c r="U1688" t="s">
        <v>16</v>
      </c>
    </row>
    <row r="1689" spans="1:23">
      <c r="A1689" t="s">
        <v>1723</v>
      </c>
      <c r="G1689" t="str">
        <f t="shared" si="104"/>
        <v/>
      </c>
      <c r="H1689" t="str">
        <f t="shared" si="105"/>
        <v/>
      </c>
      <c r="I1689" t="str">
        <f t="shared" si="106"/>
        <v/>
      </c>
      <c r="J1689" t="str">
        <f t="shared" si="107"/>
        <v/>
      </c>
      <c r="K1689" t="s">
        <v>19</v>
      </c>
      <c r="L1689" t="s">
        <v>19</v>
      </c>
      <c r="M1689" s="1">
        <v>4.0707193928300002E-5</v>
      </c>
      <c r="N1689">
        <v>1.43723782944E-4</v>
      </c>
      <c r="O1689" s="1">
        <v>7.3396285782500002E-6</v>
      </c>
      <c r="P1689">
        <v>3</v>
      </c>
      <c r="Q1689">
        <v>8</v>
      </c>
      <c r="R1689">
        <v>0.46013615811300002</v>
      </c>
      <c r="S1689">
        <v>0.12792076005</v>
      </c>
      <c r="T1689">
        <v>3.8376386278499999E-2</v>
      </c>
      <c r="U1689" t="s">
        <v>16</v>
      </c>
    </row>
    <row r="1690" spans="1:23">
      <c r="A1690" t="s">
        <v>1011</v>
      </c>
      <c r="G1690" t="str">
        <f t="shared" si="104"/>
        <v/>
      </c>
      <c r="H1690" t="str">
        <f t="shared" si="105"/>
        <v/>
      </c>
      <c r="I1690" t="str">
        <f t="shared" si="106"/>
        <v/>
      </c>
      <c r="J1690" t="str">
        <f t="shared" si="107"/>
        <v/>
      </c>
      <c r="K1690" t="s">
        <v>15</v>
      </c>
      <c r="L1690" t="s">
        <v>15</v>
      </c>
      <c r="M1690">
        <v>1.3805966362999999E-4</v>
      </c>
      <c r="N1690" s="1">
        <v>7.3358668592199994E-5</v>
      </c>
      <c r="O1690" s="1">
        <v>1.5332810587200001E-5</v>
      </c>
      <c r="P1690">
        <v>1.3333333333299999</v>
      </c>
      <c r="Q1690">
        <v>3.6666666666699999</v>
      </c>
      <c r="R1690">
        <v>0.450652278214</v>
      </c>
      <c r="S1690">
        <v>2.01194578856E-2</v>
      </c>
      <c r="T1690">
        <v>4.7120487059499998E-3</v>
      </c>
      <c r="U1690" t="s">
        <v>16</v>
      </c>
      <c r="V1690">
        <v>2.4365447766399999</v>
      </c>
    </row>
    <row r="1691" spans="1:23">
      <c r="A1691" t="s">
        <v>856</v>
      </c>
      <c r="G1691" t="str">
        <f t="shared" si="104"/>
        <v/>
      </c>
      <c r="H1691" t="str">
        <f t="shared" si="105"/>
        <v/>
      </c>
      <c r="I1691" t="str">
        <f t="shared" si="106"/>
        <v/>
      </c>
      <c r="J1691" t="str">
        <f t="shared" si="107"/>
        <v/>
      </c>
      <c r="K1691" t="s">
        <v>19</v>
      </c>
      <c r="L1691" t="s">
        <v>19</v>
      </c>
      <c r="M1691">
        <v>2.2167985733000001E-4</v>
      </c>
      <c r="N1691" s="1">
        <v>1.06597479362E-5</v>
      </c>
      <c r="O1691">
        <v>1.3769173574199999E-4</v>
      </c>
      <c r="P1691">
        <v>11</v>
      </c>
      <c r="Q1691">
        <v>27</v>
      </c>
      <c r="R1691" s="1">
        <v>1.7133574547899999E-6</v>
      </c>
      <c r="S1691">
        <v>0.263642314855</v>
      </c>
      <c r="T1691">
        <v>0.10659031851799999</v>
      </c>
      <c r="U1691" t="s">
        <v>16</v>
      </c>
    </row>
    <row r="1692" spans="1:23">
      <c r="A1692" t="s">
        <v>1101</v>
      </c>
      <c r="G1692" t="str">
        <f t="shared" si="104"/>
        <v/>
      </c>
      <c r="H1692" t="str">
        <f t="shared" si="105"/>
        <v/>
      </c>
      <c r="I1692" t="str">
        <f t="shared" si="106"/>
        <v/>
      </c>
      <c r="J1692" t="str">
        <f t="shared" si="107"/>
        <v/>
      </c>
      <c r="K1692" t="s">
        <v>15</v>
      </c>
      <c r="L1692" t="s">
        <v>15</v>
      </c>
      <c r="M1692">
        <v>3.6695304652700002E-4</v>
      </c>
      <c r="N1692">
        <v>5.8855265209100001E-4</v>
      </c>
      <c r="O1692">
        <v>1.00507476393E-4</v>
      </c>
      <c r="P1692">
        <v>3</v>
      </c>
      <c r="Q1692">
        <v>10</v>
      </c>
      <c r="R1692">
        <v>7.0002479452200006E-2</v>
      </c>
      <c r="S1692" s="1">
        <v>7.8038700719599993E-5</v>
      </c>
      <c r="T1692">
        <v>1.02890147713E-2</v>
      </c>
      <c r="U1692" t="s">
        <v>16</v>
      </c>
      <c r="V1692">
        <v>10</v>
      </c>
    </row>
    <row r="1693" spans="1:23">
      <c r="A1693" t="s">
        <v>167</v>
      </c>
      <c r="G1693" t="str">
        <f t="shared" si="104"/>
        <v/>
      </c>
      <c r="H1693" t="str">
        <f t="shared" si="105"/>
        <v/>
      </c>
      <c r="I1693" t="str">
        <f t="shared" si="106"/>
        <v/>
      </c>
      <c r="J1693" t="str">
        <f t="shared" si="107"/>
        <v/>
      </c>
      <c r="K1693" t="s">
        <v>22</v>
      </c>
      <c r="L1693" t="s">
        <v>23</v>
      </c>
      <c r="M1693">
        <v>0</v>
      </c>
      <c r="N1693">
        <v>1.4251176125499999E-4</v>
      </c>
      <c r="O1693" s="1">
        <v>7.2502577552700003E-6</v>
      </c>
      <c r="P1693">
        <v>11</v>
      </c>
      <c r="Q1693">
        <v>15</v>
      </c>
      <c r="R1693">
        <v>2.2828442399799999E-3</v>
      </c>
      <c r="S1693">
        <v>5.04917570038E-2</v>
      </c>
      <c r="T1693">
        <v>6.3778952109199996E-2</v>
      </c>
      <c r="U1693" t="s">
        <v>24</v>
      </c>
      <c r="V1693">
        <v>11</v>
      </c>
      <c r="W1693">
        <v>15</v>
      </c>
    </row>
    <row r="1694" spans="1:23">
      <c r="A1694" t="s">
        <v>370</v>
      </c>
      <c r="G1694" t="str">
        <f t="shared" si="104"/>
        <v/>
      </c>
      <c r="H1694" t="str">
        <f t="shared" si="105"/>
        <v/>
      </c>
      <c r="I1694" t="str">
        <f t="shared" si="106"/>
        <v/>
      </c>
      <c r="J1694" t="str">
        <f t="shared" si="107"/>
        <v/>
      </c>
      <c r="K1694" t="s">
        <v>19</v>
      </c>
      <c r="L1694" t="s">
        <v>19</v>
      </c>
      <c r="M1694">
        <v>0</v>
      </c>
      <c r="N1694">
        <v>2.9324786466000002E-4</v>
      </c>
      <c r="O1694">
        <v>1.8863656785599999E-4</v>
      </c>
      <c r="P1694">
        <v>22</v>
      </c>
      <c r="Q1694">
        <v>25</v>
      </c>
      <c r="R1694">
        <v>7.1397882081199997E-3</v>
      </c>
      <c r="S1694">
        <v>0.361074069118</v>
      </c>
      <c r="T1694">
        <v>1.99904640873E-4</v>
      </c>
      <c r="U1694" t="s">
        <v>16</v>
      </c>
    </row>
    <row r="1695" spans="1:23">
      <c r="A1695" t="s">
        <v>1114</v>
      </c>
      <c r="G1695" t="str">
        <f t="shared" si="104"/>
        <v/>
      </c>
      <c r="H1695" t="str">
        <f t="shared" si="105"/>
        <v/>
      </c>
      <c r="I1695" t="str">
        <f t="shared" si="106"/>
        <v/>
      </c>
      <c r="J1695" t="str">
        <f t="shared" si="107"/>
        <v/>
      </c>
      <c r="K1695" t="s">
        <v>34</v>
      </c>
      <c r="L1695" t="s">
        <v>34</v>
      </c>
      <c r="M1695" s="1">
        <v>2.32803124218E-6</v>
      </c>
      <c r="N1695" s="1">
        <v>2.7143966167799998E-5</v>
      </c>
      <c r="O1695">
        <v>1.1843921344899999E-4</v>
      </c>
      <c r="P1695">
        <v>23</v>
      </c>
      <c r="Q1695">
        <v>25</v>
      </c>
      <c r="R1695">
        <v>4.5038409885999997E-2</v>
      </c>
      <c r="S1695">
        <v>0.12836548905199999</v>
      </c>
      <c r="T1695" s="1">
        <v>8.1208370957300006E-5</v>
      </c>
      <c r="U1695" t="s">
        <v>16</v>
      </c>
      <c r="V1695">
        <v>24.572548751100001</v>
      </c>
    </row>
    <row r="1696" spans="1:23">
      <c r="A1696" t="s">
        <v>852</v>
      </c>
      <c r="B1696" t="s">
        <v>23</v>
      </c>
      <c r="C1696" t="s">
        <v>23</v>
      </c>
      <c r="G1696" t="str">
        <f t="shared" si="104"/>
        <v/>
      </c>
      <c r="H1696" t="str">
        <f t="shared" si="105"/>
        <v/>
      </c>
      <c r="I1696" t="str">
        <f t="shared" si="106"/>
        <v>BRACK</v>
      </c>
      <c r="J1696" t="str">
        <f t="shared" si="107"/>
        <v/>
      </c>
      <c r="K1696" t="s">
        <v>22</v>
      </c>
      <c r="L1696" t="s">
        <v>23</v>
      </c>
      <c r="M1696">
        <v>1.0815208842400001E-3</v>
      </c>
      <c r="N1696">
        <v>1.48497254771E-2</v>
      </c>
      <c r="O1696">
        <v>1.60119429115E-3</v>
      </c>
      <c r="P1696">
        <v>17</v>
      </c>
      <c r="Q1696">
        <v>20</v>
      </c>
      <c r="R1696">
        <v>2.7608562941199997E-4</v>
      </c>
      <c r="S1696">
        <v>2.79439772537E-2</v>
      </c>
      <c r="T1696">
        <v>3.8817253837999999E-2</v>
      </c>
      <c r="U1696" t="s">
        <v>24</v>
      </c>
      <c r="V1696">
        <v>17</v>
      </c>
      <c r="W1696">
        <v>20</v>
      </c>
    </row>
    <row r="1697" spans="1:23">
      <c r="A1697" t="s">
        <v>1627</v>
      </c>
      <c r="B1697" t="s">
        <v>34</v>
      </c>
      <c r="C1697" t="s">
        <v>34</v>
      </c>
      <c r="G1697" t="str">
        <f t="shared" si="104"/>
        <v/>
      </c>
      <c r="H1697" t="str">
        <f t="shared" si="105"/>
        <v>MARINE</v>
      </c>
      <c r="I1697" t="str">
        <f t="shared" si="106"/>
        <v/>
      </c>
      <c r="J1697" t="str">
        <f t="shared" si="107"/>
        <v/>
      </c>
      <c r="K1697" t="s">
        <v>34</v>
      </c>
      <c r="L1697" t="s">
        <v>34</v>
      </c>
      <c r="M1697" s="1">
        <v>4.4563265555300003E-6</v>
      </c>
      <c r="N1697">
        <v>1.3839385513199999E-4</v>
      </c>
      <c r="O1697" s="1">
        <v>4.7811020708799998E-5</v>
      </c>
      <c r="P1697">
        <v>24.5</v>
      </c>
      <c r="Q1697">
        <v>27</v>
      </c>
      <c r="R1697">
        <v>4.1739110855499998E-4</v>
      </c>
      <c r="S1697">
        <v>0.29346784428900002</v>
      </c>
      <c r="T1697">
        <v>2.96585398386E-3</v>
      </c>
      <c r="U1697" t="s">
        <v>16</v>
      </c>
      <c r="V1697">
        <v>24.5</v>
      </c>
    </row>
    <row r="1698" spans="1:23">
      <c r="A1698" t="s">
        <v>518</v>
      </c>
      <c r="G1698" t="str">
        <f t="shared" si="104"/>
        <v/>
      </c>
      <c r="H1698" t="str">
        <f t="shared" si="105"/>
        <v/>
      </c>
      <c r="I1698" t="str">
        <f t="shared" si="106"/>
        <v/>
      </c>
      <c r="J1698" t="str">
        <f t="shared" si="107"/>
        <v/>
      </c>
      <c r="K1698" t="s">
        <v>19</v>
      </c>
      <c r="L1698" t="s">
        <v>19</v>
      </c>
      <c r="M1698">
        <v>0</v>
      </c>
      <c r="N1698">
        <v>3.7688724532500002E-4</v>
      </c>
      <c r="O1698">
        <v>1.6004831885799999E-4</v>
      </c>
      <c r="P1698">
        <v>24</v>
      </c>
      <c r="Q1698">
        <v>26</v>
      </c>
      <c r="R1698" s="1">
        <v>4.5956321418500002E-5</v>
      </c>
      <c r="S1698">
        <v>0.462051155228</v>
      </c>
      <c r="T1698" s="1">
        <v>4.5956321418500002E-5</v>
      </c>
      <c r="U1698" t="s">
        <v>16</v>
      </c>
    </row>
    <row r="1699" spans="1:23">
      <c r="A1699" t="s">
        <v>1508</v>
      </c>
      <c r="G1699" t="str">
        <f t="shared" si="104"/>
        <v/>
      </c>
      <c r="H1699" t="str">
        <f t="shared" si="105"/>
        <v/>
      </c>
      <c r="I1699" t="str">
        <f t="shared" si="106"/>
        <v/>
      </c>
      <c r="J1699" t="str">
        <f t="shared" si="107"/>
        <v/>
      </c>
      <c r="K1699" t="s">
        <v>34</v>
      </c>
      <c r="L1699" t="s">
        <v>34</v>
      </c>
      <c r="M1699">
        <v>0</v>
      </c>
      <c r="N1699">
        <v>2.77175090944E-4</v>
      </c>
      <c r="O1699" s="1">
        <v>9.2872514859599996E-5</v>
      </c>
      <c r="P1699">
        <v>23</v>
      </c>
      <c r="Q1699">
        <v>25</v>
      </c>
      <c r="R1699" s="1">
        <v>7.8249421568700005E-7</v>
      </c>
      <c r="S1699">
        <v>0.12836548905199999</v>
      </c>
      <c r="T1699">
        <v>6.5853650964599999E-3</v>
      </c>
      <c r="U1699" t="s">
        <v>16</v>
      </c>
      <c r="V1699">
        <v>23</v>
      </c>
    </row>
    <row r="1700" spans="1:23">
      <c r="A1700" t="s">
        <v>1519</v>
      </c>
      <c r="G1700" t="str">
        <f t="shared" si="104"/>
        <v/>
      </c>
      <c r="H1700" t="str">
        <f t="shared" si="105"/>
        <v/>
      </c>
      <c r="I1700" t="str">
        <f t="shared" si="106"/>
        <v/>
      </c>
      <c r="J1700" t="str">
        <f t="shared" si="107"/>
        <v/>
      </c>
      <c r="K1700" t="s">
        <v>34</v>
      </c>
      <c r="L1700" t="s">
        <v>34</v>
      </c>
      <c r="M1700">
        <v>0</v>
      </c>
      <c r="N1700">
        <v>1.7846788893899999E-4</v>
      </c>
      <c r="O1700">
        <v>1.4197752271599999E-4</v>
      </c>
      <c r="P1700">
        <v>24</v>
      </c>
      <c r="Q1700">
        <v>26</v>
      </c>
      <c r="R1700" s="1">
        <v>4.5956321418500002E-5</v>
      </c>
      <c r="S1700">
        <v>0.37627687509899999</v>
      </c>
      <c r="T1700">
        <v>3.37755566174E-3</v>
      </c>
      <c r="U1700" t="s">
        <v>16</v>
      </c>
      <c r="V1700">
        <v>24</v>
      </c>
    </row>
    <row r="1701" spans="1:23">
      <c r="A1701" t="s">
        <v>255</v>
      </c>
      <c r="B1701" t="s">
        <v>23</v>
      </c>
      <c r="C1701" t="s">
        <v>23</v>
      </c>
      <c r="G1701" t="str">
        <f t="shared" si="104"/>
        <v/>
      </c>
      <c r="H1701" t="str">
        <f t="shared" si="105"/>
        <v/>
      </c>
      <c r="I1701" t="str">
        <f t="shared" si="106"/>
        <v>BRACK</v>
      </c>
      <c r="J1701" t="str">
        <f t="shared" si="107"/>
        <v/>
      </c>
      <c r="K1701" t="s">
        <v>23</v>
      </c>
      <c r="L1701" t="s">
        <v>23</v>
      </c>
      <c r="M1701" s="1">
        <v>9.7316632872299998E-6</v>
      </c>
      <c r="N1701">
        <v>1.5325177237399999E-4</v>
      </c>
      <c r="O1701" s="1">
        <v>3.0376753367900001E-5</v>
      </c>
      <c r="P1701">
        <v>14</v>
      </c>
      <c r="Q1701">
        <v>16</v>
      </c>
      <c r="R1701">
        <v>1.45166521374E-4</v>
      </c>
      <c r="S1701">
        <v>6.5111413841899999E-3</v>
      </c>
      <c r="T1701">
        <v>8.8615046687000001E-2</v>
      </c>
      <c r="U1701" t="s">
        <v>16</v>
      </c>
      <c r="V1701">
        <v>14</v>
      </c>
      <c r="W1701">
        <v>16</v>
      </c>
    </row>
    <row r="1702" spans="1:23">
      <c r="A1702" t="s">
        <v>1689</v>
      </c>
      <c r="B1702" t="s">
        <v>19</v>
      </c>
      <c r="C1702" t="s">
        <v>19</v>
      </c>
      <c r="G1702" t="str">
        <f t="shared" si="104"/>
        <v/>
      </c>
      <c r="H1702" t="str">
        <f t="shared" si="105"/>
        <v/>
      </c>
      <c r="I1702" t="str">
        <f t="shared" si="106"/>
        <v/>
      </c>
      <c r="J1702" t="str">
        <f t="shared" si="107"/>
        <v>NOCLASS</v>
      </c>
      <c r="K1702" t="s">
        <v>19</v>
      </c>
      <c r="L1702" t="s">
        <v>19</v>
      </c>
      <c r="M1702" s="1">
        <v>1.29673355699E-6</v>
      </c>
      <c r="N1702" s="1">
        <v>4.9563019379100002E-5</v>
      </c>
      <c r="O1702" s="1">
        <v>3.4116091979899998E-5</v>
      </c>
      <c r="P1702">
        <v>22</v>
      </c>
      <c r="Q1702">
        <v>25</v>
      </c>
      <c r="R1702">
        <v>6.60841215284E-2</v>
      </c>
      <c r="S1702">
        <v>0.5</v>
      </c>
      <c r="T1702">
        <v>6.60841215284E-2</v>
      </c>
      <c r="U1702" t="s">
        <v>16</v>
      </c>
    </row>
    <row r="1703" spans="1:23">
      <c r="A1703" t="s">
        <v>1695</v>
      </c>
      <c r="B1703" t="s">
        <v>15</v>
      </c>
      <c r="C1703" t="s">
        <v>15</v>
      </c>
      <c r="G1703" t="str">
        <f t="shared" si="104"/>
        <v>FRESH</v>
      </c>
      <c r="H1703" t="str">
        <f t="shared" si="105"/>
        <v/>
      </c>
      <c r="I1703" t="str">
        <f t="shared" si="106"/>
        <v/>
      </c>
      <c r="J1703" t="str">
        <f t="shared" si="107"/>
        <v/>
      </c>
      <c r="K1703" t="s">
        <v>15</v>
      </c>
      <c r="L1703" t="s">
        <v>15</v>
      </c>
      <c r="M1703" s="1">
        <v>4.4917077392799997E-5</v>
      </c>
      <c r="N1703">
        <v>1.12624060487E-4</v>
      </c>
      <c r="O1703" s="1">
        <v>7.2187827583200003E-6</v>
      </c>
      <c r="P1703">
        <v>3</v>
      </c>
      <c r="Q1703">
        <v>8</v>
      </c>
      <c r="R1703">
        <v>3.1482661992300001E-2</v>
      </c>
      <c r="S1703" s="1">
        <v>2.24630580215E-5</v>
      </c>
      <c r="T1703">
        <v>4.3743301176699997E-3</v>
      </c>
      <c r="U1703" t="s">
        <v>16</v>
      </c>
      <c r="V1703">
        <v>8</v>
      </c>
    </row>
    <row r="1704" spans="1:23">
      <c r="A1704" t="s">
        <v>79</v>
      </c>
      <c r="G1704" t="str">
        <f t="shared" si="104"/>
        <v/>
      </c>
      <c r="H1704" t="str">
        <f t="shared" si="105"/>
        <v/>
      </c>
      <c r="I1704" t="str">
        <f t="shared" si="106"/>
        <v/>
      </c>
      <c r="J1704" t="str">
        <f t="shared" si="107"/>
        <v/>
      </c>
      <c r="K1704" t="s">
        <v>29</v>
      </c>
      <c r="L1704" t="s">
        <v>23</v>
      </c>
      <c r="M1704">
        <v>2.7371034701300002E-4</v>
      </c>
      <c r="N1704">
        <v>8.8219170414499995E-4</v>
      </c>
      <c r="O1704" s="1">
        <v>6.8556560316700006E-5</v>
      </c>
      <c r="P1704">
        <v>3</v>
      </c>
      <c r="Q1704">
        <v>8</v>
      </c>
      <c r="R1704">
        <v>1.34376482715E-2</v>
      </c>
      <c r="S1704" s="1">
        <v>9.5695794982800006E-5</v>
      </c>
      <c r="T1704">
        <v>2.7837057783E-2</v>
      </c>
      <c r="U1704" t="s">
        <v>16</v>
      </c>
      <c r="V1704">
        <v>3</v>
      </c>
      <c r="W1704">
        <v>8</v>
      </c>
    </row>
    <row r="1705" spans="1:23">
      <c r="A1705" t="s">
        <v>1910</v>
      </c>
      <c r="G1705" t="str">
        <f t="shared" si="104"/>
        <v/>
      </c>
      <c r="H1705" t="str">
        <f t="shared" si="105"/>
        <v/>
      </c>
      <c r="I1705" t="str">
        <f t="shared" si="106"/>
        <v/>
      </c>
      <c r="J1705" t="str">
        <f t="shared" si="107"/>
        <v/>
      </c>
      <c r="K1705" t="s">
        <v>34</v>
      </c>
      <c r="L1705" t="s">
        <v>34</v>
      </c>
      <c r="M1705">
        <v>1.2420335680099999E-4</v>
      </c>
      <c r="N1705">
        <v>3.9987198211300003E-3</v>
      </c>
      <c r="O1705">
        <v>1.2777100752700001E-2</v>
      </c>
      <c r="P1705">
        <v>22</v>
      </c>
      <c r="Q1705">
        <v>27</v>
      </c>
      <c r="R1705">
        <v>8.2736780221300002E-2</v>
      </c>
      <c r="S1705">
        <v>0.12733831390700001</v>
      </c>
      <c r="T1705">
        <v>1.1767558540799999E-3</v>
      </c>
      <c r="U1705" t="s">
        <v>16</v>
      </c>
      <c r="V1705">
        <v>25.468921250600001</v>
      </c>
    </row>
    <row r="1706" spans="1:23">
      <c r="A1706" t="s">
        <v>1944</v>
      </c>
      <c r="G1706" t="str">
        <f t="shared" si="104"/>
        <v/>
      </c>
      <c r="H1706" t="str">
        <f t="shared" si="105"/>
        <v/>
      </c>
      <c r="I1706" t="str">
        <f t="shared" si="106"/>
        <v/>
      </c>
      <c r="J1706" t="str">
        <f t="shared" si="107"/>
        <v/>
      </c>
      <c r="K1706" t="s">
        <v>19</v>
      </c>
      <c r="L1706" t="s">
        <v>19</v>
      </c>
      <c r="M1706">
        <v>3.5629230660099998E-4</v>
      </c>
      <c r="N1706">
        <v>0</v>
      </c>
      <c r="O1706">
        <v>0</v>
      </c>
      <c r="P1706">
        <v>1.48979591837</v>
      </c>
      <c r="Q1706">
        <v>15.244897959199999</v>
      </c>
      <c r="R1706">
        <v>1.3913357860400001E-2</v>
      </c>
      <c r="S1706">
        <v>1</v>
      </c>
      <c r="T1706">
        <v>1.3913357860400001E-2</v>
      </c>
      <c r="U1706" t="s">
        <v>16</v>
      </c>
    </row>
    <row r="1707" spans="1:23">
      <c r="A1707" t="s">
        <v>1887</v>
      </c>
      <c r="G1707" t="str">
        <f t="shared" si="104"/>
        <v/>
      </c>
      <c r="H1707" t="str">
        <f t="shared" si="105"/>
        <v/>
      </c>
      <c r="I1707" t="str">
        <f t="shared" si="106"/>
        <v/>
      </c>
      <c r="J1707" t="str">
        <f t="shared" si="107"/>
        <v/>
      </c>
      <c r="K1707" t="s">
        <v>27</v>
      </c>
      <c r="L1707" t="s">
        <v>23</v>
      </c>
      <c r="M1707" s="1">
        <v>2.0410271280499999E-5</v>
      </c>
      <c r="N1707">
        <v>8.1180822361500002E-4</v>
      </c>
      <c r="O1707">
        <v>1.45478550567E-4</v>
      </c>
      <c r="P1707">
        <v>16</v>
      </c>
      <c r="Q1707">
        <v>18.5</v>
      </c>
      <c r="R1707" s="1">
        <v>1.9794253538000002E-6</v>
      </c>
      <c r="S1707">
        <v>3.0497342195499998E-3</v>
      </c>
      <c r="T1707">
        <v>1.4629048128399999E-2</v>
      </c>
      <c r="U1707" t="s">
        <v>16</v>
      </c>
      <c r="V1707">
        <v>16</v>
      </c>
      <c r="W1707">
        <v>18.5</v>
      </c>
    </row>
    <row r="1708" spans="1:23">
      <c r="A1708" t="s">
        <v>180</v>
      </c>
      <c r="G1708" t="str">
        <f t="shared" si="104"/>
        <v/>
      </c>
      <c r="H1708" t="str">
        <f t="shared" si="105"/>
        <v/>
      </c>
      <c r="I1708" t="str">
        <f t="shared" si="106"/>
        <v/>
      </c>
      <c r="J1708" t="str">
        <f t="shared" si="107"/>
        <v/>
      </c>
      <c r="K1708" t="s">
        <v>19</v>
      </c>
      <c r="L1708" t="s">
        <v>19</v>
      </c>
      <c r="M1708" s="1">
        <v>1.7191955366299999E-5</v>
      </c>
      <c r="N1708">
        <v>1.6929640414399999E-4</v>
      </c>
      <c r="O1708">
        <v>0</v>
      </c>
      <c r="P1708">
        <v>23</v>
      </c>
      <c r="Q1708">
        <v>25</v>
      </c>
      <c r="R1708">
        <v>0.248300655344</v>
      </c>
      <c r="S1708">
        <v>0.17726973988700001</v>
      </c>
      <c r="T1708">
        <v>0.21673592269</v>
      </c>
      <c r="U1708" t="s">
        <v>16</v>
      </c>
    </row>
    <row r="1709" spans="1:23">
      <c r="A1709" t="s">
        <v>1491</v>
      </c>
      <c r="C1709" t="s">
        <v>23</v>
      </c>
      <c r="G1709" t="str">
        <f t="shared" si="104"/>
        <v/>
      </c>
      <c r="H1709" t="str">
        <f t="shared" si="105"/>
        <v/>
      </c>
      <c r="I1709" t="str">
        <f t="shared" si="106"/>
        <v/>
      </c>
      <c r="J1709" t="str">
        <f t="shared" si="107"/>
        <v/>
      </c>
      <c r="K1709" t="s">
        <v>22</v>
      </c>
      <c r="L1709" t="s">
        <v>23</v>
      </c>
      <c r="M1709">
        <v>0</v>
      </c>
      <c r="N1709">
        <v>1.9811207120599999E-4</v>
      </c>
      <c r="O1709" s="1">
        <v>1.2317916710499999E-5</v>
      </c>
      <c r="P1709">
        <v>8.8000000000000007</v>
      </c>
      <c r="Q1709">
        <v>11.6</v>
      </c>
      <c r="R1709">
        <v>9.4517715055599996E-3</v>
      </c>
      <c r="S1709">
        <v>0.10581067304400001</v>
      </c>
      <c r="T1709">
        <v>0.105615318239</v>
      </c>
      <c r="U1709" t="s">
        <v>24</v>
      </c>
      <c r="V1709">
        <v>8.8000000000000007</v>
      </c>
      <c r="W1709">
        <v>11.6</v>
      </c>
    </row>
    <row r="1710" spans="1:23">
      <c r="A1710" t="s">
        <v>1351</v>
      </c>
      <c r="C1710" t="s">
        <v>23</v>
      </c>
      <c r="G1710" t="str">
        <f t="shared" si="104"/>
        <v/>
      </c>
      <c r="H1710" t="str">
        <f t="shared" si="105"/>
        <v/>
      </c>
      <c r="I1710" t="str">
        <f t="shared" si="106"/>
        <v/>
      </c>
      <c r="J1710" t="str">
        <f t="shared" si="107"/>
        <v/>
      </c>
      <c r="K1710" t="s">
        <v>23</v>
      </c>
      <c r="L1710" t="s">
        <v>23</v>
      </c>
      <c r="M1710">
        <v>0</v>
      </c>
      <c r="N1710">
        <v>5.7629399736700004E-4</v>
      </c>
      <c r="O1710" s="1">
        <v>2.80916989253E-5</v>
      </c>
      <c r="P1710">
        <v>9</v>
      </c>
      <c r="Q1710">
        <v>13.5</v>
      </c>
      <c r="R1710" s="1">
        <v>5.2998460960600002E-5</v>
      </c>
      <c r="S1710">
        <v>8.0162511059400001E-3</v>
      </c>
      <c r="T1710">
        <v>3.19413227344E-2</v>
      </c>
      <c r="U1710" t="s">
        <v>16</v>
      </c>
      <c r="V1710">
        <v>9</v>
      </c>
      <c r="W1710">
        <v>13.5</v>
      </c>
    </row>
    <row r="1711" spans="1:23">
      <c r="A1711" t="s">
        <v>361</v>
      </c>
      <c r="C1711" t="s">
        <v>23</v>
      </c>
      <c r="G1711" t="str">
        <f t="shared" si="104"/>
        <v/>
      </c>
      <c r="H1711" t="str">
        <f t="shared" si="105"/>
        <v/>
      </c>
      <c r="I1711" t="str">
        <f t="shared" si="106"/>
        <v/>
      </c>
      <c r="J1711" t="str">
        <f t="shared" si="107"/>
        <v/>
      </c>
      <c r="K1711" t="s">
        <v>22</v>
      </c>
      <c r="L1711" t="s">
        <v>23</v>
      </c>
      <c r="M1711" s="1">
        <v>1.03002023644E-5</v>
      </c>
      <c r="N1711">
        <v>3.9170455294700003E-4</v>
      </c>
      <c r="O1711" s="1">
        <v>4.5117833747600001E-5</v>
      </c>
      <c r="P1711">
        <v>9</v>
      </c>
      <c r="Q1711">
        <v>13.5</v>
      </c>
      <c r="R1711">
        <v>2.420827347E-2</v>
      </c>
      <c r="S1711">
        <v>8.4395354602799996E-2</v>
      </c>
      <c r="T1711">
        <v>0.17718557235099999</v>
      </c>
      <c r="U1711" t="s">
        <v>24</v>
      </c>
      <c r="V1711">
        <v>9</v>
      </c>
      <c r="W1711">
        <v>13.5</v>
      </c>
    </row>
    <row r="1712" spans="1:23">
      <c r="A1712" t="s">
        <v>1407</v>
      </c>
      <c r="G1712" t="str">
        <f t="shared" si="104"/>
        <v/>
      </c>
      <c r="H1712" t="str">
        <f t="shared" si="105"/>
        <v/>
      </c>
      <c r="I1712" t="str">
        <f t="shared" si="106"/>
        <v/>
      </c>
      <c r="J1712" t="str">
        <f t="shared" si="107"/>
        <v/>
      </c>
      <c r="K1712" t="s">
        <v>15</v>
      </c>
      <c r="L1712" t="s">
        <v>15</v>
      </c>
      <c r="M1712" s="1">
        <v>5.3289135323699997E-5</v>
      </c>
      <c r="N1712">
        <v>1.3001648184100001E-4</v>
      </c>
      <c r="O1712" s="1">
        <v>3.2067377408E-6</v>
      </c>
      <c r="P1712">
        <v>1.3333333333299999</v>
      </c>
      <c r="Q1712">
        <v>3.6666666666699999</v>
      </c>
      <c r="R1712">
        <v>0.160572349048</v>
      </c>
      <c r="S1712" s="1">
        <v>1.78437061304E-5</v>
      </c>
      <c r="T1712">
        <v>5.5169178289099995E-4</v>
      </c>
      <c r="U1712" t="s">
        <v>16</v>
      </c>
      <c r="V1712">
        <v>3.6666666666699999</v>
      </c>
    </row>
    <row r="1713" spans="1:23">
      <c r="A1713" t="s">
        <v>1131</v>
      </c>
      <c r="G1713" t="str">
        <f t="shared" si="104"/>
        <v/>
      </c>
      <c r="H1713" t="str">
        <f t="shared" si="105"/>
        <v/>
      </c>
      <c r="I1713" t="str">
        <f t="shared" si="106"/>
        <v/>
      </c>
      <c r="J1713" t="str">
        <f t="shared" si="107"/>
        <v/>
      </c>
      <c r="K1713" t="s">
        <v>23</v>
      </c>
      <c r="L1713" t="s">
        <v>23</v>
      </c>
      <c r="M1713" s="1">
        <v>4.1360806316000002E-5</v>
      </c>
      <c r="N1713">
        <v>9.6082778976000005E-4</v>
      </c>
      <c r="O1713" s="1">
        <v>3.5327649821E-6</v>
      </c>
      <c r="P1713">
        <v>16</v>
      </c>
      <c r="Q1713">
        <v>18.5</v>
      </c>
      <c r="R1713" s="1">
        <v>9.1399599374199992E-6</v>
      </c>
      <c r="S1713" s="1">
        <v>1.9337855668400001E-5</v>
      </c>
      <c r="T1713">
        <v>0.16472312768700001</v>
      </c>
      <c r="U1713" t="s">
        <v>16</v>
      </c>
      <c r="V1713">
        <v>16</v>
      </c>
      <c r="W1713">
        <v>18.5</v>
      </c>
    </row>
    <row r="1714" spans="1:23">
      <c r="A1714" t="s">
        <v>785</v>
      </c>
      <c r="G1714" t="str">
        <f t="shared" si="104"/>
        <v/>
      </c>
      <c r="H1714" t="str">
        <f t="shared" si="105"/>
        <v/>
      </c>
      <c r="I1714" t="str">
        <f t="shared" si="106"/>
        <v/>
      </c>
      <c r="J1714" t="str">
        <f t="shared" si="107"/>
        <v/>
      </c>
      <c r="K1714" t="s">
        <v>34</v>
      </c>
      <c r="L1714" t="s">
        <v>34</v>
      </c>
      <c r="M1714">
        <v>0</v>
      </c>
      <c r="N1714" s="1">
        <v>3.6351562494499998E-5</v>
      </c>
      <c r="O1714">
        <v>1.6533797808399999E-4</v>
      </c>
      <c r="P1714">
        <v>14</v>
      </c>
      <c r="Q1714">
        <v>25</v>
      </c>
      <c r="R1714">
        <v>2.2471388408999999E-2</v>
      </c>
      <c r="S1714">
        <v>5.2691779329099998E-2</v>
      </c>
      <c r="T1714">
        <v>1.6858804659799999E-4</v>
      </c>
      <c r="U1714" t="s">
        <v>16</v>
      </c>
      <c r="V1714">
        <v>22.5815164061</v>
      </c>
    </row>
    <row r="1715" spans="1:23">
      <c r="A1715" t="s">
        <v>861</v>
      </c>
      <c r="G1715" t="str">
        <f t="shared" si="104"/>
        <v/>
      </c>
      <c r="H1715" t="str">
        <f t="shared" si="105"/>
        <v/>
      </c>
      <c r="I1715" t="str">
        <f t="shared" si="106"/>
        <v/>
      </c>
      <c r="J1715" t="str">
        <f t="shared" si="107"/>
        <v/>
      </c>
      <c r="K1715" t="s">
        <v>34</v>
      </c>
      <c r="L1715" t="s">
        <v>34</v>
      </c>
      <c r="M1715" s="1">
        <v>1.37308348126E-5</v>
      </c>
      <c r="N1715">
        <v>1.20062661582E-4</v>
      </c>
      <c r="O1715">
        <v>9.8489649181200006E-4</v>
      </c>
      <c r="P1715">
        <v>19</v>
      </c>
      <c r="Q1715">
        <v>25</v>
      </c>
      <c r="R1715">
        <v>0.13360825346300001</v>
      </c>
      <c r="S1715">
        <v>8.4501336600999996E-2</v>
      </c>
      <c r="T1715">
        <v>2.9184935657700002E-3</v>
      </c>
      <c r="U1715" t="s">
        <v>16</v>
      </c>
      <c r="V1715">
        <v>24.343066802199999</v>
      </c>
    </row>
    <row r="1716" spans="1:23">
      <c r="A1716" t="s">
        <v>1876</v>
      </c>
      <c r="G1716" t="str">
        <f t="shared" si="104"/>
        <v/>
      </c>
      <c r="H1716" t="str">
        <f t="shared" si="105"/>
        <v/>
      </c>
      <c r="I1716" t="str">
        <f t="shared" si="106"/>
        <v/>
      </c>
      <c r="J1716" t="str">
        <f t="shared" si="107"/>
        <v/>
      </c>
      <c r="K1716" t="s">
        <v>15</v>
      </c>
      <c r="L1716" t="s">
        <v>15</v>
      </c>
      <c r="M1716">
        <v>1.10402724678E-4</v>
      </c>
      <c r="N1716" s="1">
        <v>1.67120677841E-5</v>
      </c>
      <c r="O1716">
        <v>0</v>
      </c>
      <c r="P1716">
        <v>1.3333333333299999</v>
      </c>
      <c r="Q1716">
        <v>3.6666666666699999</v>
      </c>
      <c r="R1716">
        <v>0.14107491593400001</v>
      </c>
      <c r="S1716">
        <v>1.2645419892600001E-2</v>
      </c>
      <c r="T1716" s="1">
        <v>8.3941902879100004E-5</v>
      </c>
      <c r="U1716" t="s">
        <v>16</v>
      </c>
      <c r="V1716">
        <v>1.6865386092300001</v>
      </c>
    </row>
    <row r="1717" spans="1:23">
      <c r="A1717" t="s">
        <v>124</v>
      </c>
      <c r="G1717" t="str">
        <f t="shared" si="104"/>
        <v/>
      </c>
      <c r="H1717" t="str">
        <f t="shared" si="105"/>
        <v/>
      </c>
      <c r="I1717" t="str">
        <f t="shared" si="106"/>
        <v/>
      </c>
      <c r="J1717" t="str">
        <f t="shared" si="107"/>
        <v/>
      </c>
      <c r="K1717" t="s">
        <v>15</v>
      </c>
      <c r="L1717" t="s">
        <v>15</v>
      </c>
      <c r="M1717">
        <v>1.9617434663099999E-4</v>
      </c>
      <c r="N1717">
        <v>3.2998004846300001E-4</v>
      </c>
      <c r="O1717" s="1">
        <v>2.9212755927300001E-5</v>
      </c>
      <c r="P1717">
        <v>1.5</v>
      </c>
      <c r="Q1717">
        <v>10</v>
      </c>
      <c r="R1717">
        <v>4.3910864613500002E-2</v>
      </c>
      <c r="S1717" s="1">
        <v>3.0991000755200002E-7</v>
      </c>
      <c r="T1717">
        <v>9.5022004151899993E-3</v>
      </c>
      <c r="U1717" t="s">
        <v>16</v>
      </c>
      <c r="V1717">
        <v>10</v>
      </c>
    </row>
    <row r="1718" spans="1:23">
      <c r="A1718" t="s">
        <v>1149</v>
      </c>
      <c r="G1718" t="str">
        <f t="shared" si="104"/>
        <v/>
      </c>
      <c r="H1718" t="str">
        <f t="shared" si="105"/>
        <v/>
      </c>
      <c r="I1718" t="str">
        <f t="shared" si="106"/>
        <v/>
      </c>
      <c r="J1718" t="str">
        <f t="shared" si="107"/>
        <v/>
      </c>
      <c r="K1718" t="s">
        <v>23</v>
      </c>
      <c r="L1718" t="s">
        <v>23</v>
      </c>
      <c r="M1718" s="1">
        <v>4.80212500892E-6</v>
      </c>
      <c r="N1718">
        <v>2.8289721434500003E-4</v>
      </c>
      <c r="O1718" s="1">
        <v>1.32877289617E-5</v>
      </c>
      <c r="P1718">
        <v>9</v>
      </c>
      <c r="Q1718">
        <v>13.5</v>
      </c>
      <c r="R1718">
        <v>4.4754242419400001E-4</v>
      </c>
      <c r="S1718">
        <v>1.0429607518599999E-3</v>
      </c>
      <c r="T1718">
        <v>0.344019222352</v>
      </c>
      <c r="U1718" t="s">
        <v>16</v>
      </c>
      <c r="V1718">
        <v>9</v>
      </c>
      <c r="W1718">
        <v>13.5</v>
      </c>
    </row>
    <row r="1719" spans="1:23">
      <c r="A1719" t="s">
        <v>235</v>
      </c>
      <c r="B1719" t="s">
        <v>23</v>
      </c>
      <c r="C1719" t="s">
        <v>23</v>
      </c>
      <c r="G1719" t="str">
        <f t="shared" si="104"/>
        <v/>
      </c>
      <c r="H1719" t="str">
        <f t="shared" si="105"/>
        <v/>
      </c>
      <c r="I1719" t="str">
        <f t="shared" si="106"/>
        <v>BRACK</v>
      </c>
      <c r="J1719" t="str">
        <f t="shared" si="107"/>
        <v/>
      </c>
      <c r="K1719" t="s">
        <v>23</v>
      </c>
      <c r="L1719" t="s">
        <v>23</v>
      </c>
      <c r="M1719" s="1">
        <v>8.9066649621000002E-6</v>
      </c>
      <c r="N1719">
        <v>6.0823171250900003E-4</v>
      </c>
      <c r="O1719">
        <v>0</v>
      </c>
      <c r="P1719">
        <v>14</v>
      </c>
      <c r="Q1719">
        <v>16</v>
      </c>
      <c r="R1719">
        <v>1.02590357237E-3</v>
      </c>
      <c r="S1719">
        <v>1.9697998381299999E-4</v>
      </c>
      <c r="T1719">
        <v>7.4371757613700004E-2</v>
      </c>
      <c r="U1719" t="s">
        <v>16</v>
      </c>
      <c r="V1719">
        <v>14</v>
      </c>
      <c r="W1719">
        <v>16</v>
      </c>
    </row>
    <row r="1720" spans="1:23">
      <c r="A1720" t="s">
        <v>1416</v>
      </c>
      <c r="G1720" t="str">
        <f t="shared" si="104"/>
        <v/>
      </c>
      <c r="H1720" t="str">
        <f t="shared" si="105"/>
        <v/>
      </c>
      <c r="I1720" t="str">
        <f t="shared" si="106"/>
        <v/>
      </c>
      <c r="J1720" t="str">
        <f t="shared" si="107"/>
        <v/>
      </c>
      <c r="K1720" t="s">
        <v>15</v>
      </c>
      <c r="L1720" t="s">
        <v>15</v>
      </c>
      <c r="M1720" s="1">
        <v>6.3410909698100002E-5</v>
      </c>
      <c r="N1720" s="1">
        <v>1.19371912744E-5</v>
      </c>
      <c r="O1720">
        <v>0</v>
      </c>
      <c r="P1720">
        <v>1.3333333333299999</v>
      </c>
      <c r="Q1720">
        <v>3.6666666666699999</v>
      </c>
      <c r="R1720">
        <v>0.47557598537200002</v>
      </c>
      <c r="S1720">
        <v>1.2645419892600001E-2</v>
      </c>
      <c r="T1720">
        <v>1.09942241971E-2</v>
      </c>
      <c r="U1720" t="s">
        <v>16</v>
      </c>
      <c r="V1720">
        <v>1.7725865539500001</v>
      </c>
    </row>
    <row r="1721" spans="1:23">
      <c r="A1721" t="s">
        <v>1231</v>
      </c>
      <c r="C1721" t="s">
        <v>23</v>
      </c>
      <c r="G1721" t="str">
        <f t="shared" si="104"/>
        <v/>
      </c>
      <c r="H1721" t="str">
        <f t="shared" si="105"/>
        <v/>
      </c>
      <c r="I1721" t="str">
        <f t="shared" si="106"/>
        <v/>
      </c>
      <c r="J1721" t="str">
        <f t="shared" si="107"/>
        <v/>
      </c>
      <c r="K1721" t="s">
        <v>23</v>
      </c>
      <c r="L1721" t="s">
        <v>23</v>
      </c>
      <c r="M1721" s="1">
        <v>2.3022865389000001E-6</v>
      </c>
      <c r="N1721">
        <v>1.68246136837E-4</v>
      </c>
      <c r="O1721">
        <v>0</v>
      </c>
      <c r="P1721">
        <v>11</v>
      </c>
      <c r="Q1721">
        <v>20</v>
      </c>
      <c r="R1721">
        <v>2.70201397033E-3</v>
      </c>
      <c r="S1721">
        <v>6.8075983428300003E-3</v>
      </c>
      <c r="T1721">
        <v>0.23918781962399999</v>
      </c>
      <c r="U1721" t="s">
        <v>16</v>
      </c>
      <c r="V1721">
        <v>11</v>
      </c>
      <c r="W1721">
        <v>20</v>
      </c>
    </row>
    <row r="1722" spans="1:23">
      <c r="A1722" t="s">
        <v>756</v>
      </c>
      <c r="G1722" t="str">
        <f t="shared" si="104"/>
        <v/>
      </c>
      <c r="H1722" t="str">
        <f t="shared" si="105"/>
        <v/>
      </c>
      <c r="I1722" t="str">
        <f t="shared" si="106"/>
        <v/>
      </c>
      <c r="J1722" t="str">
        <f t="shared" si="107"/>
        <v/>
      </c>
      <c r="K1722" t="s">
        <v>19</v>
      </c>
      <c r="L1722" t="s">
        <v>19</v>
      </c>
      <c r="M1722" s="1">
        <v>1.9179845066E-5</v>
      </c>
      <c r="N1722" s="1">
        <v>9.4861881124199996E-5</v>
      </c>
      <c r="O1722" s="1">
        <v>7.9672033188300001E-6</v>
      </c>
      <c r="P1722">
        <v>1.3333333333299999</v>
      </c>
      <c r="Q1722">
        <v>3.6666666666699999</v>
      </c>
      <c r="R1722">
        <v>6.0880626423600002E-2</v>
      </c>
      <c r="S1722">
        <v>4.2029208518900001E-3</v>
      </c>
      <c r="T1722">
        <v>0.224617433827</v>
      </c>
      <c r="U1722" t="s">
        <v>16</v>
      </c>
    </row>
    <row r="1723" spans="1:23">
      <c r="A1723" t="s">
        <v>664</v>
      </c>
      <c r="G1723" t="str">
        <f t="shared" si="104"/>
        <v/>
      </c>
      <c r="H1723" t="str">
        <f t="shared" si="105"/>
        <v/>
      </c>
      <c r="I1723" t="str">
        <f t="shared" si="106"/>
        <v/>
      </c>
      <c r="J1723" t="str">
        <f t="shared" si="107"/>
        <v/>
      </c>
      <c r="K1723" t="s">
        <v>15</v>
      </c>
      <c r="L1723" t="s">
        <v>15</v>
      </c>
      <c r="M1723" s="1">
        <v>7.2707989293899995E-5</v>
      </c>
      <c r="N1723">
        <v>1.4464059540500001E-4</v>
      </c>
      <c r="O1723" s="1">
        <v>2.17501411724E-5</v>
      </c>
      <c r="P1723">
        <v>1.5</v>
      </c>
      <c r="Q1723">
        <v>10</v>
      </c>
      <c r="R1723">
        <v>4.5095935259300002E-2</v>
      </c>
      <c r="S1723" s="1">
        <v>3.59433861961E-5</v>
      </c>
      <c r="T1723">
        <v>5.5917929874799996E-3</v>
      </c>
      <c r="U1723" t="s">
        <v>16</v>
      </c>
      <c r="V1723">
        <v>10</v>
      </c>
    </row>
    <row r="1724" spans="1:23">
      <c r="A1724" t="s">
        <v>303</v>
      </c>
      <c r="G1724" t="str">
        <f t="shared" si="104"/>
        <v/>
      </c>
      <c r="H1724" t="str">
        <f t="shared" si="105"/>
        <v/>
      </c>
      <c r="I1724" t="str">
        <f t="shared" si="106"/>
        <v/>
      </c>
      <c r="J1724" t="str">
        <f t="shared" si="107"/>
        <v/>
      </c>
      <c r="K1724" t="s">
        <v>15</v>
      </c>
      <c r="L1724" t="s">
        <v>15</v>
      </c>
      <c r="M1724">
        <v>3.1984195431199999E-4</v>
      </c>
      <c r="N1724">
        <v>5.1563941507099995E-4</v>
      </c>
      <c r="O1724" s="1">
        <v>4.5641181458499999E-5</v>
      </c>
      <c r="P1724">
        <v>4.5</v>
      </c>
      <c r="Q1724">
        <v>10</v>
      </c>
      <c r="R1724">
        <v>3.8595269483200002E-2</v>
      </c>
      <c r="S1724" s="1">
        <v>1.0228517089E-5</v>
      </c>
      <c r="T1724" s="1">
        <v>2.8450872873999999E-5</v>
      </c>
      <c r="U1724" t="s">
        <v>16</v>
      </c>
      <c r="V1724">
        <v>10</v>
      </c>
    </row>
    <row r="1725" spans="1:23">
      <c r="A1725" t="s">
        <v>137</v>
      </c>
      <c r="G1725" t="str">
        <f t="shared" si="104"/>
        <v/>
      </c>
      <c r="H1725" t="str">
        <f t="shared" si="105"/>
        <v/>
      </c>
      <c r="I1725" t="str">
        <f t="shared" si="106"/>
        <v/>
      </c>
      <c r="J1725" t="str">
        <f t="shared" si="107"/>
        <v/>
      </c>
      <c r="K1725" t="s">
        <v>19</v>
      </c>
      <c r="L1725" t="s">
        <v>19</v>
      </c>
      <c r="M1725">
        <v>1.9796203296600001E-4</v>
      </c>
      <c r="N1725" s="1">
        <v>1.54845324518E-5</v>
      </c>
      <c r="O1725" s="1">
        <v>5.8353566798300001E-5</v>
      </c>
      <c r="P1725">
        <v>1.5</v>
      </c>
      <c r="Q1725">
        <v>25</v>
      </c>
      <c r="R1725">
        <v>0.490970541752</v>
      </c>
      <c r="S1725">
        <v>0.28129356338900002</v>
      </c>
      <c r="T1725">
        <v>0.35719651881699999</v>
      </c>
      <c r="U1725" t="s">
        <v>16</v>
      </c>
    </row>
    <row r="1726" spans="1:23">
      <c r="A1726" t="s">
        <v>216</v>
      </c>
      <c r="G1726" t="str">
        <f t="shared" si="104"/>
        <v/>
      </c>
      <c r="H1726" t="str">
        <f t="shared" si="105"/>
        <v/>
      </c>
      <c r="I1726" t="str">
        <f t="shared" si="106"/>
        <v/>
      </c>
      <c r="J1726" t="str">
        <f t="shared" si="107"/>
        <v/>
      </c>
      <c r="K1726" t="s">
        <v>19</v>
      </c>
      <c r="L1726" t="s">
        <v>19</v>
      </c>
      <c r="M1726" s="1">
        <v>4.2701660012800003E-6</v>
      </c>
      <c r="N1726">
        <v>1.13258209063E-4</v>
      </c>
      <c r="O1726" s="1">
        <v>2.0348726296900001E-5</v>
      </c>
      <c r="P1726">
        <v>24.5</v>
      </c>
      <c r="Q1726">
        <v>27</v>
      </c>
      <c r="R1726" s="1">
        <v>8.6105729820699998E-5</v>
      </c>
      <c r="S1726">
        <v>0.166974712287</v>
      </c>
      <c r="T1726">
        <v>3.31434817834E-2</v>
      </c>
      <c r="U1726" t="s">
        <v>16</v>
      </c>
    </row>
    <row r="1727" spans="1:23">
      <c r="A1727" t="s">
        <v>454</v>
      </c>
      <c r="G1727" t="str">
        <f t="shared" si="104"/>
        <v/>
      </c>
      <c r="H1727" t="str">
        <f t="shared" si="105"/>
        <v/>
      </c>
      <c r="I1727" t="str">
        <f t="shared" si="106"/>
        <v/>
      </c>
      <c r="J1727" t="str">
        <f t="shared" si="107"/>
        <v/>
      </c>
      <c r="K1727" t="s">
        <v>15</v>
      </c>
      <c r="L1727" t="s">
        <v>15</v>
      </c>
      <c r="M1727">
        <v>1.7323996357300001E-4</v>
      </c>
      <c r="N1727">
        <v>2.5421829164899999E-4</v>
      </c>
      <c r="O1727" s="1">
        <v>1.64566136125E-5</v>
      </c>
      <c r="P1727">
        <v>1.5</v>
      </c>
      <c r="Q1727">
        <v>10</v>
      </c>
      <c r="R1727">
        <v>0.12990295423000001</v>
      </c>
      <c r="S1727">
        <v>1.6519873062700001E-4</v>
      </c>
      <c r="T1727">
        <v>5.64971062515E-3</v>
      </c>
      <c r="U1727" t="s">
        <v>16</v>
      </c>
      <c r="V1727">
        <v>10</v>
      </c>
    </row>
    <row r="1728" spans="1:23">
      <c r="A1728" t="s">
        <v>512</v>
      </c>
      <c r="G1728" t="str">
        <f t="shared" si="104"/>
        <v/>
      </c>
      <c r="H1728" t="str">
        <f t="shared" si="105"/>
        <v/>
      </c>
      <c r="I1728" t="str">
        <f t="shared" si="106"/>
        <v/>
      </c>
      <c r="J1728" t="str">
        <f t="shared" si="107"/>
        <v/>
      </c>
      <c r="K1728" t="s">
        <v>23</v>
      </c>
      <c r="L1728" t="s">
        <v>23</v>
      </c>
      <c r="M1728" s="1">
        <v>1.3929387058E-5</v>
      </c>
      <c r="N1728" s="1">
        <v>6.5330102600199996E-5</v>
      </c>
      <c r="O1728" s="1">
        <v>7.9437600532300007E-6</v>
      </c>
      <c r="P1728">
        <v>1.5</v>
      </c>
      <c r="Q1728">
        <v>10</v>
      </c>
      <c r="R1728">
        <v>9.8488020717000004E-3</v>
      </c>
      <c r="S1728">
        <v>1.54400943308E-4</v>
      </c>
      <c r="T1728">
        <v>0.21015873905499999</v>
      </c>
      <c r="U1728" t="s">
        <v>16</v>
      </c>
      <c r="V1728">
        <v>1.5</v>
      </c>
      <c r="W1728">
        <v>10</v>
      </c>
    </row>
    <row r="1729" spans="1:23">
      <c r="A1729" t="s">
        <v>1167</v>
      </c>
      <c r="B1729" t="s">
        <v>19</v>
      </c>
      <c r="C1729" t="s">
        <v>19</v>
      </c>
      <c r="G1729" t="str">
        <f t="shared" si="104"/>
        <v/>
      </c>
      <c r="H1729" t="str">
        <f t="shared" si="105"/>
        <v/>
      </c>
      <c r="I1729" t="str">
        <f t="shared" si="106"/>
        <v/>
      </c>
      <c r="J1729" t="str">
        <f t="shared" si="107"/>
        <v>NOCLASS</v>
      </c>
      <c r="K1729" t="s">
        <v>19</v>
      </c>
      <c r="L1729" t="s">
        <v>19</v>
      </c>
      <c r="M1729" s="1">
        <v>4.1015725181300004E-6</v>
      </c>
      <c r="N1729">
        <v>2.1740937546000001E-4</v>
      </c>
      <c r="O1729" s="1">
        <v>2.54359078711E-5</v>
      </c>
      <c r="P1729">
        <v>24</v>
      </c>
      <c r="Q1729">
        <v>26</v>
      </c>
      <c r="R1729">
        <v>0.107439597298</v>
      </c>
      <c r="S1729">
        <v>0.5</v>
      </c>
      <c r="T1729">
        <v>0.107439597298</v>
      </c>
      <c r="U1729" t="s">
        <v>16</v>
      </c>
    </row>
    <row r="1730" spans="1:23">
      <c r="A1730" t="s">
        <v>538</v>
      </c>
      <c r="B1730" t="s">
        <v>34</v>
      </c>
      <c r="C1730" t="s">
        <v>34</v>
      </c>
      <c r="G1730" t="str">
        <f t="shared" si="104"/>
        <v/>
      </c>
      <c r="H1730" t="str">
        <f t="shared" si="105"/>
        <v/>
      </c>
      <c r="I1730" t="str">
        <f t="shared" si="106"/>
        <v/>
      </c>
      <c r="J1730" t="str">
        <f t="shared" si="107"/>
        <v>marineRestricted</v>
      </c>
      <c r="K1730" t="s">
        <v>19</v>
      </c>
      <c r="L1730" t="s">
        <v>19</v>
      </c>
      <c r="M1730" s="1">
        <v>6.6873116990800002E-6</v>
      </c>
      <c r="N1730">
        <v>2.3720146908899999E-4</v>
      </c>
      <c r="O1730" s="1">
        <v>7.88513144005E-5</v>
      </c>
      <c r="P1730">
        <v>24.5</v>
      </c>
      <c r="Q1730">
        <v>27</v>
      </c>
      <c r="R1730">
        <v>4.1739110855499998E-4</v>
      </c>
      <c r="S1730">
        <v>0.21977554030999999</v>
      </c>
      <c r="T1730">
        <v>7.5383264802200006E-2</v>
      </c>
      <c r="U1730" t="s">
        <v>16</v>
      </c>
    </row>
    <row r="1731" spans="1:23">
      <c r="A1731" t="s">
        <v>1236</v>
      </c>
      <c r="G1731" t="str">
        <f t="shared" ref="G1731:G1794" si="108">IF(NOT(ISBLANK($B1731)),IF($L1731="freshRestricted", IF($B1731="freshRestricted","FRESH",$B1731),""),"")</f>
        <v/>
      </c>
      <c r="H1731" t="str">
        <f t="shared" ref="H1731:H1794" si="109">IF(NOT(ISBLANK($B1731)),IF($L1731="marineRestricted", IF($B1731="marineRestricted","MARINE",$B1731),""),"")</f>
        <v/>
      </c>
      <c r="I1731" t="str">
        <f t="shared" ref="I1731:I1794" si="110">IF(NOT(ISBLANK($B1731)),IF($L1731="brackishRestricted", IF($B1731="brackishRestricted","BRACK",$B1731),""),"")</f>
        <v/>
      </c>
      <c r="J1731" t="str">
        <f t="shared" ref="J1731:J1794" si="111">IF(NOT(ISBLANK($B1731)),IF($L1731="noclass", IF($B1731="noclass","NOCLASS",$B1731),""),"")</f>
        <v/>
      </c>
      <c r="K1731" t="s">
        <v>15</v>
      </c>
      <c r="L1731" t="s">
        <v>15</v>
      </c>
      <c r="M1731" s="1">
        <v>6.5251232652700005E-5</v>
      </c>
      <c r="N1731">
        <v>1.19284749809E-4</v>
      </c>
      <c r="O1731" s="1">
        <v>1.09188529349E-5</v>
      </c>
      <c r="P1731">
        <v>1.5</v>
      </c>
      <c r="Q1731">
        <v>11.5</v>
      </c>
      <c r="R1731">
        <v>0.120312583372</v>
      </c>
      <c r="S1731">
        <v>1.6211326245599999E-4</v>
      </c>
      <c r="T1731">
        <v>1.22982724072E-2</v>
      </c>
      <c r="U1731" t="s">
        <v>16</v>
      </c>
      <c r="V1731">
        <v>11.5</v>
      </c>
    </row>
    <row r="1732" spans="1:23">
      <c r="A1732" t="s">
        <v>228</v>
      </c>
      <c r="G1732" t="str">
        <f t="shared" si="108"/>
        <v/>
      </c>
      <c r="H1732" t="str">
        <f t="shared" si="109"/>
        <v/>
      </c>
      <c r="I1732" t="str">
        <f t="shared" si="110"/>
        <v/>
      </c>
      <c r="J1732" t="str">
        <f t="shared" si="111"/>
        <v/>
      </c>
      <c r="K1732" t="s">
        <v>34</v>
      </c>
      <c r="L1732" t="s">
        <v>34</v>
      </c>
      <c r="M1732">
        <v>0</v>
      </c>
      <c r="N1732">
        <v>1.08315663837E-4</v>
      </c>
      <c r="O1732">
        <v>1.5692252510800001E-4</v>
      </c>
      <c r="P1732">
        <v>24.5</v>
      </c>
      <c r="Q1732">
        <v>27</v>
      </c>
      <c r="R1732">
        <v>1.4717746225000001E-4</v>
      </c>
      <c r="S1732">
        <v>0.5</v>
      </c>
      <c r="T1732">
        <v>1.50256772182E-3</v>
      </c>
      <c r="U1732" t="s">
        <v>16</v>
      </c>
      <c r="V1732">
        <v>25.274376738400001</v>
      </c>
    </row>
    <row r="1733" spans="1:23">
      <c r="A1733" t="s">
        <v>230</v>
      </c>
      <c r="B1733" t="s">
        <v>34</v>
      </c>
      <c r="C1733" t="s">
        <v>34</v>
      </c>
      <c r="G1733" t="str">
        <f t="shared" si="108"/>
        <v/>
      </c>
      <c r="H1733" t="str">
        <f t="shared" si="109"/>
        <v>MARINE</v>
      </c>
      <c r="I1733" t="str">
        <f t="shared" si="110"/>
        <v/>
      </c>
      <c r="J1733" t="str">
        <f t="shared" si="111"/>
        <v/>
      </c>
      <c r="K1733" t="s">
        <v>34</v>
      </c>
      <c r="L1733" t="s">
        <v>34</v>
      </c>
      <c r="M1733">
        <v>1.16804952647E-3</v>
      </c>
      <c r="N1733">
        <v>6.5207121743900004E-2</v>
      </c>
      <c r="O1733">
        <v>4.1985616835499999E-2</v>
      </c>
      <c r="P1733">
        <v>23</v>
      </c>
      <c r="Q1733">
        <v>25</v>
      </c>
      <c r="R1733">
        <v>1.0861620045000001E-3</v>
      </c>
      <c r="S1733">
        <v>0.17522522844499999</v>
      </c>
      <c r="T1733">
        <v>2.01503530895E-2</v>
      </c>
      <c r="U1733" t="s">
        <v>16</v>
      </c>
      <c r="V1733">
        <v>23</v>
      </c>
    </row>
    <row r="1734" spans="1:23">
      <c r="A1734" t="s">
        <v>1029</v>
      </c>
      <c r="B1734" t="s">
        <v>34</v>
      </c>
      <c r="C1734" t="s">
        <v>34</v>
      </c>
      <c r="G1734" t="str">
        <f t="shared" si="108"/>
        <v/>
      </c>
      <c r="H1734" t="str">
        <f t="shared" si="109"/>
        <v/>
      </c>
      <c r="I1734" t="str">
        <f t="shared" si="110"/>
        <v/>
      </c>
      <c r="J1734" t="str">
        <f t="shared" si="111"/>
        <v>marineRestricted</v>
      </c>
      <c r="K1734" t="s">
        <v>19</v>
      </c>
      <c r="L1734" t="s">
        <v>19</v>
      </c>
      <c r="M1734">
        <v>1.0435664329900001E-3</v>
      </c>
      <c r="N1734">
        <v>6.5017857700500004E-2</v>
      </c>
      <c r="O1734">
        <v>2.4656565099000001E-2</v>
      </c>
      <c r="P1734">
        <v>23</v>
      </c>
      <c r="Q1734">
        <v>25</v>
      </c>
      <c r="R1734">
        <v>2.8319514186199999E-3</v>
      </c>
      <c r="S1734">
        <v>0.14065872656</v>
      </c>
      <c r="T1734">
        <v>3.4437557750599999E-2</v>
      </c>
      <c r="U1734" t="s">
        <v>16</v>
      </c>
    </row>
    <row r="1735" spans="1:23">
      <c r="A1735" t="s">
        <v>85</v>
      </c>
      <c r="G1735" t="str">
        <f t="shared" si="108"/>
        <v/>
      </c>
      <c r="H1735" t="str">
        <f t="shared" si="109"/>
        <v/>
      </c>
      <c r="I1735" t="str">
        <f t="shared" si="110"/>
        <v/>
      </c>
      <c r="J1735" t="str">
        <f t="shared" si="111"/>
        <v/>
      </c>
      <c r="K1735" t="s">
        <v>22</v>
      </c>
      <c r="L1735" t="s">
        <v>23</v>
      </c>
      <c r="M1735" s="1">
        <v>1.15737812033E-5</v>
      </c>
      <c r="N1735">
        <v>4.5676719137300002E-3</v>
      </c>
      <c r="O1735">
        <v>3.7483521301E-4</v>
      </c>
      <c r="P1735">
        <v>8.8000000000000007</v>
      </c>
      <c r="Q1735">
        <v>11.6</v>
      </c>
      <c r="R1735">
        <v>0.14938937704899999</v>
      </c>
      <c r="S1735">
        <v>0.43167066468199999</v>
      </c>
      <c r="T1735">
        <v>2.94938622201E-2</v>
      </c>
      <c r="U1735" t="s">
        <v>24</v>
      </c>
      <c r="V1735">
        <v>8.8000000000000007</v>
      </c>
      <c r="W1735">
        <v>11.6</v>
      </c>
    </row>
    <row r="1736" spans="1:23">
      <c r="A1736" t="s">
        <v>739</v>
      </c>
      <c r="G1736" t="str">
        <f t="shared" si="108"/>
        <v/>
      </c>
      <c r="H1736" t="str">
        <f t="shared" si="109"/>
        <v/>
      </c>
      <c r="I1736" t="str">
        <f t="shared" si="110"/>
        <v/>
      </c>
      <c r="J1736" t="str">
        <f t="shared" si="111"/>
        <v/>
      </c>
      <c r="K1736" t="s">
        <v>19</v>
      </c>
      <c r="L1736" t="s">
        <v>19</v>
      </c>
      <c r="M1736">
        <v>1.5321941537199999E-4</v>
      </c>
      <c r="N1736" s="1">
        <v>1.20560248845E-5</v>
      </c>
      <c r="O1736" s="1">
        <v>6.3338198441299995E-5</v>
      </c>
      <c r="P1736">
        <v>1.5</v>
      </c>
      <c r="Q1736">
        <v>27</v>
      </c>
      <c r="R1736">
        <v>1.8023985905900001E-3</v>
      </c>
      <c r="S1736">
        <v>0.23022833777000001</v>
      </c>
      <c r="T1736">
        <v>0.24343805938999999</v>
      </c>
      <c r="U1736" t="s">
        <v>16</v>
      </c>
    </row>
    <row r="1737" spans="1:23">
      <c r="A1737" t="s">
        <v>1579</v>
      </c>
      <c r="G1737" t="str">
        <f t="shared" si="108"/>
        <v/>
      </c>
      <c r="H1737" t="str">
        <f t="shared" si="109"/>
        <v/>
      </c>
      <c r="I1737" t="str">
        <f t="shared" si="110"/>
        <v/>
      </c>
      <c r="J1737" t="str">
        <f t="shared" si="111"/>
        <v/>
      </c>
      <c r="K1737" t="s">
        <v>34</v>
      </c>
      <c r="L1737" t="s">
        <v>34</v>
      </c>
      <c r="M1737">
        <v>0</v>
      </c>
      <c r="N1737" s="1">
        <v>2.14454198829E-5</v>
      </c>
      <c r="O1737">
        <v>4.1250819976800001E-4</v>
      </c>
      <c r="P1737">
        <v>3</v>
      </c>
      <c r="Q1737">
        <v>25</v>
      </c>
      <c r="R1737">
        <v>5.85598463178E-2</v>
      </c>
      <c r="S1737">
        <v>2.6099238844199998E-2</v>
      </c>
      <c r="T1737">
        <v>1.7706944199500001E-3</v>
      </c>
      <c r="U1737" t="s">
        <v>16</v>
      </c>
      <c r="V1737">
        <v>23.856267008300001</v>
      </c>
    </row>
    <row r="1738" spans="1:23">
      <c r="A1738" t="s">
        <v>900</v>
      </c>
      <c r="B1738" t="s">
        <v>34</v>
      </c>
      <c r="C1738" t="s">
        <v>34</v>
      </c>
      <c r="G1738" t="str">
        <f t="shared" si="108"/>
        <v/>
      </c>
      <c r="H1738" t="str">
        <f t="shared" si="109"/>
        <v>MARINE</v>
      </c>
      <c r="I1738" t="str">
        <f t="shared" si="110"/>
        <v/>
      </c>
      <c r="J1738" t="str">
        <f t="shared" si="111"/>
        <v/>
      </c>
      <c r="K1738" t="s">
        <v>34</v>
      </c>
      <c r="L1738" t="s">
        <v>34</v>
      </c>
      <c r="M1738">
        <v>1.20212389547E-4</v>
      </c>
      <c r="N1738">
        <v>7.2530347127100004E-4</v>
      </c>
      <c r="O1738">
        <v>2.0223118959300001E-3</v>
      </c>
      <c r="P1738">
        <v>19</v>
      </c>
      <c r="Q1738">
        <v>25</v>
      </c>
      <c r="R1738">
        <v>0.134260702875</v>
      </c>
      <c r="S1738">
        <v>0.17244378925500001</v>
      </c>
      <c r="T1738">
        <v>1.3967394801700001E-2</v>
      </c>
      <c r="U1738" t="s">
        <v>16</v>
      </c>
      <c r="V1738">
        <v>23.091295182900001</v>
      </c>
    </row>
    <row r="1739" spans="1:23">
      <c r="A1739" t="s">
        <v>638</v>
      </c>
      <c r="G1739" t="str">
        <f t="shared" si="108"/>
        <v/>
      </c>
      <c r="H1739" t="str">
        <f t="shared" si="109"/>
        <v/>
      </c>
      <c r="I1739" t="str">
        <f t="shared" si="110"/>
        <v/>
      </c>
      <c r="J1739" t="str">
        <f t="shared" si="111"/>
        <v/>
      </c>
      <c r="K1739" t="s">
        <v>19</v>
      </c>
      <c r="L1739" t="s">
        <v>19</v>
      </c>
      <c r="M1739" s="1">
        <v>4.6391782719300002E-5</v>
      </c>
      <c r="N1739" s="1">
        <v>6.3452913437399998E-6</v>
      </c>
      <c r="O1739" s="1">
        <v>6.6092033156199998E-5</v>
      </c>
      <c r="P1739">
        <v>11</v>
      </c>
      <c r="Q1739">
        <v>27</v>
      </c>
      <c r="R1739">
        <v>2.2073299744000002E-2</v>
      </c>
      <c r="S1739">
        <v>0.177891709101</v>
      </c>
      <c r="T1739">
        <v>0.48607809505100003</v>
      </c>
      <c r="U1739" t="s">
        <v>16</v>
      </c>
    </row>
    <row r="1740" spans="1:23">
      <c r="A1740" t="s">
        <v>49</v>
      </c>
      <c r="G1740" t="str">
        <f t="shared" si="108"/>
        <v/>
      </c>
      <c r="H1740" t="str">
        <f t="shared" si="109"/>
        <v/>
      </c>
      <c r="I1740" t="str">
        <f t="shared" si="110"/>
        <v/>
      </c>
      <c r="J1740" t="str">
        <f t="shared" si="111"/>
        <v/>
      </c>
      <c r="K1740" t="s">
        <v>19</v>
      </c>
      <c r="L1740" t="s">
        <v>19</v>
      </c>
      <c r="M1740" s="1">
        <v>3.8361260750500003E-5</v>
      </c>
      <c r="N1740" s="1">
        <v>2.7093467042600002E-6</v>
      </c>
      <c r="O1740" s="1">
        <v>1.6523008289000001E-5</v>
      </c>
      <c r="P1740">
        <v>9</v>
      </c>
      <c r="Q1740">
        <v>27</v>
      </c>
      <c r="R1740">
        <v>4.7144851300500003E-3</v>
      </c>
      <c r="S1740">
        <v>7.6283538307999998E-2</v>
      </c>
      <c r="T1740">
        <v>0.31691670224200003</v>
      </c>
      <c r="U1740" t="s">
        <v>16</v>
      </c>
    </row>
    <row r="1741" spans="1:23">
      <c r="A1741" t="s">
        <v>995</v>
      </c>
      <c r="G1741" t="str">
        <f t="shared" si="108"/>
        <v/>
      </c>
      <c r="H1741" t="str">
        <f t="shared" si="109"/>
        <v/>
      </c>
      <c r="I1741" t="str">
        <f t="shared" si="110"/>
        <v/>
      </c>
      <c r="J1741" t="str">
        <f t="shared" si="111"/>
        <v/>
      </c>
      <c r="K1741" t="s">
        <v>34</v>
      </c>
      <c r="L1741" t="s">
        <v>34</v>
      </c>
      <c r="M1741">
        <v>0</v>
      </c>
      <c r="N1741">
        <v>2.4187650416199999E-4</v>
      </c>
      <c r="O1741">
        <v>4.60114349478E-4</v>
      </c>
      <c r="P1741">
        <v>11</v>
      </c>
      <c r="Q1741">
        <v>18</v>
      </c>
      <c r="R1741">
        <v>8.4214043701799999E-3</v>
      </c>
      <c r="S1741">
        <v>0.366448181727</v>
      </c>
      <c r="T1741">
        <v>6.8554831657299999E-3</v>
      </c>
      <c r="U1741" t="s">
        <v>16</v>
      </c>
      <c r="V1741">
        <v>14.3201853386</v>
      </c>
    </row>
    <row r="1742" spans="1:23">
      <c r="A1742" t="s">
        <v>1708</v>
      </c>
      <c r="B1742" t="s">
        <v>23</v>
      </c>
      <c r="C1742" t="s">
        <v>23</v>
      </c>
      <c r="G1742" t="str">
        <f t="shared" si="108"/>
        <v/>
      </c>
      <c r="H1742" t="str">
        <f t="shared" si="109"/>
        <v/>
      </c>
      <c r="I1742" t="str">
        <f t="shared" si="110"/>
        <v>BRACK</v>
      </c>
      <c r="J1742" t="str">
        <f t="shared" si="111"/>
        <v/>
      </c>
      <c r="K1742" t="s">
        <v>23</v>
      </c>
      <c r="L1742" t="s">
        <v>23</v>
      </c>
      <c r="M1742">
        <v>0</v>
      </c>
      <c r="N1742">
        <v>7.9545827083200003E-4</v>
      </c>
      <c r="O1742" s="1">
        <v>1.38576002239E-6</v>
      </c>
      <c r="P1742">
        <v>11</v>
      </c>
      <c r="Q1742">
        <v>15</v>
      </c>
      <c r="R1742">
        <v>4.2952927765E-4</v>
      </c>
      <c r="S1742">
        <v>4.59543888564E-3</v>
      </c>
      <c r="T1742">
        <v>0.14794158840499999</v>
      </c>
      <c r="U1742" t="s">
        <v>16</v>
      </c>
      <c r="V1742">
        <v>11</v>
      </c>
      <c r="W1742">
        <v>15</v>
      </c>
    </row>
    <row r="1743" spans="1:23">
      <c r="A1743" t="s">
        <v>1778</v>
      </c>
      <c r="G1743" t="str">
        <f t="shared" si="108"/>
        <v/>
      </c>
      <c r="H1743" t="str">
        <f t="shared" si="109"/>
        <v/>
      </c>
      <c r="I1743" t="str">
        <f t="shared" si="110"/>
        <v/>
      </c>
      <c r="J1743" t="str">
        <f t="shared" si="111"/>
        <v/>
      </c>
      <c r="K1743" t="s">
        <v>15</v>
      </c>
      <c r="L1743" t="s">
        <v>15</v>
      </c>
      <c r="M1743">
        <v>2.6664664139799997E-4</v>
      </c>
      <c r="N1743">
        <v>1.72778203488E-4</v>
      </c>
      <c r="O1743" s="1">
        <v>2.6366510313299998E-6</v>
      </c>
      <c r="P1743">
        <v>1.5</v>
      </c>
      <c r="Q1743">
        <v>5.5</v>
      </c>
      <c r="R1743">
        <v>0.15268294438999999</v>
      </c>
      <c r="S1743" s="1">
        <v>1.7984993678700001E-7</v>
      </c>
      <c r="T1743" s="1">
        <v>2.1010767391800001E-5</v>
      </c>
      <c r="U1743" t="s">
        <v>16</v>
      </c>
      <c r="V1743">
        <v>4.0778047599000002</v>
      </c>
    </row>
    <row r="1744" spans="1:23">
      <c r="A1744" t="s">
        <v>1860</v>
      </c>
      <c r="G1744" t="str">
        <f t="shared" si="108"/>
        <v/>
      </c>
      <c r="H1744" t="str">
        <f t="shared" si="109"/>
        <v/>
      </c>
      <c r="I1744" t="str">
        <f t="shared" si="110"/>
        <v/>
      </c>
      <c r="J1744" t="str">
        <f t="shared" si="111"/>
        <v/>
      </c>
      <c r="K1744" t="s">
        <v>15</v>
      </c>
      <c r="L1744" t="s">
        <v>15</v>
      </c>
      <c r="M1744">
        <v>3.7145821830900002E-4</v>
      </c>
      <c r="N1744">
        <v>1.00203543698E-4</v>
      </c>
      <c r="O1744" s="1">
        <v>5.5937267645199999E-6</v>
      </c>
      <c r="P1744">
        <v>1.5</v>
      </c>
      <c r="Q1744">
        <v>10</v>
      </c>
      <c r="R1744">
        <v>0.38431459445999999</v>
      </c>
      <c r="S1744" s="1">
        <v>4.70496898997E-6</v>
      </c>
      <c r="T1744" s="1">
        <v>5.5137764827300001E-5</v>
      </c>
      <c r="U1744" t="s">
        <v>16</v>
      </c>
      <c r="V1744">
        <v>3.6980363290899998</v>
      </c>
    </row>
    <row r="1745" spans="1:23">
      <c r="A1745" t="s">
        <v>1700</v>
      </c>
      <c r="C1745" t="s">
        <v>15</v>
      </c>
      <c r="G1745" t="str">
        <f t="shared" si="108"/>
        <v/>
      </c>
      <c r="H1745" t="str">
        <f t="shared" si="109"/>
        <v/>
      </c>
      <c r="I1745" t="str">
        <f t="shared" si="110"/>
        <v/>
      </c>
      <c r="J1745" t="str">
        <f t="shared" si="111"/>
        <v/>
      </c>
      <c r="K1745" t="s">
        <v>15</v>
      </c>
      <c r="L1745" t="s">
        <v>15</v>
      </c>
      <c r="M1745">
        <v>2.8726956482999998E-3</v>
      </c>
      <c r="N1745">
        <v>1.09741176294E-3</v>
      </c>
      <c r="O1745">
        <v>2.47239737016E-4</v>
      </c>
      <c r="P1745">
        <v>1.5</v>
      </c>
      <c r="Q1745">
        <v>10</v>
      </c>
      <c r="R1745">
        <v>0.34974003517399999</v>
      </c>
      <c r="S1745" s="1">
        <v>2.0939549233300001E-5</v>
      </c>
      <c r="T1745" s="1">
        <v>7.1835819113500002E-5</v>
      </c>
      <c r="U1745" t="s">
        <v>16</v>
      </c>
      <c r="V1745">
        <v>4.2524599401199996</v>
      </c>
    </row>
    <row r="1746" spans="1:23">
      <c r="A1746" t="s">
        <v>1751</v>
      </c>
      <c r="B1746" t="s">
        <v>15</v>
      </c>
      <c r="C1746" t="s">
        <v>15</v>
      </c>
      <c r="G1746" t="str">
        <f t="shared" si="108"/>
        <v>FRESH</v>
      </c>
      <c r="H1746" t="str">
        <f t="shared" si="109"/>
        <v/>
      </c>
      <c r="I1746" t="str">
        <f t="shared" si="110"/>
        <v/>
      </c>
      <c r="J1746" t="str">
        <f t="shared" si="111"/>
        <v/>
      </c>
      <c r="K1746" t="s">
        <v>15</v>
      </c>
      <c r="L1746" t="s">
        <v>15</v>
      </c>
      <c r="M1746" s="1">
        <v>5.5491717384699999E-5</v>
      </c>
      <c r="N1746">
        <v>1.12222401793E-4</v>
      </c>
      <c r="O1746" s="1">
        <v>7.0621242724400002E-6</v>
      </c>
      <c r="P1746">
        <v>4.5</v>
      </c>
      <c r="Q1746">
        <v>10</v>
      </c>
      <c r="R1746">
        <v>7.3937768638699997E-2</v>
      </c>
      <c r="S1746" s="1">
        <v>1.41215043547E-5</v>
      </c>
      <c r="T1746">
        <v>4.6718751862600003E-3</v>
      </c>
      <c r="U1746" t="s">
        <v>16</v>
      </c>
      <c r="V1746">
        <v>10</v>
      </c>
    </row>
    <row r="1747" spans="1:23">
      <c r="A1747" t="s">
        <v>1252</v>
      </c>
      <c r="G1747" t="str">
        <f t="shared" si="108"/>
        <v/>
      </c>
      <c r="H1747" t="str">
        <f t="shared" si="109"/>
        <v/>
      </c>
      <c r="I1747" t="str">
        <f t="shared" si="110"/>
        <v/>
      </c>
      <c r="J1747" t="str">
        <f t="shared" si="111"/>
        <v/>
      </c>
      <c r="K1747" t="s">
        <v>29</v>
      </c>
      <c r="L1747" t="s">
        <v>23</v>
      </c>
      <c r="M1747">
        <v>8.2777211256800001E-4</v>
      </c>
      <c r="N1747">
        <v>3.7247052613100001E-3</v>
      </c>
      <c r="O1747">
        <v>4.4577692259999997E-4</v>
      </c>
      <c r="P1747">
        <v>3</v>
      </c>
      <c r="Q1747">
        <v>10</v>
      </c>
      <c r="R1747">
        <v>2.3098370476999999E-2</v>
      </c>
      <c r="S1747">
        <v>4.7643608069200001E-4</v>
      </c>
      <c r="T1747">
        <v>2.8391129034800001E-2</v>
      </c>
      <c r="U1747" t="s">
        <v>16</v>
      </c>
      <c r="V1747">
        <v>3</v>
      </c>
      <c r="W1747">
        <v>10</v>
      </c>
    </row>
    <row r="1748" spans="1:23">
      <c r="A1748" t="s">
        <v>500</v>
      </c>
      <c r="B1748" t="s">
        <v>15</v>
      </c>
      <c r="C1748" t="s">
        <v>15</v>
      </c>
      <c r="G1748" t="str">
        <f t="shared" si="108"/>
        <v>FRESH</v>
      </c>
      <c r="H1748" t="str">
        <f t="shared" si="109"/>
        <v/>
      </c>
      <c r="I1748" t="str">
        <f t="shared" si="110"/>
        <v/>
      </c>
      <c r="J1748" t="str">
        <f t="shared" si="111"/>
        <v/>
      </c>
      <c r="K1748" t="s">
        <v>15</v>
      </c>
      <c r="L1748" t="s">
        <v>15</v>
      </c>
      <c r="M1748">
        <v>1.00688980759E-4</v>
      </c>
      <c r="N1748" s="1">
        <v>1.81841079099E-5</v>
      </c>
      <c r="O1748" s="1">
        <v>5.1259197531200003E-6</v>
      </c>
      <c r="P1748">
        <v>1.5</v>
      </c>
      <c r="Q1748">
        <v>8</v>
      </c>
      <c r="R1748">
        <v>8.6836333718799993E-2</v>
      </c>
      <c r="S1748">
        <v>8.4461632083400004E-2</v>
      </c>
      <c r="T1748">
        <v>6.9402764601700004E-4</v>
      </c>
      <c r="U1748" t="s">
        <v>16</v>
      </c>
      <c r="V1748">
        <v>2.38819071015</v>
      </c>
    </row>
    <row r="1749" spans="1:23">
      <c r="A1749" t="s">
        <v>521</v>
      </c>
      <c r="G1749" t="str">
        <f t="shared" si="108"/>
        <v/>
      </c>
      <c r="H1749" t="str">
        <f t="shared" si="109"/>
        <v/>
      </c>
      <c r="I1749" t="str">
        <f t="shared" si="110"/>
        <v/>
      </c>
      <c r="J1749" t="str">
        <f t="shared" si="111"/>
        <v/>
      </c>
      <c r="K1749" t="s">
        <v>15</v>
      </c>
      <c r="L1749" t="s">
        <v>15</v>
      </c>
      <c r="M1749">
        <v>1.9131058902099999E-3</v>
      </c>
      <c r="N1749">
        <v>1.4107286481000001E-4</v>
      </c>
      <c r="O1749" s="1">
        <v>5.5937267645199999E-6</v>
      </c>
      <c r="P1749">
        <v>1.5</v>
      </c>
      <c r="Q1749">
        <v>10</v>
      </c>
      <c r="R1749">
        <v>5.0091948725699997E-2</v>
      </c>
      <c r="S1749" s="1">
        <v>2.78000026577E-6</v>
      </c>
      <c r="T1749" s="1">
        <v>2.5046956130800001E-7</v>
      </c>
      <c r="U1749" t="s">
        <v>16</v>
      </c>
      <c r="V1749">
        <v>2.1037039739300001</v>
      </c>
    </row>
    <row r="1750" spans="1:23">
      <c r="A1750" t="s">
        <v>148</v>
      </c>
      <c r="G1750" t="str">
        <f t="shared" si="108"/>
        <v/>
      </c>
      <c r="H1750" t="str">
        <f t="shared" si="109"/>
        <v/>
      </c>
      <c r="I1750" t="str">
        <f t="shared" si="110"/>
        <v/>
      </c>
      <c r="J1750" t="str">
        <f t="shared" si="111"/>
        <v/>
      </c>
      <c r="K1750" t="s">
        <v>19</v>
      </c>
      <c r="L1750" t="s">
        <v>19</v>
      </c>
      <c r="M1750" s="1">
        <v>5.2381072534900001E-5</v>
      </c>
      <c r="N1750">
        <v>0</v>
      </c>
      <c r="O1750" s="1">
        <v>1.92768430039E-5</v>
      </c>
      <c r="P1750">
        <v>1.5</v>
      </c>
      <c r="Q1750">
        <v>27</v>
      </c>
      <c r="R1750">
        <v>1.7419990234300001E-3</v>
      </c>
      <c r="S1750">
        <v>3.2519104298599998E-3</v>
      </c>
      <c r="T1750">
        <v>0.422815600919</v>
      </c>
      <c r="U1750" t="s">
        <v>16</v>
      </c>
    </row>
    <row r="1751" spans="1:23">
      <c r="A1751" t="s">
        <v>1681</v>
      </c>
      <c r="G1751" t="str">
        <f t="shared" si="108"/>
        <v/>
      </c>
      <c r="H1751" t="str">
        <f t="shared" si="109"/>
        <v/>
      </c>
      <c r="I1751" t="str">
        <f t="shared" si="110"/>
        <v/>
      </c>
      <c r="J1751" t="str">
        <f t="shared" si="111"/>
        <v/>
      </c>
      <c r="K1751" t="s">
        <v>15</v>
      </c>
      <c r="L1751" t="s">
        <v>15</v>
      </c>
      <c r="M1751">
        <v>3.2213860508599999E-4</v>
      </c>
      <c r="N1751">
        <v>7.0307122199800005E-4</v>
      </c>
      <c r="O1751" s="1">
        <v>6.0284148688399999E-5</v>
      </c>
      <c r="P1751">
        <v>3</v>
      </c>
      <c r="Q1751">
        <v>10</v>
      </c>
      <c r="R1751">
        <v>4.4470050942800002E-2</v>
      </c>
      <c r="S1751" s="1">
        <v>5.2185888834200003E-6</v>
      </c>
      <c r="T1751">
        <v>1.95864817647E-3</v>
      </c>
      <c r="U1751" t="s">
        <v>16</v>
      </c>
      <c r="V1751">
        <v>10</v>
      </c>
    </row>
    <row r="1752" spans="1:23">
      <c r="A1752" t="s">
        <v>1912</v>
      </c>
      <c r="G1752" t="str">
        <f t="shared" si="108"/>
        <v/>
      </c>
      <c r="H1752" t="str">
        <f t="shared" si="109"/>
        <v/>
      </c>
      <c r="I1752" t="str">
        <f t="shared" si="110"/>
        <v/>
      </c>
      <c r="J1752" t="str">
        <f t="shared" si="111"/>
        <v/>
      </c>
      <c r="K1752" t="s">
        <v>295</v>
      </c>
      <c r="L1752" t="s">
        <v>15</v>
      </c>
      <c r="M1752">
        <v>3.1613061241000001E-4</v>
      </c>
      <c r="N1752">
        <v>1.3612634108E-4</v>
      </c>
      <c r="O1752">
        <v>0</v>
      </c>
      <c r="P1752">
        <v>1.5</v>
      </c>
      <c r="Q1752">
        <v>5.5</v>
      </c>
      <c r="R1752">
        <v>0.43708893134900001</v>
      </c>
      <c r="S1752" s="1">
        <v>9.7583989092299997E-5</v>
      </c>
      <c r="T1752">
        <v>1.0189430852500001E-4</v>
      </c>
      <c r="U1752" t="s">
        <v>296</v>
      </c>
      <c r="V1752">
        <v>3.2224063186</v>
      </c>
    </row>
    <row r="1753" spans="1:23">
      <c r="A1753" t="s">
        <v>1916</v>
      </c>
      <c r="G1753" t="str">
        <f t="shared" si="108"/>
        <v/>
      </c>
      <c r="H1753" t="str">
        <f t="shared" si="109"/>
        <v/>
      </c>
      <c r="I1753" t="str">
        <f t="shared" si="110"/>
        <v/>
      </c>
      <c r="J1753" t="str">
        <f t="shared" si="111"/>
        <v/>
      </c>
      <c r="K1753" t="s">
        <v>19</v>
      </c>
      <c r="L1753" t="s">
        <v>19</v>
      </c>
      <c r="M1753">
        <v>1.83749365102E-3</v>
      </c>
      <c r="N1753">
        <v>0</v>
      </c>
      <c r="O1753" s="1">
        <v>1.6523008289000001E-5</v>
      </c>
      <c r="P1753">
        <v>1.5</v>
      </c>
      <c r="Q1753">
        <v>27</v>
      </c>
      <c r="R1753" s="1">
        <v>2.37318643433E-7</v>
      </c>
      <c r="S1753">
        <v>3.2519104298599998E-3</v>
      </c>
      <c r="T1753">
        <v>4.9286421286100002E-2</v>
      </c>
      <c r="U1753" t="s">
        <v>16</v>
      </c>
    </row>
    <row r="1754" spans="1:23">
      <c r="A1754" t="s">
        <v>1692</v>
      </c>
      <c r="G1754" t="str">
        <f t="shared" si="108"/>
        <v/>
      </c>
      <c r="H1754" t="str">
        <f t="shared" si="109"/>
        <v/>
      </c>
      <c r="I1754" t="str">
        <f t="shared" si="110"/>
        <v/>
      </c>
      <c r="J1754" t="str">
        <f t="shared" si="111"/>
        <v/>
      </c>
      <c r="K1754" t="s">
        <v>29</v>
      </c>
      <c r="L1754" t="s">
        <v>23</v>
      </c>
      <c r="M1754" s="1">
        <v>3.9868932360599999E-5</v>
      </c>
      <c r="N1754">
        <v>1.7555980562200001E-4</v>
      </c>
      <c r="O1754" s="1">
        <v>1.2953091266200001E-5</v>
      </c>
      <c r="P1754">
        <v>3</v>
      </c>
      <c r="Q1754">
        <v>8</v>
      </c>
      <c r="R1754">
        <v>8.8943364520400001E-3</v>
      </c>
      <c r="S1754" s="1">
        <v>3.8265662115899997E-5</v>
      </c>
      <c r="T1754">
        <v>5.2319262487400001E-2</v>
      </c>
      <c r="U1754" t="s">
        <v>16</v>
      </c>
      <c r="V1754">
        <v>3</v>
      </c>
      <c r="W1754">
        <v>8</v>
      </c>
    </row>
    <row r="1755" spans="1:23">
      <c r="A1755" t="s">
        <v>487</v>
      </c>
      <c r="B1755" t="s">
        <v>15</v>
      </c>
      <c r="C1755" t="s">
        <v>15</v>
      </c>
      <c r="G1755" t="str">
        <f t="shared" si="108"/>
        <v>FRESH</v>
      </c>
      <c r="H1755" t="str">
        <f t="shared" si="109"/>
        <v/>
      </c>
      <c r="I1755" t="str">
        <f t="shared" si="110"/>
        <v/>
      </c>
      <c r="J1755" t="str">
        <f t="shared" si="111"/>
        <v/>
      </c>
      <c r="K1755" t="s">
        <v>15</v>
      </c>
      <c r="L1755" t="s">
        <v>15</v>
      </c>
      <c r="M1755" s="1">
        <v>8.7588626558299996E-5</v>
      </c>
      <c r="N1755">
        <v>0</v>
      </c>
      <c r="O1755">
        <v>0</v>
      </c>
      <c r="P1755">
        <v>1.48979591837</v>
      </c>
      <c r="Q1755">
        <v>15.244897959199999</v>
      </c>
      <c r="R1755">
        <v>1.3913357860400001E-2</v>
      </c>
      <c r="S1755">
        <v>1</v>
      </c>
      <c r="T1755">
        <v>1.3913357860400001E-2</v>
      </c>
      <c r="U1755" t="s">
        <v>16</v>
      </c>
      <c r="V1755">
        <v>1.48979591837</v>
      </c>
    </row>
    <row r="1756" spans="1:23">
      <c r="A1756" t="s">
        <v>289</v>
      </c>
      <c r="G1756" t="str">
        <f t="shared" si="108"/>
        <v/>
      </c>
      <c r="H1756" t="str">
        <f t="shared" si="109"/>
        <v/>
      </c>
      <c r="I1756" t="str">
        <f t="shared" si="110"/>
        <v/>
      </c>
      <c r="J1756" t="str">
        <f t="shared" si="111"/>
        <v/>
      </c>
      <c r="K1756" t="s">
        <v>15</v>
      </c>
      <c r="L1756" t="s">
        <v>15</v>
      </c>
      <c r="M1756" s="1">
        <v>3.0534310570100002E-5</v>
      </c>
      <c r="N1756" s="1">
        <v>7.6388525133999993E-6</v>
      </c>
      <c r="O1756">
        <v>0</v>
      </c>
      <c r="P1756">
        <v>9</v>
      </c>
      <c r="Q1756">
        <v>15</v>
      </c>
      <c r="R1756">
        <v>7.6456817723199996E-2</v>
      </c>
      <c r="S1756">
        <v>9.8098831456299995E-2</v>
      </c>
      <c r="T1756">
        <v>3.55809826064E-3</v>
      </c>
      <c r="U1756" t="s">
        <v>16</v>
      </c>
      <c r="V1756">
        <v>10.501036513500001</v>
      </c>
    </row>
    <row r="1757" spans="1:23">
      <c r="A1757" t="s">
        <v>1709</v>
      </c>
      <c r="B1757" t="s">
        <v>15</v>
      </c>
      <c r="C1757" t="s">
        <v>15</v>
      </c>
      <c r="G1757" t="str">
        <f t="shared" si="108"/>
        <v>FRESH</v>
      </c>
      <c r="H1757" t="str">
        <f t="shared" si="109"/>
        <v/>
      </c>
      <c r="I1757" t="str">
        <f t="shared" si="110"/>
        <v/>
      </c>
      <c r="J1757" t="str">
        <f t="shared" si="111"/>
        <v/>
      </c>
      <c r="K1757" t="s">
        <v>15</v>
      </c>
      <c r="L1757" t="s">
        <v>15</v>
      </c>
      <c r="M1757">
        <v>2.5976100791899999E-4</v>
      </c>
      <c r="N1757" s="1">
        <v>2.0419478943000001E-5</v>
      </c>
      <c r="O1757">
        <v>0</v>
      </c>
      <c r="P1757">
        <v>1.5</v>
      </c>
      <c r="Q1757">
        <v>10</v>
      </c>
      <c r="R1757">
        <v>0.172722623534</v>
      </c>
      <c r="S1757">
        <v>2.0896419547899998E-3</v>
      </c>
      <c r="T1757">
        <v>2.22280685815E-4</v>
      </c>
      <c r="U1757" t="s">
        <v>16</v>
      </c>
      <c r="V1757">
        <v>2.16817407434</v>
      </c>
    </row>
    <row r="1758" spans="1:23">
      <c r="A1758" t="s">
        <v>1486</v>
      </c>
      <c r="G1758" t="str">
        <f t="shared" si="108"/>
        <v/>
      </c>
      <c r="H1758" t="str">
        <f t="shared" si="109"/>
        <v/>
      </c>
      <c r="I1758" t="str">
        <f t="shared" si="110"/>
        <v/>
      </c>
      <c r="J1758" t="str">
        <f t="shared" si="111"/>
        <v/>
      </c>
      <c r="K1758" t="s">
        <v>22</v>
      </c>
      <c r="L1758" t="s">
        <v>23</v>
      </c>
      <c r="M1758">
        <v>0</v>
      </c>
      <c r="N1758">
        <v>9.6993723308899996E-4</v>
      </c>
      <c r="O1758">
        <v>1.2525806940799999E-4</v>
      </c>
      <c r="P1758">
        <v>8.8000000000000007</v>
      </c>
      <c r="Q1758">
        <v>11.6</v>
      </c>
      <c r="R1758">
        <v>2.75989204037E-4</v>
      </c>
      <c r="S1758">
        <v>3.5179990812800002E-2</v>
      </c>
      <c r="T1758">
        <v>3.4313437494400002E-2</v>
      </c>
      <c r="U1758" t="s">
        <v>24</v>
      </c>
      <c r="V1758">
        <v>8.8000000000000007</v>
      </c>
      <c r="W1758">
        <v>11.6</v>
      </c>
    </row>
    <row r="1759" spans="1:23">
      <c r="A1759" t="s">
        <v>684</v>
      </c>
      <c r="G1759" t="str">
        <f t="shared" si="108"/>
        <v/>
      </c>
      <c r="H1759" t="str">
        <f t="shared" si="109"/>
        <v/>
      </c>
      <c r="I1759" t="str">
        <f t="shared" si="110"/>
        <v/>
      </c>
      <c r="J1759" t="str">
        <f t="shared" si="111"/>
        <v/>
      </c>
      <c r="K1759" t="s">
        <v>295</v>
      </c>
      <c r="L1759" t="s">
        <v>15</v>
      </c>
      <c r="M1759">
        <v>4.0478205470000002E-4</v>
      </c>
      <c r="N1759">
        <v>1.72374209661E-4</v>
      </c>
      <c r="O1759" s="1">
        <v>7.3797965502300004E-6</v>
      </c>
      <c r="P1759">
        <v>1.3333333333299999</v>
      </c>
      <c r="Q1759">
        <v>3.6666666666699999</v>
      </c>
      <c r="R1759">
        <v>0.42087031747999998</v>
      </c>
      <c r="S1759">
        <v>4.5663617851200003E-2</v>
      </c>
      <c r="T1759">
        <v>8.4292355338599995E-2</v>
      </c>
      <c r="U1759" t="s">
        <v>296</v>
      </c>
      <c r="V1759">
        <v>2.3020922068199998</v>
      </c>
    </row>
    <row r="1760" spans="1:23">
      <c r="A1760" t="s">
        <v>422</v>
      </c>
      <c r="C1760" t="s">
        <v>15</v>
      </c>
      <c r="G1760" t="str">
        <f t="shared" si="108"/>
        <v/>
      </c>
      <c r="H1760" t="str">
        <f t="shared" si="109"/>
        <v/>
      </c>
      <c r="I1760" t="str">
        <f t="shared" si="110"/>
        <v/>
      </c>
      <c r="J1760" t="str">
        <f t="shared" si="111"/>
        <v/>
      </c>
      <c r="K1760" t="s">
        <v>15</v>
      </c>
      <c r="L1760" t="s">
        <v>15</v>
      </c>
      <c r="M1760" s="1">
        <v>9.5057784615E-5</v>
      </c>
      <c r="N1760" s="1">
        <v>6.6448830879299998E-5</v>
      </c>
      <c r="O1760" s="1">
        <v>1.1136698469299999E-5</v>
      </c>
      <c r="P1760">
        <v>1.5</v>
      </c>
      <c r="Q1760">
        <v>10</v>
      </c>
      <c r="R1760">
        <v>0.26925111529000001</v>
      </c>
      <c r="S1760">
        <v>5.4327398684900002E-4</v>
      </c>
      <c r="T1760">
        <v>2.1082829473799999E-4</v>
      </c>
      <c r="U1760" t="s">
        <v>16</v>
      </c>
      <c r="V1760">
        <v>7.1023241247</v>
      </c>
    </row>
    <row r="1761" spans="1:23">
      <c r="A1761" t="s">
        <v>1334</v>
      </c>
      <c r="G1761" t="str">
        <f t="shared" si="108"/>
        <v/>
      </c>
      <c r="H1761" t="str">
        <f t="shared" si="109"/>
        <v/>
      </c>
      <c r="I1761" t="str">
        <f t="shared" si="110"/>
        <v/>
      </c>
      <c r="J1761" t="str">
        <f t="shared" si="111"/>
        <v/>
      </c>
      <c r="K1761" t="s">
        <v>15</v>
      </c>
      <c r="L1761" t="s">
        <v>15</v>
      </c>
      <c r="M1761">
        <v>1.2632315200499999E-4</v>
      </c>
      <c r="N1761" s="1">
        <v>5.0884228328300002E-5</v>
      </c>
      <c r="O1761" s="1">
        <v>7.3148734612899998E-6</v>
      </c>
      <c r="P1761">
        <v>4.5</v>
      </c>
      <c r="Q1761">
        <v>10</v>
      </c>
      <c r="R1761">
        <v>0.188080902715</v>
      </c>
      <c r="S1761">
        <v>4.3025272859199999E-3</v>
      </c>
      <c r="T1761" s="1">
        <v>5.9511027918199999E-5</v>
      </c>
      <c r="U1761" t="s">
        <v>16</v>
      </c>
      <c r="V1761">
        <v>6.5135695995300003</v>
      </c>
    </row>
    <row r="1762" spans="1:23">
      <c r="A1762" t="s">
        <v>86</v>
      </c>
      <c r="C1762" t="s">
        <v>15</v>
      </c>
      <c r="G1762" t="str">
        <f t="shared" si="108"/>
        <v/>
      </c>
      <c r="H1762" t="str">
        <f t="shared" si="109"/>
        <v/>
      </c>
      <c r="I1762" t="str">
        <f t="shared" si="110"/>
        <v/>
      </c>
      <c r="J1762" t="str">
        <f t="shared" si="111"/>
        <v/>
      </c>
      <c r="K1762" t="s">
        <v>15</v>
      </c>
      <c r="L1762" t="s">
        <v>15</v>
      </c>
      <c r="M1762">
        <v>4.5623291536799997E-3</v>
      </c>
      <c r="N1762">
        <v>2.37060452807E-4</v>
      </c>
      <c r="O1762" s="1">
        <v>1.79426993799E-5</v>
      </c>
      <c r="P1762">
        <v>1.5</v>
      </c>
      <c r="Q1762">
        <v>10</v>
      </c>
      <c r="R1762">
        <v>9.5992002694800002E-2</v>
      </c>
      <c r="S1762" s="1">
        <v>2.3635927295000001E-7</v>
      </c>
      <c r="T1762">
        <v>2.37062912002E-3</v>
      </c>
      <c r="U1762" t="s">
        <v>16</v>
      </c>
      <c r="V1762">
        <v>1.9098465046599999</v>
      </c>
    </row>
    <row r="1763" spans="1:23">
      <c r="A1763" t="s">
        <v>147</v>
      </c>
      <c r="B1763" t="s">
        <v>23</v>
      </c>
      <c r="C1763" t="s">
        <v>23</v>
      </c>
      <c r="G1763" t="str">
        <f t="shared" si="108"/>
        <v/>
      </c>
      <c r="H1763" t="str">
        <f t="shared" si="109"/>
        <v/>
      </c>
      <c r="I1763" t="str">
        <f t="shared" si="110"/>
        <v>BRACK</v>
      </c>
      <c r="J1763" t="str">
        <f t="shared" si="111"/>
        <v/>
      </c>
      <c r="K1763" t="s">
        <v>29</v>
      </c>
      <c r="L1763" t="s">
        <v>23</v>
      </c>
      <c r="M1763">
        <v>1.36549657883E-4</v>
      </c>
      <c r="N1763">
        <v>2.4363866589299999E-4</v>
      </c>
      <c r="O1763" s="1">
        <v>1.93076936541E-5</v>
      </c>
      <c r="P1763">
        <v>4.5</v>
      </c>
      <c r="Q1763">
        <v>10</v>
      </c>
      <c r="R1763">
        <v>2.0852666296000001E-2</v>
      </c>
      <c r="S1763" s="1">
        <v>2.4036081902699998E-6</v>
      </c>
      <c r="T1763" s="1">
        <v>2.0209745112499999E-5</v>
      </c>
      <c r="U1763" t="s">
        <v>16</v>
      </c>
      <c r="V1763">
        <v>4.5</v>
      </c>
      <c r="W1763">
        <v>10</v>
      </c>
    </row>
    <row r="1764" spans="1:23">
      <c r="A1764" t="s">
        <v>1927</v>
      </c>
      <c r="B1764" t="s">
        <v>23</v>
      </c>
      <c r="C1764" t="s">
        <v>23</v>
      </c>
      <c r="G1764" t="str">
        <f t="shared" si="108"/>
        <v/>
      </c>
      <c r="H1764" t="str">
        <f t="shared" si="109"/>
        <v/>
      </c>
      <c r="I1764" t="str">
        <f t="shared" si="110"/>
        <v>BRACK</v>
      </c>
      <c r="J1764" t="str">
        <f t="shared" si="111"/>
        <v/>
      </c>
      <c r="K1764" t="s">
        <v>29</v>
      </c>
      <c r="L1764" t="s">
        <v>23</v>
      </c>
      <c r="M1764">
        <v>6.1389398464299996E-4</v>
      </c>
      <c r="N1764">
        <v>1.498739983E-3</v>
      </c>
      <c r="O1764">
        <v>1.78184370651E-4</v>
      </c>
      <c r="P1764">
        <v>4.5</v>
      </c>
      <c r="Q1764">
        <v>10</v>
      </c>
      <c r="R1764">
        <v>2.3658667955100002E-3</v>
      </c>
      <c r="S1764" s="1">
        <v>3.3743253502300002E-5</v>
      </c>
      <c r="T1764">
        <v>9.0185079502600005E-4</v>
      </c>
      <c r="U1764" t="s">
        <v>16</v>
      </c>
      <c r="V1764">
        <v>4.5</v>
      </c>
      <c r="W1764">
        <v>10</v>
      </c>
    </row>
    <row r="1765" spans="1:23">
      <c r="A1765" t="s">
        <v>1641</v>
      </c>
      <c r="B1765" t="s">
        <v>15</v>
      </c>
      <c r="C1765" t="s">
        <v>15</v>
      </c>
      <c r="G1765" t="str">
        <f t="shared" si="108"/>
        <v>FRESH</v>
      </c>
      <c r="H1765" t="str">
        <f t="shared" si="109"/>
        <v/>
      </c>
      <c r="I1765" t="str">
        <f t="shared" si="110"/>
        <v/>
      </c>
      <c r="J1765" t="str">
        <f t="shared" si="111"/>
        <v/>
      </c>
      <c r="K1765" t="s">
        <v>15</v>
      </c>
      <c r="L1765" t="s">
        <v>15</v>
      </c>
      <c r="M1765">
        <v>2.2545381255000001E-3</v>
      </c>
      <c r="N1765">
        <v>2.7339775205E-4</v>
      </c>
      <c r="O1765" s="1">
        <v>2.3111640507E-5</v>
      </c>
      <c r="P1765">
        <v>1.5</v>
      </c>
      <c r="Q1765">
        <v>10</v>
      </c>
      <c r="R1765">
        <v>3.9906825208300002E-2</v>
      </c>
      <c r="S1765" s="1">
        <v>1.0145475400400001E-7</v>
      </c>
      <c r="T1765" s="1">
        <v>4.2478956846199999E-7</v>
      </c>
      <c r="U1765" t="s">
        <v>16</v>
      </c>
      <c r="V1765">
        <v>2.4533954904700002</v>
      </c>
    </row>
    <row r="1766" spans="1:23">
      <c r="A1766" t="s">
        <v>1457</v>
      </c>
      <c r="B1766" t="s">
        <v>15</v>
      </c>
      <c r="C1766" t="s">
        <v>15</v>
      </c>
      <c r="G1766" t="str">
        <f t="shared" si="108"/>
        <v>FRESH</v>
      </c>
      <c r="H1766" t="str">
        <f t="shared" si="109"/>
        <v/>
      </c>
      <c r="I1766" t="str">
        <f t="shared" si="110"/>
        <v/>
      </c>
      <c r="J1766" t="str">
        <f t="shared" si="111"/>
        <v/>
      </c>
      <c r="K1766" t="s">
        <v>15</v>
      </c>
      <c r="L1766" t="s">
        <v>15</v>
      </c>
      <c r="M1766">
        <v>6.3275168839999995E-4</v>
      </c>
      <c r="N1766">
        <v>3.2077526207100002E-4</v>
      </c>
      <c r="O1766" s="1">
        <v>8.1661345797399995E-5</v>
      </c>
      <c r="P1766">
        <v>1.3333333333299999</v>
      </c>
      <c r="Q1766">
        <v>3.6666666666699999</v>
      </c>
      <c r="R1766">
        <v>0.454935668505</v>
      </c>
      <c r="S1766">
        <v>7.9136157146999994E-3</v>
      </c>
      <c r="T1766">
        <v>3.0934294589E-3</v>
      </c>
      <c r="U1766" t="s">
        <v>16</v>
      </c>
      <c r="V1766">
        <v>2.3457489540999998</v>
      </c>
    </row>
    <row r="1767" spans="1:23">
      <c r="A1767" t="s">
        <v>366</v>
      </c>
      <c r="G1767" t="str">
        <f t="shared" si="108"/>
        <v/>
      </c>
      <c r="H1767" t="str">
        <f t="shared" si="109"/>
        <v/>
      </c>
      <c r="I1767" t="str">
        <f t="shared" si="110"/>
        <v/>
      </c>
      <c r="J1767" t="str">
        <f t="shared" si="111"/>
        <v/>
      </c>
      <c r="K1767" t="s">
        <v>15</v>
      </c>
      <c r="L1767" t="s">
        <v>15</v>
      </c>
      <c r="M1767">
        <v>3.8493672711300002E-4</v>
      </c>
      <c r="N1767">
        <v>2.90967348214E-4</v>
      </c>
      <c r="O1767" s="1">
        <v>2.8898191122900001E-5</v>
      </c>
      <c r="P1767">
        <v>6.5</v>
      </c>
      <c r="Q1767">
        <v>10</v>
      </c>
      <c r="R1767">
        <v>0.24771662833399999</v>
      </c>
      <c r="S1767" s="1">
        <v>2.6062977727000001E-5</v>
      </c>
      <c r="T1767" s="1">
        <v>2.4311400720399999E-6</v>
      </c>
      <c r="U1767" t="s">
        <v>16</v>
      </c>
      <c r="V1767">
        <v>9.0762437407800007</v>
      </c>
    </row>
    <row r="1768" spans="1:23">
      <c r="A1768" t="s">
        <v>1429</v>
      </c>
      <c r="G1768" t="str">
        <f t="shared" si="108"/>
        <v/>
      </c>
      <c r="H1768" t="str">
        <f t="shared" si="109"/>
        <v/>
      </c>
      <c r="I1768" t="str">
        <f t="shared" si="110"/>
        <v/>
      </c>
      <c r="J1768" t="str">
        <f t="shared" si="111"/>
        <v/>
      </c>
      <c r="K1768" t="s">
        <v>46</v>
      </c>
      <c r="L1768" t="s">
        <v>23</v>
      </c>
      <c r="M1768">
        <v>1.96366639457E-4</v>
      </c>
      <c r="N1768">
        <v>5.4470983357000002E-4</v>
      </c>
      <c r="O1768">
        <v>1.13072374914E-4</v>
      </c>
      <c r="P1768">
        <v>1.5</v>
      </c>
      <c r="Q1768">
        <v>10</v>
      </c>
      <c r="R1768">
        <v>5.8877940351500001E-3</v>
      </c>
      <c r="S1768" s="1">
        <v>1.8459830845900001E-5</v>
      </c>
      <c r="T1768">
        <v>3.5057961960800001E-2</v>
      </c>
      <c r="U1768" t="s">
        <v>16</v>
      </c>
      <c r="V1768">
        <v>1.5</v>
      </c>
      <c r="W1768">
        <v>10</v>
      </c>
    </row>
    <row r="1769" spans="1:23">
      <c r="A1769" t="s">
        <v>1322</v>
      </c>
      <c r="G1769" t="str">
        <f t="shared" si="108"/>
        <v/>
      </c>
      <c r="H1769" t="str">
        <f t="shared" si="109"/>
        <v/>
      </c>
      <c r="I1769" t="str">
        <f t="shared" si="110"/>
        <v/>
      </c>
      <c r="J1769" t="str">
        <f t="shared" si="111"/>
        <v/>
      </c>
      <c r="K1769" t="s">
        <v>15</v>
      </c>
      <c r="L1769" t="s">
        <v>15</v>
      </c>
      <c r="M1769">
        <v>1.5672312440800001E-4</v>
      </c>
      <c r="N1769" s="1">
        <v>9.5497530195100006E-5</v>
      </c>
      <c r="O1769" s="1">
        <v>7.1027699048800004E-6</v>
      </c>
      <c r="P1769">
        <v>1.3333333333299999</v>
      </c>
      <c r="Q1769">
        <v>3.6666666666699999</v>
      </c>
      <c r="R1769">
        <v>0.213325191325</v>
      </c>
      <c r="S1769">
        <v>0.18913345105000001</v>
      </c>
      <c r="T1769">
        <v>1.7043087105999999E-3</v>
      </c>
      <c r="U1769" t="s">
        <v>16</v>
      </c>
      <c r="V1769">
        <v>2.7118519270300001</v>
      </c>
    </row>
    <row r="1770" spans="1:23">
      <c r="A1770" t="s">
        <v>619</v>
      </c>
      <c r="B1770" t="s">
        <v>15</v>
      </c>
      <c r="C1770" t="s">
        <v>15</v>
      </c>
      <c r="G1770" t="str">
        <f t="shared" si="108"/>
        <v>FRESH</v>
      </c>
      <c r="H1770" t="str">
        <f t="shared" si="109"/>
        <v/>
      </c>
      <c r="I1770" t="str">
        <f t="shared" si="110"/>
        <v/>
      </c>
      <c r="J1770" t="str">
        <f t="shared" si="111"/>
        <v/>
      </c>
      <c r="K1770" t="s">
        <v>15</v>
      </c>
      <c r="L1770" t="s">
        <v>15</v>
      </c>
      <c r="M1770">
        <v>1.3639062837600001E-4</v>
      </c>
      <c r="N1770" s="1">
        <v>5.0136203352399998E-5</v>
      </c>
      <c r="O1770" s="1">
        <v>7.1027699048800004E-6</v>
      </c>
      <c r="P1770">
        <v>1.3333333333299999</v>
      </c>
      <c r="Q1770">
        <v>3.6666666666699999</v>
      </c>
      <c r="R1770">
        <v>0.16305472601000001</v>
      </c>
      <c r="S1770">
        <v>0.18913345105000001</v>
      </c>
      <c r="T1770">
        <v>1.7043087105999999E-3</v>
      </c>
      <c r="U1770" t="s">
        <v>16</v>
      </c>
      <c r="V1770">
        <v>2.1099827874899999</v>
      </c>
    </row>
    <row r="1771" spans="1:23">
      <c r="A1771" t="s">
        <v>87</v>
      </c>
      <c r="G1771" t="str">
        <f t="shared" si="108"/>
        <v/>
      </c>
      <c r="H1771" t="str">
        <f t="shared" si="109"/>
        <v/>
      </c>
      <c r="I1771" t="str">
        <f t="shared" si="110"/>
        <v/>
      </c>
      <c r="J1771" t="str">
        <f t="shared" si="111"/>
        <v/>
      </c>
      <c r="K1771" t="s">
        <v>15</v>
      </c>
      <c r="L1771" t="s">
        <v>15</v>
      </c>
      <c r="M1771">
        <v>2.04534115029E-4</v>
      </c>
      <c r="N1771" s="1">
        <v>8.4866828913799996E-5</v>
      </c>
      <c r="O1771" s="1">
        <v>1.5920606945200001E-5</v>
      </c>
      <c r="P1771">
        <v>1.5</v>
      </c>
      <c r="Q1771">
        <v>10</v>
      </c>
      <c r="R1771">
        <v>0.111600068555</v>
      </c>
      <c r="S1771">
        <v>6.2063645511300003E-2</v>
      </c>
      <c r="T1771">
        <v>1.2713224207199999E-3</v>
      </c>
      <c r="U1771" t="s">
        <v>16</v>
      </c>
      <c r="V1771">
        <v>4.6071098389799996</v>
      </c>
    </row>
    <row r="1772" spans="1:23">
      <c r="A1772" t="s">
        <v>1422</v>
      </c>
      <c r="G1772" t="str">
        <f t="shared" si="108"/>
        <v/>
      </c>
      <c r="H1772" t="str">
        <f t="shared" si="109"/>
        <v/>
      </c>
      <c r="I1772" t="str">
        <f t="shared" si="110"/>
        <v/>
      </c>
      <c r="J1772" t="str">
        <f t="shared" si="111"/>
        <v/>
      </c>
      <c r="K1772" t="s">
        <v>15</v>
      </c>
      <c r="L1772" t="s">
        <v>15</v>
      </c>
      <c r="M1772">
        <v>5.6345323132800005E-4</v>
      </c>
      <c r="N1772">
        <v>0</v>
      </c>
      <c r="O1772">
        <v>0</v>
      </c>
      <c r="P1772">
        <v>1.48979591837</v>
      </c>
      <c r="Q1772">
        <v>15.244897959199999</v>
      </c>
      <c r="R1772">
        <v>4.8461324334900004E-3</v>
      </c>
      <c r="S1772">
        <v>1</v>
      </c>
      <c r="T1772">
        <v>4.8461324334900004E-3</v>
      </c>
      <c r="U1772" t="s">
        <v>16</v>
      </c>
      <c r="V1772">
        <v>1.48979591837</v>
      </c>
    </row>
    <row r="1773" spans="1:23">
      <c r="A1773" t="s">
        <v>63</v>
      </c>
      <c r="G1773" t="str">
        <f t="shared" si="108"/>
        <v/>
      </c>
      <c r="H1773" t="str">
        <f t="shared" si="109"/>
        <v/>
      </c>
      <c r="I1773" t="str">
        <f t="shared" si="110"/>
        <v/>
      </c>
      <c r="J1773" t="str">
        <f t="shared" si="111"/>
        <v/>
      </c>
      <c r="K1773" t="s">
        <v>23</v>
      </c>
      <c r="L1773" t="s">
        <v>23</v>
      </c>
      <c r="M1773" s="1">
        <v>2.4084690416600002E-5</v>
      </c>
      <c r="N1773" s="1">
        <v>8.9666120195600006E-5</v>
      </c>
      <c r="O1773" s="1">
        <v>5.5308954464799997E-6</v>
      </c>
      <c r="P1773">
        <v>1.5</v>
      </c>
      <c r="Q1773">
        <v>8</v>
      </c>
      <c r="R1773">
        <v>2.33826928641E-2</v>
      </c>
      <c r="S1773" s="1">
        <v>3.5007578622300002E-5</v>
      </c>
      <c r="T1773">
        <v>0.154508121129</v>
      </c>
      <c r="U1773" t="s">
        <v>16</v>
      </c>
      <c r="V1773">
        <v>1.5</v>
      </c>
      <c r="W1773">
        <v>8</v>
      </c>
    </row>
    <row r="1774" spans="1:23">
      <c r="A1774" t="s">
        <v>428</v>
      </c>
      <c r="B1774" t="s">
        <v>15</v>
      </c>
      <c r="C1774" t="s">
        <v>15</v>
      </c>
      <c r="G1774" t="str">
        <f t="shared" si="108"/>
        <v>FRESH</v>
      </c>
      <c r="H1774" t="str">
        <f t="shared" si="109"/>
        <v/>
      </c>
      <c r="I1774" t="str">
        <f t="shared" si="110"/>
        <v/>
      </c>
      <c r="J1774" t="str">
        <f t="shared" si="111"/>
        <v/>
      </c>
      <c r="K1774" t="s">
        <v>15</v>
      </c>
      <c r="L1774" t="s">
        <v>15</v>
      </c>
      <c r="M1774">
        <v>2.9359633349699999E-3</v>
      </c>
      <c r="N1774">
        <v>6.0770745522399996E-4</v>
      </c>
      <c r="O1774" s="1">
        <v>6.1610995539699995E-5</v>
      </c>
      <c r="P1774">
        <v>1.5</v>
      </c>
      <c r="Q1774">
        <v>10</v>
      </c>
      <c r="R1774">
        <v>2.3763037629199998E-2</v>
      </c>
      <c r="S1774" s="1">
        <v>7.1440744859399997E-7</v>
      </c>
      <c r="T1774" s="1">
        <v>5.3791636102200001E-7</v>
      </c>
      <c r="U1774" t="s">
        <v>16</v>
      </c>
      <c r="V1774">
        <v>3.1149098507000001</v>
      </c>
    </row>
    <row r="1775" spans="1:23">
      <c r="A1775" t="s">
        <v>1768</v>
      </c>
      <c r="G1775" t="str">
        <f t="shared" si="108"/>
        <v/>
      </c>
      <c r="H1775" t="str">
        <f t="shared" si="109"/>
        <v/>
      </c>
      <c r="I1775" t="str">
        <f t="shared" si="110"/>
        <v/>
      </c>
      <c r="J1775" t="str">
        <f t="shared" si="111"/>
        <v/>
      </c>
      <c r="K1775" t="s">
        <v>15</v>
      </c>
      <c r="L1775" t="s">
        <v>15</v>
      </c>
      <c r="M1775" s="1">
        <v>3.1471484642100002E-5</v>
      </c>
      <c r="N1775" s="1">
        <v>7.1514120184600004E-5</v>
      </c>
      <c r="O1775" s="1">
        <v>3.9692620348000001E-6</v>
      </c>
      <c r="P1775">
        <v>1.5</v>
      </c>
      <c r="Q1775">
        <v>10</v>
      </c>
      <c r="R1775">
        <v>0.107165232156</v>
      </c>
      <c r="S1775" s="1">
        <v>9.0129435130700003E-5</v>
      </c>
      <c r="T1775">
        <v>2.0118533352E-2</v>
      </c>
      <c r="U1775" t="s">
        <v>16</v>
      </c>
      <c r="V1775">
        <v>10</v>
      </c>
    </row>
    <row r="1776" spans="1:23">
      <c r="A1776" t="s">
        <v>947</v>
      </c>
      <c r="G1776" t="str">
        <f t="shared" si="108"/>
        <v/>
      </c>
      <c r="H1776" t="str">
        <f t="shared" si="109"/>
        <v/>
      </c>
      <c r="I1776" t="str">
        <f t="shared" si="110"/>
        <v/>
      </c>
      <c r="J1776" t="str">
        <f t="shared" si="111"/>
        <v/>
      </c>
      <c r="K1776" t="s">
        <v>19</v>
      </c>
      <c r="L1776" t="s">
        <v>19</v>
      </c>
      <c r="M1776" s="1">
        <v>4.14659839844E-5</v>
      </c>
      <c r="N1776">
        <v>0</v>
      </c>
      <c r="O1776">
        <v>0</v>
      </c>
      <c r="P1776">
        <v>3</v>
      </c>
      <c r="Q1776">
        <v>17</v>
      </c>
      <c r="R1776">
        <v>3.3018842308500003E-2</v>
      </c>
      <c r="S1776">
        <v>1</v>
      </c>
      <c r="T1776">
        <v>4.4489936415799999E-2</v>
      </c>
      <c r="U1776" t="s">
        <v>16</v>
      </c>
    </row>
    <row r="1777" spans="1:23">
      <c r="A1777" t="s">
        <v>1705</v>
      </c>
      <c r="B1777" t="s">
        <v>34</v>
      </c>
      <c r="C1777" t="s">
        <v>34</v>
      </c>
      <c r="G1777" t="str">
        <f t="shared" si="108"/>
        <v/>
      </c>
      <c r="H1777" t="str">
        <f t="shared" si="109"/>
        <v>MARINE</v>
      </c>
      <c r="I1777" t="str">
        <f t="shared" si="110"/>
        <v/>
      </c>
      <c r="J1777" t="str">
        <f t="shared" si="111"/>
        <v/>
      </c>
      <c r="K1777" t="s">
        <v>34</v>
      </c>
      <c r="L1777" t="s">
        <v>34</v>
      </c>
      <c r="M1777">
        <v>1.8783976158700001E-4</v>
      </c>
      <c r="N1777">
        <v>1.8189488906500001E-3</v>
      </c>
      <c r="O1777">
        <v>4.06216175881E-3</v>
      </c>
      <c r="P1777">
        <v>19</v>
      </c>
      <c r="Q1777">
        <v>27</v>
      </c>
      <c r="R1777">
        <v>0.17560199858299999</v>
      </c>
      <c r="S1777">
        <v>0.12017554169399999</v>
      </c>
      <c r="T1777">
        <v>4.5211999822299996E-3</v>
      </c>
      <c r="U1777" t="s">
        <v>16</v>
      </c>
      <c r="V1777">
        <v>23.631959594000001</v>
      </c>
    </row>
    <row r="1778" spans="1:23">
      <c r="A1778" t="s">
        <v>1765</v>
      </c>
      <c r="G1778" t="str">
        <f t="shared" si="108"/>
        <v/>
      </c>
      <c r="H1778" t="str">
        <f t="shared" si="109"/>
        <v/>
      </c>
      <c r="I1778" t="str">
        <f t="shared" si="110"/>
        <v/>
      </c>
      <c r="J1778" t="str">
        <f t="shared" si="111"/>
        <v/>
      </c>
      <c r="K1778" t="s">
        <v>34</v>
      </c>
      <c r="L1778" t="s">
        <v>34</v>
      </c>
      <c r="M1778">
        <v>0</v>
      </c>
      <c r="N1778">
        <v>3.0040796631600002E-4</v>
      </c>
      <c r="O1778">
        <v>6.5048982969499996E-4</v>
      </c>
      <c r="P1778">
        <v>1.5</v>
      </c>
      <c r="Q1778">
        <v>25</v>
      </c>
      <c r="R1778">
        <v>8.8910585092500001E-3</v>
      </c>
      <c r="S1778">
        <v>0.120397717352</v>
      </c>
      <c r="T1778">
        <v>1.3848925542099999E-3</v>
      </c>
      <c r="U1778" t="s">
        <v>16</v>
      </c>
      <c r="V1778">
        <v>14.147275043900001</v>
      </c>
    </row>
    <row r="1779" spans="1:23">
      <c r="A1779" t="s">
        <v>1503</v>
      </c>
      <c r="G1779" t="str">
        <f t="shared" si="108"/>
        <v/>
      </c>
      <c r="H1779" t="str">
        <f t="shared" si="109"/>
        <v/>
      </c>
      <c r="I1779" t="str">
        <f t="shared" si="110"/>
        <v/>
      </c>
      <c r="J1779" t="str">
        <f t="shared" si="111"/>
        <v/>
      </c>
      <c r="K1779" t="s">
        <v>29</v>
      </c>
      <c r="L1779" t="s">
        <v>23</v>
      </c>
      <c r="M1779">
        <v>1.26118712241E-4</v>
      </c>
      <c r="N1779">
        <v>3.6852724898300002E-4</v>
      </c>
      <c r="O1779" s="1">
        <v>4.5115137585300003E-5</v>
      </c>
      <c r="P1779">
        <v>1.5</v>
      </c>
      <c r="Q1779">
        <v>11.5</v>
      </c>
      <c r="R1779">
        <v>7.3247905151799996E-3</v>
      </c>
      <c r="S1779" s="1">
        <v>1.1280883445399999E-5</v>
      </c>
      <c r="T1779">
        <v>7.9640728072799996E-2</v>
      </c>
      <c r="U1779" t="s">
        <v>16</v>
      </c>
      <c r="V1779">
        <v>1.5</v>
      </c>
      <c r="W1779">
        <v>11.5</v>
      </c>
    </row>
    <row r="1780" spans="1:23">
      <c r="A1780" t="s">
        <v>620</v>
      </c>
      <c r="G1780" t="str">
        <f t="shared" si="108"/>
        <v/>
      </c>
      <c r="H1780" t="str">
        <f t="shared" si="109"/>
        <v/>
      </c>
      <c r="I1780" t="str">
        <f t="shared" si="110"/>
        <v/>
      </c>
      <c r="J1780" t="str">
        <f t="shared" si="111"/>
        <v/>
      </c>
      <c r="K1780" t="s">
        <v>19</v>
      </c>
      <c r="L1780" t="s">
        <v>19</v>
      </c>
      <c r="M1780">
        <v>1.5988775555099999E-4</v>
      </c>
      <c r="N1780">
        <v>0</v>
      </c>
      <c r="O1780">
        <v>0</v>
      </c>
      <c r="P1780">
        <v>1.48979591837</v>
      </c>
      <c r="Q1780">
        <v>15.244897959199999</v>
      </c>
      <c r="R1780">
        <v>1.3913357860400001E-2</v>
      </c>
      <c r="S1780">
        <v>1</v>
      </c>
      <c r="T1780">
        <v>1.3913357860400001E-2</v>
      </c>
      <c r="U1780" t="s">
        <v>16</v>
      </c>
    </row>
    <row r="1781" spans="1:23">
      <c r="A1781" t="s">
        <v>555</v>
      </c>
      <c r="G1781" t="str">
        <f t="shared" si="108"/>
        <v/>
      </c>
      <c r="H1781" t="str">
        <f t="shared" si="109"/>
        <v/>
      </c>
      <c r="I1781" t="str">
        <f t="shared" si="110"/>
        <v/>
      </c>
      <c r="J1781" t="str">
        <f t="shared" si="111"/>
        <v/>
      </c>
      <c r="K1781" t="s">
        <v>34</v>
      </c>
      <c r="L1781" t="s">
        <v>34</v>
      </c>
      <c r="M1781" s="1">
        <v>4.7701960049800003E-5</v>
      </c>
      <c r="N1781">
        <v>1.5259029163000001E-3</v>
      </c>
      <c r="O1781">
        <v>4.4356907844299997E-4</v>
      </c>
      <c r="P1781">
        <v>23</v>
      </c>
      <c r="Q1781">
        <v>25</v>
      </c>
      <c r="R1781" s="1">
        <v>2.8758619213900002E-5</v>
      </c>
      <c r="S1781">
        <v>8.6179699480700006E-2</v>
      </c>
      <c r="T1781">
        <v>6.2167466110600003E-4</v>
      </c>
      <c r="U1781" t="s">
        <v>16</v>
      </c>
      <c r="V1781">
        <v>23</v>
      </c>
    </row>
    <row r="1782" spans="1:23">
      <c r="A1782" t="s">
        <v>1279</v>
      </c>
      <c r="G1782" t="str">
        <f t="shared" si="108"/>
        <v/>
      </c>
      <c r="H1782" t="str">
        <f t="shared" si="109"/>
        <v/>
      </c>
      <c r="I1782" t="str">
        <f t="shared" si="110"/>
        <v/>
      </c>
      <c r="J1782" t="str">
        <f t="shared" si="111"/>
        <v/>
      </c>
      <c r="K1782" t="s">
        <v>19</v>
      </c>
      <c r="L1782" t="s">
        <v>19</v>
      </c>
      <c r="M1782" s="1">
        <v>1.00401015859E-5</v>
      </c>
      <c r="N1782">
        <v>2.9733929290800003E-4</v>
      </c>
      <c r="O1782" s="1">
        <v>9.0842528111199996E-6</v>
      </c>
      <c r="P1782">
        <v>23</v>
      </c>
      <c r="Q1782">
        <v>25</v>
      </c>
      <c r="R1782">
        <v>0.111496318548</v>
      </c>
      <c r="S1782">
        <v>0.45479163768800002</v>
      </c>
      <c r="T1782">
        <v>0.17650755355100001</v>
      </c>
      <c r="U1782" t="s">
        <v>16</v>
      </c>
    </row>
    <row r="1783" spans="1:23">
      <c r="A1783" t="s">
        <v>1614</v>
      </c>
      <c r="G1783" t="str">
        <f t="shared" si="108"/>
        <v/>
      </c>
      <c r="H1783" t="str">
        <f t="shared" si="109"/>
        <v/>
      </c>
      <c r="I1783" t="str">
        <f t="shared" si="110"/>
        <v/>
      </c>
      <c r="J1783" t="str">
        <f t="shared" si="111"/>
        <v/>
      </c>
      <c r="K1783" t="s">
        <v>34</v>
      </c>
      <c r="L1783" t="s">
        <v>34</v>
      </c>
      <c r="M1783" s="1">
        <v>1.1484748254300001E-5</v>
      </c>
      <c r="N1783">
        <v>3.9442077192199999E-4</v>
      </c>
      <c r="O1783">
        <v>1.79713626189E-4</v>
      </c>
      <c r="P1783">
        <v>9</v>
      </c>
      <c r="Q1783">
        <v>13.5</v>
      </c>
      <c r="R1783" s="1">
        <v>3.9731563778399998E-5</v>
      </c>
      <c r="S1783">
        <v>0.134706809821</v>
      </c>
      <c r="T1783">
        <v>3.1581418873200001E-4</v>
      </c>
      <c r="U1783" t="s">
        <v>16</v>
      </c>
      <c r="V1783">
        <v>9</v>
      </c>
    </row>
    <row r="1784" spans="1:23">
      <c r="A1784" t="s">
        <v>1953</v>
      </c>
      <c r="B1784" t="s">
        <v>23</v>
      </c>
      <c r="C1784" t="s">
        <v>23</v>
      </c>
      <c r="G1784" t="str">
        <f t="shared" si="108"/>
        <v/>
      </c>
      <c r="H1784" t="str">
        <f t="shared" si="109"/>
        <v/>
      </c>
      <c r="I1784" t="str">
        <f t="shared" si="110"/>
        <v>BRACK</v>
      </c>
      <c r="J1784" t="str">
        <f t="shared" si="111"/>
        <v/>
      </c>
      <c r="K1784" t="s">
        <v>22</v>
      </c>
      <c r="L1784" t="s">
        <v>23</v>
      </c>
      <c r="M1784" s="1">
        <v>4.4032251888800001E-5</v>
      </c>
      <c r="N1784">
        <v>9.2186520300999997E-3</v>
      </c>
      <c r="O1784">
        <v>2.8049318335299998E-4</v>
      </c>
      <c r="P1784">
        <v>9</v>
      </c>
      <c r="Q1784">
        <v>13.5</v>
      </c>
      <c r="R1784">
        <v>2.4289089530099999E-3</v>
      </c>
      <c r="S1784">
        <v>2.5813756379300001E-2</v>
      </c>
      <c r="T1784">
        <v>0.113256366818</v>
      </c>
      <c r="U1784" t="s">
        <v>24</v>
      </c>
      <c r="V1784">
        <v>9</v>
      </c>
      <c r="W1784">
        <v>13.5</v>
      </c>
    </row>
    <row r="1785" spans="1:23">
      <c r="A1785" t="s">
        <v>539</v>
      </c>
      <c r="G1785" t="str">
        <f t="shared" si="108"/>
        <v/>
      </c>
      <c r="H1785" t="str">
        <f t="shared" si="109"/>
        <v/>
      </c>
      <c r="I1785" t="str">
        <f t="shared" si="110"/>
        <v/>
      </c>
      <c r="J1785" t="str">
        <f t="shared" si="111"/>
        <v/>
      </c>
      <c r="K1785" t="s">
        <v>23</v>
      </c>
      <c r="L1785" t="s">
        <v>23</v>
      </c>
      <c r="M1785" s="1">
        <v>1.57936632192E-5</v>
      </c>
      <c r="N1785">
        <v>1.24389677822E-4</v>
      </c>
      <c r="O1785" s="1">
        <v>3.6863331969900001E-6</v>
      </c>
      <c r="P1785">
        <v>3</v>
      </c>
      <c r="Q1785">
        <v>8</v>
      </c>
      <c r="R1785">
        <v>1.3116663384999999E-3</v>
      </c>
      <c r="S1785" s="1">
        <v>4.3208789373799999E-6</v>
      </c>
      <c r="T1785">
        <v>0.103533085463</v>
      </c>
      <c r="U1785" t="s">
        <v>16</v>
      </c>
      <c r="V1785">
        <v>3</v>
      </c>
      <c r="W1785">
        <v>8</v>
      </c>
    </row>
    <row r="1786" spans="1:23">
      <c r="A1786" t="s">
        <v>1045</v>
      </c>
      <c r="G1786" t="str">
        <f t="shared" si="108"/>
        <v/>
      </c>
      <c r="H1786" t="str">
        <f t="shared" si="109"/>
        <v/>
      </c>
      <c r="I1786" t="str">
        <f t="shared" si="110"/>
        <v/>
      </c>
      <c r="J1786" t="str">
        <f t="shared" si="111"/>
        <v/>
      </c>
      <c r="K1786" t="s">
        <v>15</v>
      </c>
      <c r="L1786" t="s">
        <v>15</v>
      </c>
      <c r="M1786" s="1">
        <v>7.49769353615E-5</v>
      </c>
      <c r="N1786" s="1">
        <v>5.2937937799299999E-5</v>
      </c>
      <c r="O1786">
        <v>0</v>
      </c>
      <c r="P1786">
        <v>1.3333333333299999</v>
      </c>
      <c r="Q1786">
        <v>3.6666666666699999</v>
      </c>
      <c r="R1786">
        <v>0.27279976118799998</v>
      </c>
      <c r="S1786" s="1">
        <v>2.69144941115E-5</v>
      </c>
      <c r="T1786" s="1">
        <v>2.6676045789800001E-6</v>
      </c>
      <c r="U1786" t="s">
        <v>16</v>
      </c>
      <c r="V1786">
        <v>2.9807980405699999</v>
      </c>
    </row>
    <row r="1787" spans="1:23">
      <c r="A1787" t="s">
        <v>988</v>
      </c>
      <c r="G1787" t="str">
        <f t="shared" si="108"/>
        <v/>
      </c>
      <c r="H1787" t="str">
        <f t="shared" si="109"/>
        <v/>
      </c>
      <c r="I1787" t="str">
        <f t="shared" si="110"/>
        <v/>
      </c>
      <c r="J1787" t="str">
        <f t="shared" si="111"/>
        <v/>
      </c>
      <c r="K1787" t="s">
        <v>19</v>
      </c>
      <c r="L1787" t="s">
        <v>19</v>
      </c>
      <c r="M1787" s="1">
        <v>2.86783759765E-5</v>
      </c>
      <c r="N1787">
        <v>2.07229640523E-4</v>
      </c>
      <c r="O1787">
        <v>0</v>
      </c>
      <c r="P1787">
        <v>3</v>
      </c>
      <c r="Q1787">
        <v>8</v>
      </c>
      <c r="R1787">
        <v>0.37131749098700001</v>
      </c>
      <c r="S1787">
        <v>5.6871443386500003E-3</v>
      </c>
      <c r="T1787">
        <v>9.6799123785499992E-3</v>
      </c>
      <c r="U1787" t="s">
        <v>16</v>
      </c>
    </row>
    <row r="1788" spans="1:23">
      <c r="A1788" t="s">
        <v>480</v>
      </c>
      <c r="G1788" t="str">
        <f t="shared" si="108"/>
        <v/>
      </c>
      <c r="H1788" t="str">
        <f t="shared" si="109"/>
        <v/>
      </c>
      <c r="I1788" t="str">
        <f t="shared" si="110"/>
        <v/>
      </c>
      <c r="J1788" t="str">
        <f t="shared" si="111"/>
        <v/>
      </c>
      <c r="K1788" t="s">
        <v>23</v>
      </c>
      <c r="L1788" t="s">
        <v>23</v>
      </c>
      <c r="M1788" s="1">
        <v>9.7316632872299998E-6</v>
      </c>
      <c r="N1788">
        <v>4.2835327009600001E-4</v>
      </c>
      <c r="O1788" s="1">
        <v>4.9767719187999999E-5</v>
      </c>
      <c r="P1788">
        <v>14</v>
      </c>
      <c r="Q1788">
        <v>16</v>
      </c>
      <c r="R1788">
        <v>1.1759846196200001E-4</v>
      </c>
      <c r="S1788">
        <v>1.5549984663500001E-2</v>
      </c>
      <c r="T1788">
        <v>3.5897123054099998E-2</v>
      </c>
      <c r="U1788" t="s">
        <v>16</v>
      </c>
      <c r="V1788">
        <v>14</v>
      </c>
      <c r="W1788">
        <v>16</v>
      </c>
    </row>
    <row r="1789" spans="1:23">
      <c r="A1789" t="s">
        <v>1455</v>
      </c>
      <c r="G1789" t="str">
        <f t="shared" si="108"/>
        <v/>
      </c>
      <c r="H1789" t="str">
        <f t="shared" si="109"/>
        <v/>
      </c>
      <c r="I1789" t="str">
        <f t="shared" si="110"/>
        <v/>
      </c>
      <c r="J1789" t="str">
        <f t="shared" si="111"/>
        <v/>
      </c>
      <c r="K1789" t="s">
        <v>34</v>
      </c>
      <c r="L1789" t="s">
        <v>34</v>
      </c>
      <c r="M1789" s="1">
        <v>3.6011733277500001E-6</v>
      </c>
      <c r="N1789" s="1">
        <v>5.1519970555700003E-5</v>
      </c>
      <c r="O1789">
        <v>1.5225449807099999E-4</v>
      </c>
      <c r="P1789">
        <v>19</v>
      </c>
      <c r="Q1789">
        <v>25</v>
      </c>
      <c r="R1789">
        <v>2.4687096271700001E-2</v>
      </c>
      <c r="S1789">
        <v>0.17958608407400001</v>
      </c>
      <c r="T1789">
        <v>1.92803448569E-4</v>
      </c>
      <c r="U1789" t="s">
        <v>16</v>
      </c>
      <c r="V1789">
        <v>23.065883935900001</v>
      </c>
    </row>
    <row r="1790" spans="1:23">
      <c r="A1790" t="s">
        <v>617</v>
      </c>
      <c r="B1790" t="s">
        <v>23</v>
      </c>
      <c r="C1790" t="s">
        <v>23</v>
      </c>
      <c r="G1790" t="str">
        <f t="shared" si="108"/>
        <v/>
      </c>
      <c r="H1790" t="str">
        <f t="shared" si="109"/>
        <v/>
      </c>
      <c r="I1790" t="str">
        <f t="shared" si="110"/>
        <v>BRACK</v>
      </c>
      <c r="J1790" t="str">
        <f t="shared" si="111"/>
        <v/>
      </c>
      <c r="K1790" t="s">
        <v>23</v>
      </c>
      <c r="L1790" t="s">
        <v>23</v>
      </c>
      <c r="M1790" s="1">
        <v>1.1833894386700001E-5</v>
      </c>
      <c r="N1790">
        <v>6.3640107140399999E-4</v>
      </c>
      <c r="O1790">
        <v>0</v>
      </c>
      <c r="P1790">
        <v>15</v>
      </c>
      <c r="Q1790">
        <v>18</v>
      </c>
      <c r="R1790" s="1">
        <v>1.84120248905E-5</v>
      </c>
      <c r="S1790">
        <v>1.76261981182E-4</v>
      </c>
      <c r="T1790">
        <v>0.232217510238</v>
      </c>
      <c r="U1790" t="s">
        <v>16</v>
      </c>
      <c r="V1790">
        <v>15</v>
      </c>
      <c r="W1790">
        <v>18</v>
      </c>
    </row>
    <row r="1791" spans="1:23">
      <c r="A1791" t="s">
        <v>798</v>
      </c>
      <c r="G1791" t="str">
        <f t="shared" si="108"/>
        <v/>
      </c>
      <c r="H1791" t="str">
        <f t="shared" si="109"/>
        <v/>
      </c>
      <c r="I1791" t="str">
        <f t="shared" si="110"/>
        <v/>
      </c>
      <c r="J1791" t="str">
        <f t="shared" si="111"/>
        <v/>
      </c>
      <c r="K1791" t="s">
        <v>19</v>
      </c>
      <c r="L1791" t="s">
        <v>19</v>
      </c>
      <c r="M1791">
        <v>4.6668551518199997E-4</v>
      </c>
      <c r="N1791">
        <v>0</v>
      </c>
      <c r="O1791">
        <v>0</v>
      </c>
      <c r="P1791">
        <v>1.48979591837</v>
      </c>
      <c r="Q1791">
        <v>15.244897959199999</v>
      </c>
      <c r="R1791">
        <v>4.8461324334900004E-3</v>
      </c>
      <c r="S1791">
        <v>1</v>
      </c>
      <c r="T1791">
        <v>4.8461324334900004E-3</v>
      </c>
      <c r="U1791" t="s">
        <v>16</v>
      </c>
    </row>
    <row r="1792" spans="1:23">
      <c r="A1792" t="s">
        <v>151</v>
      </c>
      <c r="G1792" t="str">
        <f t="shared" si="108"/>
        <v/>
      </c>
      <c r="H1792" t="str">
        <f t="shared" si="109"/>
        <v/>
      </c>
      <c r="I1792" t="str">
        <f t="shared" si="110"/>
        <v/>
      </c>
      <c r="J1792" t="str">
        <f t="shared" si="111"/>
        <v/>
      </c>
      <c r="K1792" t="s">
        <v>23</v>
      </c>
      <c r="L1792" t="s">
        <v>23</v>
      </c>
      <c r="M1792">
        <v>0</v>
      </c>
      <c r="N1792">
        <v>5.9535985249700002E-4</v>
      </c>
      <c r="O1792" s="1">
        <v>3.8564948281399997E-5</v>
      </c>
      <c r="P1792">
        <v>3</v>
      </c>
      <c r="Q1792">
        <v>15</v>
      </c>
      <c r="R1792">
        <v>5.0618751079599996E-4</v>
      </c>
      <c r="S1792">
        <v>9.2678734766399994E-3</v>
      </c>
      <c r="T1792">
        <v>5.2499577891699997E-2</v>
      </c>
      <c r="U1792" t="s">
        <v>16</v>
      </c>
      <c r="V1792">
        <v>3</v>
      </c>
      <c r="W1792">
        <v>15</v>
      </c>
    </row>
    <row r="1793" spans="1:23">
      <c r="A1793" t="s">
        <v>164</v>
      </c>
      <c r="B1793" t="s">
        <v>23</v>
      </c>
      <c r="C1793" t="s">
        <v>23</v>
      </c>
      <c r="G1793" t="str">
        <f t="shared" si="108"/>
        <v/>
      </c>
      <c r="H1793" t="str">
        <f t="shared" si="109"/>
        <v/>
      </c>
      <c r="I1793" t="str">
        <f t="shared" si="110"/>
        <v/>
      </c>
      <c r="J1793" t="str">
        <f t="shared" si="111"/>
        <v>brackishRestricted</v>
      </c>
      <c r="K1793" t="s">
        <v>19</v>
      </c>
      <c r="L1793" t="s">
        <v>19</v>
      </c>
      <c r="M1793" s="1">
        <v>2.33226107833E-5</v>
      </c>
      <c r="N1793">
        <v>4.2974216401400002E-4</v>
      </c>
      <c r="O1793" s="1">
        <v>4.3275507284400001E-5</v>
      </c>
      <c r="P1793">
        <v>19</v>
      </c>
      <c r="Q1793">
        <v>23.5</v>
      </c>
      <c r="R1793">
        <v>1.0663324509699999E-2</v>
      </c>
      <c r="S1793">
        <v>0.167404924318</v>
      </c>
      <c r="T1793">
        <v>0.106467983012</v>
      </c>
      <c r="U1793" t="s">
        <v>16</v>
      </c>
    </row>
    <row r="1794" spans="1:23">
      <c r="A1794" t="s">
        <v>172</v>
      </c>
      <c r="B1794" t="s">
        <v>23</v>
      </c>
      <c r="C1794" t="s">
        <v>23</v>
      </c>
      <c r="G1794" t="str">
        <f t="shared" si="108"/>
        <v/>
      </c>
      <c r="H1794" t="str">
        <f t="shared" si="109"/>
        <v/>
      </c>
      <c r="I1794" t="str">
        <f t="shared" si="110"/>
        <v>BRACK</v>
      </c>
      <c r="J1794" t="str">
        <f t="shared" si="111"/>
        <v/>
      </c>
      <c r="K1794" t="s">
        <v>23</v>
      </c>
      <c r="L1794" t="s">
        <v>23</v>
      </c>
      <c r="M1794" s="1">
        <v>4.50195822336E-5</v>
      </c>
      <c r="N1794">
        <v>9.57897103707E-4</v>
      </c>
      <c r="O1794" s="1">
        <v>2.7787463355899998E-5</v>
      </c>
      <c r="P1794">
        <v>3</v>
      </c>
      <c r="Q1794">
        <v>8</v>
      </c>
      <c r="R1794">
        <v>2.3146611698400001E-3</v>
      </c>
      <c r="S1794" s="1">
        <v>3.8265662115899997E-5</v>
      </c>
      <c r="T1794">
        <v>0.234289165656</v>
      </c>
      <c r="U1794" t="s">
        <v>16</v>
      </c>
      <c r="V1794">
        <v>3</v>
      </c>
      <c r="W1794">
        <v>8</v>
      </c>
    </row>
    <row r="1795" spans="1:23">
      <c r="A1795" t="s">
        <v>764</v>
      </c>
      <c r="B1795" t="s">
        <v>15</v>
      </c>
      <c r="C1795" t="s">
        <v>15</v>
      </c>
      <c r="G1795" t="str">
        <f t="shared" ref="G1795:G1858" si="112">IF(NOT(ISBLANK($B1795)),IF($L1795="freshRestricted", IF($B1795="freshRestricted","FRESH",$B1795),""),"")</f>
        <v/>
      </c>
      <c r="H1795" t="str">
        <f t="shared" ref="H1795:H1858" si="113">IF(NOT(ISBLANK($B1795)),IF($L1795="marineRestricted", IF($B1795="marineRestricted","MARINE",$B1795),""),"")</f>
        <v/>
      </c>
      <c r="I1795" t="str">
        <f t="shared" ref="I1795:I1858" si="114">IF(NOT(ISBLANK($B1795)),IF($L1795="brackishRestricted", IF($B1795="brackishRestricted","BRACK",$B1795),""),"")</f>
        <v>freshRestricted</v>
      </c>
      <c r="J1795" t="str">
        <f t="shared" ref="J1795:J1858" si="115">IF(NOT(ISBLANK($B1795)),IF($L1795="noclass", IF($B1795="noclass","NOCLASS",$B1795),""),"")</f>
        <v/>
      </c>
      <c r="K1795" t="s">
        <v>29</v>
      </c>
      <c r="L1795" t="s">
        <v>23</v>
      </c>
      <c r="M1795" s="1">
        <v>6.0856053203999998E-5</v>
      </c>
      <c r="N1795">
        <v>1.5702117976599999E-4</v>
      </c>
      <c r="O1795" s="1">
        <v>5.8415945703100002E-6</v>
      </c>
      <c r="P1795">
        <v>4.5</v>
      </c>
      <c r="Q1795">
        <v>10</v>
      </c>
      <c r="R1795">
        <v>1.17386950745E-2</v>
      </c>
      <c r="S1795" s="1">
        <v>3.3065950707200001E-7</v>
      </c>
      <c r="T1795">
        <v>3.9676291172900001E-3</v>
      </c>
      <c r="U1795" t="s">
        <v>16</v>
      </c>
      <c r="V1795">
        <v>4.5</v>
      </c>
      <c r="W1795">
        <v>10</v>
      </c>
    </row>
    <row r="1796" spans="1:23">
      <c r="A1796" t="s">
        <v>1466</v>
      </c>
      <c r="B1796" t="s">
        <v>23</v>
      </c>
      <c r="C1796" t="s">
        <v>23</v>
      </c>
      <c r="G1796" t="str">
        <f t="shared" si="112"/>
        <v/>
      </c>
      <c r="H1796" t="str">
        <f t="shared" si="113"/>
        <v/>
      </c>
      <c r="I1796" t="str">
        <f t="shared" si="114"/>
        <v>BRACK</v>
      </c>
      <c r="J1796" t="str">
        <f t="shared" si="115"/>
        <v/>
      </c>
      <c r="K1796" t="s">
        <v>23</v>
      </c>
      <c r="L1796" t="s">
        <v>23</v>
      </c>
      <c r="M1796">
        <v>1.4259737926000001E-4</v>
      </c>
      <c r="N1796">
        <v>1.4764563126299999E-3</v>
      </c>
      <c r="O1796">
        <v>2.7566663782399998E-4</v>
      </c>
      <c r="P1796">
        <v>11</v>
      </c>
      <c r="Q1796">
        <v>21.5</v>
      </c>
      <c r="R1796" s="1">
        <v>3.6029686761599998E-6</v>
      </c>
      <c r="S1796">
        <v>1.7023159836199999E-3</v>
      </c>
      <c r="T1796">
        <v>5.6868723953000001E-2</v>
      </c>
      <c r="U1796" t="s">
        <v>16</v>
      </c>
      <c r="V1796">
        <v>11</v>
      </c>
      <c r="W1796">
        <v>21.5</v>
      </c>
    </row>
    <row r="1797" spans="1:23">
      <c r="A1797" t="s">
        <v>1918</v>
      </c>
      <c r="G1797" t="str">
        <f t="shared" si="112"/>
        <v/>
      </c>
      <c r="H1797" t="str">
        <f t="shared" si="113"/>
        <v/>
      </c>
      <c r="I1797" t="str">
        <f t="shared" si="114"/>
        <v/>
      </c>
      <c r="J1797" t="str">
        <f t="shared" si="115"/>
        <v/>
      </c>
      <c r="K1797" t="s">
        <v>15</v>
      </c>
      <c r="L1797" t="s">
        <v>15</v>
      </c>
      <c r="M1797">
        <v>1.2619870737200001E-4</v>
      </c>
      <c r="N1797" s="1">
        <v>5.2691783028799997E-5</v>
      </c>
      <c r="O1797" s="1">
        <v>2.5329658276099999E-5</v>
      </c>
      <c r="P1797">
        <v>1.5</v>
      </c>
      <c r="Q1797">
        <v>18</v>
      </c>
      <c r="R1797">
        <v>6.4709886567700006E-2</v>
      </c>
      <c r="S1797">
        <v>0.23730052158000001</v>
      </c>
      <c r="T1797">
        <v>2.3004826956999999E-2</v>
      </c>
      <c r="U1797" t="s">
        <v>16</v>
      </c>
      <c r="V1797">
        <v>5.9758532222499996</v>
      </c>
    </row>
    <row r="1798" spans="1:23">
      <c r="A1798" t="s">
        <v>652</v>
      </c>
      <c r="B1798" t="s">
        <v>23</v>
      </c>
      <c r="C1798" t="s">
        <v>23</v>
      </c>
      <c r="G1798" t="str">
        <f t="shared" si="112"/>
        <v/>
      </c>
      <c r="H1798" t="str">
        <f t="shared" si="113"/>
        <v/>
      </c>
      <c r="I1798" t="str">
        <f t="shared" si="114"/>
        <v/>
      </c>
      <c r="J1798" t="str">
        <f t="shared" si="115"/>
        <v>brackishRestricted</v>
      </c>
      <c r="K1798" t="s">
        <v>19</v>
      </c>
      <c r="L1798" t="s">
        <v>19</v>
      </c>
      <c r="M1798" s="1">
        <v>6.0149652735099999E-6</v>
      </c>
      <c r="N1798" s="1">
        <v>5.7823522608999999E-5</v>
      </c>
      <c r="O1798" s="1">
        <v>7.1982534496599998E-6</v>
      </c>
      <c r="P1798">
        <v>19</v>
      </c>
      <c r="Q1798">
        <v>23.5</v>
      </c>
      <c r="R1798">
        <v>0.134607937156</v>
      </c>
      <c r="S1798">
        <v>0.303452713609</v>
      </c>
      <c r="T1798">
        <v>0.36342497693300002</v>
      </c>
      <c r="U1798" t="s">
        <v>16</v>
      </c>
    </row>
    <row r="1799" spans="1:23">
      <c r="A1799" t="s">
        <v>994</v>
      </c>
      <c r="G1799" t="str">
        <f t="shared" si="112"/>
        <v/>
      </c>
      <c r="H1799" t="str">
        <f t="shared" si="113"/>
        <v/>
      </c>
      <c r="I1799" t="str">
        <f t="shared" si="114"/>
        <v/>
      </c>
      <c r="J1799" t="str">
        <f t="shared" si="115"/>
        <v/>
      </c>
      <c r="K1799" t="s">
        <v>34</v>
      </c>
      <c r="L1799" t="s">
        <v>34</v>
      </c>
      <c r="M1799">
        <v>0</v>
      </c>
      <c r="N1799" s="1">
        <v>5.4455616873700002E-5</v>
      </c>
      <c r="O1799">
        <v>1.3925299771000001E-4</v>
      </c>
      <c r="P1799">
        <v>9</v>
      </c>
      <c r="Q1799">
        <v>27</v>
      </c>
      <c r="R1799">
        <v>5.6142019427600004E-3</v>
      </c>
      <c r="S1799">
        <v>0.19028041127600001</v>
      </c>
      <c r="T1799">
        <v>1.0091120298000001E-3</v>
      </c>
      <c r="U1799" t="s">
        <v>16</v>
      </c>
      <c r="V1799">
        <v>19.9610053655</v>
      </c>
    </row>
    <row r="1800" spans="1:23">
      <c r="A1800" t="s">
        <v>757</v>
      </c>
      <c r="G1800" t="str">
        <f t="shared" si="112"/>
        <v/>
      </c>
      <c r="H1800" t="str">
        <f t="shared" si="113"/>
        <v/>
      </c>
      <c r="I1800" t="str">
        <f t="shared" si="114"/>
        <v/>
      </c>
      <c r="J1800" t="str">
        <f t="shared" si="115"/>
        <v/>
      </c>
      <c r="K1800" t="s">
        <v>23</v>
      </c>
      <c r="L1800" t="s">
        <v>23</v>
      </c>
      <c r="M1800" s="1">
        <v>8.0976479572699998E-5</v>
      </c>
      <c r="N1800">
        <v>9.3034101988599997E-4</v>
      </c>
      <c r="O1800" s="1">
        <v>6.2576656404099998E-5</v>
      </c>
      <c r="P1800">
        <v>16</v>
      </c>
      <c r="Q1800">
        <v>18.5</v>
      </c>
      <c r="R1800">
        <v>1.09847067502E-2</v>
      </c>
      <c r="S1800">
        <v>1.19891840218E-3</v>
      </c>
      <c r="T1800">
        <v>1.3387472704499999E-2</v>
      </c>
      <c r="U1800" t="s">
        <v>16</v>
      </c>
      <c r="V1800">
        <v>16</v>
      </c>
      <c r="W1800">
        <v>18.5</v>
      </c>
    </row>
    <row r="1801" spans="1:23">
      <c r="A1801" t="s">
        <v>1375</v>
      </c>
      <c r="G1801" t="str">
        <f t="shared" si="112"/>
        <v/>
      </c>
      <c r="H1801" t="str">
        <f t="shared" si="113"/>
        <v/>
      </c>
      <c r="I1801" t="str">
        <f t="shared" si="114"/>
        <v/>
      </c>
      <c r="J1801" t="str">
        <f t="shared" si="115"/>
        <v/>
      </c>
      <c r="K1801" t="s">
        <v>27</v>
      </c>
      <c r="L1801" t="s">
        <v>23</v>
      </c>
      <c r="M1801" s="1">
        <v>4.4377103950199997E-6</v>
      </c>
      <c r="N1801">
        <v>4.0707336952499999E-4</v>
      </c>
      <c r="O1801">
        <v>1.02097204261E-4</v>
      </c>
      <c r="P1801">
        <v>15</v>
      </c>
      <c r="Q1801">
        <v>18</v>
      </c>
      <c r="R1801" s="1">
        <v>2.0669980652899999E-6</v>
      </c>
      <c r="S1801">
        <v>4.2837414352099997E-3</v>
      </c>
      <c r="T1801">
        <v>5.0122453378800003E-2</v>
      </c>
      <c r="U1801" t="s">
        <v>16</v>
      </c>
      <c r="V1801">
        <v>15</v>
      </c>
      <c r="W1801">
        <v>18</v>
      </c>
    </row>
    <row r="1802" spans="1:23">
      <c r="A1802" t="s">
        <v>1617</v>
      </c>
      <c r="G1802" t="str">
        <f t="shared" si="112"/>
        <v/>
      </c>
      <c r="H1802" t="str">
        <f t="shared" si="113"/>
        <v/>
      </c>
      <c r="I1802" t="str">
        <f t="shared" si="114"/>
        <v/>
      </c>
      <c r="J1802" t="str">
        <f t="shared" si="115"/>
        <v/>
      </c>
      <c r="K1802" t="s">
        <v>19</v>
      </c>
      <c r="L1802" t="s">
        <v>19</v>
      </c>
      <c r="M1802" s="1">
        <v>2.53583451144E-6</v>
      </c>
      <c r="N1802">
        <v>5.0654540371600004E-4</v>
      </c>
      <c r="O1802" s="1">
        <v>7.9929917448399993E-6</v>
      </c>
      <c r="P1802">
        <v>19</v>
      </c>
      <c r="Q1802">
        <v>23.5</v>
      </c>
      <c r="R1802">
        <v>2.1354831997799999E-3</v>
      </c>
      <c r="S1802">
        <v>8.5416898837299998E-2</v>
      </c>
      <c r="T1802">
        <v>0.19840466314499999</v>
      </c>
      <c r="U1802" t="s">
        <v>16</v>
      </c>
    </row>
    <row r="1803" spans="1:23">
      <c r="A1803" t="s">
        <v>1809</v>
      </c>
      <c r="G1803" t="str">
        <f t="shared" si="112"/>
        <v/>
      </c>
      <c r="H1803" t="str">
        <f t="shared" si="113"/>
        <v/>
      </c>
      <c r="I1803" t="str">
        <f t="shared" si="114"/>
        <v/>
      </c>
      <c r="J1803" t="str">
        <f t="shared" si="115"/>
        <v/>
      </c>
      <c r="K1803" t="s">
        <v>19</v>
      </c>
      <c r="L1803" t="s">
        <v>19</v>
      </c>
      <c r="M1803" s="1">
        <v>9.7505961056199994E-6</v>
      </c>
      <c r="N1803">
        <v>1.3010292586999999E-4</v>
      </c>
      <c r="O1803" s="1">
        <v>2.1171333675500001E-6</v>
      </c>
      <c r="P1803">
        <v>19</v>
      </c>
      <c r="Q1803">
        <v>23.5</v>
      </c>
      <c r="R1803">
        <v>0.134607937156</v>
      </c>
      <c r="S1803">
        <v>0.303452713609</v>
      </c>
      <c r="T1803">
        <v>0.36342497693300002</v>
      </c>
      <c r="U1803" t="s">
        <v>16</v>
      </c>
    </row>
    <row r="1804" spans="1:23">
      <c r="A1804" t="s">
        <v>128</v>
      </c>
      <c r="C1804" t="s">
        <v>23</v>
      </c>
      <c r="G1804" t="str">
        <f t="shared" si="112"/>
        <v/>
      </c>
      <c r="H1804" t="str">
        <f t="shared" si="113"/>
        <v/>
      </c>
      <c r="I1804" t="str">
        <f t="shared" si="114"/>
        <v/>
      </c>
      <c r="J1804" t="str">
        <f t="shared" si="115"/>
        <v/>
      </c>
      <c r="K1804" t="s">
        <v>19</v>
      </c>
      <c r="L1804" t="s">
        <v>19</v>
      </c>
      <c r="M1804">
        <v>1.0333788720299999E-4</v>
      </c>
      <c r="N1804">
        <v>1.77452086331E-3</v>
      </c>
      <c r="O1804">
        <v>2.9634487337599997E-4</v>
      </c>
      <c r="P1804">
        <v>22</v>
      </c>
      <c r="Q1804">
        <v>25</v>
      </c>
      <c r="R1804">
        <v>0.176721875345</v>
      </c>
      <c r="S1804">
        <v>0.40513649134200003</v>
      </c>
      <c r="T1804">
        <v>0.270255943444</v>
      </c>
      <c r="U1804" t="s">
        <v>16</v>
      </c>
    </row>
    <row r="1805" spans="1:23">
      <c r="A1805" t="s">
        <v>716</v>
      </c>
      <c r="C1805" t="s">
        <v>23</v>
      </c>
      <c r="G1805" t="str">
        <f t="shared" si="112"/>
        <v/>
      </c>
      <c r="H1805" t="str">
        <f t="shared" si="113"/>
        <v/>
      </c>
      <c r="I1805" t="str">
        <f t="shared" si="114"/>
        <v/>
      </c>
      <c r="J1805" t="str">
        <f t="shared" si="115"/>
        <v/>
      </c>
      <c r="K1805" t="s">
        <v>19</v>
      </c>
      <c r="L1805" t="s">
        <v>19</v>
      </c>
      <c r="M1805" s="1">
        <v>4.7881793511399998E-5</v>
      </c>
      <c r="N1805">
        <v>8.0889076457800002E-4</v>
      </c>
      <c r="O1805" s="1">
        <v>1.0888114461700001E-5</v>
      </c>
      <c r="P1805">
        <v>23</v>
      </c>
      <c r="Q1805">
        <v>25</v>
      </c>
      <c r="R1805">
        <v>0.41768296897000001</v>
      </c>
      <c r="S1805">
        <v>0.45479163768800002</v>
      </c>
      <c r="T1805">
        <v>0.41547297189100002</v>
      </c>
      <c r="U1805" t="s">
        <v>16</v>
      </c>
    </row>
    <row r="1806" spans="1:23">
      <c r="A1806" t="s">
        <v>1430</v>
      </c>
      <c r="B1806" t="s">
        <v>23</v>
      </c>
      <c r="C1806" t="s">
        <v>23</v>
      </c>
      <c r="G1806" t="str">
        <f t="shared" si="112"/>
        <v/>
      </c>
      <c r="H1806" t="str">
        <f t="shared" si="113"/>
        <v/>
      </c>
      <c r="I1806" t="str">
        <f t="shared" si="114"/>
        <v>BRACK</v>
      </c>
      <c r="J1806" t="str">
        <f t="shared" si="115"/>
        <v/>
      </c>
      <c r="K1806" t="s">
        <v>23</v>
      </c>
      <c r="L1806" t="s">
        <v>23</v>
      </c>
      <c r="M1806" s="1">
        <v>7.2777617101200002E-6</v>
      </c>
      <c r="N1806">
        <v>4.8895268748400003E-4</v>
      </c>
      <c r="O1806" s="1">
        <v>4.77923794459E-5</v>
      </c>
      <c r="P1806">
        <v>16</v>
      </c>
      <c r="Q1806">
        <v>18.5</v>
      </c>
      <c r="R1806" s="1">
        <v>1.90320916178E-5</v>
      </c>
      <c r="S1806">
        <v>7.7780865929199996E-3</v>
      </c>
      <c r="T1806">
        <v>3.3419167955499998E-2</v>
      </c>
      <c r="U1806" t="s">
        <v>16</v>
      </c>
      <c r="V1806">
        <v>16</v>
      </c>
      <c r="W1806">
        <v>18.5</v>
      </c>
    </row>
    <row r="1807" spans="1:23">
      <c r="A1807" t="s">
        <v>1537</v>
      </c>
      <c r="B1807" t="s">
        <v>15</v>
      </c>
      <c r="C1807" t="s">
        <v>15</v>
      </c>
      <c r="G1807" t="str">
        <f t="shared" si="112"/>
        <v>FRESH</v>
      </c>
      <c r="H1807" t="str">
        <f t="shared" si="113"/>
        <v/>
      </c>
      <c r="I1807" t="str">
        <f t="shared" si="114"/>
        <v/>
      </c>
      <c r="J1807" t="str">
        <f t="shared" si="115"/>
        <v/>
      </c>
      <c r="K1807" t="s">
        <v>15</v>
      </c>
      <c r="L1807" t="s">
        <v>15</v>
      </c>
      <c r="M1807">
        <v>5.6174921139400002E-4</v>
      </c>
      <c r="N1807">
        <v>7.7069429569599996E-4</v>
      </c>
      <c r="O1807">
        <v>1.4212263638899999E-4</v>
      </c>
      <c r="P1807">
        <v>1.5</v>
      </c>
      <c r="Q1807">
        <v>10</v>
      </c>
      <c r="R1807">
        <v>0.15559864021399999</v>
      </c>
      <c r="S1807" s="1">
        <v>1.01894781147E-5</v>
      </c>
      <c r="T1807">
        <v>1.06578985187E-2</v>
      </c>
      <c r="U1807" t="s">
        <v>16</v>
      </c>
      <c r="V1807">
        <v>10</v>
      </c>
    </row>
    <row r="1808" spans="1:23">
      <c r="A1808" t="s">
        <v>951</v>
      </c>
      <c r="C1808" t="s">
        <v>23</v>
      </c>
      <c r="G1808" t="str">
        <f t="shared" si="112"/>
        <v/>
      </c>
      <c r="H1808" t="str">
        <f t="shared" si="113"/>
        <v/>
      </c>
      <c r="I1808" t="str">
        <f t="shared" si="114"/>
        <v/>
      </c>
      <c r="J1808" t="str">
        <f t="shared" si="115"/>
        <v/>
      </c>
      <c r="K1808" t="s">
        <v>22</v>
      </c>
      <c r="L1808" t="s">
        <v>23</v>
      </c>
      <c r="M1808">
        <v>0</v>
      </c>
      <c r="N1808">
        <v>3.42002169053E-4</v>
      </c>
      <c r="O1808" s="1">
        <v>2.6789076199199999E-5</v>
      </c>
      <c r="P1808">
        <v>9</v>
      </c>
      <c r="Q1808">
        <v>13.5</v>
      </c>
      <c r="R1808">
        <v>1.0091120298000001E-3</v>
      </c>
      <c r="S1808">
        <v>7.4242301883900005E-2</v>
      </c>
      <c r="T1808">
        <v>1.80271137055E-2</v>
      </c>
      <c r="U1808" t="s">
        <v>24</v>
      </c>
      <c r="V1808">
        <v>9</v>
      </c>
      <c r="W1808">
        <v>13.5</v>
      </c>
    </row>
    <row r="1809" spans="1:23">
      <c r="A1809" t="s">
        <v>1363</v>
      </c>
      <c r="C1809" t="s">
        <v>23</v>
      </c>
      <c r="G1809" t="str">
        <f t="shared" si="112"/>
        <v/>
      </c>
      <c r="H1809" t="str">
        <f t="shared" si="113"/>
        <v/>
      </c>
      <c r="I1809" t="str">
        <f t="shared" si="114"/>
        <v/>
      </c>
      <c r="J1809" t="str">
        <f t="shared" si="115"/>
        <v/>
      </c>
      <c r="K1809" t="s">
        <v>29</v>
      </c>
      <c r="L1809" t="s">
        <v>23</v>
      </c>
      <c r="M1809">
        <v>1.2952369309600001E-4</v>
      </c>
      <c r="N1809">
        <v>2.3455166515700001E-4</v>
      </c>
      <c r="O1809" s="1">
        <v>2.46988823434E-5</v>
      </c>
      <c r="P1809">
        <v>1.5</v>
      </c>
      <c r="Q1809">
        <v>10</v>
      </c>
      <c r="R1809">
        <v>8.6500141851399998E-3</v>
      </c>
      <c r="S1809" s="1">
        <v>2.0073797454299999E-7</v>
      </c>
      <c r="T1809">
        <v>1.6442058203900001E-4</v>
      </c>
      <c r="U1809" t="s">
        <v>16</v>
      </c>
      <c r="V1809">
        <v>1.5</v>
      </c>
      <c r="W1809">
        <v>10</v>
      </c>
    </row>
    <row r="1810" spans="1:23">
      <c r="A1810" t="s">
        <v>1667</v>
      </c>
      <c r="C1810" t="s">
        <v>15</v>
      </c>
      <c r="G1810" t="str">
        <f t="shared" si="112"/>
        <v/>
      </c>
      <c r="H1810" t="str">
        <f t="shared" si="113"/>
        <v/>
      </c>
      <c r="I1810" t="str">
        <f t="shared" si="114"/>
        <v/>
      </c>
      <c r="J1810" t="str">
        <f t="shared" si="115"/>
        <v/>
      </c>
      <c r="K1810" t="s">
        <v>15</v>
      </c>
      <c r="L1810" t="s">
        <v>15</v>
      </c>
      <c r="M1810">
        <v>5.0141197103900003E-3</v>
      </c>
      <c r="N1810">
        <v>2.68728651864E-3</v>
      </c>
      <c r="O1810">
        <v>1.7334432354399999E-4</v>
      </c>
      <c r="P1810">
        <v>1.3333333333299999</v>
      </c>
      <c r="Q1810">
        <v>3.6666666666699999</v>
      </c>
      <c r="R1810">
        <v>9.5775170743999993E-2</v>
      </c>
      <c r="S1810">
        <v>1.9228322811299999E-4</v>
      </c>
      <c r="T1810" s="1">
        <v>1.6275905427199999E-6</v>
      </c>
      <c r="U1810" t="s">
        <v>16</v>
      </c>
      <c r="V1810">
        <v>2.54509480812</v>
      </c>
    </row>
    <row r="1811" spans="1:23">
      <c r="A1811" t="s">
        <v>817</v>
      </c>
      <c r="G1811" t="str">
        <f t="shared" si="112"/>
        <v/>
      </c>
      <c r="H1811" t="str">
        <f t="shared" si="113"/>
        <v/>
      </c>
      <c r="I1811" t="str">
        <f t="shared" si="114"/>
        <v/>
      </c>
      <c r="J1811" t="str">
        <f t="shared" si="115"/>
        <v/>
      </c>
      <c r="K1811" t="s">
        <v>15</v>
      </c>
      <c r="L1811" t="s">
        <v>15</v>
      </c>
      <c r="M1811">
        <v>2.9861376182800003E-4</v>
      </c>
      <c r="N1811">
        <v>4.3587139729599997E-4</v>
      </c>
      <c r="O1811" s="1">
        <v>6.0845861220399999E-5</v>
      </c>
      <c r="P1811">
        <v>1.5</v>
      </c>
      <c r="Q1811">
        <v>10</v>
      </c>
      <c r="R1811">
        <v>0.13357691570300001</v>
      </c>
      <c r="S1811" s="1">
        <v>1.24043823836E-6</v>
      </c>
      <c r="T1811">
        <v>1.03335308663E-4</v>
      </c>
      <c r="U1811" t="s">
        <v>16</v>
      </c>
      <c r="V1811">
        <v>10</v>
      </c>
    </row>
    <row r="1812" spans="1:23">
      <c r="A1812" t="s">
        <v>1415</v>
      </c>
      <c r="G1812" t="str">
        <f t="shared" si="112"/>
        <v/>
      </c>
      <c r="H1812" t="str">
        <f t="shared" si="113"/>
        <v/>
      </c>
      <c r="I1812" t="str">
        <f t="shared" si="114"/>
        <v/>
      </c>
      <c r="J1812" t="str">
        <f t="shared" si="115"/>
        <v/>
      </c>
      <c r="K1812" t="s">
        <v>15</v>
      </c>
      <c r="L1812" t="s">
        <v>15</v>
      </c>
      <c r="M1812" s="1">
        <v>6.4050578504499999E-5</v>
      </c>
      <c r="N1812" s="1">
        <v>4.9882875009500001E-6</v>
      </c>
      <c r="O1812">
        <v>0</v>
      </c>
      <c r="P1812">
        <v>1.5</v>
      </c>
      <c r="Q1812">
        <v>10</v>
      </c>
      <c r="R1812">
        <v>8.3360899255499998E-2</v>
      </c>
      <c r="S1812">
        <v>5.68291084887E-2</v>
      </c>
      <c r="T1812">
        <v>9.6310233966799997E-4</v>
      </c>
      <c r="U1812" t="s">
        <v>16</v>
      </c>
      <c r="V1812">
        <v>2.16198377514</v>
      </c>
    </row>
    <row r="1813" spans="1:23">
      <c r="A1813" t="s">
        <v>413</v>
      </c>
      <c r="C1813" t="s">
        <v>23</v>
      </c>
      <c r="G1813" t="str">
        <f t="shared" si="112"/>
        <v/>
      </c>
      <c r="H1813" t="str">
        <f t="shared" si="113"/>
        <v/>
      </c>
      <c r="I1813" t="str">
        <f t="shared" si="114"/>
        <v/>
      </c>
      <c r="J1813" t="str">
        <f t="shared" si="115"/>
        <v/>
      </c>
      <c r="K1813" t="s">
        <v>29</v>
      </c>
      <c r="L1813" t="s">
        <v>23</v>
      </c>
      <c r="M1813" s="1">
        <v>3.5127329706000001E-5</v>
      </c>
      <c r="N1813">
        <v>1.01594473335E-4</v>
      </c>
      <c r="O1813" s="1">
        <v>2.04612120895E-6</v>
      </c>
      <c r="P1813">
        <v>3</v>
      </c>
      <c r="Q1813">
        <v>10</v>
      </c>
      <c r="R1813">
        <v>2.38789901857E-2</v>
      </c>
      <c r="S1813" s="1">
        <v>2.3829966314300001E-6</v>
      </c>
      <c r="T1813">
        <v>5.7986244503300003E-3</v>
      </c>
      <c r="U1813" t="s">
        <v>16</v>
      </c>
      <c r="V1813">
        <v>3</v>
      </c>
      <c r="W1813">
        <v>10</v>
      </c>
    </row>
    <row r="1814" spans="1:23">
      <c r="A1814" t="s">
        <v>132</v>
      </c>
      <c r="B1814" t="s">
        <v>15</v>
      </c>
      <c r="C1814" t="s">
        <v>15</v>
      </c>
      <c r="G1814" t="str">
        <f t="shared" si="112"/>
        <v>FRESH</v>
      </c>
      <c r="H1814" t="str">
        <f t="shared" si="113"/>
        <v/>
      </c>
      <c r="I1814" t="str">
        <f t="shared" si="114"/>
        <v/>
      </c>
      <c r="J1814" t="str">
        <f t="shared" si="115"/>
        <v/>
      </c>
      <c r="K1814" t="s">
        <v>15</v>
      </c>
      <c r="L1814" t="s">
        <v>15</v>
      </c>
      <c r="M1814" s="1">
        <v>8.9269535495700004E-5</v>
      </c>
      <c r="N1814">
        <v>0</v>
      </c>
      <c r="O1814">
        <v>0</v>
      </c>
      <c r="P1814">
        <v>1.48979591837</v>
      </c>
      <c r="Q1814">
        <v>15.244897959199999</v>
      </c>
      <c r="R1814">
        <v>1.3913357860400001E-2</v>
      </c>
      <c r="S1814">
        <v>1</v>
      </c>
      <c r="T1814">
        <v>1.3913357860400001E-2</v>
      </c>
      <c r="U1814" t="s">
        <v>16</v>
      </c>
      <c r="V1814">
        <v>1.48979591837</v>
      </c>
    </row>
    <row r="1815" spans="1:23">
      <c r="A1815" t="s">
        <v>362</v>
      </c>
      <c r="B1815" t="s">
        <v>15</v>
      </c>
      <c r="C1815" t="s">
        <v>15</v>
      </c>
      <c r="G1815" t="str">
        <f t="shared" si="112"/>
        <v>FRESH</v>
      </c>
      <c r="H1815" t="str">
        <f t="shared" si="113"/>
        <v/>
      </c>
      <c r="I1815" t="str">
        <f t="shared" si="114"/>
        <v/>
      </c>
      <c r="J1815" t="str">
        <f t="shared" si="115"/>
        <v/>
      </c>
      <c r="K1815" t="s">
        <v>15</v>
      </c>
      <c r="L1815" t="s">
        <v>15</v>
      </c>
      <c r="M1815" s="1">
        <v>3.9969252453899998E-5</v>
      </c>
      <c r="N1815" s="1">
        <v>7.3571294338200003E-5</v>
      </c>
      <c r="O1815">
        <v>0</v>
      </c>
      <c r="P1815">
        <v>1.5</v>
      </c>
      <c r="Q1815">
        <v>5.5</v>
      </c>
      <c r="R1815">
        <v>0.34609493791200002</v>
      </c>
      <c r="S1815" s="1">
        <v>9.7583989092299997E-5</v>
      </c>
      <c r="T1815">
        <v>1.0189430852500001E-4</v>
      </c>
      <c r="U1815" t="s">
        <v>16</v>
      </c>
      <c r="V1815">
        <v>5.5</v>
      </c>
    </row>
    <row r="1816" spans="1:23">
      <c r="A1816" t="s">
        <v>182</v>
      </c>
      <c r="G1816" t="str">
        <f t="shared" si="112"/>
        <v/>
      </c>
      <c r="H1816" t="str">
        <f t="shared" si="113"/>
        <v/>
      </c>
      <c r="I1816" t="str">
        <f t="shared" si="114"/>
        <v/>
      </c>
      <c r="J1816" t="str">
        <f t="shared" si="115"/>
        <v/>
      </c>
      <c r="K1816" t="s">
        <v>15</v>
      </c>
      <c r="L1816" t="s">
        <v>15</v>
      </c>
      <c r="M1816" s="1">
        <v>4.7423724775399998E-5</v>
      </c>
      <c r="N1816" s="1">
        <v>1.1927323185100001E-5</v>
      </c>
      <c r="O1816">
        <v>0</v>
      </c>
      <c r="P1816">
        <v>1.5</v>
      </c>
      <c r="Q1816">
        <v>10</v>
      </c>
      <c r="R1816">
        <v>0.31353545235199998</v>
      </c>
      <c r="S1816">
        <v>1.0735483595300001E-2</v>
      </c>
      <c r="T1816">
        <v>4.0349512979599997E-3</v>
      </c>
      <c r="U1816" t="s">
        <v>16</v>
      </c>
      <c r="V1816">
        <v>3.6377959566300002</v>
      </c>
    </row>
    <row r="1817" spans="1:23">
      <c r="A1817" t="s">
        <v>760</v>
      </c>
      <c r="G1817" t="str">
        <f t="shared" si="112"/>
        <v/>
      </c>
      <c r="H1817" t="str">
        <f t="shared" si="113"/>
        <v/>
      </c>
      <c r="I1817" t="str">
        <f t="shared" si="114"/>
        <v/>
      </c>
      <c r="J1817" t="str">
        <f t="shared" si="115"/>
        <v/>
      </c>
      <c r="K1817" t="s">
        <v>29</v>
      </c>
      <c r="L1817" t="s">
        <v>23</v>
      </c>
      <c r="M1817" s="1">
        <v>3.7653090628499998E-5</v>
      </c>
      <c r="N1817">
        <v>1.07900672242E-4</v>
      </c>
      <c r="O1817" s="1">
        <v>1.10385293305E-5</v>
      </c>
      <c r="P1817">
        <v>6.5</v>
      </c>
      <c r="Q1817">
        <v>10</v>
      </c>
      <c r="R1817">
        <v>1.0391893372400001E-2</v>
      </c>
      <c r="S1817" s="1">
        <v>1.92899444081E-5</v>
      </c>
      <c r="T1817">
        <v>4.0126711427E-2</v>
      </c>
      <c r="U1817" t="s">
        <v>16</v>
      </c>
      <c r="V1817">
        <v>6.5</v>
      </c>
      <c r="W1817">
        <v>10</v>
      </c>
    </row>
    <row r="1818" spans="1:23">
      <c r="A1818" t="s">
        <v>245</v>
      </c>
      <c r="B1818" t="s">
        <v>19</v>
      </c>
      <c r="C1818" t="s">
        <v>19</v>
      </c>
      <c r="G1818" t="str">
        <f t="shared" si="112"/>
        <v/>
      </c>
      <c r="H1818" t="str">
        <f t="shared" si="113"/>
        <v/>
      </c>
      <c r="I1818" t="str">
        <f t="shared" si="114"/>
        <v/>
      </c>
      <c r="J1818" t="str">
        <f t="shared" si="115"/>
        <v>NOCLASS</v>
      </c>
      <c r="K1818" t="s">
        <v>19</v>
      </c>
      <c r="L1818" t="s">
        <v>19</v>
      </c>
      <c r="M1818" s="1">
        <v>3.9928550876199999E-6</v>
      </c>
      <c r="N1818">
        <v>3.4927569692300002E-4</v>
      </c>
      <c r="O1818" s="1">
        <v>2.54359078711E-5</v>
      </c>
      <c r="P1818">
        <v>24</v>
      </c>
      <c r="Q1818">
        <v>26</v>
      </c>
      <c r="R1818">
        <v>0.107439597298</v>
      </c>
      <c r="S1818">
        <v>0.5</v>
      </c>
      <c r="T1818">
        <v>0.107439597298</v>
      </c>
      <c r="U1818" t="s">
        <v>16</v>
      </c>
    </row>
    <row r="1819" spans="1:23">
      <c r="A1819" t="s">
        <v>30</v>
      </c>
      <c r="C1819" t="s">
        <v>23</v>
      </c>
      <c r="G1819" t="str">
        <f t="shared" si="112"/>
        <v/>
      </c>
      <c r="H1819" t="str">
        <f t="shared" si="113"/>
        <v/>
      </c>
      <c r="I1819" t="str">
        <f t="shared" si="114"/>
        <v/>
      </c>
      <c r="J1819" t="str">
        <f t="shared" si="115"/>
        <v/>
      </c>
      <c r="K1819" t="s">
        <v>19</v>
      </c>
      <c r="L1819" t="s">
        <v>19</v>
      </c>
      <c r="M1819" s="1">
        <v>1.4156528468300001E-5</v>
      </c>
      <c r="N1819">
        <v>3.0141527374200001E-4</v>
      </c>
      <c r="O1819" s="1">
        <v>5.5958997316500003E-5</v>
      </c>
      <c r="P1819">
        <v>24.5</v>
      </c>
      <c r="Q1819">
        <v>27</v>
      </c>
      <c r="R1819">
        <v>1.65934507873E-3</v>
      </c>
      <c r="S1819">
        <v>0.21977554030999999</v>
      </c>
      <c r="T1819">
        <v>0.14615771807399999</v>
      </c>
      <c r="U1819" t="s">
        <v>16</v>
      </c>
    </row>
    <row r="1820" spans="1:23">
      <c r="A1820" t="s">
        <v>1317</v>
      </c>
      <c r="G1820" t="str">
        <f t="shared" si="112"/>
        <v/>
      </c>
      <c r="H1820" t="str">
        <f t="shared" si="113"/>
        <v/>
      </c>
      <c r="I1820" t="str">
        <f t="shared" si="114"/>
        <v/>
      </c>
      <c r="J1820" t="str">
        <f t="shared" si="115"/>
        <v/>
      </c>
      <c r="K1820" t="s">
        <v>22</v>
      </c>
      <c r="L1820" t="s">
        <v>23</v>
      </c>
      <c r="M1820" s="1">
        <v>2.0205556098700001E-5</v>
      </c>
      <c r="N1820">
        <v>9.9123769458500004E-4</v>
      </c>
      <c r="O1820">
        <v>1.00411900858E-4</v>
      </c>
      <c r="P1820">
        <v>9</v>
      </c>
      <c r="Q1820">
        <v>13.5</v>
      </c>
      <c r="R1820">
        <v>2.8705816240199998E-3</v>
      </c>
      <c r="S1820">
        <v>7.7310465204499995E-2</v>
      </c>
      <c r="T1820">
        <v>2.5373007744599999E-2</v>
      </c>
      <c r="U1820" t="s">
        <v>24</v>
      </c>
      <c r="V1820">
        <v>9</v>
      </c>
      <c r="W1820">
        <v>13.5</v>
      </c>
    </row>
    <row r="1821" spans="1:23">
      <c r="A1821" t="s">
        <v>146</v>
      </c>
      <c r="B1821" t="s">
        <v>34</v>
      </c>
      <c r="C1821" t="s">
        <v>34</v>
      </c>
      <c r="G1821" t="str">
        <f t="shared" si="112"/>
        <v/>
      </c>
      <c r="H1821" t="str">
        <f t="shared" si="113"/>
        <v>MARINE</v>
      </c>
      <c r="I1821" t="str">
        <f t="shared" si="114"/>
        <v/>
      </c>
      <c r="J1821" t="str">
        <f t="shared" si="115"/>
        <v/>
      </c>
      <c r="K1821" t="s">
        <v>34</v>
      </c>
      <c r="L1821" t="s">
        <v>34</v>
      </c>
      <c r="M1821">
        <v>1.2845713083000001E-3</v>
      </c>
      <c r="N1821">
        <v>1.04502954998E-2</v>
      </c>
      <c r="O1821">
        <v>1.89817562787E-2</v>
      </c>
      <c r="P1821">
        <v>17</v>
      </c>
      <c r="Q1821">
        <v>25</v>
      </c>
      <c r="R1821">
        <v>1.5258326474799999E-3</v>
      </c>
      <c r="S1821">
        <v>0.28810866829699999</v>
      </c>
      <c r="T1821">
        <v>2.6533078444500001E-3</v>
      </c>
      <c r="U1821" t="s">
        <v>16</v>
      </c>
      <c r="V1821">
        <v>20.8566408356</v>
      </c>
    </row>
    <row r="1822" spans="1:23">
      <c r="A1822" t="s">
        <v>1277</v>
      </c>
      <c r="G1822" t="str">
        <f t="shared" si="112"/>
        <v/>
      </c>
      <c r="H1822" t="str">
        <f t="shared" si="113"/>
        <v/>
      </c>
      <c r="I1822" t="str">
        <f t="shared" si="114"/>
        <v/>
      </c>
      <c r="J1822" t="str">
        <f t="shared" si="115"/>
        <v/>
      </c>
      <c r="K1822" t="s">
        <v>34</v>
      </c>
      <c r="L1822" t="s">
        <v>34</v>
      </c>
      <c r="M1822">
        <v>0</v>
      </c>
      <c r="N1822">
        <v>2.0632946713799999E-4</v>
      </c>
      <c r="O1822">
        <v>8.6465602104000003E-4</v>
      </c>
      <c r="P1822">
        <v>15</v>
      </c>
      <c r="Q1822">
        <v>27</v>
      </c>
      <c r="R1822">
        <v>1.12177834823E-4</v>
      </c>
      <c r="S1822">
        <v>0.32081171580399998</v>
      </c>
      <c r="T1822" s="1">
        <v>7.8197410940699997E-6</v>
      </c>
      <c r="U1822" t="s">
        <v>16</v>
      </c>
      <c r="V1822">
        <v>24.136487174799999</v>
      </c>
    </row>
    <row r="1823" spans="1:23">
      <c r="A1823" t="s">
        <v>691</v>
      </c>
      <c r="C1823" t="s">
        <v>23</v>
      </c>
      <c r="G1823" t="str">
        <f t="shared" si="112"/>
        <v/>
      </c>
      <c r="H1823" t="str">
        <f t="shared" si="113"/>
        <v/>
      </c>
      <c r="I1823" t="str">
        <f t="shared" si="114"/>
        <v/>
      </c>
      <c r="J1823" t="str">
        <f t="shared" si="115"/>
        <v/>
      </c>
      <c r="K1823" t="s">
        <v>27</v>
      </c>
      <c r="L1823" t="s">
        <v>23</v>
      </c>
      <c r="M1823">
        <v>0</v>
      </c>
      <c r="N1823">
        <v>4.8738783832100001E-4</v>
      </c>
      <c r="O1823">
        <v>2.14201247308E-4</v>
      </c>
      <c r="P1823">
        <v>9</v>
      </c>
      <c r="Q1823">
        <v>13.5</v>
      </c>
      <c r="R1823" s="1">
        <v>9.0673798798399998E-8</v>
      </c>
      <c r="S1823">
        <v>1.26293657749E-2</v>
      </c>
      <c r="T1823" s="1">
        <v>5.7034922945300003E-5</v>
      </c>
      <c r="U1823" t="s">
        <v>16</v>
      </c>
      <c r="V1823">
        <v>9</v>
      </c>
      <c r="W1823">
        <v>13.5</v>
      </c>
    </row>
    <row r="1824" spans="1:23">
      <c r="A1824" t="s">
        <v>743</v>
      </c>
      <c r="B1824" t="s">
        <v>15</v>
      </c>
      <c r="C1824" t="s">
        <v>15</v>
      </c>
      <c r="G1824" t="str">
        <f t="shared" si="112"/>
        <v/>
      </c>
      <c r="H1824" t="str">
        <f t="shared" si="113"/>
        <v/>
      </c>
      <c r="I1824" t="str">
        <f t="shared" si="114"/>
        <v/>
      </c>
      <c r="J1824" t="str">
        <f t="shared" si="115"/>
        <v>freshRestricted</v>
      </c>
      <c r="K1824" t="s">
        <v>19</v>
      </c>
      <c r="L1824" t="s">
        <v>19</v>
      </c>
      <c r="M1824">
        <v>1.3278425810699999E-3</v>
      </c>
      <c r="N1824">
        <v>3.6657257614200001E-4</v>
      </c>
      <c r="O1824" s="1">
        <v>3.7941798054399998E-5</v>
      </c>
      <c r="P1824">
        <v>1.5</v>
      </c>
      <c r="Q1824">
        <v>10</v>
      </c>
      <c r="R1824">
        <v>0.46923043791399999</v>
      </c>
      <c r="S1824" s="1">
        <v>4.2445839592E-7</v>
      </c>
      <c r="T1824" s="1">
        <v>1.47968436626E-6</v>
      </c>
      <c r="U1824" t="s">
        <v>16</v>
      </c>
    </row>
    <row r="1825" spans="1:23">
      <c r="A1825" t="s">
        <v>165</v>
      </c>
      <c r="B1825" t="s">
        <v>23</v>
      </c>
      <c r="C1825" t="s">
        <v>23</v>
      </c>
      <c r="G1825" t="str">
        <f t="shared" si="112"/>
        <v/>
      </c>
      <c r="H1825" t="str">
        <f t="shared" si="113"/>
        <v/>
      </c>
      <c r="I1825" t="str">
        <f t="shared" si="114"/>
        <v/>
      </c>
      <c r="J1825" t="str">
        <f t="shared" si="115"/>
        <v>brackishRestricted</v>
      </c>
      <c r="K1825" t="s">
        <v>19</v>
      </c>
      <c r="L1825" t="s">
        <v>19</v>
      </c>
      <c r="M1825" s="1">
        <v>6.0189424898899999E-6</v>
      </c>
      <c r="N1825">
        <v>1.48645978223E-3</v>
      </c>
      <c r="O1825">
        <v>4.5323387431399999E-4</v>
      </c>
      <c r="P1825">
        <v>9</v>
      </c>
      <c r="Q1825">
        <v>13.5</v>
      </c>
      <c r="R1825">
        <v>1.6538822306499999E-3</v>
      </c>
      <c r="S1825">
        <v>0.32502520010199998</v>
      </c>
      <c r="T1825" s="1">
        <v>3.6329821906800002E-5</v>
      </c>
      <c r="U1825" t="s">
        <v>16</v>
      </c>
    </row>
    <row r="1826" spans="1:23">
      <c r="A1826" t="s">
        <v>233</v>
      </c>
      <c r="B1826" t="s">
        <v>34</v>
      </c>
      <c r="C1826" t="s">
        <v>34</v>
      </c>
      <c r="G1826" t="str">
        <f t="shared" si="112"/>
        <v/>
      </c>
      <c r="H1826" t="str">
        <f t="shared" si="113"/>
        <v>MARINE</v>
      </c>
      <c r="I1826" t="str">
        <f t="shared" si="114"/>
        <v/>
      </c>
      <c r="J1826" t="str">
        <f t="shared" si="115"/>
        <v/>
      </c>
      <c r="K1826" t="s">
        <v>34</v>
      </c>
      <c r="L1826" t="s">
        <v>34</v>
      </c>
      <c r="M1826">
        <v>3.89762772923E-4</v>
      </c>
      <c r="N1826">
        <v>2.7366692822000001E-3</v>
      </c>
      <c r="O1826">
        <v>4.1415489683800004E-3</v>
      </c>
      <c r="P1826">
        <v>15</v>
      </c>
      <c r="Q1826">
        <v>23.5</v>
      </c>
      <c r="R1826" s="1">
        <v>5.9059000502200003E-6</v>
      </c>
      <c r="S1826">
        <v>0.408210389896</v>
      </c>
      <c r="T1826" s="1">
        <v>7.1653473507099998E-5</v>
      </c>
      <c r="U1826" t="s">
        <v>16</v>
      </c>
      <c r="V1826">
        <v>18.1828778908</v>
      </c>
    </row>
    <row r="1827" spans="1:23">
      <c r="A1827" t="s">
        <v>64</v>
      </c>
      <c r="G1827" t="str">
        <f t="shared" si="112"/>
        <v/>
      </c>
      <c r="H1827" t="str">
        <f t="shared" si="113"/>
        <v/>
      </c>
      <c r="I1827" t="str">
        <f t="shared" si="114"/>
        <v/>
      </c>
      <c r="J1827" t="str">
        <f t="shared" si="115"/>
        <v/>
      </c>
      <c r="K1827" t="s">
        <v>19</v>
      </c>
      <c r="L1827" t="s">
        <v>19</v>
      </c>
      <c r="M1827" s="1">
        <v>2.3836481799900001E-5</v>
      </c>
      <c r="N1827">
        <v>3.8142321230900001E-4</v>
      </c>
      <c r="O1827">
        <v>1.00488890482E-4</v>
      </c>
      <c r="P1827">
        <v>18.8</v>
      </c>
      <c r="Q1827">
        <v>21.6</v>
      </c>
      <c r="R1827">
        <v>1.6000557282E-3</v>
      </c>
      <c r="S1827">
        <v>6.4804776493200003E-2</v>
      </c>
      <c r="T1827">
        <v>7.1507270283799995E-2</v>
      </c>
      <c r="U1827" t="s">
        <v>16</v>
      </c>
    </row>
    <row r="1828" spans="1:23">
      <c r="A1828" t="s">
        <v>698</v>
      </c>
      <c r="B1828" t="s">
        <v>15</v>
      </c>
      <c r="C1828" t="s">
        <v>15</v>
      </c>
      <c r="G1828" t="str">
        <f t="shared" si="112"/>
        <v>FRESH</v>
      </c>
      <c r="H1828" t="str">
        <f t="shared" si="113"/>
        <v/>
      </c>
      <c r="I1828" t="str">
        <f t="shared" si="114"/>
        <v/>
      </c>
      <c r="J1828" t="str">
        <f t="shared" si="115"/>
        <v/>
      </c>
      <c r="K1828" t="s">
        <v>15</v>
      </c>
      <c r="L1828" t="s">
        <v>15</v>
      </c>
      <c r="M1828">
        <v>1.39171401859E-2</v>
      </c>
      <c r="N1828">
        <v>9.1387784518899996E-4</v>
      </c>
      <c r="O1828">
        <v>1.13820091141E-4</v>
      </c>
      <c r="P1828">
        <v>1.5</v>
      </c>
      <c r="Q1828">
        <v>10</v>
      </c>
      <c r="R1828">
        <v>8.5041438288699996E-4</v>
      </c>
      <c r="S1828" s="1">
        <v>1.5525919581300001E-6</v>
      </c>
      <c r="T1828" s="1">
        <v>8.4128302348700007E-8</v>
      </c>
      <c r="U1828" t="s">
        <v>16</v>
      </c>
      <c r="V1828">
        <v>1.99267066639</v>
      </c>
    </row>
    <row r="1829" spans="1:23">
      <c r="A1829" t="s">
        <v>1361</v>
      </c>
      <c r="G1829" t="str">
        <f t="shared" si="112"/>
        <v/>
      </c>
      <c r="H1829" t="str">
        <f t="shared" si="113"/>
        <v/>
      </c>
      <c r="I1829" t="str">
        <f t="shared" si="114"/>
        <v/>
      </c>
      <c r="J1829" t="str">
        <f t="shared" si="115"/>
        <v/>
      </c>
      <c r="K1829" t="s">
        <v>15</v>
      </c>
      <c r="L1829" t="s">
        <v>15</v>
      </c>
      <c r="M1829">
        <v>4.7890546257999998E-4</v>
      </c>
      <c r="N1829">
        <v>0</v>
      </c>
      <c r="O1829">
        <v>0</v>
      </c>
      <c r="P1829">
        <v>1.48979591837</v>
      </c>
      <c r="Q1829">
        <v>15.244897959199999</v>
      </c>
      <c r="R1829">
        <v>1.6374672598200001E-4</v>
      </c>
      <c r="S1829">
        <v>1</v>
      </c>
      <c r="T1829">
        <v>1.6374672598200001E-4</v>
      </c>
      <c r="U1829" t="s">
        <v>16</v>
      </c>
      <c r="V1829">
        <v>1.48979591837</v>
      </c>
    </row>
    <row r="1830" spans="1:23">
      <c r="A1830" t="s">
        <v>773</v>
      </c>
      <c r="G1830" t="str">
        <f t="shared" si="112"/>
        <v/>
      </c>
      <c r="H1830" t="str">
        <f t="shared" si="113"/>
        <v/>
      </c>
      <c r="I1830" t="str">
        <f t="shared" si="114"/>
        <v/>
      </c>
      <c r="J1830" t="str">
        <f t="shared" si="115"/>
        <v/>
      </c>
      <c r="K1830" t="s">
        <v>15</v>
      </c>
      <c r="L1830" t="s">
        <v>15</v>
      </c>
      <c r="M1830">
        <v>4.4848460484900001E-4</v>
      </c>
      <c r="N1830">
        <v>1.79525338495E-4</v>
      </c>
      <c r="O1830" s="1">
        <v>4.4670606929300001E-5</v>
      </c>
      <c r="P1830">
        <v>1.5</v>
      </c>
      <c r="Q1830">
        <v>10</v>
      </c>
      <c r="R1830">
        <v>9.2794800395199994E-2</v>
      </c>
      <c r="S1830">
        <v>5.4327398684900002E-4</v>
      </c>
      <c r="T1830" s="1">
        <v>3.3338917186299998E-5</v>
      </c>
      <c r="U1830" t="s">
        <v>16</v>
      </c>
      <c r="V1830">
        <v>4.3385970377799996</v>
      </c>
    </row>
    <row r="1831" spans="1:23">
      <c r="A1831" t="s">
        <v>1561</v>
      </c>
      <c r="G1831" t="str">
        <f t="shared" si="112"/>
        <v/>
      </c>
      <c r="H1831" t="str">
        <f t="shared" si="113"/>
        <v/>
      </c>
      <c r="I1831" t="str">
        <f t="shared" si="114"/>
        <v/>
      </c>
      <c r="J1831" t="str">
        <f t="shared" si="115"/>
        <v/>
      </c>
      <c r="K1831" t="s">
        <v>15</v>
      </c>
      <c r="L1831" t="s">
        <v>15</v>
      </c>
      <c r="M1831">
        <v>2.1391591969800001E-4</v>
      </c>
      <c r="N1831">
        <v>0</v>
      </c>
      <c r="O1831">
        <v>0</v>
      </c>
      <c r="P1831">
        <v>1.48979591837</v>
      </c>
      <c r="Q1831">
        <v>15.244897959199999</v>
      </c>
      <c r="R1831">
        <v>1.3913357860400001E-2</v>
      </c>
      <c r="S1831">
        <v>1</v>
      </c>
      <c r="T1831">
        <v>1.3913357860400001E-2</v>
      </c>
      <c r="U1831" t="s">
        <v>16</v>
      </c>
      <c r="V1831">
        <v>1.48979591837</v>
      </c>
    </row>
    <row r="1832" spans="1:23">
      <c r="A1832" t="s">
        <v>916</v>
      </c>
      <c r="B1832" t="s">
        <v>15</v>
      </c>
      <c r="C1832" t="s">
        <v>15</v>
      </c>
      <c r="G1832" t="str">
        <f t="shared" si="112"/>
        <v>FRESH</v>
      </c>
      <c r="H1832" t="str">
        <f t="shared" si="113"/>
        <v/>
      </c>
      <c r="I1832" t="str">
        <f t="shared" si="114"/>
        <v/>
      </c>
      <c r="J1832" t="str">
        <f t="shared" si="115"/>
        <v/>
      </c>
      <c r="K1832" t="s">
        <v>15</v>
      </c>
      <c r="L1832" t="s">
        <v>15</v>
      </c>
      <c r="M1832">
        <v>3.41352386353E-4</v>
      </c>
      <c r="N1832">
        <v>6.2539047671599998E-4</v>
      </c>
      <c r="O1832" s="1">
        <v>7.4276202687000001E-5</v>
      </c>
      <c r="P1832">
        <v>1.3333333333299999</v>
      </c>
      <c r="Q1832">
        <v>3.6666666666699999</v>
      </c>
      <c r="R1832">
        <v>9.9932531712499995E-2</v>
      </c>
      <c r="S1832">
        <v>3.6828568381699997E-4</v>
      </c>
      <c r="T1832">
        <v>3.4564089340499999E-3</v>
      </c>
      <c r="U1832" t="s">
        <v>16</v>
      </c>
      <c r="V1832">
        <v>3.6666666666699999</v>
      </c>
    </row>
    <row r="1833" spans="1:23">
      <c r="A1833" t="s">
        <v>1421</v>
      </c>
      <c r="G1833" t="str">
        <f t="shared" si="112"/>
        <v/>
      </c>
      <c r="H1833" t="str">
        <f t="shared" si="113"/>
        <v/>
      </c>
      <c r="I1833" t="str">
        <f t="shared" si="114"/>
        <v/>
      </c>
      <c r="J1833" t="str">
        <f t="shared" si="115"/>
        <v/>
      </c>
      <c r="K1833" t="s">
        <v>23</v>
      </c>
      <c r="L1833" t="s">
        <v>23</v>
      </c>
      <c r="M1833" s="1">
        <v>1.96262542956E-5</v>
      </c>
      <c r="N1833">
        <v>3.0739753404399999E-4</v>
      </c>
      <c r="O1833" s="1">
        <v>1.1509908112599999E-5</v>
      </c>
      <c r="P1833">
        <v>14</v>
      </c>
      <c r="Q1833">
        <v>20</v>
      </c>
      <c r="R1833">
        <v>2.6575734535399999E-4</v>
      </c>
      <c r="S1833">
        <v>1.5689547528899999E-3</v>
      </c>
      <c r="T1833">
        <v>0.364111821788</v>
      </c>
      <c r="U1833" t="s">
        <v>16</v>
      </c>
      <c r="V1833">
        <v>14</v>
      </c>
      <c r="W1833">
        <v>20</v>
      </c>
    </row>
    <row r="1834" spans="1:23">
      <c r="A1834" t="s">
        <v>983</v>
      </c>
      <c r="G1834" t="str">
        <f t="shared" si="112"/>
        <v/>
      </c>
      <c r="H1834" t="str">
        <f t="shared" si="113"/>
        <v/>
      </c>
      <c r="I1834" t="str">
        <f t="shared" si="114"/>
        <v/>
      </c>
      <c r="J1834" t="str">
        <f t="shared" si="115"/>
        <v/>
      </c>
      <c r="K1834" t="s">
        <v>23</v>
      </c>
      <c r="L1834" t="s">
        <v>23</v>
      </c>
      <c r="M1834" s="1">
        <v>2.3130122358299999E-5</v>
      </c>
      <c r="N1834">
        <v>2.2095671564500001E-4</v>
      </c>
      <c r="O1834" s="1">
        <v>3.0220046474500001E-5</v>
      </c>
      <c r="P1834">
        <v>6.5</v>
      </c>
      <c r="Q1834">
        <v>11.5</v>
      </c>
      <c r="R1834">
        <v>3.82276879703E-3</v>
      </c>
      <c r="S1834">
        <v>1.06223660381E-2</v>
      </c>
      <c r="T1834">
        <v>0.168653210902</v>
      </c>
      <c r="U1834" t="s">
        <v>16</v>
      </c>
      <c r="V1834">
        <v>6.5</v>
      </c>
      <c r="W1834">
        <v>11.5</v>
      </c>
    </row>
    <row r="1835" spans="1:23">
      <c r="A1835" t="s">
        <v>1285</v>
      </c>
      <c r="G1835" t="str">
        <f t="shared" si="112"/>
        <v/>
      </c>
      <c r="H1835" t="str">
        <f t="shared" si="113"/>
        <v/>
      </c>
      <c r="I1835" t="str">
        <f t="shared" si="114"/>
        <v/>
      </c>
      <c r="J1835" t="str">
        <f t="shared" si="115"/>
        <v/>
      </c>
      <c r="K1835" t="s">
        <v>22</v>
      </c>
      <c r="L1835" t="s">
        <v>23</v>
      </c>
      <c r="M1835">
        <v>0</v>
      </c>
      <c r="N1835">
        <v>3.3737414622999999E-4</v>
      </c>
      <c r="O1835" s="1">
        <v>1.5979811362E-5</v>
      </c>
      <c r="P1835">
        <v>11</v>
      </c>
      <c r="Q1835">
        <v>15</v>
      </c>
      <c r="R1835">
        <v>2.2828442399799999E-3</v>
      </c>
      <c r="S1835">
        <v>5.04917570038E-2</v>
      </c>
      <c r="T1835">
        <v>6.3778952109199996E-2</v>
      </c>
      <c r="U1835" t="s">
        <v>24</v>
      </c>
      <c r="V1835">
        <v>11</v>
      </c>
      <c r="W1835">
        <v>15</v>
      </c>
    </row>
    <row r="1836" spans="1:23">
      <c r="A1836" t="s">
        <v>573</v>
      </c>
      <c r="G1836" t="str">
        <f t="shared" si="112"/>
        <v/>
      </c>
      <c r="H1836" t="str">
        <f t="shared" si="113"/>
        <v/>
      </c>
      <c r="I1836" t="str">
        <f t="shared" si="114"/>
        <v/>
      </c>
      <c r="J1836" t="str">
        <f t="shared" si="115"/>
        <v/>
      </c>
      <c r="K1836" t="s">
        <v>22</v>
      </c>
      <c r="L1836" t="s">
        <v>23</v>
      </c>
      <c r="M1836" s="1">
        <v>1.13206897832E-6</v>
      </c>
      <c r="N1836">
        <v>2.5846751292E-4</v>
      </c>
      <c r="O1836" s="1">
        <v>4.2102182211399998E-5</v>
      </c>
      <c r="P1836">
        <v>12.5</v>
      </c>
      <c r="Q1836">
        <v>15</v>
      </c>
      <c r="R1836">
        <v>3.27088413013E-3</v>
      </c>
      <c r="S1836">
        <v>3.2748669530800002E-2</v>
      </c>
      <c r="T1836">
        <v>0.203030656703</v>
      </c>
      <c r="U1836" t="s">
        <v>24</v>
      </c>
      <c r="V1836">
        <v>12.5</v>
      </c>
      <c r="W1836">
        <v>15</v>
      </c>
    </row>
    <row r="1837" spans="1:23">
      <c r="A1837" t="s">
        <v>1427</v>
      </c>
      <c r="G1837" t="str">
        <f t="shared" si="112"/>
        <v/>
      </c>
      <c r="H1837" t="str">
        <f t="shared" si="113"/>
        <v/>
      </c>
      <c r="I1837" t="str">
        <f t="shared" si="114"/>
        <v/>
      </c>
      <c r="J1837" t="str">
        <f t="shared" si="115"/>
        <v/>
      </c>
      <c r="K1837" t="s">
        <v>52</v>
      </c>
      <c r="L1837" t="s">
        <v>34</v>
      </c>
      <c r="M1837" s="1">
        <v>1.4408150633200001E-6</v>
      </c>
      <c r="N1837" s="1">
        <v>2.56993433818E-5</v>
      </c>
      <c r="O1837" s="1">
        <v>9.4508833527299994E-5</v>
      </c>
      <c r="P1837">
        <v>22</v>
      </c>
      <c r="Q1837">
        <v>27</v>
      </c>
      <c r="R1837">
        <v>0.104635544685</v>
      </c>
      <c r="S1837">
        <v>0.33085502340700002</v>
      </c>
      <c r="T1837">
        <v>3.0155071181500001E-2</v>
      </c>
      <c r="U1837" t="s">
        <v>53</v>
      </c>
      <c r="V1837">
        <v>25.696731233800001</v>
      </c>
    </row>
    <row r="1838" spans="1:23">
      <c r="A1838" t="s">
        <v>1932</v>
      </c>
      <c r="G1838" t="str">
        <f t="shared" si="112"/>
        <v/>
      </c>
      <c r="H1838" t="str">
        <f t="shared" si="113"/>
        <v/>
      </c>
      <c r="I1838" t="str">
        <f t="shared" si="114"/>
        <v/>
      </c>
      <c r="J1838" t="str">
        <f t="shared" si="115"/>
        <v/>
      </c>
      <c r="K1838" t="s">
        <v>19</v>
      </c>
      <c r="L1838" t="s">
        <v>19</v>
      </c>
      <c r="M1838" s="1">
        <v>8.7676649432000001E-6</v>
      </c>
      <c r="N1838">
        <v>5.7530533467199999E-4</v>
      </c>
      <c r="O1838">
        <v>1.5455563519499999E-4</v>
      </c>
      <c r="P1838">
        <v>18.8</v>
      </c>
      <c r="Q1838">
        <v>21.6</v>
      </c>
      <c r="R1838">
        <v>1.46022674052E-4</v>
      </c>
      <c r="S1838">
        <v>6.2803505432699996E-2</v>
      </c>
      <c r="T1838">
        <v>2.2538890221099998E-3</v>
      </c>
      <c r="U1838" t="s">
        <v>16</v>
      </c>
    </row>
    <row r="1839" spans="1:23">
      <c r="A1839" t="s">
        <v>1062</v>
      </c>
      <c r="G1839" t="str">
        <f t="shared" si="112"/>
        <v/>
      </c>
      <c r="H1839" t="str">
        <f t="shared" si="113"/>
        <v/>
      </c>
      <c r="I1839" t="str">
        <f t="shared" si="114"/>
        <v/>
      </c>
      <c r="J1839" t="str">
        <f t="shared" si="115"/>
        <v/>
      </c>
      <c r="K1839" t="s">
        <v>34</v>
      </c>
      <c r="L1839" t="s">
        <v>34</v>
      </c>
      <c r="M1839">
        <v>0</v>
      </c>
      <c r="N1839">
        <v>1.1326584059E-4</v>
      </c>
      <c r="O1839" s="1">
        <v>3.8640758592499997E-5</v>
      </c>
      <c r="P1839">
        <v>24.5</v>
      </c>
      <c r="Q1839">
        <v>27</v>
      </c>
      <c r="R1839" s="1">
        <v>3.5123885303600002E-6</v>
      </c>
      <c r="S1839">
        <v>0.29346784428900002</v>
      </c>
      <c r="T1839" s="1">
        <v>9.1322015758599992E-6</v>
      </c>
      <c r="U1839" t="s">
        <v>16</v>
      </c>
      <c r="V1839">
        <v>24.5</v>
      </c>
    </row>
    <row r="1840" spans="1:23">
      <c r="A1840" t="s">
        <v>1156</v>
      </c>
      <c r="B1840" t="s">
        <v>23</v>
      </c>
      <c r="C1840" t="s">
        <v>23</v>
      </c>
      <c r="G1840" t="str">
        <f t="shared" si="112"/>
        <v/>
      </c>
      <c r="H1840" t="str">
        <f t="shared" si="113"/>
        <v/>
      </c>
      <c r="I1840" t="str">
        <f t="shared" si="114"/>
        <v>BRACK</v>
      </c>
      <c r="J1840" t="str">
        <f t="shared" si="115"/>
        <v/>
      </c>
      <c r="K1840" t="s">
        <v>22</v>
      </c>
      <c r="L1840" t="s">
        <v>23</v>
      </c>
      <c r="M1840" s="1">
        <v>1.42299708561E-5</v>
      </c>
      <c r="N1840">
        <v>3.9803319415599998E-4</v>
      </c>
      <c r="O1840" s="1">
        <v>5.6844043486400001E-5</v>
      </c>
      <c r="P1840">
        <v>18.8</v>
      </c>
      <c r="Q1840">
        <v>21.6</v>
      </c>
      <c r="R1840">
        <v>1.07229378948E-3</v>
      </c>
      <c r="S1840">
        <v>0.10083397145799999</v>
      </c>
      <c r="T1840">
        <v>4.0352713698499999E-2</v>
      </c>
      <c r="U1840" t="s">
        <v>24</v>
      </c>
      <c r="V1840">
        <v>18.8</v>
      </c>
      <c r="W1840">
        <v>21.6</v>
      </c>
    </row>
    <row r="1841" spans="1:23">
      <c r="A1841" t="s">
        <v>1083</v>
      </c>
      <c r="G1841" t="str">
        <f t="shared" si="112"/>
        <v/>
      </c>
      <c r="H1841" t="str">
        <f t="shared" si="113"/>
        <v/>
      </c>
      <c r="I1841" t="str">
        <f t="shared" si="114"/>
        <v/>
      </c>
      <c r="J1841" t="str">
        <f t="shared" si="115"/>
        <v/>
      </c>
      <c r="K1841" t="s">
        <v>22</v>
      </c>
      <c r="L1841" t="s">
        <v>23</v>
      </c>
      <c r="M1841" s="1">
        <v>1.6368969671599999E-6</v>
      </c>
      <c r="N1841">
        <v>4.3476389048499999E-4</v>
      </c>
      <c r="O1841" s="1">
        <v>2.2483820670200001E-5</v>
      </c>
      <c r="P1841">
        <v>18.8</v>
      </c>
      <c r="Q1841">
        <v>21.6</v>
      </c>
      <c r="R1841">
        <v>1.61204316687E-4</v>
      </c>
      <c r="S1841">
        <v>0.10083397145799999</v>
      </c>
      <c r="T1841">
        <v>1.0618685111499999E-2</v>
      </c>
      <c r="U1841" t="s">
        <v>24</v>
      </c>
      <c r="V1841">
        <v>18.8</v>
      </c>
      <c r="W1841">
        <v>21.6</v>
      </c>
    </row>
    <row r="1842" spans="1:23">
      <c r="A1842" t="s">
        <v>131</v>
      </c>
      <c r="G1842" t="str">
        <f t="shared" si="112"/>
        <v/>
      </c>
      <c r="H1842" t="str">
        <f t="shared" si="113"/>
        <v/>
      </c>
      <c r="I1842" t="str">
        <f t="shared" si="114"/>
        <v/>
      </c>
      <c r="J1842" t="str">
        <f t="shared" si="115"/>
        <v/>
      </c>
      <c r="K1842" t="s">
        <v>34</v>
      </c>
      <c r="L1842" t="s">
        <v>34</v>
      </c>
      <c r="M1842" s="1">
        <v>6.7004002042199996E-6</v>
      </c>
      <c r="N1842" s="1">
        <v>4.7968684869600002E-5</v>
      </c>
      <c r="O1842">
        <v>1.8403181227599999E-4</v>
      </c>
      <c r="P1842">
        <v>19</v>
      </c>
      <c r="Q1842">
        <v>25</v>
      </c>
      <c r="R1842">
        <v>0.124275655412</v>
      </c>
      <c r="S1842">
        <v>5.8887114272899999E-2</v>
      </c>
      <c r="T1842">
        <v>1.78635498549E-4</v>
      </c>
      <c r="U1842" t="s">
        <v>16</v>
      </c>
      <c r="V1842">
        <v>23.603689526299998</v>
      </c>
    </row>
    <row r="1843" spans="1:23">
      <c r="A1843" t="s">
        <v>1190</v>
      </c>
      <c r="G1843" t="str">
        <f t="shared" si="112"/>
        <v/>
      </c>
      <c r="H1843" t="str">
        <f t="shared" si="113"/>
        <v/>
      </c>
      <c r="I1843" t="str">
        <f t="shared" si="114"/>
        <v/>
      </c>
      <c r="J1843" t="str">
        <f t="shared" si="115"/>
        <v/>
      </c>
      <c r="K1843" t="s">
        <v>22</v>
      </c>
      <c r="L1843" t="s">
        <v>23</v>
      </c>
      <c r="M1843" s="1">
        <v>9.5892547668000004E-5</v>
      </c>
      <c r="N1843">
        <v>3.0687982211999999E-3</v>
      </c>
      <c r="O1843">
        <v>7.3244656842600005E-4</v>
      </c>
      <c r="P1843">
        <v>18.8</v>
      </c>
      <c r="Q1843">
        <v>21.6</v>
      </c>
      <c r="R1843">
        <v>7.7575925596999997E-3</v>
      </c>
      <c r="S1843">
        <v>0.165144182739</v>
      </c>
      <c r="T1843">
        <v>4.1092120877800004E-3</v>
      </c>
      <c r="U1843" t="s">
        <v>24</v>
      </c>
      <c r="V1843">
        <v>18.8</v>
      </c>
      <c r="W1843">
        <v>21.6</v>
      </c>
    </row>
    <row r="1844" spans="1:23">
      <c r="A1844" t="s">
        <v>927</v>
      </c>
      <c r="G1844" t="str">
        <f t="shared" si="112"/>
        <v/>
      </c>
      <c r="H1844" t="str">
        <f t="shared" si="113"/>
        <v/>
      </c>
      <c r="I1844" t="str">
        <f t="shared" si="114"/>
        <v/>
      </c>
      <c r="J1844" t="str">
        <f t="shared" si="115"/>
        <v/>
      </c>
      <c r="K1844" t="s">
        <v>27</v>
      </c>
      <c r="L1844" t="s">
        <v>23</v>
      </c>
      <c r="M1844" s="1">
        <v>7.65149690682E-5</v>
      </c>
      <c r="N1844">
        <v>1.3581917235800001E-3</v>
      </c>
      <c r="O1844">
        <v>5.2111370458199997E-4</v>
      </c>
      <c r="P1844">
        <v>12.5</v>
      </c>
      <c r="Q1844">
        <v>18</v>
      </c>
      <c r="R1844" s="1">
        <v>2.6043057554599999E-6</v>
      </c>
      <c r="S1844">
        <v>1.96415463665E-2</v>
      </c>
      <c r="T1844" s="1">
        <v>2.52568278461E-5</v>
      </c>
      <c r="U1844" t="s">
        <v>16</v>
      </c>
      <c r="V1844">
        <v>12.5</v>
      </c>
      <c r="W1844">
        <v>18</v>
      </c>
    </row>
    <row r="1845" spans="1:23">
      <c r="A1845" t="s">
        <v>1512</v>
      </c>
      <c r="G1845" t="str">
        <f t="shared" si="112"/>
        <v/>
      </c>
      <c r="H1845" t="str">
        <f t="shared" si="113"/>
        <v/>
      </c>
      <c r="I1845" t="str">
        <f t="shared" si="114"/>
        <v/>
      </c>
      <c r="J1845" t="str">
        <f t="shared" si="115"/>
        <v/>
      </c>
      <c r="K1845" t="s">
        <v>34</v>
      </c>
      <c r="L1845" t="s">
        <v>34</v>
      </c>
      <c r="M1845" s="1">
        <v>7.6250694157600001E-6</v>
      </c>
      <c r="N1845" s="1">
        <v>9.0743437647199996E-5</v>
      </c>
      <c r="O1845">
        <v>3.2880494502800001E-4</v>
      </c>
      <c r="P1845">
        <v>14</v>
      </c>
      <c r="Q1845">
        <v>25</v>
      </c>
      <c r="R1845">
        <v>4.0194468674900001E-2</v>
      </c>
      <c r="S1845">
        <v>3.1122690326399999E-2</v>
      </c>
      <c r="T1845">
        <v>4.9417192265799998E-4</v>
      </c>
      <c r="U1845" t="s">
        <v>16</v>
      </c>
      <c r="V1845">
        <v>22.153302183699999</v>
      </c>
    </row>
    <row r="1846" spans="1:23">
      <c r="A1846" t="s">
        <v>57</v>
      </c>
      <c r="G1846" t="str">
        <f t="shared" si="112"/>
        <v/>
      </c>
      <c r="H1846" t="str">
        <f t="shared" si="113"/>
        <v/>
      </c>
      <c r="I1846" t="str">
        <f t="shared" si="114"/>
        <v/>
      </c>
      <c r="J1846" t="str">
        <f t="shared" si="115"/>
        <v/>
      </c>
      <c r="K1846" t="s">
        <v>34</v>
      </c>
      <c r="L1846" t="s">
        <v>34</v>
      </c>
      <c r="M1846">
        <v>0</v>
      </c>
      <c r="N1846">
        <v>2.38460970247E-4</v>
      </c>
      <c r="O1846">
        <v>6.1381207155899997E-4</v>
      </c>
      <c r="P1846">
        <v>4.5</v>
      </c>
      <c r="Q1846">
        <v>23.5</v>
      </c>
      <c r="R1846" s="1">
        <v>3.65171802212E-5</v>
      </c>
      <c r="S1846">
        <v>7.6781146052200003E-2</v>
      </c>
      <c r="T1846" s="1">
        <v>1.6232448702600001E-5</v>
      </c>
      <c r="U1846" t="s">
        <v>16</v>
      </c>
      <c r="V1846">
        <v>16.1186553758</v>
      </c>
    </row>
    <row r="1847" spans="1:23">
      <c r="A1847" t="s">
        <v>1658</v>
      </c>
      <c r="G1847" t="str">
        <f t="shared" si="112"/>
        <v/>
      </c>
      <c r="H1847" t="str">
        <f t="shared" si="113"/>
        <v/>
      </c>
      <c r="I1847" t="str">
        <f t="shared" si="114"/>
        <v/>
      </c>
      <c r="J1847" t="str">
        <f t="shared" si="115"/>
        <v/>
      </c>
      <c r="K1847" t="s">
        <v>19</v>
      </c>
      <c r="L1847" t="s">
        <v>19</v>
      </c>
      <c r="M1847">
        <v>8.1306535084600001E-4</v>
      </c>
      <c r="N1847">
        <v>8.0111355604499997E-3</v>
      </c>
      <c r="O1847">
        <v>2.7229918040999998E-3</v>
      </c>
      <c r="P1847">
        <v>24.5</v>
      </c>
      <c r="Q1847">
        <v>27</v>
      </c>
      <c r="R1847">
        <v>7.0728034606800001E-3</v>
      </c>
      <c r="S1847">
        <v>6.1112638372600003E-2</v>
      </c>
      <c r="T1847">
        <v>0.26516433227800001</v>
      </c>
      <c r="U1847" t="s">
        <v>16</v>
      </c>
    </row>
    <row r="1848" spans="1:23">
      <c r="A1848" t="s">
        <v>503</v>
      </c>
      <c r="G1848" t="str">
        <f t="shared" si="112"/>
        <v/>
      </c>
      <c r="H1848" t="str">
        <f t="shared" si="113"/>
        <v/>
      </c>
      <c r="I1848" t="str">
        <f t="shared" si="114"/>
        <v/>
      </c>
      <c r="J1848" t="str">
        <f t="shared" si="115"/>
        <v/>
      </c>
      <c r="K1848" t="s">
        <v>19</v>
      </c>
      <c r="L1848" t="s">
        <v>19</v>
      </c>
      <c r="M1848" s="1">
        <v>4.36830092857E-6</v>
      </c>
      <c r="N1848" s="1">
        <v>6.3390910747699995E-5</v>
      </c>
      <c r="O1848" s="1">
        <v>2.81271131032E-5</v>
      </c>
      <c r="P1848">
        <v>15</v>
      </c>
      <c r="Q1848">
        <v>20</v>
      </c>
      <c r="R1848">
        <v>1.3331610349E-2</v>
      </c>
      <c r="S1848">
        <v>0.21554825479100001</v>
      </c>
      <c r="T1848">
        <v>7.5783149973799993E-2</v>
      </c>
      <c r="U1848" t="s">
        <v>16</v>
      </c>
    </row>
    <row r="1849" spans="1:23">
      <c r="A1849" t="s">
        <v>818</v>
      </c>
      <c r="B1849" t="s">
        <v>19</v>
      </c>
      <c r="C1849" t="s">
        <v>19</v>
      </c>
      <c r="G1849" t="str">
        <f t="shared" si="112"/>
        <v/>
      </c>
      <c r="H1849" t="str">
        <f t="shared" si="113"/>
        <v/>
      </c>
      <c r="I1849" t="str">
        <f t="shared" si="114"/>
        <v/>
      </c>
      <c r="J1849" t="str">
        <f t="shared" si="115"/>
        <v>NOCLASS</v>
      </c>
      <c r="K1849" t="s">
        <v>19</v>
      </c>
      <c r="L1849" t="s">
        <v>19</v>
      </c>
      <c r="M1849" s="1">
        <v>1.81877440795E-6</v>
      </c>
      <c r="N1849">
        <v>1.81253236665E-4</v>
      </c>
      <c r="O1849" s="1">
        <v>2.29210713379E-5</v>
      </c>
      <c r="P1849">
        <v>16</v>
      </c>
      <c r="Q1849">
        <v>18.5</v>
      </c>
      <c r="R1849">
        <v>2.8089812227200001E-2</v>
      </c>
      <c r="S1849">
        <v>0.30643158513000002</v>
      </c>
      <c r="T1849">
        <v>3.1531131333399999E-2</v>
      </c>
      <c r="U1849" t="s">
        <v>16</v>
      </c>
    </row>
    <row r="1850" spans="1:23">
      <c r="A1850" t="s">
        <v>506</v>
      </c>
      <c r="B1850" t="s">
        <v>34</v>
      </c>
      <c r="C1850" t="s">
        <v>34</v>
      </c>
      <c r="G1850" t="str">
        <f t="shared" si="112"/>
        <v/>
      </c>
      <c r="H1850" t="str">
        <f t="shared" si="113"/>
        <v>MARINE</v>
      </c>
      <c r="I1850" t="str">
        <f t="shared" si="114"/>
        <v/>
      </c>
      <c r="J1850" t="str">
        <f t="shared" si="115"/>
        <v/>
      </c>
      <c r="K1850" t="s">
        <v>34</v>
      </c>
      <c r="L1850" t="s">
        <v>34</v>
      </c>
      <c r="M1850">
        <v>0</v>
      </c>
      <c r="N1850" s="1">
        <v>8.1725443022900003E-5</v>
      </c>
      <c r="O1850">
        <v>2.2383598926600001E-4</v>
      </c>
      <c r="P1850">
        <v>14</v>
      </c>
      <c r="Q1850">
        <v>27</v>
      </c>
      <c r="R1850">
        <v>5.59485706008E-3</v>
      </c>
      <c r="S1850">
        <v>0.45133313513899997</v>
      </c>
      <c r="T1850">
        <v>1.00286718905E-2</v>
      </c>
      <c r="U1850" t="s">
        <v>16</v>
      </c>
      <c r="V1850">
        <v>22.2535302175</v>
      </c>
    </row>
    <row r="1851" spans="1:23">
      <c r="A1851" t="s">
        <v>1262</v>
      </c>
      <c r="C1851" t="s">
        <v>34</v>
      </c>
      <c r="G1851" t="str">
        <f t="shared" si="112"/>
        <v/>
      </c>
      <c r="H1851" t="str">
        <f t="shared" si="113"/>
        <v/>
      </c>
      <c r="I1851" t="str">
        <f t="shared" si="114"/>
        <v/>
      </c>
      <c r="J1851" t="str">
        <f t="shared" si="115"/>
        <v/>
      </c>
      <c r="K1851" t="s">
        <v>34</v>
      </c>
      <c r="L1851" t="s">
        <v>34</v>
      </c>
      <c r="M1851">
        <v>0</v>
      </c>
      <c r="N1851" s="1">
        <v>8.1410561726900002E-5</v>
      </c>
      <c r="O1851">
        <v>2.6657581102099999E-4</v>
      </c>
      <c r="P1851">
        <v>6.5</v>
      </c>
      <c r="Q1851">
        <v>15</v>
      </c>
      <c r="R1851">
        <v>1.6367302187999999E-3</v>
      </c>
      <c r="S1851">
        <v>1.60238008888E-2</v>
      </c>
      <c r="T1851" s="1">
        <v>6.53275970759E-6</v>
      </c>
      <c r="U1851" t="s">
        <v>16</v>
      </c>
      <c r="V1851">
        <v>12.4041539177</v>
      </c>
    </row>
    <row r="1852" spans="1:23">
      <c r="A1852" t="s">
        <v>456</v>
      </c>
      <c r="G1852" t="str">
        <f t="shared" si="112"/>
        <v/>
      </c>
      <c r="H1852" t="str">
        <f t="shared" si="113"/>
        <v/>
      </c>
      <c r="I1852" t="str">
        <f t="shared" si="114"/>
        <v/>
      </c>
      <c r="J1852" t="str">
        <f t="shared" si="115"/>
        <v/>
      </c>
      <c r="K1852" t="s">
        <v>23</v>
      </c>
      <c r="L1852" t="s">
        <v>23</v>
      </c>
      <c r="M1852">
        <v>6.7597104808599995E-4</v>
      </c>
      <c r="N1852">
        <v>7.8966087990700005E-3</v>
      </c>
      <c r="O1852">
        <v>2.0395821464200001E-3</v>
      </c>
      <c r="P1852">
        <v>16</v>
      </c>
      <c r="Q1852">
        <v>25</v>
      </c>
      <c r="R1852" s="1">
        <v>6.2480738798599997E-7</v>
      </c>
      <c r="S1852">
        <v>1.4346283941299999E-2</v>
      </c>
      <c r="T1852">
        <v>1.7125670061399999E-2</v>
      </c>
      <c r="U1852" t="s">
        <v>16</v>
      </c>
      <c r="V1852">
        <v>16</v>
      </c>
      <c r="W1852">
        <v>25</v>
      </c>
    </row>
    <row r="1853" spans="1:23">
      <c r="A1853" t="s">
        <v>96</v>
      </c>
      <c r="G1853" t="str">
        <f t="shared" si="112"/>
        <v/>
      </c>
      <c r="H1853" t="str">
        <f t="shared" si="113"/>
        <v/>
      </c>
      <c r="I1853" t="str">
        <f t="shared" si="114"/>
        <v/>
      </c>
      <c r="J1853" t="str">
        <f t="shared" si="115"/>
        <v/>
      </c>
      <c r="K1853" t="s">
        <v>19</v>
      </c>
      <c r="L1853" t="s">
        <v>19</v>
      </c>
      <c r="M1853" s="1">
        <v>1.7080664005099999E-6</v>
      </c>
      <c r="N1853">
        <v>1.18800607551E-4</v>
      </c>
      <c r="O1853" s="1">
        <v>4.3241043380900002E-5</v>
      </c>
      <c r="P1853">
        <v>24.5</v>
      </c>
      <c r="Q1853">
        <v>27</v>
      </c>
      <c r="R1853" s="1">
        <v>6.8370210121599994E-5</v>
      </c>
      <c r="S1853">
        <v>0.21977554030999999</v>
      </c>
      <c r="T1853">
        <v>2.6762768676600001E-2</v>
      </c>
      <c r="U1853" t="s">
        <v>16</v>
      </c>
    </row>
    <row r="1854" spans="1:23">
      <c r="A1854" t="s">
        <v>1125</v>
      </c>
      <c r="G1854" t="str">
        <f t="shared" si="112"/>
        <v/>
      </c>
      <c r="H1854" t="str">
        <f t="shared" si="113"/>
        <v/>
      </c>
      <c r="I1854" t="str">
        <f t="shared" si="114"/>
        <v/>
      </c>
      <c r="J1854" t="str">
        <f t="shared" si="115"/>
        <v/>
      </c>
      <c r="K1854" t="s">
        <v>23</v>
      </c>
      <c r="L1854" t="s">
        <v>23</v>
      </c>
      <c r="M1854" s="1">
        <v>2.3943780004499999E-6</v>
      </c>
      <c r="N1854">
        <v>1.16793322277E-4</v>
      </c>
      <c r="O1854" s="1">
        <v>1.1051433370900001E-5</v>
      </c>
      <c r="P1854">
        <v>15</v>
      </c>
      <c r="Q1854">
        <v>18</v>
      </c>
      <c r="R1854">
        <v>1.4751196300799999E-4</v>
      </c>
      <c r="S1854">
        <v>3.08686061916E-3</v>
      </c>
      <c r="T1854">
        <v>0.35605921007899999</v>
      </c>
      <c r="U1854" t="s">
        <v>16</v>
      </c>
      <c r="V1854">
        <v>15</v>
      </c>
      <c r="W1854">
        <v>18</v>
      </c>
    </row>
    <row r="1855" spans="1:23">
      <c r="A1855" t="s">
        <v>1806</v>
      </c>
      <c r="G1855" t="str">
        <f t="shared" si="112"/>
        <v/>
      </c>
      <c r="H1855" t="str">
        <f t="shared" si="113"/>
        <v/>
      </c>
      <c r="I1855" t="str">
        <f t="shared" si="114"/>
        <v/>
      </c>
      <c r="J1855" t="str">
        <f t="shared" si="115"/>
        <v/>
      </c>
      <c r="K1855" t="s">
        <v>19</v>
      </c>
      <c r="L1855" t="s">
        <v>19</v>
      </c>
      <c r="M1855">
        <v>1.7660084205700001E-4</v>
      </c>
      <c r="N1855">
        <v>3.5212764781499999E-3</v>
      </c>
      <c r="O1855">
        <v>4.2836080217299998E-4</v>
      </c>
      <c r="P1855">
        <v>24.5</v>
      </c>
      <c r="Q1855">
        <v>27</v>
      </c>
      <c r="R1855">
        <v>2.7571759219700002E-4</v>
      </c>
      <c r="S1855">
        <v>6.8396691919399996E-2</v>
      </c>
      <c r="T1855">
        <v>4.6951178157100003E-2</v>
      </c>
      <c r="U1855" t="s">
        <v>16</v>
      </c>
    </row>
    <row r="1856" spans="1:23">
      <c r="A1856" t="s">
        <v>515</v>
      </c>
      <c r="G1856" t="str">
        <f t="shared" si="112"/>
        <v/>
      </c>
      <c r="H1856" t="str">
        <f t="shared" si="113"/>
        <v/>
      </c>
      <c r="I1856" t="str">
        <f t="shared" si="114"/>
        <v/>
      </c>
      <c r="J1856" t="str">
        <f t="shared" si="115"/>
        <v/>
      </c>
      <c r="K1856" t="s">
        <v>27</v>
      </c>
      <c r="L1856" t="s">
        <v>23</v>
      </c>
      <c r="M1856">
        <v>1.30965158643E-3</v>
      </c>
      <c r="N1856">
        <v>1.8326941739799998E-2</v>
      </c>
      <c r="O1856">
        <v>9.0063321785600007E-3</v>
      </c>
      <c r="P1856">
        <v>16</v>
      </c>
      <c r="Q1856">
        <v>18.5</v>
      </c>
      <c r="R1856">
        <v>3.4016995612699998E-4</v>
      </c>
      <c r="S1856">
        <v>1.8508410264400001E-2</v>
      </c>
      <c r="T1856" s="1">
        <v>2.3542944361199999E-7</v>
      </c>
      <c r="U1856" t="s">
        <v>16</v>
      </c>
      <c r="V1856">
        <v>16</v>
      </c>
      <c r="W1856">
        <v>18.5</v>
      </c>
    </row>
    <row r="1857" spans="1:23">
      <c r="A1857" t="s">
        <v>908</v>
      </c>
      <c r="G1857" t="str">
        <f t="shared" si="112"/>
        <v/>
      </c>
      <c r="H1857" t="str">
        <f t="shared" si="113"/>
        <v/>
      </c>
      <c r="I1857" t="str">
        <f t="shared" si="114"/>
        <v/>
      </c>
      <c r="J1857" t="str">
        <f t="shared" si="115"/>
        <v/>
      </c>
      <c r="K1857" t="s">
        <v>19</v>
      </c>
      <c r="L1857" t="s">
        <v>19</v>
      </c>
      <c r="M1857" s="1">
        <v>2.80127211163E-5</v>
      </c>
      <c r="N1857">
        <v>4.73376386536E-4</v>
      </c>
      <c r="O1857">
        <v>1.1113128488000001E-4</v>
      </c>
      <c r="P1857">
        <v>19</v>
      </c>
      <c r="Q1857">
        <v>25</v>
      </c>
      <c r="R1857">
        <v>2.2489908256499999E-3</v>
      </c>
      <c r="S1857">
        <v>0.19193135827899999</v>
      </c>
      <c r="T1857">
        <v>3.8003783814399998E-2</v>
      </c>
      <c r="U1857" t="s">
        <v>16</v>
      </c>
    </row>
    <row r="1858" spans="1:23">
      <c r="A1858" t="s">
        <v>556</v>
      </c>
      <c r="B1858" t="s">
        <v>23</v>
      </c>
      <c r="C1858" t="s">
        <v>23</v>
      </c>
      <c r="G1858" t="str">
        <f t="shared" si="112"/>
        <v/>
      </c>
      <c r="H1858" t="str">
        <f t="shared" si="113"/>
        <v/>
      </c>
      <c r="I1858" t="str">
        <f t="shared" si="114"/>
        <v>BRACK</v>
      </c>
      <c r="J1858" t="str">
        <f t="shared" si="115"/>
        <v/>
      </c>
      <c r="K1858" t="s">
        <v>27</v>
      </c>
      <c r="L1858" t="s">
        <v>23</v>
      </c>
      <c r="M1858" s="1">
        <v>1.8917685035299999E-5</v>
      </c>
      <c r="N1858">
        <v>1.19755906531E-3</v>
      </c>
      <c r="O1858">
        <v>4.9675350042400004E-4</v>
      </c>
      <c r="P1858">
        <v>15</v>
      </c>
      <c r="Q1858">
        <v>18</v>
      </c>
      <c r="R1858" s="1">
        <v>8.5521282076999996E-7</v>
      </c>
      <c r="S1858">
        <v>1.3973964570799999E-2</v>
      </c>
      <c r="T1858">
        <v>3.1066350060699999E-3</v>
      </c>
      <c r="U1858" t="s">
        <v>16</v>
      </c>
      <c r="V1858">
        <v>15</v>
      </c>
      <c r="W1858">
        <v>18</v>
      </c>
    </row>
    <row r="1859" spans="1:23">
      <c r="A1859" t="s">
        <v>179</v>
      </c>
      <c r="G1859" t="str">
        <f t="shared" ref="G1859:G1922" si="116">IF(NOT(ISBLANK($B1859)),IF($L1859="freshRestricted", IF($B1859="freshRestricted","FRESH",$B1859),""),"")</f>
        <v/>
      </c>
      <c r="H1859" t="str">
        <f t="shared" ref="H1859:H1922" si="117">IF(NOT(ISBLANK($B1859)),IF($L1859="marineRestricted", IF($B1859="marineRestricted","MARINE",$B1859),""),"")</f>
        <v/>
      </c>
      <c r="I1859" t="str">
        <f t="shared" ref="I1859:I1922" si="118">IF(NOT(ISBLANK($B1859)),IF($L1859="brackishRestricted", IF($B1859="brackishRestricted","BRACK",$B1859),""),"")</f>
        <v/>
      </c>
      <c r="J1859" t="str">
        <f t="shared" ref="J1859:J1922" si="119">IF(NOT(ISBLANK($B1859)),IF($L1859="noclass", IF($B1859="noclass","NOCLASS",$B1859),""),"")</f>
        <v/>
      </c>
      <c r="K1859" t="s">
        <v>19</v>
      </c>
      <c r="L1859" t="s">
        <v>19</v>
      </c>
      <c r="M1859" s="1">
        <v>5.7368396897500004E-6</v>
      </c>
      <c r="N1859">
        <v>7.2490160399799996E-4</v>
      </c>
      <c r="O1859">
        <v>2.6812933078100001E-4</v>
      </c>
      <c r="P1859">
        <v>9</v>
      </c>
      <c r="Q1859">
        <v>13.5</v>
      </c>
      <c r="R1859">
        <v>6.2919298960899999E-4</v>
      </c>
      <c r="S1859">
        <v>0.30373755429100002</v>
      </c>
      <c r="T1859" s="1">
        <v>8.8279484879499995E-5</v>
      </c>
      <c r="U1859" t="s">
        <v>16</v>
      </c>
    </row>
    <row r="1860" spans="1:23">
      <c r="A1860" t="s">
        <v>1088</v>
      </c>
      <c r="G1860" t="str">
        <f t="shared" si="116"/>
        <v/>
      </c>
      <c r="H1860" t="str">
        <f t="shared" si="117"/>
        <v/>
      </c>
      <c r="I1860" t="str">
        <f t="shared" si="118"/>
        <v/>
      </c>
      <c r="J1860" t="str">
        <f t="shared" si="119"/>
        <v/>
      </c>
      <c r="K1860" t="s">
        <v>19</v>
      </c>
      <c r="L1860" t="s">
        <v>19</v>
      </c>
      <c r="M1860" s="1">
        <v>5.4467441581300003E-6</v>
      </c>
      <c r="N1860">
        <v>2.3817625042500001E-4</v>
      </c>
      <c r="O1860" s="1">
        <v>1.74131644884E-5</v>
      </c>
      <c r="P1860">
        <v>18.8</v>
      </c>
      <c r="Q1860">
        <v>21.6</v>
      </c>
      <c r="R1860">
        <v>6.1609940646799997E-2</v>
      </c>
      <c r="S1860">
        <v>0.28361991280799997</v>
      </c>
      <c r="T1860">
        <v>0.13384409534399999</v>
      </c>
      <c r="U1860" t="s">
        <v>16</v>
      </c>
    </row>
    <row r="1861" spans="1:23">
      <c r="A1861" t="s">
        <v>1044</v>
      </c>
      <c r="G1861" t="str">
        <f t="shared" si="116"/>
        <v/>
      </c>
      <c r="H1861" t="str">
        <f t="shared" si="117"/>
        <v/>
      </c>
      <c r="I1861" t="str">
        <f t="shared" si="118"/>
        <v/>
      </c>
      <c r="J1861" t="str">
        <f t="shared" si="119"/>
        <v/>
      </c>
      <c r="K1861" t="s">
        <v>34</v>
      </c>
      <c r="L1861" t="s">
        <v>34</v>
      </c>
      <c r="M1861" s="1">
        <v>1.97405271267E-5</v>
      </c>
      <c r="N1861">
        <v>8.6761977182900005E-4</v>
      </c>
      <c r="O1861">
        <v>4.2300901525199998E-4</v>
      </c>
      <c r="P1861">
        <v>23</v>
      </c>
      <c r="Q1861">
        <v>25</v>
      </c>
      <c r="R1861">
        <v>1.19597695028E-4</v>
      </c>
      <c r="S1861">
        <v>0.20947847762399999</v>
      </c>
      <c r="T1861">
        <v>7.5712956390100005E-4</v>
      </c>
      <c r="U1861" t="s">
        <v>16</v>
      </c>
      <c r="V1861">
        <v>23</v>
      </c>
    </row>
    <row r="1862" spans="1:23">
      <c r="A1862" t="s">
        <v>628</v>
      </c>
      <c r="G1862" t="str">
        <f t="shared" si="116"/>
        <v/>
      </c>
      <c r="H1862" t="str">
        <f t="shared" si="117"/>
        <v/>
      </c>
      <c r="I1862" t="str">
        <f t="shared" si="118"/>
        <v/>
      </c>
      <c r="J1862" t="str">
        <f t="shared" si="119"/>
        <v/>
      </c>
      <c r="K1862" t="s">
        <v>19</v>
      </c>
      <c r="L1862" t="s">
        <v>19</v>
      </c>
      <c r="M1862">
        <v>0</v>
      </c>
      <c r="N1862" s="1">
        <v>6.1537351370099998E-5</v>
      </c>
      <c r="O1862" s="1">
        <v>2.9454279118299999E-5</v>
      </c>
      <c r="P1862">
        <v>11</v>
      </c>
      <c r="Q1862">
        <v>15</v>
      </c>
      <c r="R1862">
        <v>4.2952927765E-4</v>
      </c>
      <c r="S1862">
        <v>0.19883101237100001</v>
      </c>
      <c r="T1862">
        <v>5.9181215211800003E-3</v>
      </c>
      <c r="U1862" t="s">
        <v>16</v>
      </c>
    </row>
    <row r="1863" spans="1:23">
      <c r="A1863" t="s">
        <v>609</v>
      </c>
      <c r="G1863" t="str">
        <f t="shared" si="116"/>
        <v/>
      </c>
      <c r="H1863" t="str">
        <f t="shared" si="117"/>
        <v/>
      </c>
      <c r="I1863" t="str">
        <f t="shared" si="118"/>
        <v/>
      </c>
      <c r="J1863" t="str">
        <f t="shared" si="119"/>
        <v/>
      </c>
      <c r="K1863" t="s">
        <v>34</v>
      </c>
      <c r="L1863" t="s">
        <v>34</v>
      </c>
      <c r="M1863" s="1">
        <v>2.6190351474500002E-6</v>
      </c>
      <c r="N1863" s="1">
        <v>3.8001552634899998E-5</v>
      </c>
      <c r="O1863">
        <v>1.3520429201900001E-4</v>
      </c>
      <c r="P1863">
        <v>23</v>
      </c>
      <c r="Q1863">
        <v>25</v>
      </c>
      <c r="R1863">
        <v>4.5038409885999997E-2</v>
      </c>
      <c r="S1863">
        <v>9.6277543890100001E-2</v>
      </c>
      <c r="T1863" s="1">
        <v>2.5614365113600002E-6</v>
      </c>
      <c r="U1863" t="s">
        <v>16</v>
      </c>
      <c r="V1863">
        <v>24.466267693399999</v>
      </c>
    </row>
    <row r="1864" spans="1:23">
      <c r="A1864" t="s">
        <v>1146</v>
      </c>
      <c r="B1864" t="s">
        <v>23</v>
      </c>
      <c r="C1864" t="s">
        <v>23</v>
      </c>
      <c r="G1864" t="str">
        <f t="shared" si="116"/>
        <v/>
      </c>
      <c r="H1864" t="str">
        <f t="shared" si="117"/>
        <v/>
      </c>
      <c r="I1864" t="str">
        <f t="shared" si="118"/>
        <v/>
      </c>
      <c r="J1864" t="str">
        <f t="shared" si="119"/>
        <v>brackishRestricted</v>
      </c>
      <c r="K1864" t="s">
        <v>19</v>
      </c>
      <c r="L1864" t="s">
        <v>19</v>
      </c>
      <c r="M1864" s="1">
        <v>1.30529811051E-5</v>
      </c>
      <c r="N1864">
        <v>1.5311330384499999E-4</v>
      </c>
      <c r="O1864" s="1">
        <v>6.8958058257200004E-6</v>
      </c>
      <c r="P1864">
        <v>18.8</v>
      </c>
      <c r="Q1864">
        <v>21.6</v>
      </c>
      <c r="R1864">
        <v>0.109765353705</v>
      </c>
      <c r="S1864">
        <v>0.165449273014</v>
      </c>
      <c r="T1864">
        <v>0.482664734672</v>
      </c>
      <c r="U1864" t="s">
        <v>16</v>
      </c>
    </row>
    <row r="1865" spans="1:23">
      <c r="A1865" t="s">
        <v>942</v>
      </c>
      <c r="B1865" t="s">
        <v>23</v>
      </c>
      <c r="C1865" t="s">
        <v>23</v>
      </c>
      <c r="G1865" t="str">
        <f t="shared" si="116"/>
        <v/>
      </c>
      <c r="H1865" t="str">
        <f t="shared" si="117"/>
        <v/>
      </c>
      <c r="I1865" t="str">
        <f t="shared" si="118"/>
        <v>BRACK</v>
      </c>
      <c r="J1865" t="str">
        <f t="shared" si="119"/>
        <v/>
      </c>
      <c r="K1865" t="s">
        <v>22</v>
      </c>
      <c r="L1865" t="s">
        <v>23</v>
      </c>
      <c r="M1865">
        <v>0</v>
      </c>
      <c r="N1865" s="1">
        <v>5.5121381099199998E-5</v>
      </c>
      <c r="O1865" s="1">
        <v>1.0400088227199999E-5</v>
      </c>
      <c r="P1865">
        <v>9</v>
      </c>
      <c r="Q1865">
        <v>15</v>
      </c>
      <c r="R1865">
        <v>1.7451366760099999E-3</v>
      </c>
      <c r="S1865">
        <v>3.4648513656400003E-2</v>
      </c>
      <c r="T1865">
        <v>7.1828551121999998E-2</v>
      </c>
      <c r="U1865" t="s">
        <v>24</v>
      </c>
      <c r="V1865">
        <v>9</v>
      </c>
      <c r="W1865">
        <v>15</v>
      </c>
    </row>
    <row r="1866" spans="1:23">
      <c r="A1866" t="s">
        <v>1563</v>
      </c>
      <c r="B1866" t="s">
        <v>23</v>
      </c>
      <c r="C1866" t="s">
        <v>23</v>
      </c>
      <c r="G1866" t="str">
        <f t="shared" si="116"/>
        <v/>
      </c>
      <c r="H1866" t="str">
        <f t="shared" si="117"/>
        <v/>
      </c>
      <c r="I1866" t="str">
        <f t="shared" si="118"/>
        <v>BRACK</v>
      </c>
      <c r="J1866" t="str">
        <f t="shared" si="119"/>
        <v/>
      </c>
      <c r="K1866" t="s">
        <v>23</v>
      </c>
      <c r="L1866" t="s">
        <v>23</v>
      </c>
      <c r="M1866" s="1">
        <v>2.3022865389000001E-6</v>
      </c>
      <c r="N1866">
        <v>1.0670357796000001E-4</v>
      </c>
      <c r="O1866" s="1">
        <v>6.5858041359800002E-6</v>
      </c>
      <c r="P1866">
        <v>11</v>
      </c>
      <c r="Q1866">
        <v>15</v>
      </c>
      <c r="R1866">
        <v>2.19692874123E-3</v>
      </c>
      <c r="S1866">
        <v>1.25963171564E-2</v>
      </c>
      <c r="T1866">
        <v>0.222336930919</v>
      </c>
      <c r="U1866" t="s">
        <v>16</v>
      </c>
      <c r="V1866">
        <v>11</v>
      </c>
      <c r="W1866">
        <v>15</v>
      </c>
    </row>
    <row r="1867" spans="1:23">
      <c r="A1867" t="s">
        <v>1454</v>
      </c>
      <c r="C1867" t="s">
        <v>23</v>
      </c>
      <c r="G1867" t="str">
        <f t="shared" si="116"/>
        <v/>
      </c>
      <c r="H1867" t="str">
        <f t="shared" si="117"/>
        <v/>
      </c>
      <c r="I1867" t="str">
        <f t="shared" si="118"/>
        <v/>
      </c>
      <c r="J1867" t="str">
        <f t="shared" si="119"/>
        <v/>
      </c>
      <c r="K1867" t="s">
        <v>22</v>
      </c>
      <c r="L1867" t="s">
        <v>23</v>
      </c>
      <c r="M1867" s="1">
        <v>2.3022865389000001E-6</v>
      </c>
      <c r="N1867" s="1">
        <v>8.7441147280999996E-5</v>
      </c>
      <c r="O1867" s="1">
        <v>1.1567882738500001E-5</v>
      </c>
      <c r="P1867">
        <v>11</v>
      </c>
      <c r="Q1867">
        <v>16</v>
      </c>
      <c r="R1867">
        <v>5.5620598980000002E-3</v>
      </c>
      <c r="S1867">
        <v>3.5911608377300001E-2</v>
      </c>
      <c r="T1867">
        <v>0.19651259122299999</v>
      </c>
      <c r="U1867" t="s">
        <v>24</v>
      </c>
      <c r="V1867">
        <v>11</v>
      </c>
      <c r="W1867">
        <v>16</v>
      </c>
    </row>
    <row r="1868" spans="1:23">
      <c r="A1868" t="s">
        <v>1342</v>
      </c>
      <c r="B1868" t="s">
        <v>23</v>
      </c>
      <c r="C1868" t="s">
        <v>23</v>
      </c>
      <c r="G1868" t="str">
        <f t="shared" si="116"/>
        <v/>
      </c>
      <c r="H1868" t="str">
        <f t="shared" si="117"/>
        <v/>
      </c>
      <c r="I1868" t="str">
        <f t="shared" si="118"/>
        <v>BRACK</v>
      </c>
      <c r="J1868" t="str">
        <f t="shared" si="119"/>
        <v/>
      </c>
      <c r="K1868" t="s">
        <v>23</v>
      </c>
      <c r="L1868" t="s">
        <v>23</v>
      </c>
      <c r="M1868">
        <v>0</v>
      </c>
      <c r="N1868" s="1">
        <v>9.84661050727E-5</v>
      </c>
      <c r="O1868">
        <v>0</v>
      </c>
      <c r="P1868">
        <v>11</v>
      </c>
      <c r="Q1868">
        <v>15</v>
      </c>
      <c r="R1868">
        <v>2.2828442399799999E-3</v>
      </c>
      <c r="S1868">
        <v>4.4985774568700003E-3</v>
      </c>
      <c r="T1868">
        <v>1</v>
      </c>
      <c r="U1868" t="s">
        <v>16</v>
      </c>
      <c r="V1868">
        <v>11</v>
      </c>
      <c r="W1868">
        <v>15</v>
      </c>
    </row>
    <row r="1869" spans="1:23">
      <c r="A1869" t="s">
        <v>589</v>
      </c>
      <c r="B1869" t="s">
        <v>23</v>
      </c>
      <c r="C1869" t="s">
        <v>23</v>
      </c>
      <c r="G1869" t="str">
        <f t="shared" si="116"/>
        <v/>
      </c>
      <c r="H1869" t="str">
        <f t="shared" si="117"/>
        <v/>
      </c>
      <c r="I1869" t="str">
        <f t="shared" si="118"/>
        <v/>
      </c>
      <c r="J1869" t="str">
        <f t="shared" si="119"/>
        <v>brackishRestricted</v>
      </c>
      <c r="K1869" t="s">
        <v>19</v>
      </c>
      <c r="L1869" t="s">
        <v>19</v>
      </c>
      <c r="M1869" s="1">
        <v>1.5223163184500001E-5</v>
      </c>
      <c r="N1869">
        <v>2.3817625042500001E-4</v>
      </c>
      <c r="O1869" s="1">
        <v>3.2204247497199999E-5</v>
      </c>
      <c r="P1869">
        <v>18.8</v>
      </c>
      <c r="Q1869">
        <v>21.6</v>
      </c>
      <c r="R1869">
        <v>0.109765353705</v>
      </c>
      <c r="S1869">
        <v>0.28361991280799997</v>
      </c>
      <c r="T1869">
        <v>0.24608290690099999</v>
      </c>
      <c r="U1869" t="s">
        <v>16</v>
      </c>
    </row>
    <row r="1870" spans="1:23">
      <c r="A1870" t="s">
        <v>678</v>
      </c>
      <c r="C1870" t="s">
        <v>23</v>
      </c>
      <c r="G1870" t="str">
        <f t="shared" si="116"/>
        <v/>
      </c>
      <c r="H1870" t="str">
        <f t="shared" si="117"/>
        <v/>
      </c>
      <c r="I1870" t="str">
        <f t="shared" si="118"/>
        <v/>
      </c>
      <c r="J1870" t="str">
        <f t="shared" si="119"/>
        <v/>
      </c>
      <c r="K1870" t="s">
        <v>19</v>
      </c>
      <c r="L1870" t="s">
        <v>19</v>
      </c>
      <c r="M1870" s="1">
        <v>7.9631903519100002E-6</v>
      </c>
      <c r="N1870" s="1">
        <v>5.4352343864899998E-5</v>
      </c>
      <c r="O1870" s="1">
        <v>1.01622401642E-5</v>
      </c>
      <c r="P1870">
        <v>24</v>
      </c>
      <c r="Q1870">
        <v>26</v>
      </c>
      <c r="R1870">
        <v>0.176250023225</v>
      </c>
      <c r="S1870">
        <v>0.5</v>
      </c>
      <c r="T1870">
        <v>0.210183656754</v>
      </c>
      <c r="U1870" t="s">
        <v>16</v>
      </c>
    </row>
    <row r="1871" spans="1:23">
      <c r="A1871" t="s">
        <v>1730</v>
      </c>
      <c r="C1871" t="s">
        <v>23</v>
      </c>
      <c r="G1871" t="str">
        <f t="shared" si="116"/>
        <v/>
      </c>
      <c r="H1871" t="str">
        <f t="shared" si="117"/>
        <v/>
      </c>
      <c r="I1871" t="str">
        <f t="shared" si="118"/>
        <v/>
      </c>
      <c r="J1871" t="str">
        <f t="shared" si="119"/>
        <v/>
      </c>
      <c r="K1871" t="s">
        <v>19</v>
      </c>
      <c r="L1871" t="s">
        <v>19</v>
      </c>
      <c r="M1871" s="1">
        <v>2.3245149688199999E-6</v>
      </c>
      <c r="N1871" s="1">
        <v>5.2991413502399999E-5</v>
      </c>
      <c r="O1871" s="1">
        <v>2.4121804091399999E-5</v>
      </c>
      <c r="P1871">
        <v>15</v>
      </c>
      <c r="Q1871">
        <v>20</v>
      </c>
      <c r="R1871">
        <v>1.9105832793700001E-2</v>
      </c>
      <c r="S1871">
        <v>0.35011084220799998</v>
      </c>
      <c r="T1871">
        <v>3.02185071827E-2</v>
      </c>
      <c r="U1871" t="s">
        <v>16</v>
      </c>
    </row>
    <row r="1872" spans="1:23">
      <c r="A1872" t="s">
        <v>876</v>
      </c>
      <c r="G1872" t="str">
        <f t="shared" si="116"/>
        <v/>
      </c>
      <c r="H1872" t="str">
        <f t="shared" si="117"/>
        <v/>
      </c>
      <c r="I1872" t="str">
        <f t="shared" si="118"/>
        <v/>
      </c>
      <c r="J1872" t="str">
        <f t="shared" si="119"/>
        <v/>
      </c>
      <c r="K1872" t="s">
        <v>19</v>
      </c>
      <c r="L1872" t="s">
        <v>19</v>
      </c>
      <c r="M1872" s="1">
        <v>1.2198020297699999E-5</v>
      </c>
      <c r="N1872">
        <v>1.3610071452899999E-4</v>
      </c>
      <c r="O1872" s="1">
        <v>3.1559894638399997E-5</v>
      </c>
      <c r="P1872">
        <v>18.8</v>
      </c>
      <c r="Q1872">
        <v>21.6</v>
      </c>
      <c r="R1872">
        <v>0.109765353705</v>
      </c>
      <c r="S1872">
        <v>0.28361991280799997</v>
      </c>
      <c r="T1872">
        <v>0.22202640671099999</v>
      </c>
      <c r="U1872" t="s">
        <v>16</v>
      </c>
    </row>
    <row r="1873" spans="1:23">
      <c r="A1873" t="s">
        <v>1345</v>
      </c>
      <c r="G1873" t="str">
        <f t="shared" si="116"/>
        <v/>
      </c>
      <c r="H1873" t="str">
        <f t="shared" si="117"/>
        <v/>
      </c>
      <c r="I1873" t="str">
        <f t="shared" si="118"/>
        <v/>
      </c>
      <c r="J1873" t="str">
        <f t="shared" si="119"/>
        <v/>
      </c>
      <c r="K1873" t="s">
        <v>22</v>
      </c>
      <c r="L1873" t="s">
        <v>23</v>
      </c>
      <c r="M1873" s="1">
        <v>8.5022291812399996E-6</v>
      </c>
      <c r="N1873">
        <v>3.3982597646099998E-4</v>
      </c>
      <c r="O1873" s="1">
        <v>1.76945801985E-5</v>
      </c>
      <c r="P1873">
        <v>18.8</v>
      </c>
      <c r="Q1873">
        <v>21.6</v>
      </c>
      <c r="R1873">
        <v>3.4278825883499999E-3</v>
      </c>
      <c r="S1873">
        <v>4.6784487768499999E-2</v>
      </c>
      <c r="T1873">
        <v>0.233883288813</v>
      </c>
      <c r="U1873" t="s">
        <v>24</v>
      </c>
      <c r="V1873">
        <v>18.8</v>
      </c>
      <c r="W1873">
        <v>21.6</v>
      </c>
    </row>
    <row r="1874" spans="1:23">
      <c r="A1874" t="s">
        <v>1194</v>
      </c>
      <c r="G1874" t="str">
        <f t="shared" si="116"/>
        <v/>
      </c>
      <c r="H1874" t="str">
        <f t="shared" si="117"/>
        <v/>
      </c>
      <c r="I1874" t="str">
        <f t="shared" si="118"/>
        <v/>
      </c>
      <c r="J1874" t="str">
        <f t="shared" si="119"/>
        <v/>
      </c>
      <c r="K1874" t="s">
        <v>34</v>
      </c>
      <c r="L1874" t="s">
        <v>34</v>
      </c>
      <c r="M1874" s="1">
        <v>9.5326433499700006E-6</v>
      </c>
      <c r="N1874" s="1">
        <v>6.0359388824600002E-5</v>
      </c>
      <c r="O1874">
        <v>1.9115150371099999E-4</v>
      </c>
      <c r="P1874">
        <v>19</v>
      </c>
      <c r="Q1874">
        <v>25</v>
      </c>
      <c r="R1874">
        <v>2.5946901946300002E-2</v>
      </c>
      <c r="S1874">
        <v>0.128578524852</v>
      </c>
      <c r="T1874">
        <v>3.0732466466200001E-4</v>
      </c>
      <c r="U1874" t="s">
        <v>16</v>
      </c>
      <c r="V1874">
        <v>23.320876630099999</v>
      </c>
    </row>
    <row r="1875" spans="1:23">
      <c r="A1875" t="s">
        <v>740</v>
      </c>
      <c r="C1875" t="s">
        <v>34</v>
      </c>
      <c r="G1875" t="str">
        <f t="shared" si="116"/>
        <v/>
      </c>
      <c r="H1875" t="str">
        <f t="shared" si="117"/>
        <v/>
      </c>
      <c r="I1875" t="str">
        <f t="shared" si="118"/>
        <v/>
      </c>
      <c r="J1875" t="str">
        <f t="shared" si="119"/>
        <v/>
      </c>
      <c r="K1875" t="s">
        <v>34</v>
      </c>
      <c r="L1875" t="s">
        <v>34</v>
      </c>
      <c r="M1875" s="1">
        <v>1.20242642359E-5</v>
      </c>
      <c r="N1875">
        <v>3.3297753369E-4</v>
      </c>
      <c r="O1875">
        <v>7.2127932763600005E-4</v>
      </c>
      <c r="P1875">
        <v>12.5</v>
      </c>
      <c r="Q1875">
        <v>15</v>
      </c>
      <c r="R1875" s="1">
        <v>1.6172952031699999E-5</v>
      </c>
      <c r="S1875">
        <v>0.20273475800900001</v>
      </c>
      <c r="T1875" s="1">
        <v>1.93083285786E-6</v>
      </c>
      <c r="U1875" t="s">
        <v>16</v>
      </c>
      <c r="V1875">
        <v>13.868695882400001</v>
      </c>
    </row>
    <row r="1876" spans="1:23">
      <c r="A1876" t="s">
        <v>1942</v>
      </c>
      <c r="G1876" t="str">
        <f t="shared" si="116"/>
        <v/>
      </c>
      <c r="H1876" t="str">
        <f t="shared" si="117"/>
        <v/>
      </c>
      <c r="I1876" t="str">
        <f t="shared" si="118"/>
        <v/>
      </c>
      <c r="J1876" t="str">
        <f t="shared" si="119"/>
        <v/>
      </c>
      <c r="K1876" t="s">
        <v>19</v>
      </c>
      <c r="L1876" t="s">
        <v>19</v>
      </c>
      <c r="M1876">
        <v>1.08386551826E-4</v>
      </c>
      <c r="N1876">
        <v>3.0802793137499999E-3</v>
      </c>
      <c r="O1876">
        <v>7.0061670852599996E-4</v>
      </c>
      <c r="P1876">
        <v>12.5</v>
      </c>
      <c r="Q1876">
        <v>20</v>
      </c>
      <c r="R1876" s="1">
        <v>1.9277523354699999E-6</v>
      </c>
      <c r="S1876">
        <v>5.7291678802700002E-2</v>
      </c>
      <c r="T1876" s="1">
        <v>1.21569077581E-5</v>
      </c>
      <c r="U1876" t="s">
        <v>16</v>
      </c>
    </row>
    <row r="1877" spans="1:23">
      <c r="A1877" t="s">
        <v>78</v>
      </c>
      <c r="G1877" t="str">
        <f t="shared" si="116"/>
        <v/>
      </c>
      <c r="H1877" t="str">
        <f t="shared" si="117"/>
        <v/>
      </c>
      <c r="I1877" t="str">
        <f t="shared" si="118"/>
        <v/>
      </c>
      <c r="J1877" t="str">
        <f t="shared" si="119"/>
        <v/>
      </c>
      <c r="K1877" t="s">
        <v>27</v>
      </c>
      <c r="L1877" t="s">
        <v>23</v>
      </c>
      <c r="M1877">
        <v>1.90453534262E-4</v>
      </c>
      <c r="N1877">
        <v>2.7823785491099999E-3</v>
      </c>
      <c r="O1877">
        <v>4.5929484565800002E-4</v>
      </c>
      <c r="P1877">
        <v>16</v>
      </c>
      <c r="Q1877">
        <v>18.5</v>
      </c>
      <c r="R1877">
        <v>1.2788988988100001E-4</v>
      </c>
      <c r="S1877">
        <v>1.3102735300899999E-3</v>
      </c>
      <c r="T1877">
        <v>6.8951486669599996E-3</v>
      </c>
      <c r="U1877" t="s">
        <v>16</v>
      </c>
      <c r="V1877">
        <v>16</v>
      </c>
      <c r="W1877">
        <v>18.5</v>
      </c>
    </row>
    <row r="1878" spans="1:23">
      <c r="A1878" t="s">
        <v>1572</v>
      </c>
      <c r="G1878" t="str">
        <f t="shared" si="116"/>
        <v/>
      </c>
      <c r="H1878" t="str">
        <f t="shared" si="117"/>
        <v/>
      </c>
      <c r="I1878" t="str">
        <f t="shared" si="118"/>
        <v/>
      </c>
      <c r="J1878" t="str">
        <f t="shared" si="119"/>
        <v/>
      </c>
      <c r="K1878" t="s">
        <v>22</v>
      </c>
      <c r="L1878" t="s">
        <v>23</v>
      </c>
      <c r="M1878" s="1">
        <v>3.22788896062E-6</v>
      </c>
      <c r="N1878">
        <v>6.3845732454400001E-4</v>
      </c>
      <c r="O1878" s="1">
        <v>8.3569655361499998E-5</v>
      </c>
      <c r="P1878">
        <v>18.8</v>
      </c>
      <c r="Q1878">
        <v>21.6</v>
      </c>
      <c r="R1878">
        <v>1.61204316687E-4</v>
      </c>
      <c r="S1878">
        <v>7.9090554259700005E-2</v>
      </c>
      <c r="T1878">
        <v>1.0618685111499999E-2</v>
      </c>
      <c r="U1878" t="s">
        <v>24</v>
      </c>
      <c r="V1878">
        <v>18.8</v>
      </c>
      <c r="W1878">
        <v>21.6</v>
      </c>
    </row>
    <row r="1879" spans="1:23">
      <c r="A1879" t="s">
        <v>912</v>
      </c>
      <c r="B1879" t="s">
        <v>23</v>
      </c>
      <c r="C1879" t="s">
        <v>23</v>
      </c>
      <c r="G1879" t="str">
        <f t="shared" si="116"/>
        <v/>
      </c>
      <c r="H1879" t="str">
        <f t="shared" si="117"/>
        <v/>
      </c>
      <c r="I1879" t="str">
        <f t="shared" si="118"/>
        <v>BRACK</v>
      </c>
      <c r="J1879" t="str">
        <f t="shared" si="119"/>
        <v/>
      </c>
      <c r="K1879" t="s">
        <v>22</v>
      </c>
      <c r="L1879" t="s">
        <v>23</v>
      </c>
      <c r="M1879" s="1">
        <v>4.7303223027000003E-5</v>
      </c>
      <c r="N1879">
        <v>7.8432994817499995E-4</v>
      </c>
      <c r="O1879">
        <v>1.03439578901E-4</v>
      </c>
      <c r="P1879">
        <v>21</v>
      </c>
      <c r="Q1879">
        <v>25</v>
      </c>
      <c r="R1879" s="1">
        <v>8.1283343504899995E-5</v>
      </c>
      <c r="S1879">
        <v>5.5805884149100003E-2</v>
      </c>
      <c r="T1879">
        <v>1.26484025434E-2</v>
      </c>
      <c r="U1879" t="s">
        <v>24</v>
      </c>
      <c r="V1879">
        <v>21</v>
      </c>
      <c r="W1879">
        <v>25</v>
      </c>
    </row>
    <row r="1880" spans="1:23">
      <c r="A1880" t="s">
        <v>768</v>
      </c>
      <c r="B1880" t="s">
        <v>34</v>
      </c>
      <c r="C1880" t="s">
        <v>34</v>
      </c>
      <c r="G1880" t="str">
        <f t="shared" si="116"/>
        <v/>
      </c>
      <c r="H1880" t="str">
        <f t="shared" si="117"/>
        <v>MARINE</v>
      </c>
      <c r="I1880" t="str">
        <f t="shared" si="118"/>
        <v/>
      </c>
      <c r="J1880" t="str">
        <f t="shared" si="119"/>
        <v/>
      </c>
      <c r="K1880" t="s">
        <v>34</v>
      </c>
      <c r="L1880" t="s">
        <v>34</v>
      </c>
      <c r="M1880">
        <v>0</v>
      </c>
      <c r="N1880">
        <v>1.3578324474599999E-4</v>
      </c>
      <c r="O1880">
        <v>2.46592539455E-4</v>
      </c>
      <c r="P1880">
        <v>24.5</v>
      </c>
      <c r="Q1880">
        <v>27</v>
      </c>
      <c r="R1880">
        <v>1.4717746225000001E-4</v>
      </c>
      <c r="S1880">
        <v>0.5</v>
      </c>
      <c r="T1880">
        <v>1.50256772182E-3</v>
      </c>
      <c r="U1880" t="s">
        <v>16</v>
      </c>
      <c r="V1880">
        <v>25.623404776899999</v>
      </c>
    </row>
    <row r="1881" spans="1:23">
      <c r="A1881" t="s">
        <v>450</v>
      </c>
      <c r="G1881" t="str">
        <f t="shared" si="116"/>
        <v/>
      </c>
      <c r="H1881" t="str">
        <f t="shared" si="117"/>
        <v/>
      </c>
      <c r="I1881" t="str">
        <f t="shared" si="118"/>
        <v/>
      </c>
      <c r="J1881" t="str">
        <f t="shared" si="119"/>
        <v/>
      </c>
      <c r="K1881" t="s">
        <v>34</v>
      </c>
      <c r="L1881" t="s">
        <v>34</v>
      </c>
      <c r="M1881">
        <v>0</v>
      </c>
      <c r="N1881">
        <v>4.4801005164500001E-4</v>
      </c>
      <c r="O1881">
        <v>3.1704755072799998E-4</v>
      </c>
      <c r="P1881">
        <v>23</v>
      </c>
      <c r="Q1881">
        <v>25</v>
      </c>
      <c r="R1881" s="1">
        <v>7.8249421568700005E-7</v>
      </c>
      <c r="S1881">
        <v>0.168611492335</v>
      </c>
      <c r="T1881">
        <v>6.5853650964599999E-3</v>
      </c>
      <c r="U1881" t="s">
        <v>16</v>
      </c>
      <c r="V1881">
        <v>23</v>
      </c>
    </row>
    <row r="1882" spans="1:23">
      <c r="A1882" t="s">
        <v>519</v>
      </c>
      <c r="G1882" t="str">
        <f t="shared" si="116"/>
        <v/>
      </c>
      <c r="H1882" t="str">
        <f t="shared" si="117"/>
        <v/>
      </c>
      <c r="I1882" t="str">
        <f t="shared" si="118"/>
        <v/>
      </c>
      <c r="J1882" t="str">
        <f t="shared" si="119"/>
        <v/>
      </c>
      <c r="K1882" t="s">
        <v>34</v>
      </c>
      <c r="L1882" t="s">
        <v>34</v>
      </c>
      <c r="M1882">
        <v>0</v>
      </c>
      <c r="N1882">
        <v>1.3422858494500001E-4</v>
      </c>
      <c r="O1882">
        <v>1.83823529412E-4</v>
      </c>
      <c r="P1882">
        <v>24.5</v>
      </c>
      <c r="Q1882">
        <v>27</v>
      </c>
      <c r="R1882">
        <v>1.4717746225000001E-4</v>
      </c>
      <c r="S1882">
        <v>0.5</v>
      </c>
      <c r="T1882">
        <v>1.50256772182E-3</v>
      </c>
      <c r="U1882" t="s">
        <v>16</v>
      </c>
      <c r="V1882">
        <v>25.1744912447</v>
      </c>
    </row>
    <row r="1883" spans="1:23">
      <c r="A1883" t="s">
        <v>278</v>
      </c>
      <c r="B1883" t="s">
        <v>15</v>
      </c>
      <c r="C1883" t="s">
        <v>15</v>
      </c>
      <c r="G1883" t="str">
        <f t="shared" si="116"/>
        <v>FRESH</v>
      </c>
      <c r="H1883" t="str">
        <f t="shared" si="117"/>
        <v/>
      </c>
      <c r="I1883" t="str">
        <f t="shared" si="118"/>
        <v/>
      </c>
      <c r="J1883" t="str">
        <f t="shared" si="119"/>
        <v/>
      </c>
      <c r="K1883" t="s">
        <v>15</v>
      </c>
      <c r="L1883" t="s">
        <v>15</v>
      </c>
      <c r="M1883">
        <v>8.2645757646000002E-4</v>
      </c>
      <c r="N1883">
        <v>4.83902274487E-4</v>
      </c>
      <c r="O1883" s="1">
        <v>3.3174224177E-5</v>
      </c>
      <c r="P1883">
        <v>1.5</v>
      </c>
      <c r="Q1883">
        <v>10</v>
      </c>
      <c r="R1883">
        <v>0.36784325324700001</v>
      </c>
      <c r="S1883" s="1">
        <v>8.7453429333499996E-8</v>
      </c>
      <c r="T1883">
        <v>1.78145343607E-4</v>
      </c>
      <c r="U1883" t="s">
        <v>16</v>
      </c>
      <c r="V1883">
        <v>6.3295333774599998</v>
      </c>
    </row>
    <row r="1884" spans="1:23">
      <c r="A1884" t="s">
        <v>199</v>
      </c>
      <c r="G1884" t="str">
        <f t="shared" si="116"/>
        <v/>
      </c>
      <c r="H1884" t="str">
        <f t="shared" si="117"/>
        <v/>
      </c>
      <c r="I1884" t="str">
        <f t="shared" si="118"/>
        <v/>
      </c>
      <c r="J1884" t="str">
        <f t="shared" si="119"/>
        <v/>
      </c>
      <c r="K1884" t="s">
        <v>15</v>
      </c>
      <c r="L1884" t="s">
        <v>15</v>
      </c>
      <c r="M1884" s="1">
        <v>4.8363481067599999E-5</v>
      </c>
      <c r="N1884">
        <v>0</v>
      </c>
      <c r="O1884">
        <v>0</v>
      </c>
      <c r="P1884">
        <v>1.48979591837</v>
      </c>
      <c r="Q1884">
        <v>15.244897959199999</v>
      </c>
      <c r="R1884">
        <v>4.8461324334900004E-3</v>
      </c>
      <c r="S1884">
        <v>1</v>
      </c>
      <c r="T1884">
        <v>4.8461324334900004E-3</v>
      </c>
      <c r="U1884" t="s">
        <v>16</v>
      </c>
      <c r="V1884">
        <v>1.48979591837</v>
      </c>
    </row>
    <row r="1885" spans="1:23">
      <c r="A1885" t="s">
        <v>1235</v>
      </c>
      <c r="G1885" t="str">
        <f t="shared" si="116"/>
        <v/>
      </c>
      <c r="H1885" t="str">
        <f t="shared" si="117"/>
        <v/>
      </c>
      <c r="I1885" t="str">
        <f t="shared" si="118"/>
        <v/>
      </c>
      <c r="J1885" t="str">
        <f t="shared" si="119"/>
        <v/>
      </c>
      <c r="K1885" t="s">
        <v>15</v>
      </c>
      <c r="L1885" t="s">
        <v>15</v>
      </c>
      <c r="M1885">
        <v>1.11070512936E-4</v>
      </c>
      <c r="N1885" s="1">
        <v>6.7935368527900002E-5</v>
      </c>
      <c r="O1885" s="1">
        <v>1.00691182641E-5</v>
      </c>
      <c r="P1885">
        <v>1.5</v>
      </c>
      <c r="Q1885">
        <v>10</v>
      </c>
      <c r="R1885">
        <v>0.44534912272400001</v>
      </c>
      <c r="S1885">
        <v>4.20545536117E-4</v>
      </c>
      <c r="T1885">
        <v>3.07102504963E-3</v>
      </c>
      <c r="U1885" t="s">
        <v>16</v>
      </c>
      <c r="V1885">
        <v>6.3698647067099996</v>
      </c>
    </row>
    <row r="1886" spans="1:23">
      <c r="A1886" t="s">
        <v>736</v>
      </c>
      <c r="G1886" t="str">
        <f t="shared" si="116"/>
        <v/>
      </c>
      <c r="H1886" t="str">
        <f t="shared" si="117"/>
        <v/>
      </c>
      <c r="I1886" t="str">
        <f t="shared" si="118"/>
        <v/>
      </c>
      <c r="J1886" t="str">
        <f t="shared" si="119"/>
        <v/>
      </c>
      <c r="K1886" t="s">
        <v>23</v>
      </c>
      <c r="L1886" t="s">
        <v>23</v>
      </c>
      <c r="M1886" s="1">
        <v>1.3160910778899999E-5</v>
      </c>
      <c r="N1886" s="1">
        <v>7.1546127478900004E-5</v>
      </c>
      <c r="O1886" s="1">
        <v>4.7331534161300003E-6</v>
      </c>
      <c r="P1886">
        <v>3</v>
      </c>
      <c r="Q1886">
        <v>10</v>
      </c>
      <c r="R1886">
        <v>3.5912938309E-3</v>
      </c>
      <c r="S1886">
        <v>1.01051965007E-4</v>
      </c>
      <c r="T1886">
        <v>0.35326884770400002</v>
      </c>
      <c r="U1886" t="s">
        <v>16</v>
      </c>
      <c r="V1886">
        <v>3</v>
      </c>
      <c r="W1886">
        <v>10</v>
      </c>
    </row>
    <row r="1887" spans="1:23">
      <c r="A1887" t="s">
        <v>1909</v>
      </c>
      <c r="B1887" t="s">
        <v>23</v>
      </c>
      <c r="C1887" t="s">
        <v>23</v>
      </c>
      <c r="G1887" t="str">
        <f t="shared" si="116"/>
        <v/>
      </c>
      <c r="H1887" t="str">
        <f t="shared" si="117"/>
        <v/>
      </c>
      <c r="I1887" t="str">
        <f t="shared" si="118"/>
        <v>BRACK</v>
      </c>
      <c r="J1887" t="str">
        <f t="shared" si="119"/>
        <v/>
      </c>
      <c r="K1887" t="s">
        <v>29</v>
      </c>
      <c r="L1887" t="s">
        <v>23</v>
      </c>
      <c r="M1887">
        <v>1.3082670817499999E-4</v>
      </c>
      <c r="N1887">
        <v>5.7979306490400003E-4</v>
      </c>
      <c r="O1887" s="1">
        <v>5.9254308304699999E-5</v>
      </c>
      <c r="P1887">
        <v>3</v>
      </c>
      <c r="Q1887">
        <v>10</v>
      </c>
      <c r="R1887" s="1">
        <v>6.9863231533899995E-5</v>
      </c>
      <c r="S1887" s="1">
        <v>8.93284548178E-7</v>
      </c>
      <c r="T1887">
        <v>2.4314937989600001E-2</v>
      </c>
      <c r="U1887" t="s">
        <v>16</v>
      </c>
      <c r="V1887">
        <v>3</v>
      </c>
      <c r="W1887">
        <v>10</v>
      </c>
    </row>
    <row r="1888" spans="1:23">
      <c r="A1888" t="s">
        <v>378</v>
      </c>
      <c r="B1888" t="s">
        <v>15</v>
      </c>
      <c r="C1888" t="s">
        <v>15</v>
      </c>
      <c r="G1888" t="str">
        <f t="shared" si="116"/>
        <v/>
      </c>
      <c r="H1888" t="str">
        <f t="shared" si="117"/>
        <v/>
      </c>
      <c r="I1888" t="str">
        <f t="shared" si="118"/>
        <v/>
      </c>
      <c r="J1888" t="str">
        <f t="shared" si="119"/>
        <v>freshRestricted</v>
      </c>
      <c r="K1888" t="s">
        <v>19</v>
      </c>
      <c r="L1888" t="s">
        <v>19</v>
      </c>
      <c r="M1888" s="1">
        <v>2.6438634435900001E-5</v>
      </c>
      <c r="N1888" s="1">
        <v>4.7546897089499997E-5</v>
      </c>
      <c r="O1888">
        <v>0</v>
      </c>
      <c r="P1888">
        <v>8.8000000000000007</v>
      </c>
      <c r="Q1888">
        <v>11.6</v>
      </c>
      <c r="R1888">
        <v>0.179620057266</v>
      </c>
      <c r="S1888">
        <v>4.0565586327800003E-3</v>
      </c>
      <c r="T1888">
        <v>5.82790387694E-2</v>
      </c>
      <c r="U1888" t="s">
        <v>16</v>
      </c>
    </row>
    <row r="1889" spans="1:23">
      <c r="A1889" t="s">
        <v>1881</v>
      </c>
      <c r="B1889" t="s">
        <v>34</v>
      </c>
      <c r="C1889" t="s">
        <v>34</v>
      </c>
      <c r="G1889" t="str">
        <f t="shared" si="116"/>
        <v/>
      </c>
      <c r="H1889" t="str">
        <f t="shared" si="117"/>
        <v/>
      </c>
      <c r="I1889" t="str">
        <f t="shared" si="118"/>
        <v/>
      </c>
      <c r="J1889" t="str">
        <f t="shared" si="119"/>
        <v>marineRestricted</v>
      </c>
      <c r="K1889" t="s">
        <v>19</v>
      </c>
      <c r="L1889" t="s">
        <v>19</v>
      </c>
      <c r="M1889">
        <v>7.1836001939000005E-4</v>
      </c>
      <c r="N1889">
        <v>6.73672205504E-3</v>
      </c>
      <c r="O1889">
        <v>2.8345647760800001E-3</v>
      </c>
      <c r="P1889">
        <v>23</v>
      </c>
      <c r="Q1889">
        <v>25</v>
      </c>
      <c r="R1889">
        <v>4.49582268611E-4</v>
      </c>
      <c r="S1889">
        <v>0.112000625891</v>
      </c>
      <c r="T1889">
        <v>2.9279818066999998E-2</v>
      </c>
      <c r="U1889" t="s">
        <v>16</v>
      </c>
    </row>
    <row r="1890" spans="1:23">
      <c r="A1890" t="s">
        <v>1505</v>
      </c>
      <c r="G1890" t="str">
        <f t="shared" si="116"/>
        <v/>
      </c>
      <c r="H1890" t="str">
        <f t="shared" si="117"/>
        <v/>
      </c>
      <c r="I1890" t="str">
        <f t="shared" si="118"/>
        <v/>
      </c>
      <c r="J1890" t="str">
        <f t="shared" si="119"/>
        <v/>
      </c>
      <c r="K1890" t="s">
        <v>34</v>
      </c>
      <c r="L1890" t="s">
        <v>34</v>
      </c>
      <c r="M1890" s="1">
        <v>5.2240437147000003E-5</v>
      </c>
      <c r="N1890">
        <v>1.2334128380999999E-3</v>
      </c>
      <c r="O1890">
        <v>1.90886901033E-3</v>
      </c>
      <c r="P1890">
        <v>15</v>
      </c>
      <c r="Q1890">
        <v>23.5</v>
      </c>
      <c r="R1890" s="1">
        <v>5.3130259145000002E-5</v>
      </c>
      <c r="S1890">
        <v>0.27074258003399998</v>
      </c>
      <c r="T1890" s="1">
        <v>5.9157232357999997E-5</v>
      </c>
      <c r="U1890" t="s">
        <v>16</v>
      </c>
      <c r="V1890">
        <v>18.0923672871</v>
      </c>
    </row>
    <row r="1891" spans="1:23">
      <c r="A1891" t="s">
        <v>42</v>
      </c>
      <c r="C1891" t="s">
        <v>15</v>
      </c>
      <c r="G1891" t="str">
        <f t="shared" si="116"/>
        <v/>
      </c>
      <c r="H1891" t="str">
        <f t="shared" si="117"/>
        <v/>
      </c>
      <c r="I1891" t="str">
        <f t="shared" si="118"/>
        <v/>
      </c>
      <c r="J1891" t="str">
        <f t="shared" si="119"/>
        <v/>
      </c>
      <c r="K1891" t="s">
        <v>29</v>
      </c>
      <c r="L1891" t="s">
        <v>23</v>
      </c>
      <c r="M1891" s="1">
        <v>3.3215055122199997E-5</v>
      </c>
      <c r="N1891">
        <v>1.3207230799199999E-4</v>
      </c>
      <c r="O1891" s="1">
        <v>3.08121782053E-6</v>
      </c>
      <c r="P1891">
        <v>1.5</v>
      </c>
      <c r="Q1891">
        <v>8</v>
      </c>
      <c r="R1891">
        <v>9.2973629836100007E-3</v>
      </c>
      <c r="S1891" s="1">
        <v>6.8344924601500001E-7</v>
      </c>
      <c r="T1891">
        <v>1.8676141031400001E-2</v>
      </c>
      <c r="U1891" t="s">
        <v>16</v>
      </c>
      <c r="V1891">
        <v>1.5</v>
      </c>
      <c r="W1891">
        <v>8</v>
      </c>
    </row>
    <row r="1892" spans="1:23">
      <c r="A1892" t="s">
        <v>717</v>
      </c>
      <c r="G1892" t="str">
        <f t="shared" si="116"/>
        <v/>
      </c>
      <c r="H1892" t="str">
        <f t="shared" si="117"/>
        <v/>
      </c>
      <c r="I1892" t="str">
        <f t="shared" si="118"/>
        <v/>
      </c>
      <c r="J1892" t="str">
        <f t="shared" si="119"/>
        <v/>
      </c>
      <c r="K1892" t="s">
        <v>295</v>
      </c>
      <c r="L1892" t="s">
        <v>15</v>
      </c>
      <c r="M1892">
        <v>7.4374451518199999E-4</v>
      </c>
      <c r="N1892" s="1">
        <v>4.2976015392800002E-6</v>
      </c>
      <c r="O1892" s="1">
        <v>2.7538347148399998E-5</v>
      </c>
      <c r="P1892">
        <v>1.5</v>
      </c>
      <c r="Q1892">
        <v>27</v>
      </c>
      <c r="R1892" s="1">
        <v>1.2809069908499999E-6</v>
      </c>
      <c r="S1892">
        <v>5.0594514137600001E-2</v>
      </c>
      <c r="T1892">
        <v>4.9286421286100002E-2</v>
      </c>
      <c r="U1892" t="s">
        <v>296</v>
      </c>
      <c r="V1892">
        <v>1.5</v>
      </c>
    </row>
    <row r="1893" spans="1:23">
      <c r="A1893" t="s">
        <v>1413</v>
      </c>
      <c r="G1893" t="str">
        <f t="shared" si="116"/>
        <v/>
      </c>
      <c r="H1893" t="str">
        <f t="shared" si="117"/>
        <v/>
      </c>
      <c r="I1893" t="str">
        <f t="shared" si="118"/>
        <v/>
      </c>
      <c r="J1893" t="str">
        <f t="shared" si="119"/>
        <v/>
      </c>
      <c r="K1893" t="s">
        <v>15</v>
      </c>
      <c r="L1893" t="s">
        <v>15</v>
      </c>
      <c r="M1893">
        <v>1.4094721362399999E-4</v>
      </c>
      <c r="N1893" s="1">
        <v>7.7154223078000002E-5</v>
      </c>
      <c r="O1893" s="1">
        <v>5.5076694296800004E-6</v>
      </c>
      <c r="P1893">
        <v>3</v>
      </c>
      <c r="Q1893">
        <v>11.5</v>
      </c>
      <c r="R1893">
        <v>0.15263623255299999</v>
      </c>
      <c r="S1893">
        <v>8.0104044257599998E-4</v>
      </c>
      <c r="T1893" s="1">
        <v>2.6209868852899999E-5</v>
      </c>
      <c r="U1893" t="s">
        <v>16</v>
      </c>
      <c r="V1893">
        <v>7.49643942346</v>
      </c>
    </row>
    <row r="1894" spans="1:23">
      <c r="A1894" t="s">
        <v>219</v>
      </c>
      <c r="G1894" t="str">
        <f t="shared" si="116"/>
        <v/>
      </c>
      <c r="H1894" t="str">
        <f t="shared" si="117"/>
        <v/>
      </c>
      <c r="I1894" t="str">
        <f t="shared" si="118"/>
        <v/>
      </c>
      <c r="J1894" t="str">
        <f t="shared" si="119"/>
        <v/>
      </c>
      <c r="K1894" t="s">
        <v>19</v>
      </c>
      <c r="L1894" t="s">
        <v>19</v>
      </c>
      <c r="M1894" s="1">
        <v>3.91586942565E-5</v>
      </c>
      <c r="N1894">
        <v>1.06864649281E-4</v>
      </c>
      <c r="O1894" s="1">
        <v>3.3235936213599999E-6</v>
      </c>
      <c r="P1894">
        <v>9</v>
      </c>
      <c r="Q1894">
        <v>13.5</v>
      </c>
      <c r="R1894">
        <v>8.0304389312200006E-2</v>
      </c>
      <c r="S1894">
        <v>5.0977049414299997E-3</v>
      </c>
      <c r="T1894">
        <v>0.102427415745</v>
      </c>
      <c r="U1894" t="s">
        <v>16</v>
      </c>
    </row>
    <row r="1895" spans="1:23">
      <c r="A1895" t="s">
        <v>1067</v>
      </c>
      <c r="G1895" t="str">
        <f t="shared" si="116"/>
        <v/>
      </c>
      <c r="H1895" t="str">
        <f t="shared" si="117"/>
        <v/>
      </c>
      <c r="I1895" t="str">
        <f t="shared" si="118"/>
        <v/>
      </c>
      <c r="J1895" t="str">
        <f t="shared" si="119"/>
        <v/>
      </c>
      <c r="K1895" t="s">
        <v>19</v>
      </c>
      <c r="L1895" t="s">
        <v>19</v>
      </c>
      <c r="M1895" s="1">
        <v>2.78941796258E-5</v>
      </c>
      <c r="N1895">
        <v>7.6729822427499996E-4</v>
      </c>
      <c r="O1895" s="1">
        <v>7.0326043556500004E-5</v>
      </c>
      <c r="P1895">
        <v>15</v>
      </c>
      <c r="Q1895">
        <v>21.5</v>
      </c>
      <c r="R1895">
        <v>7.2214655008000003E-3</v>
      </c>
      <c r="S1895">
        <v>0.14546037567699999</v>
      </c>
      <c r="T1895">
        <v>9.7259690884499997E-2</v>
      </c>
      <c r="U1895" t="s">
        <v>16</v>
      </c>
    </row>
    <row r="1896" spans="1:23">
      <c r="A1896" t="s">
        <v>831</v>
      </c>
      <c r="B1896" t="s">
        <v>23</v>
      </c>
      <c r="C1896" t="s">
        <v>23</v>
      </c>
      <c r="G1896" t="str">
        <f t="shared" si="116"/>
        <v/>
      </c>
      <c r="H1896" t="str">
        <f t="shared" si="117"/>
        <v/>
      </c>
      <c r="I1896" t="str">
        <f t="shared" si="118"/>
        <v>BRACK</v>
      </c>
      <c r="J1896" t="str">
        <f t="shared" si="119"/>
        <v/>
      </c>
      <c r="K1896" t="s">
        <v>27</v>
      </c>
      <c r="L1896" t="s">
        <v>23</v>
      </c>
      <c r="M1896">
        <v>2.4418567991299999E-4</v>
      </c>
      <c r="N1896">
        <v>1.5512587800499999E-2</v>
      </c>
      <c r="O1896">
        <v>3.4117715411499999E-3</v>
      </c>
      <c r="P1896">
        <v>11</v>
      </c>
      <c r="Q1896">
        <v>18</v>
      </c>
      <c r="R1896" s="1">
        <v>4.0598721301699999E-8</v>
      </c>
      <c r="S1896">
        <v>4.5426868023000001E-4</v>
      </c>
      <c r="T1896">
        <v>8.9425851970500005E-4</v>
      </c>
      <c r="U1896" t="s">
        <v>16</v>
      </c>
      <c r="V1896">
        <v>11</v>
      </c>
      <c r="W1896">
        <v>18</v>
      </c>
    </row>
    <row r="1897" spans="1:23">
      <c r="A1897" t="s">
        <v>326</v>
      </c>
      <c r="B1897" t="s">
        <v>19</v>
      </c>
      <c r="C1897" t="s">
        <v>19</v>
      </c>
      <c r="G1897" t="str">
        <f t="shared" si="116"/>
        <v/>
      </c>
      <c r="H1897" t="str">
        <f t="shared" si="117"/>
        <v/>
      </c>
      <c r="I1897" t="str">
        <f t="shared" si="118"/>
        <v/>
      </c>
      <c r="J1897" t="str">
        <f t="shared" si="119"/>
        <v>NOCLASS</v>
      </c>
      <c r="K1897" t="s">
        <v>19</v>
      </c>
      <c r="L1897" t="s">
        <v>19</v>
      </c>
      <c r="M1897" s="1">
        <v>1.7477620956E-5</v>
      </c>
      <c r="N1897">
        <v>2.0004968567900001E-4</v>
      </c>
      <c r="O1897" s="1">
        <v>1.0598294946299999E-5</v>
      </c>
      <c r="P1897">
        <v>24</v>
      </c>
      <c r="Q1897">
        <v>26</v>
      </c>
      <c r="R1897">
        <v>3.7454669616899999E-2</v>
      </c>
      <c r="S1897">
        <v>0.230975227294</v>
      </c>
      <c r="T1897">
        <v>0.29739313498999997</v>
      </c>
      <c r="U1897" t="s">
        <v>16</v>
      </c>
    </row>
    <row r="1898" spans="1:23">
      <c r="A1898" t="s">
        <v>1913</v>
      </c>
      <c r="B1898" t="s">
        <v>15</v>
      </c>
      <c r="C1898" t="s">
        <v>15</v>
      </c>
      <c r="G1898" t="str">
        <f t="shared" si="116"/>
        <v>FRESH</v>
      </c>
      <c r="H1898" t="str">
        <f t="shared" si="117"/>
        <v/>
      </c>
      <c r="I1898" t="str">
        <f t="shared" si="118"/>
        <v/>
      </c>
      <c r="J1898" t="str">
        <f t="shared" si="119"/>
        <v/>
      </c>
      <c r="K1898" t="s">
        <v>15</v>
      </c>
      <c r="L1898" t="s">
        <v>15</v>
      </c>
      <c r="M1898">
        <v>2.5189863661200002E-3</v>
      </c>
      <c r="N1898">
        <v>2.3515575242700001E-4</v>
      </c>
      <c r="O1898" s="1">
        <v>2.9457091554700002E-5</v>
      </c>
      <c r="P1898">
        <v>1.5</v>
      </c>
      <c r="Q1898">
        <v>10</v>
      </c>
      <c r="R1898">
        <v>0.45878706908900002</v>
      </c>
      <c r="S1898" s="1">
        <v>4.9607343722799998E-7</v>
      </c>
      <c r="T1898">
        <v>1.10936444897E-4</v>
      </c>
      <c r="U1898" t="s">
        <v>16</v>
      </c>
      <c r="V1898">
        <v>2.2023169541600001</v>
      </c>
    </row>
    <row r="1899" spans="1:23">
      <c r="A1899" t="s">
        <v>1797</v>
      </c>
      <c r="B1899" t="s">
        <v>15</v>
      </c>
      <c r="C1899" t="s">
        <v>15</v>
      </c>
      <c r="G1899" t="str">
        <f t="shared" si="116"/>
        <v>FRESH</v>
      </c>
      <c r="H1899" t="str">
        <f t="shared" si="117"/>
        <v/>
      </c>
      <c r="I1899" t="str">
        <f t="shared" si="118"/>
        <v/>
      </c>
      <c r="J1899" t="str">
        <f t="shared" si="119"/>
        <v/>
      </c>
      <c r="K1899" t="s">
        <v>15</v>
      </c>
      <c r="L1899" t="s">
        <v>15</v>
      </c>
      <c r="M1899" s="1">
        <v>6.2068368615799996E-5</v>
      </c>
      <c r="N1899">
        <v>1.0165353534E-4</v>
      </c>
      <c r="O1899" s="1">
        <v>1.76961834287E-6</v>
      </c>
      <c r="P1899">
        <v>1.3333333333299999</v>
      </c>
      <c r="Q1899">
        <v>3.6666666666699999</v>
      </c>
      <c r="R1899">
        <v>0.18714707053400001</v>
      </c>
      <c r="S1899">
        <v>3.2519031841400002E-4</v>
      </c>
      <c r="T1899">
        <v>1.25160374116E-2</v>
      </c>
      <c r="U1899" t="s">
        <v>16</v>
      </c>
      <c r="V1899">
        <v>3.6666666666699999</v>
      </c>
    </row>
    <row r="1900" spans="1:23">
      <c r="A1900" t="s">
        <v>210</v>
      </c>
      <c r="C1900" t="s">
        <v>15</v>
      </c>
      <c r="G1900" t="str">
        <f t="shared" si="116"/>
        <v/>
      </c>
      <c r="H1900" t="str">
        <f t="shared" si="117"/>
        <v/>
      </c>
      <c r="I1900" t="str">
        <f t="shared" si="118"/>
        <v/>
      </c>
      <c r="J1900" t="str">
        <f t="shared" si="119"/>
        <v/>
      </c>
      <c r="K1900" t="s">
        <v>15</v>
      </c>
      <c r="L1900" t="s">
        <v>15</v>
      </c>
      <c r="M1900" s="1">
        <v>5.0722941696599998E-5</v>
      </c>
      <c r="N1900" s="1">
        <v>8.7714373929900008E-6</v>
      </c>
      <c r="O1900">
        <v>0</v>
      </c>
      <c r="P1900">
        <v>1.5</v>
      </c>
      <c r="Q1900">
        <v>5.5</v>
      </c>
      <c r="R1900">
        <v>9.60511416773E-2</v>
      </c>
      <c r="S1900">
        <v>1.9585083015000001E-2</v>
      </c>
      <c r="T1900">
        <v>1.0189430852500001E-4</v>
      </c>
      <c r="U1900" t="s">
        <v>16</v>
      </c>
      <c r="V1900">
        <v>2.1917136190900002</v>
      </c>
    </row>
    <row r="1901" spans="1:23">
      <c r="A1901" t="s">
        <v>1694</v>
      </c>
      <c r="B1901" t="s">
        <v>23</v>
      </c>
      <c r="C1901" t="s">
        <v>23</v>
      </c>
      <c r="G1901" t="str">
        <f t="shared" si="116"/>
        <v/>
      </c>
      <c r="H1901" t="str">
        <f t="shared" si="117"/>
        <v/>
      </c>
      <c r="I1901" t="str">
        <f t="shared" si="118"/>
        <v/>
      </c>
      <c r="J1901" t="str">
        <f t="shared" si="119"/>
        <v>brackishRestricted</v>
      </c>
      <c r="K1901" t="s">
        <v>19</v>
      </c>
      <c r="L1901" t="s">
        <v>19</v>
      </c>
      <c r="M1901" s="1">
        <v>8.8887559979800002E-5</v>
      </c>
      <c r="N1901">
        <v>9.6372537681700004E-4</v>
      </c>
      <c r="O1901" s="1">
        <v>5.94608292228E-5</v>
      </c>
      <c r="P1901">
        <v>19</v>
      </c>
      <c r="Q1901">
        <v>23.5</v>
      </c>
      <c r="R1901">
        <v>0.40717450103399999</v>
      </c>
      <c r="S1901">
        <v>0.47126892080400001</v>
      </c>
      <c r="T1901">
        <v>0.45182103246700001</v>
      </c>
      <c r="U1901" t="s">
        <v>16</v>
      </c>
    </row>
    <row r="1902" spans="1:23">
      <c r="A1902" t="s">
        <v>490</v>
      </c>
      <c r="B1902" t="s">
        <v>23</v>
      </c>
      <c r="C1902" t="s">
        <v>23</v>
      </c>
      <c r="G1902" t="str">
        <f t="shared" si="116"/>
        <v/>
      </c>
      <c r="H1902" t="str">
        <f t="shared" si="117"/>
        <v/>
      </c>
      <c r="I1902" t="str">
        <f t="shared" si="118"/>
        <v>BRACK</v>
      </c>
      <c r="J1902" t="str">
        <f t="shared" si="119"/>
        <v/>
      </c>
      <c r="K1902" t="s">
        <v>23</v>
      </c>
      <c r="L1902" t="s">
        <v>23</v>
      </c>
      <c r="M1902" s="1">
        <v>6.4269762864599999E-5</v>
      </c>
      <c r="N1902">
        <v>3.0803108763599999E-3</v>
      </c>
      <c r="O1902">
        <v>7.1058490448399996E-4</v>
      </c>
      <c r="P1902">
        <v>12.5</v>
      </c>
      <c r="Q1902">
        <v>20</v>
      </c>
      <c r="R1902" s="1">
        <v>7.4358048951900005E-8</v>
      </c>
      <c r="S1902">
        <v>1.9641755273500001E-2</v>
      </c>
      <c r="T1902" s="1">
        <v>8.4185261768200006E-5</v>
      </c>
      <c r="U1902" t="s">
        <v>16</v>
      </c>
      <c r="V1902">
        <v>12.5</v>
      </c>
      <c r="W1902">
        <v>20</v>
      </c>
    </row>
    <row r="1903" spans="1:23">
      <c r="A1903" t="s">
        <v>1207</v>
      </c>
      <c r="G1903" t="str">
        <f t="shared" si="116"/>
        <v/>
      </c>
      <c r="H1903" t="str">
        <f t="shared" si="117"/>
        <v/>
      </c>
      <c r="I1903" t="str">
        <f t="shared" si="118"/>
        <v/>
      </c>
      <c r="J1903" t="str">
        <f t="shared" si="119"/>
        <v/>
      </c>
      <c r="K1903" t="s">
        <v>23</v>
      </c>
      <c r="L1903" t="s">
        <v>23</v>
      </c>
      <c r="M1903">
        <v>4.6645018628099999E-4</v>
      </c>
      <c r="N1903">
        <v>1.07124524462E-2</v>
      </c>
      <c r="O1903">
        <v>1.56312711898E-3</v>
      </c>
      <c r="P1903">
        <v>12.5</v>
      </c>
      <c r="Q1903">
        <v>25</v>
      </c>
      <c r="R1903" s="1">
        <v>6.2403045849800001E-9</v>
      </c>
      <c r="S1903">
        <v>1.45454210025E-2</v>
      </c>
      <c r="T1903">
        <v>1.98095645409E-4</v>
      </c>
      <c r="U1903" t="s">
        <v>16</v>
      </c>
      <c r="V1903">
        <v>12.5</v>
      </c>
      <c r="W1903">
        <v>25</v>
      </c>
    </row>
    <row r="1904" spans="1:23">
      <c r="A1904" t="s">
        <v>1854</v>
      </c>
      <c r="B1904" t="s">
        <v>19</v>
      </c>
      <c r="C1904" t="s">
        <v>19</v>
      </c>
      <c r="G1904" t="str">
        <f t="shared" si="116"/>
        <v/>
      </c>
      <c r="H1904" t="str">
        <f t="shared" si="117"/>
        <v/>
      </c>
      <c r="I1904" t="str">
        <f t="shared" si="118"/>
        <v>noclass</v>
      </c>
      <c r="J1904" t="str">
        <f t="shared" si="119"/>
        <v/>
      </c>
      <c r="K1904" t="s">
        <v>22</v>
      </c>
      <c r="L1904" t="s">
        <v>23</v>
      </c>
      <c r="M1904">
        <v>0</v>
      </c>
      <c r="N1904">
        <v>1.2041377257400001E-3</v>
      </c>
      <c r="O1904">
        <v>1.2783639309500001E-4</v>
      </c>
      <c r="P1904">
        <v>9</v>
      </c>
      <c r="Q1904">
        <v>13.5</v>
      </c>
      <c r="R1904">
        <v>1.0091120298000001E-3</v>
      </c>
      <c r="S1904">
        <v>0.42102355784099998</v>
      </c>
      <c r="T1904">
        <v>8.8059995481599995E-4</v>
      </c>
      <c r="U1904" t="s">
        <v>24</v>
      </c>
      <c r="V1904">
        <v>9</v>
      </c>
      <c r="W1904">
        <v>13.5</v>
      </c>
    </row>
    <row r="1905" spans="1:23">
      <c r="A1905" t="s">
        <v>1816</v>
      </c>
      <c r="B1905" t="s">
        <v>15</v>
      </c>
      <c r="C1905" t="s">
        <v>15</v>
      </c>
      <c r="G1905" t="str">
        <f t="shared" si="116"/>
        <v>FRESH</v>
      </c>
      <c r="H1905" t="str">
        <f t="shared" si="117"/>
        <v/>
      </c>
      <c r="I1905" t="str">
        <f t="shared" si="118"/>
        <v/>
      </c>
      <c r="J1905" t="str">
        <f t="shared" si="119"/>
        <v/>
      </c>
      <c r="K1905" t="s">
        <v>15</v>
      </c>
      <c r="L1905" t="s">
        <v>15</v>
      </c>
      <c r="M1905">
        <v>8.2088137177099996E-3</v>
      </c>
      <c r="N1905">
        <v>4.3785086762799996E-3</v>
      </c>
      <c r="O1905">
        <v>1.15791473442E-3</v>
      </c>
      <c r="P1905">
        <v>4.5</v>
      </c>
      <c r="Q1905">
        <v>10</v>
      </c>
      <c r="R1905">
        <v>5.1921653758499997E-2</v>
      </c>
      <c r="S1905">
        <v>4.8200327007999998E-3</v>
      </c>
      <c r="T1905" s="1">
        <v>1.37623419014E-7</v>
      </c>
      <c r="U1905" t="s">
        <v>16</v>
      </c>
      <c r="V1905">
        <v>7.0121997524299999</v>
      </c>
    </row>
    <row r="1906" spans="1:23">
      <c r="A1906" t="s">
        <v>1467</v>
      </c>
      <c r="G1906" t="str">
        <f t="shared" si="116"/>
        <v/>
      </c>
      <c r="H1906" t="str">
        <f t="shared" si="117"/>
        <v/>
      </c>
      <c r="I1906" t="str">
        <f t="shared" si="118"/>
        <v/>
      </c>
      <c r="J1906" t="str">
        <f t="shared" si="119"/>
        <v/>
      </c>
      <c r="K1906" t="s">
        <v>15</v>
      </c>
      <c r="L1906" t="s">
        <v>15</v>
      </c>
      <c r="M1906" s="1">
        <v>7.10513345172E-5</v>
      </c>
      <c r="N1906">
        <v>1.0014099060400001E-4</v>
      </c>
      <c r="O1906" s="1">
        <v>5.6517451481699998E-6</v>
      </c>
      <c r="P1906">
        <v>1.5</v>
      </c>
      <c r="Q1906">
        <v>8</v>
      </c>
      <c r="R1906">
        <v>4.5392336925399998E-2</v>
      </c>
      <c r="S1906" s="1">
        <v>2.22625532765E-6</v>
      </c>
      <c r="T1906">
        <v>1.16094773885E-2</v>
      </c>
      <c r="U1906" t="s">
        <v>16</v>
      </c>
      <c r="V1906">
        <v>8</v>
      </c>
    </row>
    <row r="1907" spans="1:23">
      <c r="A1907" t="s">
        <v>1265</v>
      </c>
      <c r="B1907" t="s">
        <v>23</v>
      </c>
      <c r="C1907" t="s">
        <v>23</v>
      </c>
      <c r="G1907" t="str">
        <f t="shared" si="116"/>
        <v/>
      </c>
      <c r="H1907" t="str">
        <f t="shared" si="117"/>
        <v/>
      </c>
      <c r="I1907" t="str">
        <f t="shared" si="118"/>
        <v/>
      </c>
      <c r="J1907" t="str">
        <f t="shared" si="119"/>
        <v>brackishRestricted</v>
      </c>
      <c r="K1907" t="s">
        <v>19</v>
      </c>
      <c r="L1907" t="s">
        <v>19</v>
      </c>
      <c r="M1907" s="1">
        <v>4.5426876357099998E-6</v>
      </c>
      <c r="N1907">
        <v>1.8945146265899999E-4</v>
      </c>
      <c r="O1907" s="1">
        <v>5.4508689020400001E-5</v>
      </c>
      <c r="P1907">
        <v>17</v>
      </c>
      <c r="Q1907">
        <v>23.5</v>
      </c>
      <c r="R1907">
        <v>6.8315377999199995E-4</v>
      </c>
      <c r="S1907">
        <v>0.143512590149</v>
      </c>
      <c r="T1907">
        <v>3.6455818380300001E-2</v>
      </c>
      <c r="U1907" t="s">
        <v>16</v>
      </c>
    </row>
    <row r="1908" spans="1:23">
      <c r="A1908" t="s">
        <v>1389</v>
      </c>
      <c r="B1908" t="s">
        <v>15</v>
      </c>
      <c r="C1908" t="s">
        <v>15</v>
      </c>
      <c r="G1908" t="str">
        <f t="shared" si="116"/>
        <v>FRESH</v>
      </c>
      <c r="H1908" t="str">
        <f t="shared" si="117"/>
        <v/>
      </c>
      <c r="I1908" t="str">
        <f t="shared" si="118"/>
        <v/>
      </c>
      <c r="J1908" t="str">
        <f t="shared" si="119"/>
        <v/>
      </c>
      <c r="K1908" t="s">
        <v>15</v>
      </c>
      <c r="L1908" t="s">
        <v>15</v>
      </c>
      <c r="M1908" s="1">
        <v>9.5447959639400004E-5</v>
      </c>
      <c r="N1908">
        <v>1.4652129260500001E-4</v>
      </c>
      <c r="O1908" s="1">
        <v>6.7792746250799999E-6</v>
      </c>
      <c r="P1908">
        <v>1.5</v>
      </c>
      <c r="Q1908">
        <v>10</v>
      </c>
      <c r="R1908">
        <v>0.12508610295100001</v>
      </c>
      <c r="S1908" s="1">
        <v>1.3296610869699999E-6</v>
      </c>
      <c r="T1908">
        <v>1.13025378312E-3</v>
      </c>
      <c r="U1908" t="s">
        <v>16</v>
      </c>
      <c r="V1908">
        <v>10</v>
      </c>
    </row>
    <row r="1909" spans="1:23">
      <c r="A1909" t="s">
        <v>1901</v>
      </c>
      <c r="C1909" t="s">
        <v>15</v>
      </c>
      <c r="G1909" t="str">
        <f t="shared" si="116"/>
        <v/>
      </c>
      <c r="H1909" t="str">
        <f t="shared" si="117"/>
        <v/>
      </c>
      <c r="I1909" t="str">
        <f t="shared" si="118"/>
        <v/>
      </c>
      <c r="J1909" t="str">
        <f t="shared" si="119"/>
        <v/>
      </c>
      <c r="K1909" t="s">
        <v>15</v>
      </c>
      <c r="L1909" t="s">
        <v>15</v>
      </c>
      <c r="M1909" s="1">
        <v>4.5145082594000001E-5</v>
      </c>
      <c r="N1909" s="1">
        <v>1.1864929641000001E-5</v>
      </c>
      <c r="O1909">
        <v>0</v>
      </c>
      <c r="P1909">
        <v>3</v>
      </c>
      <c r="Q1909">
        <v>8</v>
      </c>
      <c r="R1909">
        <v>0.23949160382000001</v>
      </c>
      <c r="S1909">
        <v>5.6871443386500003E-3</v>
      </c>
      <c r="T1909">
        <v>3.1115174619200002E-4</v>
      </c>
      <c r="U1909" t="s">
        <v>16</v>
      </c>
      <c r="V1909">
        <v>4.3140888175700001</v>
      </c>
    </row>
    <row r="1910" spans="1:23">
      <c r="A1910" t="s">
        <v>1243</v>
      </c>
      <c r="G1910" t="str">
        <f t="shared" si="116"/>
        <v/>
      </c>
      <c r="H1910" t="str">
        <f t="shared" si="117"/>
        <v/>
      </c>
      <c r="I1910" t="str">
        <f t="shared" si="118"/>
        <v/>
      </c>
      <c r="J1910" t="str">
        <f t="shared" si="119"/>
        <v/>
      </c>
      <c r="K1910" t="s">
        <v>15</v>
      </c>
      <c r="L1910" t="s">
        <v>15</v>
      </c>
      <c r="M1910">
        <v>1.12703012547E-4</v>
      </c>
      <c r="N1910">
        <v>1.8708894624099999E-4</v>
      </c>
      <c r="O1910" s="1">
        <v>1.5403810521300001E-5</v>
      </c>
      <c r="P1910">
        <v>3</v>
      </c>
      <c r="Q1910">
        <v>10</v>
      </c>
      <c r="R1910">
        <v>7.1270686492399996E-2</v>
      </c>
      <c r="S1910" s="1">
        <v>3.6005596909099998E-7</v>
      </c>
      <c r="T1910">
        <v>1.2347019990500001E-4</v>
      </c>
      <c r="U1910" t="s">
        <v>16</v>
      </c>
      <c r="V1910">
        <v>10</v>
      </c>
    </row>
    <row r="1911" spans="1:23">
      <c r="A1911" t="s">
        <v>772</v>
      </c>
      <c r="G1911" t="str">
        <f t="shared" si="116"/>
        <v/>
      </c>
      <c r="H1911" t="str">
        <f t="shared" si="117"/>
        <v/>
      </c>
      <c r="I1911" t="str">
        <f t="shared" si="118"/>
        <v/>
      </c>
      <c r="J1911" t="str">
        <f t="shared" si="119"/>
        <v/>
      </c>
      <c r="K1911" t="s">
        <v>29</v>
      </c>
      <c r="L1911" t="s">
        <v>23</v>
      </c>
      <c r="M1911" s="1">
        <v>6.8733339761800001E-5</v>
      </c>
      <c r="N1911">
        <v>2.1428545085600001E-4</v>
      </c>
      <c r="O1911" s="1">
        <v>1.9395965250400001E-5</v>
      </c>
      <c r="P1911">
        <v>3</v>
      </c>
      <c r="Q1911">
        <v>10</v>
      </c>
      <c r="R1911">
        <v>7.7195740552899999E-3</v>
      </c>
      <c r="S1911" s="1">
        <v>8.0664558509400002E-6</v>
      </c>
      <c r="T1911">
        <v>2.6496895945400001E-2</v>
      </c>
      <c r="U1911" t="s">
        <v>16</v>
      </c>
      <c r="V1911">
        <v>3</v>
      </c>
      <c r="W1911">
        <v>10</v>
      </c>
    </row>
    <row r="1912" spans="1:23">
      <c r="A1912" t="s">
        <v>36</v>
      </c>
      <c r="G1912" t="str">
        <f t="shared" si="116"/>
        <v/>
      </c>
      <c r="H1912" t="str">
        <f t="shared" si="117"/>
        <v/>
      </c>
      <c r="I1912" t="str">
        <f t="shared" si="118"/>
        <v/>
      </c>
      <c r="J1912" t="str">
        <f t="shared" si="119"/>
        <v/>
      </c>
      <c r="K1912" t="s">
        <v>15</v>
      </c>
      <c r="L1912" t="s">
        <v>15</v>
      </c>
      <c r="M1912" s="1">
        <v>8.57603773905E-5</v>
      </c>
      <c r="N1912" s="1">
        <v>4.9254544574199997E-5</v>
      </c>
      <c r="O1912">
        <v>0</v>
      </c>
      <c r="P1912">
        <v>3</v>
      </c>
      <c r="Q1912">
        <v>8</v>
      </c>
      <c r="R1912">
        <v>0.341409795264</v>
      </c>
      <c r="S1912" s="1">
        <v>2.2103901387399998E-6</v>
      </c>
      <c r="T1912">
        <v>3.1115174619200002E-4</v>
      </c>
      <c r="U1912" t="s">
        <v>16</v>
      </c>
      <c r="V1912">
        <v>5.8716375832800001</v>
      </c>
    </row>
    <row r="1913" spans="1:23">
      <c r="A1913" t="s">
        <v>1370</v>
      </c>
      <c r="G1913" t="str">
        <f t="shared" si="116"/>
        <v/>
      </c>
      <c r="H1913" t="str">
        <f t="shared" si="117"/>
        <v/>
      </c>
      <c r="I1913" t="str">
        <f t="shared" si="118"/>
        <v/>
      </c>
      <c r="J1913" t="str">
        <f t="shared" si="119"/>
        <v/>
      </c>
      <c r="K1913" t="s">
        <v>19</v>
      </c>
      <c r="L1913" t="s">
        <v>19</v>
      </c>
      <c r="M1913">
        <v>1.46879636454E-4</v>
      </c>
      <c r="N1913">
        <v>3.63890709327E-3</v>
      </c>
      <c r="O1913" s="1">
        <v>3.17948848389E-5</v>
      </c>
      <c r="P1913">
        <v>24</v>
      </c>
      <c r="Q1913">
        <v>26</v>
      </c>
      <c r="R1913">
        <v>5.3181557815300002E-3</v>
      </c>
      <c r="S1913">
        <v>9.1143587869399995E-2</v>
      </c>
      <c r="T1913">
        <v>0.37837841208</v>
      </c>
      <c r="U1913" t="s">
        <v>16</v>
      </c>
    </row>
    <row r="1914" spans="1:23">
      <c r="A1914" t="s">
        <v>119</v>
      </c>
      <c r="B1914" t="s">
        <v>15</v>
      </c>
      <c r="C1914" t="s">
        <v>15</v>
      </c>
      <c r="G1914" t="str">
        <f t="shared" si="116"/>
        <v/>
      </c>
      <c r="H1914" t="str">
        <f t="shared" si="117"/>
        <v/>
      </c>
      <c r="I1914" t="str">
        <f t="shared" si="118"/>
        <v/>
      </c>
      <c r="J1914" t="str">
        <f t="shared" si="119"/>
        <v>freshRestricted</v>
      </c>
      <c r="K1914" t="s">
        <v>19</v>
      </c>
      <c r="L1914" t="s">
        <v>19</v>
      </c>
      <c r="M1914">
        <v>4.32283341954E-4</v>
      </c>
      <c r="N1914" s="1">
        <v>1.3822709235E-5</v>
      </c>
      <c r="O1914">
        <v>0</v>
      </c>
      <c r="P1914">
        <v>1.5</v>
      </c>
      <c r="Q1914">
        <v>10</v>
      </c>
      <c r="R1914">
        <v>8.8548866917499996E-2</v>
      </c>
      <c r="S1914">
        <v>1.0735483595300001E-2</v>
      </c>
      <c r="T1914">
        <v>2.22280685815E-4</v>
      </c>
      <c r="U1914" t="s">
        <v>16</v>
      </c>
    </row>
    <row r="1915" spans="1:23">
      <c r="A1915" t="s">
        <v>1540</v>
      </c>
      <c r="G1915" t="str">
        <f t="shared" si="116"/>
        <v/>
      </c>
      <c r="H1915" t="str">
        <f t="shared" si="117"/>
        <v/>
      </c>
      <c r="I1915" t="str">
        <f t="shared" si="118"/>
        <v/>
      </c>
      <c r="J1915" t="str">
        <f t="shared" si="119"/>
        <v/>
      </c>
      <c r="K1915" t="s">
        <v>19</v>
      </c>
      <c r="L1915" t="s">
        <v>19</v>
      </c>
      <c r="M1915" s="1">
        <v>6.1955047722700004E-6</v>
      </c>
      <c r="N1915" s="1">
        <v>5.6316304429700003E-5</v>
      </c>
      <c r="O1915">
        <v>0</v>
      </c>
      <c r="P1915">
        <v>22</v>
      </c>
      <c r="Q1915">
        <v>25</v>
      </c>
      <c r="R1915">
        <v>4.4288326178000001E-3</v>
      </c>
      <c r="S1915">
        <v>8.6477458994199993E-2</v>
      </c>
      <c r="T1915">
        <v>0.36621994995200002</v>
      </c>
      <c r="U1915" t="s">
        <v>16</v>
      </c>
    </row>
    <row r="1916" spans="1:23">
      <c r="A1916" t="s">
        <v>811</v>
      </c>
      <c r="G1916" t="str">
        <f t="shared" si="116"/>
        <v/>
      </c>
      <c r="H1916" t="str">
        <f t="shared" si="117"/>
        <v/>
      </c>
      <c r="I1916" t="str">
        <f t="shared" si="118"/>
        <v/>
      </c>
      <c r="J1916" t="str">
        <f t="shared" si="119"/>
        <v/>
      </c>
      <c r="K1916" t="s">
        <v>22</v>
      </c>
      <c r="L1916" t="s">
        <v>23</v>
      </c>
      <c r="M1916">
        <v>0</v>
      </c>
      <c r="N1916">
        <v>1.61659450104E-4</v>
      </c>
      <c r="O1916" s="1">
        <v>2.0387614797400001E-5</v>
      </c>
      <c r="P1916">
        <v>8.8000000000000007</v>
      </c>
      <c r="Q1916">
        <v>11.6</v>
      </c>
      <c r="R1916">
        <v>9.4517715055599996E-3</v>
      </c>
      <c r="S1916">
        <v>0.169766329194</v>
      </c>
      <c r="T1916">
        <v>5.97839619729E-2</v>
      </c>
      <c r="U1916" t="s">
        <v>24</v>
      </c>
      <c r="V1916">
        <v>8.8000000000000007</v>
      </c>
      <c r="W1916">
        <v>11.6</v>
      </c>
    </row>
    <row r="1917" spans="1:23">
      <c r="A1917" t="s">
        <v>705</v>
      </c>
      <c r="B1917" t="s">
        <v>15</v>
      </c>
      <c r="C1917" t="s">
        <v>15</v>
      </c>
      <c r="G1917" t="str">
        <f t="shared" si="116"/>
        <v>FRESH</v>
      </c>
      <c r="H1917" t="str">
        <f t="shared" si="117"/>
        <v/>
      </c>
      <c r="I1917" t="str">
        <f t="shared" si="118"/>
        <v/>
      </c>
      <c r="J1917" t="str">
        <f t="shared" si="119"/>
        <v/>
      </c>
      <c r="K1917" t="s">
        <v>15</v>
      </c>
      <c r="L1917" t="s">
        <v>15</v>
      </c>
      <c r="M1917">
        <v>1.9378222968500001E-4</v>
      </c>
      <c r="N1917">
        <v>2.4379048879299999E-4</v>
      </c>
      <c r="O1917" s="1">
        <v>6.2858006536700003E-6</v>
      </c>
      <c r="P1917">
        <v>3</v>
      </c>
      <c r="Q1917">
        <v>10</v>
      </c>
      <c r="R1917">
        <v>0.18947420592700001</v>
      </c>
      <c r="S1917" s="1">
        <v>2.8501469154200001E-8</v>
      </c>
      <c r="T1917" s="1">
        <v>1.27521380379E-5</v>
      </c>
      <c r="U1917" t="s">
        <v>16</v>
      </c>
      <c r="V1917">
        <v>10</v>
      </c>
    </row>
    <row r="1918" spans="1:23">
      <c r="A1918" t="s">
        <v>824</v>
      </c>
      <c r="G1918" t="str">
        <f t="shared" si="116"/>
        <v/>
      </c>
      <c r="H1918" t="str">
        <f t="shared" si="117"/>
        <v/>
      </c>
      <c r="I1918" t="str">
        <f t="shared" si="118"/>
        <v/>
      </c>
      <c r="J1918" t="str">
        <f t="shared" si="119"/>
        <v/>
      </c>
      <c r="K1918" t="s">
        <v>19</v>
      </c>
      <c r="L1918" t="s">
        <v>19</v>
      </c>
      <c r="M1918">
        <v>2.2903183557E-4</v>
      </c>
      <c r="N1918">
        <v>1.5858095621799999E-3</v>
      </c>
      <c r="O1918" s="1">
        <v>4.1307520722599998E-5</v>
      </c>
      <c r="P1918">
        <v>23</v>
      </c>
      <c r="Q1918">
        <v>25</v>
      </c>
      <c r="R1918">
        <v>0.36614969463199998</v>
      </c>
      <c r="S1918">
        <v>0.45479163768800002</v>
      </c>
      <c r="T1918">
        <v>0.48197865923900002</v>
      </c>
      <c r="U1918" t="s">
        <v>16</v>
      </c>
    </row>
    <row r="1919" spans="1:23">
      <c r="A1919" t="s">
        <v>1179</v>
      </c>
      <c r="G1919" t="str">
        <f t="shared" si="116"/>
        <v/>
      </c>
      <c r="H1919" t="str">
        <f t="shared" si="117"/>
        <v/>
      </c>
      <c r="I1919" t="str">
        <f t="shared" si="118"/>
        <v/>
      </c>
      <c r="J1919" t="str">
        <f t="shared" si="119"/>
        <v/>
      </c>
      <c r="K1919" t="s">
        <v>19</v>
      </c>
      <c r="L1919" t="s">
        <v>19</v>
      </c>
      <c r="M1919" s="1">
        <v>1.9176407709999998E-5</v>
      </c>
      <c r="N1919" s="1">
        <v>6.7298486762899998E-5</v>
      </c>
      <c r="O1919" s="1">
        <v>5.83445154707E-6</v>
      </c>
      <c r="P1919">
        <v>1.5</v>
      </c>
      <c r="Q1919">
        <v>10</v>
      </c>
      <c r="R1919">
        <v>8.3218652221900002E-2</v>
      </c>
      <c r="S1919">
        <v>1.34861962606E-3</v>
      </c>
      <c r="T1919">
        <v>6.9443779241200002E-2</v>
      </c>
      <c r="U1919" t="s">
        <v>16</v>
      </c>
    </row>
    <row r="1920" spans="1:23">
      <c r="A1920" t="s">
        <v>1513</v>
      </c>
      <c r="G1920" t="str">
        <f t="shared" si="116"/>
        <v/>
      </c>
      <c r="H1920" t="str">
        <f t="shared" si="117"/>
        <v/>
      </c>
      <c r="I1920" t="str">
        <f t="shared" si="118"/>
        <v/>
      </c>
      <c r="J1920" t="str">
        <f t="shared" si="119"/>
        <v/>
      </c>
      <c r="K1920" t="s">
        <v>19</v>
      </c>
      <c r="L1920" t="s">
        <v>19</v>
      </c>
      <c r="M1920">
        <v>0</v>
      </c>
      <c r="N1920" s="1">
        <v>5.0646023009200003E-5</v>
      </c>
      <c r="O1920" s="1">
        <v>1.1882934927799999E-5</v>
      </c>
      <c r="P1920">
        <v>11</v>
      </c>
      <c r="Q1920">
        <v>15</v>
      </c>
      <c r="R1920">
        <v>1.1657811917000001E-2</v>
      </c>
      <c r="S1920">
        <v>0.20795370863000001</v>
      </c>
      <c r="T1920">
        <v>6.3778952109199996E-2</v>
      </c>
      <c r="U1920" t="s">
        <v>16</v>
      </c>
    </row>
    <row r="1921" spans="1:23">
      <c r="A1921" t="s">
        <v>373</v>
      </c>
      <c r="G1921" t="str">
        <f t="shared" si="116"/>
        <v/>
      </c>
      <c r="H1921" t="str">
        <f t="shared" si="117"/>
        <v/>
      </c>
      <c r="I1921" t="str">
        <f t="shared" si="118"/>
        <v/>
      </c>
      <c r="J1921" t="str">
        <f t="shared" si="119"/>
        <v/>
      </c>
      <c r="K1921" t="s">
        <v>19</v>
      </c>
      <c r="L1921" t="s">
        <v>19</v>
      </c>
      <c r="M1921" s="1">
        <v>2.9241539157600002E-5</v>
      </c>
      <c r="N1921" s="1">
        <v>6.0543172918E-5</v>
      </c>
      <c r="O1921" s="1">
        <v>7.6845019011399992E-6</v>
      </c>
      <c r="P1921">
        <v>3</v>
      </c>
      <c r="Q1921">
        <v>10</v>
      </c>
      <c r="R1921">
        <v>4.43795113405E-2</v>
      </c>
      <c r="S1921">
        <v>6.09415575558E-4</v>
      </c>
      <c r="T1921">
        <v>0.12476549874700001</v>
      </c>
      <c r="U1921" t="s">
        <v>16</v>
      </c>
    </row>
    <row r="1922" spans="1:23">
      <c r="A1922" t="s">
        <v>1551</v>
      </c>
      <c r="G1922" t="str">
        <f t="shared" si="116"/>
        <v/>
      </c>
      <c r="H1922" t="str">
        <f t="shared" si="117"/>
        <v/>
      </c>
      <c r="I1922" t="str">
        <f t="shared" si="118"/>
        <v/>
      </c>
      <c r="J1922" t="str">
        <f t="shared" si="119"/>
        <v/>
      </c>
      <c r="K1922" t="s">
        <v>23</v>
      </c>
      <c r="L1922" t="s">
        <v>23</v>
      </c>
      <c r="M1922">
        <v>0</v>
      </c>
      <c r="N1922">
        <v>8.7338998827199996E-4</v>
      </c>
      <c r="O1922" s="1">
        <v>1.5732746154699999E-5</v>
      </c>
      <c r="P1922">
        <v>16</v>
      </c>
      <c r="Q1922">
        <v>18.5</v>
      </c>
      <c r="R1922" s="1">
        <v>6.4384307630299998E-8</v>
      </c>
      <c r="S1922">
        <v>1.55815470381E-3</v>
      </c>
      <c r="T1922">
        <v>2.32546762779E-2</v>
      </c>
      <c r="U1922" t="s">
        <v>16</v>
      </c>
      <c r="V1922">
        <v>16</v>
      </c>
      <c r="W1922">
        <v>18.5</v>
      </c>
    </row>
    <row r="1923" spans="1:23">
      <c r="A1923" t="s">
        <v>991</v>
      </c>
      <c r="G1923" t="str">
        <f t="shared" ref="G1923:G1924" si="120">IF(NOT(ISBLANK($B1923)),IF($L1923="freshRestricted", IF($B1923="freshRestricted","FRESH",$B1923),""),"")</f>
        <v/>
      </c>
      <c r="H1923" t="str">
        <f t="shared" ref="H1923:H1924" si="121">IF(NOT(ISBLANK($B1923)),IF($L1923="marineRestricted", IF($B1923="marineRestricted","MARINE",$B1923),""),"")</f>
        <v/>
      </c>
      <c r="I1923" t="str">
        <f t="shared" ref="I1923:I1924" si="122">IF(NOT(ISBLANK($B1923)),IF($L1923="brackishRestricted", IF($B1923="brackishRestricted","BRACK",$B1923),""),"")</f>
        <v/>
      </c>
      <c r="J1923" t="str">
        <f t="shared" ref="J1923:J1924" si="123">IF(NOT(ISBLANK($B1923)),IF($L1923="noclass", IF($B1923="noclass","NOCLASS",$B1923),""),"")</f>
        <v/>
      </c>
      <c r="K1923" t="s">
        <v>23</v>
      </c>
      <c r="L1923" t="s">
        <v>23</v>
      </c>
      <c r="M1923">
        <v>0</v>
      </c>
      <c r="N1923">
        <v>2.99480674036E-4</v>
      </c>
      <c r="O1923">
        <v>0</v>
      </c>
      <c r="P1923">
        <v>11</v>
      </c>
      <c r="Q1923">
        <v>15</v>
      </c>
      <c r="R1923">
        <v>2.2828442399799999E-3</v>
      </c>
      <c r="S1923">
        <v>4.4985774568700003E-3</v>
      </c>
      <c r="T1923">
        <v>1</v>
      </c>
      <c r="U1923" t="s">
        <v>16</v>
      </c>
      <c r="V1923">
        <v>11</v>
      </c>
      <c r="W1923">
        <v>15</v>
      </c>
    </row>
    <row r="1924" spans="1:23">
      <c r="A1924" t="s">
        <v>1250</v>
      </c>
      <c r="G1924" t="str">
        <f t="shared" si="120"/>
        <v/>
      </c>
      <c r="H1924" t="str">
        <f t="shared" si="121"/>
        <v/>
      </c>
      <c r="I1924" t="str">
        <f t="shared" si="122"/>
        <v/>
      </c>
      <c r="J1924" t="str">
        <f t="shared" si="123"/>
        <v/>
      </c>
      <c r="K1924" t="s">
        <v>15</v>
      </c>
      <c r="L1924" t="s">
        <v>15</v>
      </c>
      <c r="M1924">
        <v>1.99222270255E-4</v>
      </c>
      <c r="N1924">
        <v>3.2621271076600002E-4</v>
      </c>
      <c r="O1924" s="1">
        <v>1.3714453741699999E-5</v>
      </c>
      <c r="P1924">
        <v>3</v>
      </c>
      <c r="Q1924">
        <v>10</v>
      </c>
      <c r="R1924">
        <v>5.1722483317099999E-2</v>
      </c>
      <c r="S1924" s="1">
        <v>6.8640354265700006E-8</v>
      </c>
      <c r="T1924" s="1">
        <v>2.5790685824999999E-6</v>
      </c>
      <c r="U1924" t="s">
        <v>16</v>
      </c>
      <c r="V1924">
        <v>10</v>
      </c>
    </row>
    <row r="1927" spans="1:23">
      <c r="F1927" t="s">
        <v>1962</v>
      </c>
      <c r="G1927">
        <f>COUNTIF(G$2:G$1924, "FRESH")</f>
        <v>141</v>
      </c>
      <c r="H1927">
        <f>COUNTIF(H$2:H$1924, "MARINE")</f>
        <v>53</v>
      </c>
      <c r="I1927">
        <f>COUNTIF(I$2:I$1924, "BRACK")</f>
        <v>153</v>
      </c>
      <c r="J1927">
        <f>COUNTIF(J$2:J$1924, "NOCLASS")</f>
        <v>26</v>
      </c>
    </row>
    <row r="1928" spans="1:23">
      <c r="F1928" t="s">
        <v>296</v>
      </c>
      <c r="H1928">
        <f>COUNTIF(H$2:H$1924, "freshRestricted")</f>
        <v>0</v>
      </c>
      <c r="I1928">
        <f>COUNTIF(I$2:I$1924, "freshRestricted")</f>
        <v>17</v>
      </c>
      <c r="J1928">
        <f>COUNTIF(J$2:J$1924, "freshRestricted")</f>
        <v>35</v>
      </c>
    </row>
    <row r="1929" spans="1:23">
      <c r="F1929" t="s">
        <v>53</v>
      </c>
      <c r="G1929">
        <f>COUNTIF(G$2:G$1924, "marineRestricted")</f>
        <v>0</v>
      </c>
      <c r="I1929">
        <f>COUNTIF(I$2:I$1924, "marineRestricted")</f>
        <v>0</v>
      </c>
      <c r="J1929">
        <f>COUNTIF(J$2:J$1924, "marineRestricted")</f>
        <v>20</v>
      </c>
    </row>
    <row r="1930" spans="1:23">
      <c r="F1930" t="s">
        <v>24</v>
      </c>
      <c r="G1930">
        <f>COUNTIF(G$2:G$1924, "brackishRestricted")</f>
        <v>5</v>
      </c>
      <c r="H1930">
        <f>COUNTIF(H$2:H$1924, "brackishRestricted")</f>
        <v>9</v>
      </c>
      <c r="J1930">
        <f>COUNTIF(J$2:J$1924, "brackishRestricted")</f>
        <v>36</v>
      </c>
    </row>
    <row r="1931" spans="1:23">
      <c r="F1931" t="s">
        <v>19</v>
      </c>
      <c r="G1931">
        <f>COUNTIF(G$2:G$1924, "noclass")</f>
        <v>0</v>
      </c>
      <c r="H1931">
        <f>COUNTIF(H$2:H$1924, "noclass")</f>
        <v>2</v>
      </c>
      <c r="I1931">
        <f>COUNTIF(I$2:I$1924, "noclass")</f>
        <v>3</v>
      </c>
    </row>
    <row r="1932" spans="1:23">
      <c r="F1932" t="s">
        <v>1963</v>
      </c>
      <c r="G1932">
        <f>G1927/SUM(G1927:G1931)</f>
        <v>0.96575342465753422</v>
      </c>
      <c r="H1932">
        <f>H1927/SUM(H1927:H1931)</f>
        <v>0.828125</v>
      </c>
      <c r="I1932">
        <f>I1927/SUM(I1927:I1931)</f>
        <v>0.88439306358381498</v>
      </c>
      <c r="J1932">
        <f t="shared" ref="J1932" si="124">J1927/SUM(J1927:J1931)</f>
        <v>0.22222222222222221</v>
      </c>
    </row>
    <row r="1934" spans="1:23">
      <c r="G1934">
        <f>SUM(G1927:G1931)</f>
        <v>146</v>
      </c>
      <c r="H1934">
        <f t="shared" ref="H1934:J1934" si="125">SUM(H1927:H1931)</f>
        <v>64</v>
      </c>
      <c r="I1934">
        <f t="shared" si="125"/>
        <v>173</v>
      </c>
      <c r="J1934">
        <f t="shared" si="125"/>
        <v>117</v>
      </c>
    </row>
    <row r="1935" spans="1:23">
      <c r="H1935">
        <f>SUM(G1934:J1934)</f>
        <v>500</v>
      </c>
    </row>
  </sheetData>
  <sortState ref="A2:X1924">
    <sortCondition ref="A2:A19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modelBoundaries_type_Fraser16S.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Chen</dc:creator>
  <cp:lastModifiedBy>Melissa Chen</cp:lastModifiedBy>
  <dcterms:created xsi:type="dcterms:W3CDTF">2019-05-25T21:42:57Z</dcterms:created>
  <dcterms:modified xsi:type="dcterms:W3CDTF">2019-06-03T23:10:51Z</dcterms:modified>
</cp:coreProperties>
</file>