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8960" yWindow="0" windowWidth="14820" windowHeight="13920" tabRatio="500"/>
  </bookViews>
  <sheets>
    <sheet name="modelBoundaries_type_Fraser18S.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08" i="1" l="1"/>
  <c r="G2946" i="1"/>
  <c r="G394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2" i="1"/>
  <c r="D2373" i="1"/>
  <c r="D2378" i="1"/>
  <c r="D2142" i="1"/>
  <c r="D3108" i="1"/>
  <c r="D2946" i="1"/>
  <c r="D3940" i="1"/>
  <c r="E2373" i="1"/>
  <c r="E2378" i="1"/>
  <c r="E2142" i="1"/>
  <c r="E3108" i="1"/>
  <c r="E2946" i="1"/>
  <c r="E3940" i="1"/>
  <c r="F2373" i="1"/>
  <c r="F2378" i="1"/>
  <c r="F2142" i="1"/>
  <c r="F3108" i="1"/>
  <c r="F2946" i="1"/>
  <c r="F3940" i="1"/>
  <c r="G2373" i="1"/>
  <c r="G2378" i="1"/>
  <c r="G2142" i="1"/>
  <c r="G3940" i="1"/>
  <c r="E3941" i="1"/>
  <c r="F3941" i="1"/>
  <c r="G3941" i="1"/>
  <c r="D3942" i="1"/>
  <c r="F3942" i="1"/>
  <c r="G3942" i="1"/>
  <c r="D3943" i="1"/>
  <c r="E3943" i="1"/>
  <c r="D3944" i="1"/>
  <c r="E3944" i="1"/>
  <c r="F3944" i="1"/>
  <c r="G3944" i="1"/>
  <c r="E3946" i="1"/>
  <c r="E3945" i="1"/>
  <c r="F3945" i="1"/>
  <c r="G3945" i="1"/>
  <c r="D394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4" i="1"/>
  <c r="G2375" i="1"/>
  <c r="G2376" i="1"/>
  <c r="G2377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4" i="1"/>
  <c r="F2375" i="1"/>
  <c r="F2376" i="1"/>
  <c r="F2377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4" i="1"/>
  <c r="E2375" i="1"/>
  <c r="E2376" i="1"/>
  <c r="E2377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4" i="1"/>
  <c r="D2375" i="1"/>
  <c r="D2376" i="1"/>
  <c r="D2377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2" i="1"/>
</calcChain>
</file>

<file path=xl/sharedStrings.xml><?xml version="1.0" encoding="utf-8"?>
<sst xmlns="http://schemas.openxmlformats.org/spreadsheetml/2006/main" count="12339" uniqueCount="37">
  <si>
    <t>taxa</t>
  </si>
  <si>
    <t>type</t>
  </si>
  <si>
    <t>typeSimple</t>
  </si>
  <si>
    <t>meanA</t>
  </si>
  <si>
    <t>meanB</t>
  </si>
  <si>
    <t>meanC</t>
  </si>
  <si>
    <t>A</t>
  </si>
  <si>
    <t>B</t>
  </si>
  <si>
    <t>sigAB</t>
  </si>
  <si>
    <t>sigBC</t>
  </si>
  <si>
    <t>sigAC</t>
  </si>
  <si>
    <t>bloom</t>
  </si>
  <si>
    <t>boundaries</t>
  </si>
  <si>
    <t>boundariestwo</t>
  </si>
  <si>
    <t>noclass</t>
  </si>
  <si>
    <t>No</t>
  </si>
  <si>
    <t>marineRestricted</t>
  </si>
  <si>
    <t>freshRestricted</t>
  </si>
  <si>
    <t>brackishBloom</t>
  </si>
  <si>
    <t>brackishRestricted</t>
  </si>
  <si>
    <t>brackish</t>
  </si>
  <si>
    <t>marineBloom</t>
  </si>
  <si>
    <t>marine</t>
  </si>
  <si>
    <t>brackishPeakLoToler</t>
  </si>
  <si>
    <t>freshBloom</t>
  </si>
  <si>
    <t>fresh</t>
  </si>
  <si>
    <t>brackishPeak</t>
  </si>
  <si>
    <t>invbrackish</t>
  </si>
  <si>
    <t>brackishPeakHiToler</t>
  </si>
  <si>
    <t>manual_pred_type</t>
  </si>
  <si>
    <t>SameFresh</t>
  </si>
  <si>
    <t>SameMarine</t>
  </si>
  <si>
    <t>SameBrack</t>
  </si>
  <si>
    <t>Samenoclass</t>
  </si>
  <si>
    <t>brack</t>
  </si>
  <si>
    <t>Correct%</t>
  </si>
  <si>
    <t>#CORRECT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</si>
</sst>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3" fillId="0" borderId="0" xfId="0" applyFont="1"/>
  </cellXfs>
  <cellStyles count="20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46"/>
  <sheetViews>
    <sheetView tabSelected="1" topLeftCell="A3921" workbookViewId="0">
      <selection activeCell="E3948" sqref="E3948"/>
    </sheetView>
  </sheetViews>
  <sheetFormatPr baseColWidth="10" defaultRowHeight="15" x14ac:dyDescent="0"/>
  <sheetData>
    <row r="1" spans="1:20">
      <c r="A1" t="s">
        <v>0</v>
      </c>
      <c r="B1" t="s">
        <v>29</v>
      </c>
      <c r="D1" s="2" t="s">
        <v>30</v>
      </c>
      <c r="E1" t="s">
        <v>31</v>
      </c>
      <c r="F1" t="s">
        <v>32</v>
      </c>
      <c r="G1" t="s">
        <v>33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</row>
    <row r="2" spans="1:20">
      <c r="A2">
        <v>35</v>
      </c>
      <c r="C2" t="b">
        <f>IF(OR(B2="freshRestricted",B2="brackishRestricted",B2="marineRestricted",B2="noclass",B2=""),TRUE,FALSE)</f>
        <v>1</v>
      </c>
      <c r="D2" s="2" t="str">
        <f>IF(NOT(ISBLANK($B2)),IF($I2="freshRestricted", IF($B2="freshRestricted","FRESH",$B2),""),"")</f>
        <v/>
      </c>
      <c r="E2" s="2" t="str">
        <f>IF(NOT(ISBLANK($B2)),IF($I2="marineRestricted", IF($B2="marineRestricted","MARINE",$B2),""),"")</f>
        <v/>
      </c>
      <c r="F2" s="2" t="str">
        <f>IF(NOT(ISBLANK($B2)),IF($I2="brackishRestricted", IF($B2="brackishRestricted","BRACK",$B2),""),"")</f>
        <v/>
      </c>
      <c r="G2" s="2" t="str">
        <f>IF(NOT(ISBLANK($B2)),IF($I2="noclass", IF($B2="noclass","NO",$B2),""),"")</f>
        <v/>
      </c>
      <c r="H2" t="s">
        <v>17</v>
      </c>
      <c r="I2" t="s">
        <v>17</v>
      </c>
      <c r="J2">
        <v>3.3171834433599998E-4</v>
      </c>
      <c r="K2">
        <v>0</v>
      </c>
      <c r="L2">
        <v>0</v>
      </c>
      <c r="M2">
        <v>1.48979591837</v>
      </c>
      <c r="N2">
        <v>15.244897959199999</v>
      </c>
      <c r="O2">
        <v>1.3913357860400001E-2</v>
      </c>
      <c r="P2">
        <v>1</v>
      </c>
      <c r="Q2">
        <v>1.08095387023E-2</v>
      </c>
      <c r="R2" t="s">
        <v>15</v>
      </c>
      <c r="S2">
        <v>1.48979591837</v>
      </c>
    </row>
    <row r="3" spans="1:20">
      <c r="A3">
        <v>59</v>
      </c>
      <c r="C3" t="b">
        <f t="shared" ref="C3:C66" si="0">IF(OR(B3="freshRestricted",B3="brackishRestricted",B3="marineRestricted",B3="noclass",B3=""),TRUE,FALSE)</f>
        <v>1</v>
      </c>
      <c r="D3" s="2" t="str">
        <f t="shared" ref="D3:D66" si="1">IF(NOT(ISBLANK($B3)),IF($I3="freshRestricted", IF($B3="freshRestricted","FRESH",$B3),""),"")</f>
        <v/>
      </c>
      <c r="E3" s="2" t="str">
        <f t="shared" ref="E3:E66" si="2">IF(NOT(ISBLANK($B3)),IF($I3="marineRestricted", IF($B3="marineRestricted","MARINE",$B3),""),"")</f>
        <v/>
      </c>
      <c r="F3" s="2" t="str">
        <f t="shared" ref="F3:F66" si="3">IF(NOT(ISBLANK($B3)),IF($I3="brackishRestricted", IF($B3="brackishRestricted","BRACK",$B3),""),"")</f>
        <v/>
      </c>
      <c r="G3" s="2" t="str">
        <f t="shared" ref="G3:G66" si="4">IF(NOT(ISBLANK($B3)),IF($I3="noclass", IF($B3="noclass","NO",$B3),""),"")</f>
        <v/>
      </c>
      <c r="H3" t="s">
        <v>14</v>
      </c>
      <c r="I3" t="s">
        <v>14</v>
      </c>
      <c r="J3">
        <v>1.95317716079E-4</v>
      </c>
      <c r="K3">
        <v>7.8389426410199997E-4</v>
      </c>
      <c r="L3">
        <v>4.57517270152E-4</v>
      </c>
      <c r="M3">
        <v>24.5</v>
      </c>
      <c r="N3">
        <v>27</v>
      </c>
      <c r="O3">
        <v>4.0782939809699999E-2</v>
      </c>
      <c r="P3">
        <v>0.29908604607400002</v>
      </c>
      <c r="Q3">
        <v>0.214737832539</v>
      </c>
      <c r="R3" t="s">
        <v>15</v>
      </c>
    </row>
    <row r="4" spans="1:20">
      <c r="A4">
        <v>121</v>
      </c>
      <c r="C4" t="b">
        <f t="shared" si="0"/>
        <v>1</v>
      </c>
      <c r="D4" s="2" t="str">
        <f t="shared" si="1"/>
        <v/>
      </c>
      <c r="E4" s="2" t="str">
        <f t="shared" si="2"/>
        <v/>
      </c>
      <c r="F4" s="2" t="str">
        <f t="shared" si="3"/>
        <v/>
      </c>
      <c r="G4" s="2" t="str">
        <f t="shared" si="4"/>
        <v/>
      </c>
      <c r="H4" t="s">
        <v>19</v>
      </c>
      <c r="I4" t="s">
        <v>19</v>
      </c>
      <c r="J4" s="1">
        <v>1.45141191277E-6</v>
      </c>
      <c r="K4">
        <v>4.869151818E-4</v>
      </c>
      <c r="L4">
        <v>0</v>
      </c>
      <c r="M4">
        <v>15</v>
      </c>
      <c r="N4">
        <v>21.5</v>
      </c>
      <c r="O4">
        <v>1.4151802788700001E-4</v>
      </c>
      <c r="P4">
        <v>1.81267737937E-3</v>
      </c>
      <c r="Q4">
        <v>0.25463771856200001</v>
      </c>
      <c r="R4" t="s">
        <v>15</v>
      </c>
      <c r="S4">
        <v>15</v>
      </c>
      <c r="T4">
        <v>21.5</v>
      </c>
    </row>
    <row r="5" spans="1:20">
      <c r="A5">
        <v>140</v>
      </c>
      <c r="C5" t="b">
        <f t="shared" si="0"/>
        <v>1</v>
      </c>
      <c r="D5" s="2" t="str">
        <f t="shared" si="1"/>
        <v/>
      </c>
      <c r="E5" s="2" t="str">
        <f t="shared" si="2"/>
        <v/>
      </c>
      <c r="F5" s="2" t="str">
        <f t="shared" si="3"/>
        <v/>
      </c>
      <c r="G5" s="2" t="str">
        <f t="shared" si="4"/>
        <v/>
      </c>
      <c r="H5" t="s">
        <v>14</v>
      </c>
      <c r="I5" t="s">
        <v>14</v>
      </c>
      <c r="J5" s="1">
        <v>3.7431926382399998E-5</v>
      </c>
      <c r="K5">
        <v>2.88466199649E-4</v>
      </c>
      <c r="L5">
        <v>0</v>
      </c>
      <c r="M5">
        <v>1.3333333333299999</v>
      </c>
      <c r="N5">
        <v>3.6666666666699999</v>
      </c>
      <c r="O5">
        <v>7.3865964547800006E-2</v>
      </c>
      <c r="P5" s="1">
        <v>1.70822105244E-5</v>
      </c>
      <c r="Q5">
        <v>9.3257412468000008E-3</v>
      </c>
      <c r="R5" t="s">
        <v>15</v>
      </c>
    </row>
    <row r="6" spans="1:20">
      <c r="A6">
        <v>237</v>
      </c>
      <c r="C6" t="b">
        <f t="shared" si="0"/>
        <v>1</v>
      </c>
      <c r="D6" s="2" t="str">
        <f t="shared" si="1"/>
        <v/>
      </c>
      <c r="E6" s="2" t="str">
        <f t="shared" si="2"/>
        <v/>
      </c>
      <c r="F6" s="2" t="str">
        <f t="shared" si="3"/>
        <v/>
      </c>
      <c r="G6" s="2" t="str">
        <f t="shared" si="4"/>
        <v/>
      </c>
      <c r="H6" t="s">
        <v>14</v>
      </c>
      <c r="I6" t="s">
        <v>14</v>
      </c>
      <c r="J6">
        <v>5.1178011414400001E-4</v>
      </c>
      <c r="K6" s="1">
        <v>5.9583392916700002E-6</v>
      </c>
      <c r="L6">
        <v>0</v>
      </c>
      <c r="M6">
        <v>1.5</v>
      </c>
      <c r="N6">
        <v>10</v>
      </c>
      <c r="O6">
        <v>0.30512971808900002</v>
      </c>
      <c r="P6">
        <v>5.1156365848100002E-2</v>
      </c>
      <c r="Q6">
        <v>1.41011149171E-2</v>
      </c>
      <c r="R6" t="s">
        <v>15</v>
      </c>
    </row>
    <row r="7" spans="1:20">
      <c r="A7">
        <v>719</v>
      </c>
      <c r="C7" t="b">
        <f t="shared" si="0"/>
        <v>1</v>
      </c>
      <c r="D7" s="2" t="str">
        <f t="shared" si="1"/>
        <v/>
      </c>
      <c r="E7" s="2" t="str">
        <f t="shared" si="2"/>
        <v/>
      </c>
      <c r="F7" s="2" t="str">
        <f t="shared" si="3"/>
        <v/>
      </c>
      <c r="G7" s="2" t="str">
        <f t="shared" si="4"/>
        <v/>
      </c>
      <c r="H7" t="s">
        <v>17</v>
      </c>
      <c r="I7" t="s">
        <v>17</v>
      </c>
      <c r="J7">
        <v>3.4523008191000002E-4</v>
      </c>
      <c r="K7" s="1">
        <v>3.2248107727100001E-6</v>
      </c>
      <c r="L7">
        <v>0</v>
      </c>
      <c r="M7">
        <v>1.5</v>
      </c>
      <c r="N7">
        <v>8</v>
      </c>
      <c r="O7">
        <v>3.15243826144E-2</v>
      </c>
      <c r="P7">
        <v>3.2543363246400003E-2</v>
      </c>
      <c r="Q7" s="1">
        <v>1.9358228883899999E-5</v>
      </c>
      <c r="R7" t="s">
        <v>15</v>
      </c>
      <c r="S7">
        <v>1.5607168121199999</v>
      </c>
    </row>
    <row r="8" spans="1:20">
      <c r="A8">
        <v>2449</v>
      </c>
      <c r="C8" t="b">
        <f t="shared" si="0"/>
        <v>1</v>
      </c>
      <c r="D8" s="2" t="str">
        <f t="shared" si="1"/>
        <v/>
      </c>
      <c r="E8" s="2" t="str">
        <f t="shared" si="2"/>
        <v/>
      </c>
      <c r="F8" s="2" t="str">
        <f t="shared" si="3"/>
        <v/>
      </c>
      <c r="G8" s="2" t="str">
        <f t="shared" si="4"/>
        <v/>
      </c>
      <c r="H8" t="s">
        <v>14</v>
      </c>
      <c r="I8" t="s">
        <v>14</v>
      </c>
      <c r="J8" s="1">
        <v>3.4975714532800003E-5</v>
      </c>
      <c r="K8">
        <v>2.7841384355000001E-4</v>
      </c>
      <c r="L8" s="1">
        <v>5.98254003817E-5</v>
      </c>
      <c r="M8">
        <v>16</v>
      </c>
      <c r="N8">
        <v>20</v>
      </c>
      <c r="O8">
        <v>2.31750264686E-3</v>
      </c>
      <c r="P8">
        <v>3.6300299059299997E-2</v>
      </c>
      <c r="Q8">
        <v>0.29411783464000002</v>
      </c>
      <c r="R8" t="s">
        <v>15</v>
      </c>
    </row>
    <row r="9" spans="1:20">
      <c r="A9">
        <v>2467</v>
      </c>
      <c r="C9" t="b">
        <f t="shared" si="0"/>
        <v>1</v>
      </c>
      <c r="D9" s="2" t="str">
        <f t="shared" si="1"/>
        <v/>
      </c>
      <c r="E9" s="2" t="str">
        <f t="shared" si="2"/>
        <v/>
      </c>
      <c r="F9" s="2" t="str">
        <f t="shared" si="3"/>
        <v/>
      </c>
      <c r="G9" s="2" t="str">
        <f t="shared" si="4"/>
        <v/>
      </c>
      <c r="H9" t="s">
        <v>19</v>
      </c>
      <c r="I9" t="s">
        <v>19</v>
      </c>
      <c r="J9" s="1">
        <v>3.61050789966E-5</v>
      </c>
      <c r="K9">
        <v>2.1724162813799999E-4</v>
      </c>
      <c r="L9">
        <v>0</v>
      </c>
      <c r="M9">
        <v>1.5</v>
      </c>
      <c r="N9">
        <v>8</v>
      </c>
      <c r="O9">
        <v>1.16799965064E-2</v>
      </c>
      <c r="P9" s="1">
        <v>5.0111727467099995E-7</v>
      </c>
      <c r="Q9">
        <v>1.19418843256E-2</v>
      </c>
      <c r="R9" t="s">
        <v>15</v>
      </c>
      <c r="S9">
        <v>1.5</v>
      </c>
      <c r="T9">
        <v>8</v>
      </c>
    </row>
    <row r="10" spans="1:20">
      <c r="A10">
        <v>4852</v>
      </c>
      <c r="C10" t="b">
        <f t="shared" si="0"/>
        <v>1</v>
      </c>
      <c r="D10" s="2" t="str">
        <f t="shared" si="1"/>
        <v/>
      </c>
      <c r="E10" s="2" t="str">
        <f t="shared" si="2"/>
        <v/>
      </c>
      <c r="F10" s="2" t="str">
        <f t="shared" si="3"/>
        <v/>
      </c>
      <c r="G10" s="2" t="str">
        <f t="shared" si="4"/>
        <v/>
      </c>
      <c r="H10" t="s">
        <v>17</v>
      </c>
      <c r="I10" t="s">
        <v>17</v>
      </c>
      <c r="J10">
        <v>3.16965938747E-4</v>
      </c>
      <c r="K10">
        <v>8.9164597964899999E-4</v>
      </c>
      <c r="L10" s="1">
        <v>1.0095774724300001E-5</v>
      </c>
      <c r="M10">
        <v>1.5</v>
      </c>
      <c r="N10">
        <v>10</v>
      </c>
      <c r="O10">
        <v>3.0134908518700002E-2</v>
      </c>
      <c r="P10" s="1">
        <v>3.6293142037899998E-8</v>
      </c>
      <c r="Q10">
        <v>1.42810400395E-3</v>
      </c>
      <c r="R10" t="s">
        <v>15</v>
      </c>
      <c r="S10">
        <v>10</v>
      </c>
    </row>
    <row r="11" spans="1:20">
      <c r="A11">
        <v>5580</v>
      </c>
      <c r="C11" t="b">
        <f t="shared" si="0"/>
        <v>1</v>
      </c>
      <c r="D11" s="2" t="str">
        <f t="shared" si="1"/>
        <v/>
      </c>
      <c r="E11" s="2" t="str">
        <f t="shared" si="2"/>
        <v/>
      </c>
      <c r="F11" s="2" t="str">
        <f t="shared" si="3"/>
        <v/>
      </c>
      <c r="G11" s="2" t="str">
        <f t="shared" si="4"/>
        <v/>
      </c>
      <c r="H11" t="s">
        <v>18</v>
      </c>
      <c r="I11" t="s">
        <v>19</v>
      </c>
      <c r="J11">
        <v>0</v>
      </c>
      <c r="K11">
        <v>5.1990254478399996E-4</v>
      </c>
      <c r="L11" s="1">
        <v>3.2677577403499998E-5</v>
      </c>
      <c r="M11">
        <v>11</v>
      </c>
      <c r="N11">
        <v>15</v>
      </c>
      <c r="O11">
        <v>2.2828442399799999E-3</v>
      </c>
      <c r="P11">
        <v>7.7550117802200003E-2</v>
      </c>
      <c r="Q11">
        <v>3.4677232396500002E-2</v>
      </c>
      <c r="R11" t="s">
        <v>20</v>
      </c>
      <c r="S11">
        <v>11</v>
      </c>
      <c r="T11">
        <v>15</v>
      </c>
    </row>
    <row r="12" spans="1:20">
      <c r="A12">
        <v>5820</v>
      </c>
      <c r="C12" t="b">
        <f t="shared" si="0"/>
        <v>1</v>
      </c>
      <c r="D12" s="2" t="str">
        <f t="shared" si="1"/>
        <v/>
      </c>
      <c r="E12" s="2" t="str">
        <f t="shared" si="2"/>
        <v/>
      </c>
      <c r="F12" s="2" t="str">
        <f t="shared" si="3"/>
        <v/>
      </c>
      <c r="G12" s="2" t="str">
        <f t="shared" si="4"/>
        <v/>
      </c>
      <c r="H12" t="s">
        <v>17</v>
      </c>
      <c r="I12" t="s">
        <v>17</v>
      </c>
      <c r="J12">
        <v>2.27672701923E-4</v>
      </c>
      <c r="K12">
        <v>4.5173118836799999E-4</v>
      </c>
      <c r="L12" s="1">
        <v>8.9918001543600004E-6</v>
      </c>
      <c r="M12">
        <v>1.5</v>
      </c>
      <c r="N12">
        <v>8</v>
      </c>
      <c r="O12">
        <v>3.0192622637599999E-2</v>
      </c>
      <c r="P12" s="1">
        <v>8.9304951770800002E-7</v>
      </c>
      <c r="Q12">
        <v>1.0549404607999999E-2</v>
      </c>
      <c r="R12" t="s">
        <v>15</v>
      </c>
      <c r="S12">
        <v>8</v>
      </c>
    </row>
    <row r="13" spans="1:20">
      <c r="A13">
        <v>6855</v>
      </c>
      <c r="B13" t="s">
        <v>19</v>
      </c>
      <c r="C13" t="b">
        <f t="shared" si="0"/>
        <v>1</v>
      </c>
      <c r="D13" s="2" t="str">
        <f t="shared" si="1"/>
        <v/>
      </c>
      <c r="E13" s="2" t="str">
        <f t="shared" si="2"/>
        <v/>
      </c>
      <c r="F13" s="2" t="str">
        <f t="shared" si="3"/>
        <v>BRACK</v>
      </c>
      <c r="G13" s="2" t="str">
        <f t="shared" si="4"/>
        <v/>
      </c>
      <c r="H13" t="s">
        <v>19</v>
      </c>
      <c r="I13" t="s">
        <v>19</v>
      </c>
      <c r="J13" s="1">
        <v>1.19915604314E-5</v>
      </c>
      <c r="K13">
        <v>3.3110676219700002E-4</v>
      </c>
      <c r="L13" s="1">
        <v>9.9272594232400005E-6</v>
      </c>
      <c r="M13">
        <v>1.5</v>
      </c>
      <c r="N13">
        <v>5.5</v>
      </c>
      <c r="O13">
        <v>1.49318509377E-3</v>
      </c>
      <c r="P13" s="1">
        <v>1.35578422378E-5</v>
      </c>
      <c r="Q13">
        <v>0.33446819412899997</v>
      </c>
      <c r="R13" t="s">
        <v>15</v>
      </c>
      <c r="S13">
        <v>1.5</v>
      </c>
      <c r="T13">
        <v>5.5</v>
      </c>
    </row>
    <row r="14" spans="1:20">
      <c r="A14">
        <v>9069</v>
      </c>
      <c r="B14" t="s">
        <v>17</v>
      </c>
      <c r="C14" t="b">
        <f t="shared" si="0"/>
        <v>1</v>
      </c>
      <c r="D14" s="2" t="str">
        <f t="shared" si="1"/>
        <v/>
      </c>
      <c r="E14" s="2" t="str">
        <f t="shared" si="2"/>
        <v/>
      </c>
      <c r="F14" s="2" t="str">
        <f t="shared" si="3"/>
        <v>freshRestricted</v>
      </c>
      <c r="G14" s="2" t="str">
        <f t="shared" si="4"/>
        <v/>
      </c>
      <c r="H14" t="s">
        <v>23</v>
      </c>
      <c r="I14" t="s">
        <v>19</v>
      </c>
      <c r="J14">
        <v>3.3865002687E-4</v>
      </c>
      <c r="K14">
        <v>1.1232428531600001E-3</v>
      </c>
      <c r="L14" s="1">
        <v>3.6188255090400002E-5</v>
      </c>
      <c r="M14">
        <v>1.5</v>
      </c>
      <c r="N14">
        <v>8</v>
      </c>
      <c r="O14">
        <v>5.2923337345600003E-3</v>
      </c>
      <c r="P14" s="1">
        <v>1.1102383272900001E-7</v>
      </c>
      <c r="Q14">
        <v>5.3641504953299999E-3</v>
      </c>
      <c r="R14" t="s">
        <v>15</v>
      </c>
      <c r="S14">
        <v>1.5</v>
      </c>
      <c r="T14">
        <v>8</v>
      </c>
    </row>
    <row r="15" spans="1:20">
      <c r="A15">
        <v>9153</v>
      </c>
      <c r="C15" t="b">
        <f t="shared" si="0"/>
        <v>1</v>
      </c>
      <c r="D15" s="2" t="str">
        <f t="shared" si="1"/>
        <v/>
      </c>
      <c r="E15" s="2" t="str">
        <f t="shared" si="2"/>
        <v/>
      </c>
      <c r="F15" s="2" t="str">
        <f t="shared" si="3"/>
        <v/>
      </c>
      <c r="G15" s="2" t="str">
        <f t="shared" si="4"/>
        <v/>
      </c>
      <c r="H15" t="s">
        <v>14</v>
      </c>
      <c r="I15" t="s">
        <v>14</v>
      </c>
      <c r="J15" s="1">
        <v>1.9761649442699999E-5</v>
      </c>
      <c r="K15">
        <v>8.4409891848200003E-4</v>
      </c>
      <c r="L15">
        <v>1.74212927415E-4</v>
      </c>
      <c r="M15">
        <v>24.5</v>
      </c>
      <c r="N15">
        <v>27</v>
      </c>
      <c r="O15">
        <v>3.2983222723700001E-3</v>
      </c>
      <c r="P15">
        <v>0.35014214334999999</v>
      </c>
      <c r="Q15">
        <v>8.3891545500100004E-3</v>
      </c>
      <c r="R15" t="s">
        <v>15</v>
      </c>
    </row>
    <row r="16" spans="1:20">
      <c r="A16">
        <v>9178</v>
      </c>
      <c r="C16" t="b">
        <f t="shared" si="0"/>
        <v>1</v>
      </c>
      <c r="D16" s="2" t="str">
        <f t="shared" si="1"/>
        <v/>
      </c>
      <c r="E16" s="2" t="str">
        <f t="shared" si="2"/>
        <v/>
      </c>
      <c r="F16" s="2" t="str">
        <f t="shared" si="3"/>
        <v/>
      </c>
      <c r="G16" s="2" t="str">
        <f t="shared" si="4"/>
        <v/>
      </c>
      <c r="H16" t="s">
        <v>14</v>
      </c>
      <c r="I16" t="s">
        <v>14</v>
      </c>
      <c r="J16" s="1">
        <v>4.5762773868500002E-5</v>
      </c>
      <c r="K16">
        <v>2.0540160389599999E-4</v>
      </c>
      <c r="L16" s="1">
        <v>3.1204587132399998E-5</v>
      </c>
      <c r="M16">
        <v>23</v>
      </c>
      <c r="N16">
        <v>25</v>
      </c>
      <c r="O16">
        <v>3.0488325049600001E-2</v>
      </c>
      <c r="P16">
        <v>0.23735178266599999</v>
      </c>
      <c r="Q16">
        <v>0.12508576546299999</v>
      </c>
      <c r="R16" t="s">
        <v>15</v>
      </c>
    </row>
    <row r="17" spans="1:20">
      <c r="A17">
        <v>9560</v>
      </c>
      <c r="C17" t="b">
        <f t="shared" si="0"/>
        <v>1</v>
      </c>
      <c r="D17" s="2" t="str">
        <f t="shared" si="1"/>
        <v/>
      </c>
      <c r="E17" s="2" t="str">
        <f t="shared" si="2"/>
        <v/>
      </c>
      <c r="F17" s="2" t="str">
        <f t="shared" si="3"/>
        <v/>
      </c>
      <c r="G17" s="2" t="str">
        <f t="shared" si="4"/>
        <v/>
      </c>
      <c r="H17" t="s">
        <v>14</v>
      </c>
      <c r="I17" t="s">
        <v>14</v>
      </c>
      <c r="J17" s="1">
        <v>5.7220100024499999E-6</v>
      </c>
      <c r="K17">
        <v>8.99440706649E-4</v>
      </c>
      <c r="L17" s="1">
        <v>6.6197089265499997E-5</v>
      </c>
      <c r="M17">
        <v>23</v>
      </c>
      <c r="N17">
        <v>25</v>
      </c>
      <c r="O17">
        <v>1.6909718266300001E-4</v>
      </c>
      <c r="P17">
        <v>0.19121947896800001</v>
      </c>
      <c r="Q17">
        <v>1.26574715241E-3</v>
      </c>
      <c r="R17" t="s">
        <v>15</v>
      </c>
    </row>
    <row r="18" spans="1:20">
      <c r="A18">
        <v>9563</v>
      </c>
      <c r="B18" t="s">
        <v>19</v>
      </c>
      <c r="C18" t="b">
        <f t="shared" si="0"/>
        <v>1</v>
      </c>
      <c r="D18" s="2" t="str">
        <f t="shared" si="1"/>
        <v/>
      </c>
      <c r="E18" s="2" t="str">
        <f t="shared" si="2"/>
        <v/>
      </c>
      <c r="F18" s="2" t="str">
        <f t="shared" si="3"/>
        <v>BRACK</v>
      </c>
      <c r="G18" s="2" t="str">
        <f t="shared" si="4"/>
        <v/>
      </c>
      <c r="H18" t="s">
        <v>23</v>
      </c>
      <c r="I18" t="s">
        <v>19</v>
      </c>
      <c r="J18">
        <v>2.9636631325500001E-4</v>
      </c>
      <c r="K18">
        <v>7.8635785123699995E-4</v>
      </c>
      <c r="L18" s="1">
        <v>7.47395231134E-5</v>
      </c>
      <c r="M18">
        <v>3</v>
      </c>
      <c r="N18">
        <v>8</v>
      </c>
      <c r="O18">
        <v>1.4249025036800001E-2</v>
      </c>
      <c r="P18">
        <v>2.43815460964E-4</v>
      </c>
      <c r="Q18">
        <v>2.16030317747E-2</v>
      </c>
      <c r="R18" t="s">
        <v>15</v>
      </c>
      <c r="S18">
        <v>3</v>
      </c>
      <c r="T18">
        <v>8</v>
      </c>
    </row>
    <row r="19" spans="1:20">
      <c r="A19">
        <v>9575</v>
      </c>
      <c r="C19" t="b">
        <f t="shared" si="0"/>
        <v>1</v>
      </c>
      <c r="D19" s="2" t="str">
        <f t="shared" si="1"/>
        <v/>
      </c>
      <c r="E19" s="2" t="str">
        <f t="shared" si="2"/>
        <v/>
      </c>
      <c r="F19" s="2" t="str">
        <f t="shared" si="3"/>
        <v/>
      </c>
      <c r="G19" s="2" t="str">
        <f t="shared" si="4"/>
        <v/>
      </c>
      <c r="H19" t="s">
        <v>19</v>
      </c>
      <c r="I19" t="s">
        <v>19</v>
      </c>
      <c r="J19" s="1">
        <v>6.5337998810499994E-5</v>
      </c>
      <c r="K19">
        <v>1.94444586881E-3</v>
      </c>
      <c r="L19" s="1">
        <v>3.2461109253100002E-5</v>
      </c>
      <c r="M19">
        <v>1.3333333333299999</v>
      </c>
      <c r="N19">
        <v>3.6666666666699999</v>
      </c>
      <c r="O19">
        <v>2.2177415063E-2</v>
      </c>
      <c r="P19">
        <v>1.04004398119E-3</v>
      </c>
      <c r="Q19">
        <v>0.33662540797599999</v>
      </c>
      <c r="R19" t="s">
        <v>15</v>
      </c>
      <c r="S19">
        <v>1.3333333333299999</v>
      </c>
      <c r="T19">
        <v>3.6666666666699999</v>
      </c>
    </row>
    <row r="20" spans="1:20">
      <c r="A20">
        <v>9813</v>
      </c>
      <c r="C20" t="b">
        <f t="shared" si="0"/>
        <v>1</v>
      </c>
      <c r="D20" s="2" t="str">
        <f t="shared" si="1"/>
        <v/>
      </c>
      <c r="E20" s="2" t="str">
        <f t="shared" si="2"/>
        <v/>
      </c>
      <c r="F20" s="2" t="str">
        <f t="shared" si="3"/>
        <v/>
      </c>
      <c r="G20" s="2" t="str">
        <f t="shared" si="4"/>
        <v/>
      </c>
      <c r="H20" t="s">
        <v>19</v>
      </c>
      <c r="I20" t="s">
        <v>19</v>
      </c>
      <c r="J20">
        <v>1.34415853431E-4</v>
      </c>
      <c r="K20">
        <v>8.1040456995599996E-4</v>
      </c>
      <c r="L20" s="1">
        <v>3.1090991924400001E-5</v>
      </c>
      <c r="M20">
        <v>1.5</v>
      </c>
      <c r="N20">
        <v>5.5</v>
      </c>
      <c r="O20">
        <v>4.8113069953499999E-3</v>
      </c>
      <c r="P20" s="1">
        <v>1.9570909868299999E-6</v>
      </c>
      <c r="Q20">
        <v>8.1888333475099995E-2</v>
      </c>
      <c r="R20" t="s">
        <v>15</v>
      </c>
      <c r="S20">
        <v>1.5</v>
      </c>
      <c r="T20">
        <v>5.5</v>
      </c>
    </row>
    <row r="21" spans="1:20">
      <c r="A21">
        <v>11455</v>
      </c>
      <c r="C21" t="b">
        <f t="shared" si="0"/>
        <v>1</v>
      </c>
      <c r="D21" s="2" t="str">
        <f t="shared" si="1"/>
        <v/>
      </c>
      <c r="E21" s="2" t="str">
        <f t="shared" si="2"/>
        <v/>
      </c>
      <c r="F21" s="2" t="str">
        <f t="shared" si="3"/>
        <v/>
      </c>
      <c r="G21" s="2" t="str">
        <f t="shared" si="4"/>
        <v/>
      </c>
      <c r="H21" t="s">
        <v>19</v>
      </c>
      <c r="I21" t="s">
        <v>19</v>
      </c>
      <c r="J21">
        <v>3.0457177073800001E-4</v>
      </c>
      <c r="K21">
        <v>1.6711048535600001E-3</v>
      </c>
      <c r="L21" s="1">
        <v>2.3595118821300001E-5</v>
      </c>
      <c r="M21">
        <v>4.5</v>
      </c>
      <c r="N21">
        <v>10</v>
      </c>
      <c r="O21">
        <v>6.5251288095900003E-4</v>
      </c>
      <c r="P21" s="1">
        <v>7.6164673968599999E-7</v>
      </c>
      <c r="Q21">
        <v>2.1398220035299999E-4</v>
      </c>
      <c r="R21" t="s">
        <v>15</v>
      </c>
      <c r="S21">
        <v>4.5</v>
      </c>
      <c r="T21">
        <v>10</v>
      </c>
    </row>
    <row r="22" spans="1:20">
      <c r="A22">
        <v>12285</v>
      </c>
      <c r="B22" t="s">
        <v>14</v>
      </c>
      <c r="C22" t="b">
        <f t="shared" si="0"/>
        <v>1</v>
      </c>
      <c r="D22" s="2" t="str">
        <f t="shared" si="1"/>
        <v/>
      </c>
      <c r="E22" s="2" t="str">
        <f t="shared" si="2"/>
        <v>noclass</v>
      </c>
      <c r="F22" s="2" t="str">
        <f t="shared" si="3"/>
        <v/>
      </c>
      <c r="G22" s="2" t="str">
        <f t="shared" si="4"/>
        <v/>
      </c>
      <c r="H22" t="s">
        <v>21</v>
      </c>
      <c r="I22" t="s">
        <v>16</v>
      </c>
      <c r="J22" s="1">
        <v>2.0686202716499999E-6</v>
      </c>
      <c r="K22" s="1">
        <v>9.7259974673500002E-5</v>
      </c>
      <c r="L22">
        <v>6.3715911987100005E-4</v>
      </c>
      <c r="M22">
        <v>4.5</v>
      </c>
      <c r="N22">
        <v>27</v>
      </c>
      <c r="O22">
        <v>1.7899820279999999E-2</v>
      </c>
      <c r="P22">
        <v>0.48908361084000002</v>
      </c>
      <c r="Q22">
        <v>0.13008900714300001</v>
      </c>
      <c r="R22" t="s">
        <v>22</v>
      </c>
      <c r="S22">
        <v>23.627558630799999</v>
      </c>
    </row>
    <row r="23" spans="1:20">
      <c r="A23">
        <v>12451</v>
      </c>
      <c r="C23" t="b">
        <f t="shared" si="0"/>
        <v>1</v>
      </c>
      <c r="D23" s="2" t="str">
        <f t="shared" si="1"/>
        <v/>
      </c>
      <c r="E23" s="2" t="str">
        <f t="shared" si="2"/>
        <v/>
      </c>
      <c r="F23" s="2" t="str">
        <f t="shared" si="3"/>
        <v/>
      </c>
      <c r="G23" s="2" t="str">
        <f t="shared" si="4"/>
        <v/>
      </c>
      <c r="H23" t="s">
        <v>19</v>
      </c>
      <c r="I23" t="s">
        <v>19</v>
      </c>
      <c r="J23" s="1">
        <v>3.1870975707100002E-6</v>
      </c>
      <c r="K23">
        <v>8.50991857032E-4</v>
      </c>
      <c r="L23" s="1">
        <v>7.54724461831E-5</v>
      </c>
      <c r="M23">
        <v>14</v>
      </c>
      <c r="N23">
        <v>16</v>
      </c>
      <c r="O23">
        <v>2.7749241327299997E-4</v>
      </c>
      <c r="P23">
        <v>1.21486346009E-2</v>
      </c>
      <c r="Q23">
        <v>0.101236313215</v>
      </c>
      <c r="R23" t="s">
        <v>15</v>
      </c>
      <c r="S23">
        <v>14</v>
      </c>
      <c r="T23">
        <v>16</v>
      </c>
    </row>
    <row r="24" spans="1:20">
      <c r="A24">
        <v>12452</v>
      </c>
      <c r="C24" t="b">
        <f t="shared" si="0"/>
        <v>1</v>
      </c>
      <c r="D24" s="2" t="str">
        <f t="shared" si="1"/>
        <v/>
      </c>
      <c r="E24" s="2" t="str">
        <f t="shared" si="2"/>
        <v/>
      </c>
      <c r="F24" s="2" t="str">
        <f t="shared" si="3"/>
        <v/>
      </c>
      <c r="G24" s="2" t="str">
        <f t="shared" si="4"/>
        <v/>
      </c>
      <c r="H24" t="s">
        <v>19</v>
      </c>
      <c r="I24" t="s">
        <v>19</v>
      </c>
      <c r="J24" s="1">
        <v>5.8333877107399998E-6</v>
      </c>
      <c r="K24">
        <v>9.3446156545500003E-4</v>
      </c>
      <c r="L24">
        <v>1.2446054138400001E-4</v>
      </c>
      <c r="M24">
        <v>6.5</v>
      </c>
      <c r="N24">
        <v>10</v>
      </c>
      <c r="O24">
        <v>5.70486878492E-4</v>
      </c>
      <c r="P24">
        <v>5.6132159957500002E-3</v>
      </c>
      <c r="Q24">
        <v>0.22827329829099999</v>
      </c>
      <c r="R24" t="s">
        <v>15</v>
      </c>
      <c r="S24">
        <v>6.5</v>
      </c>
      <c r="T24">
        <v>10</v>
      </c>
    </row>
    <row r="25" spans="1:20">
      <c r="A25">
        <v>12645</v>
      </c>
      <c r="C25" t="b">
        <f t="shared" si="0"/>
        <v>1</v>
      </c>
      <c r="D25" s="2" t="str">
        <f t="shared" si="1"/>
        <v/>
      </c>
      <c r="E25" s="2" t="str">
        <f t="shared" si="2"/>
        <v/>
      </c>
      <c r="F25" s="2" t="str">
        <f t="shared" si="3"/>
        <v/>
      </c>
      <c r="G25" s="2" t="str">
        <f t="shared" si="4"/>
        <v/>
      </c>
      <c r="H25" t="s">
        <v>14</v>
      </c>
      <c r="I25" t="s">
        <v>14</v>
      </c>
      <c r="J25" s="1">
        <v>1.3980083260200001E-5</v>
      </c>
      <c r="K25">
        <v>2.5132408629399998E-4</v>
      </c>
      <c r="L25" s="1">
        <v>3.3775375078600002E-5</v>
      </c>
      <c r="M25">
        <v>23</v>
      </c>
      <c r="N25">
        <v>25</v>
      </c>
      <c r="O25">
        <v>3.10120119238E-3</v>
      </c>
      <c r="P25">
        <v>0.12957230272799999</v>
      </c>
      <c r="Q25">
        <v>0.13448882591799999</v>
      </c>
      <c r="R25" t="s">
        <v>15</v>
      </c>
    </row>
    <row r="26" spans="1:20">
      <c r="A26">
        <v>13590</v>
      </c>
      <c r="C26" t="b">
        <f t="shared" si="0"/>
        <v>1</v>
      </c>
      <c r="D26" s="2" t="str">
        <f t="shared" si="1"/>
        <v/>
      </c>
      <c r="E26" s="2" t="str">
        <f t="shared" si="2"/>
        <v/>
      </c>
      <c r="F26" s="2" t="str">
        <f t="shared" si="3"/>
        <v/>
      </c>
      <c r="G26" s="2" t="str">
        <f t="shared" si="4"/>
        <v/>
      </c>
      <c r="H26" t="s">
        <v>16</v>
      </c>
      <c r="I26" t="s">
        <v>16</v>
      </c>
      <c r="J26" s="1">
        <v>1.3095428843899999E-5</v>
      </c>
      <c r="K26">
        <v>2.0623722485000001E-4</v>
      </c>
      <c r="L26">
        <v>8.9693499721900003E-4</v>
      </c>
      <c r="M26">
        <v>3</v>
      </c>
      <c r="N26">
        <v>26</v>
      </c>
      <c r="O26">
        <v>3.6943294659000002E-2</v>
      </c>
      <c r="P26">
        <v>0.13293155893700001</v>
      </c>
      <c r="Q26">
        <v>1.1422363714200001E-2</v>
      </c>
      <c r="R26" t="s">
        <v>15</v>
      </c>
      <c r="S26">
        <v>20.973905370299999</v>
      </c>
    </row>
    <row r="27" spans="1:20">
      <c r="A27">
        <v>13592</v>
      </c>
      <c r="C27" t="b">
        <f t="shared" si="0"/>
        <v>1</v>
      </c>
      <c r="D27" s="2" t="str">
        <f t="shared" si="1"/>
        <v/>
      </c>
      <c r="E27" s="2" t="str">
        <f t="shared" si="2"/>
        <v/>
      </c>
      <c r="F27" s="2" t="str">
        <f t="shared" si="3"/>
        <v/>
      </c>
      <c r="G27" s="2" t="str">
        <f t="shared" si="4"/>
        <v/>
      </c>
      <c r="H27" t="s">
        <v>18</v>
      </c>
      <c r="I27" t="s">
        <v>19</v>
      </c>
      <c r="J27" s="1">
        <v>3.2465856050700001E-5</v>
      </c>
      <c r="K27">
        <v>1.02123832019E-3</v>
      </c>
      <c r="L27" s="1">
        <v>5.5779373464300002E-5</v>
      </c>
      <c r="M27">
        <v>6.5</v>
      </c>
      <c r="N27">
        <v>10</v>
      </c>
      <c r="O27">
        <v>3.5353460726900002E-2</v>
      </c>
      <c r="P27">
        <v>7.4532972360800004E-2</v>
      </c>
      <c r="Q27">
        <v>0.19529387663</v>
      </c>
      <c r="R27" t="s">
        <v>20</v>
      </c>
      <c r="S27">
        <v>6.5</v>
      </c>
      <c r="T27">
        <v>10</v>
      </c>
    </row>
    <row r="28" spans="1:20">
      <c r="A28">
        <v>14335</v>
      </c>
      <c r="C28" t="b">
        <f t="shared" si="0"/>
        <v>1</v>
      </c>
      <c r="D28" s="2" t="str">
        <f t="shared" si="1"/>
        <v/>
      </c>
      <c r="E28" s="2" t="str">
        <f t="shared" si="2"/>
        <v/>
      </c>
      <c r="F28" s="2" t="str">
        <f t="shared" si="3"/>
        <v/>
      </c>
      <c r="G28" s="2" t="str">
        <f t="shared" si="4"/>
        <v/>
      </c>
      <c r="H28" t="s">
        <v>19</v>
      </c>
      <c r="I28" t="s">
        <v>19</v>
      </c>
      <c r="J28">
        <v>1.7864610981999999E-4</v>
      </c>
      <c r="K28">
        <v>9.1164476506199995E-4</v>
      </c>
      <c r="L28" s="1">
        <v>1.5831603627300001E-5</v>
      </c>
      <c r="M28">
        <v>4.5</v>
      </c>
      <c r="N28">
        <v>10</v>
      </c>
      <c r="O28">
        <v>2.2815044400700001E-2</v>
      </c>
      <c r="P28">
        <v>2.26782416085E-4</v>
      </c>
      <c r="Q28">
        <v>6.4204423566999999E-2</v>
      </c>
      <c r="R28" t="s">
        <v>15</v>
      </c>
      <c r="S28">
        <v>4.5</v>
      </c>
      <c r="T28">
        <v>10</v>
      </c>
    </row>
    <row r="29" spans="1:20">
      <c r="A29">
        <v>14336</v>
      </c>
      <c r="C29" t="b">
        <f t="shared" si="0"/>
        <v>1</v>
      </c>
      <c r="D29" s="2" t="str">
        <f t="shared" si="1"/>
        <v/>
      </c>
      <c r="E29" s="2" t="str">
        <f t="shared" si="2"/>
        <v/>
      </c>
      <c r="F29" s="2" t="str">
        <f t="shared" si="3"/>
        <v/>
      </c>
      <c r="G29" s="2" t="str">
        <f t="shared" si="4"/>
        <v/>
      </c>
      <c r="H29" t="s">
        <v>14</v>
      </c>
      <c r="I29" t="s">
        <v>14</v>
      </c>
      <c r="J29">
        <v>2.7734467605299999E-4</v>
      </c>
      <c r="K29">
        <v>1.5135904852499999E-3</v>
      </c>
      <c r="L29" s="1">
        <v>2.3670769236100001E-5</v>
      </c>
      <c r="M29">
        <v>4.5</v>
      </c>
      <c r="N29">
        <v>10</v>
      </c>
      <c r="O29">
        <v>4.5933855696800002E-2</v>
      </c>
      <c r="P29">
        <v>2.26782416085E-4</v>
      </c>
      <c r="Q29">
        <v>1.23546058252E-2</v>
      </c>
      <c r="R29" t="s">
        <v>15</v>
      </c>
    </row>
    <row r="30" spans="1:20">
      <c r="A30">
        <v>14357</v>
      </c>
      <c r="C30" t="b">
        <f t="shared" si="0"/>
        <v>1</v>
      </c>
      <c r="D30" s="2" t="str">
        <f t="shared" si="1"/>
        <v/>
      </c>
      <c r="E30" s="2" t="str">
        <f t="shared" si="2"/>
        <v/>
      </c>
      <c r="F30" s="2" t="str">
        <f t="shared" si="3"/>
        <v/>
      </c>
      <c r="G30" s="2" t="str">
        <f t="shared" si="4"/>
        <v/>
      </c>
      <c r="H30" t="s">
        <v>14</v>
      </c>
      <c r="I30" t="s">
        <v>14</v>
      </c>
      <c r="J30">
        <v>2.0490128339800001E-4</v>
      </c>
      <c r="K30">
        <v>1.3101048464899999E-3</v>
      </c>
      <c r="L30" s="1">
        <v>1.9635657725500001E-5</v>
      </c>
      <c r="M30">
        <v>4.5</v>
      </c>
      <c r="N30">
        <v>10</v>
      </c>
      <c r="O30">
        <v>3.36346270771E-2</v>
      </c>
      <c r="P30">
        <v>7.4250582244400002E-4</v>
      </c>
      <c r="Q30">
        <v>5.84515877783E-2</v>
      </c>
      <c r="R30" t="s">
        <v>15</v>
      </c>
    </row>
    <row r="31" spans="1:20">
      <c r="A31">
        <v>14519</v>
      </c>
      <c r="C31" t="b">
        <f t="shared" si="0"/>
        <v>1</v>
      </c>
      <c r="D31" s="2" t="str">
        <f t="shared" si="1"/>
        <v/>
      </c>
      <c r="E31" s="2" t="str">
        <f t="shared" si="2"/>
        <v/>
      </c>
      <c r="F31" s="2" t="str">
        <f t="shared" si="3"/>
        <v/>
      </c>
      <c r="G31" s="2" t="str">
        <f t="shared" si="4"/>
        <v/>
      </c>
      <c r="H31" t="s">
        <v>18</v>
      </c>
      <c r="I31" t="s">
        <v>19</v>
      </c>
      <c r="J31" s="1">
        <v>2.4960827387200001E-5</v>
      </c>
      <c r="K31">
        <v>5.2002412391099996E-4</v>
      </c>
      <c r="L31" s="1">
        <v>7.2778346273900003E-5</v>
      </c>
      <c r="M31">
        <v>6.5</v>
      </c>
      <c r="N31">
        <v>10</v>
      </c>
      <c r="O31">
        <v>9.6933672065599996E-2</v>
      </c>
      <c r="P31">
        <v>5.84347092801E-2</v>
      </c>
      <c r="Q31">
        <v>0.48496802528999999</v>
      </c>
      <c r="R31" t="s">
        <v>20</v>
      </c>
      <c r="S31">
        <v>6.5</v>
      </c>
      <c r="T31">
        <v>10</v>
      </c>
    </row>
    <row r="32" spans="1:20">
      <c r="A32">
        <v>14525</v>
      </c>
      <c r="C32" t="b">
        <f t="shared" si="0"/>
        <v>1</v>
      </c>
      <c r="D32" s="2" t="str">
        <f t="shared" si="1"/>
        <v/>
      </c>
      <c r="E32" s="2" t="str">
        <f t="shared" si="2"/>
        <v/>
      </c>
      <c r="F32" s="2" t="str">
        <f t="shared" si="3"/>
        <v/>
      </c>
      <c r="G32" s="2" t="str">
        <f t="shared" si="4"/>
        <v/>
      </c>
      <c r="H32" t="s">
        <v>14</v>
      </c>
      <c r="I32" t="s">
        <v>14</v>
      </c>
      <c r="J32" s="1">
        <v>9.1038257749000005E-5</v>
      </c>
      <c r="K32">
        <v>1.17097454982E-3</v>
      </c>
      <c r="L32">
        <v>3.5747226710299999E-4</v>
      </c>
      <c r="M32">
        <v>24.5</v>
      </c>
      <c r="N32">
        <v>27</v>
      </c>
      <c r="O32">
        <v>4.8141190359500003E-3</v>
      </c>
      <c r="P32">
        <v>0.203781028059</v>
      </c>
      <c r="Q32">
        <v>5.8962434412399997E-2</v>
      </c>
      <c r="R32" t="s">
        <v>15</v>
      </c>
    </row>
    <row r="33" spans="1:20">
      <c r="A33">
        <v>15012</v>
      </c>
      <c r="C33" t="b">
        <f t="shared" si="0"/>
        <v>1</v>
      </c>
      <c r="D33" s="2" t="str">
        <f t="shared" si="1"/>
        <v/>
      </c>
      <c r="E33" s="2" t="str">
        <f t="shared" si="2"/>
        <v/>
      </c>
      <c r="F33" s="2" t="str">
        <f t="shared" si="3"/>
        <v/>
      </c>
      <c r="G33" s="2" t="str">
        <f t="shared" si="4"/>
        <v/>
      </c>
      <c r="H33" t="s">
        <v>14</v>
      </c>
      <c r="I33" t="s">
        <v>14</v>
      </c>
      <c r="J33">
        <v>2.0242784965599999E-4</v>
      </c>
      <c r="K33" s="1">
        <v>2.4847796388100002E-6</v>
      </c>
      <c r="L33">
        <v>1.36452614598E-3</v>
      </c>
      <c r="M33">
        <v>11</v>
      </c>
      <c r="N33">
        <v>27</v>
      </c>
      <c r="O33">
        <v>8.5620913819799999E-2</v>
      </c>
      <c r="P33">
        <v>0.161545212764</v>
      </c>
      <c r="Q33">
        <v>0.42283095299200002</v>
      </c>
      <c r="R33" t="s">
        <v>15</v>
      </c>
    </row>
    <row r="34" spans="1:20">
      <c r="A34">
        <v>15272</v>
      </c>
      <c r="C34" t="b">
        <f t="shared" si="0"/>
        <v>1</v>
      </c>
      <c r="D34" s="2" t="str">
        <f t="shared" si="1"/>
        <v/>
      </c>
      <c r="E34" s="2" t="str">
        <f t="shared" si="2"/>
        <v/>
      </c>
      <c r="F34" s="2" t="str">
        <f t="shared" si="3"/>
        <v/>
      </c>
      <c r="G34" s="2" t="str">
        <f t="shared" si="4"/>
        <v/>
      </c>
      <c r="H34" t="s">
        <v>17</v>
      </c>
      <c r="I34" t="s">
        <v>17</v>
      </c>
      <c r="J34">
        <v>3.8862307945599999E-4</v>
      </c>
      <c r="K34">
        <v>7.9890718717300004E-4</v>
      </c>
      <c r="L34" s="1">
        <v>3.0660723997299999E-5</v>
      </c>
      <c r="M34">
        <v>1.5</v>
      </c>
      <c r="N34">
        <v>8</v>
      </c>
      <c r="O34">
        <v>3.2210336342699999E-2</v>
      </c>
      <c r="P34" s="1">
        <v>4.63239836764E-7</v>
      </c>
      <c r="Q34">
        <v>2.6572513915899998E-3</v>
      </c>
      <c r="R34" t="s">
        <v>15</v>
      </c>
      <c r="S34">
        <v>8</v>
      </c>
    </row>
    <row r="35" spans="1:20">
      <c r="A35">
        <v>16704</v>
      </c>
      <c r="C35" t="b">
        <f t="shared" si="0"/>
        <v>1</v>
      </c>
      <c r="D35" s="2" t="str">
        <f t="shared" si="1"/>
        <v/>
      </c>
      <c r="E35" s="2" t="str">
        <f t="shared" si="2"/>
        <v/>
      </c>
      <c r="F35" s="2" t="str">
        <f t="shared" si="3"/>
        <v/>
      </c>
      <c r="G35" s="2" t="str">
        <f t="shared" si="4"/>
        <v/>
      </c>
      <c r="H35" t="s">
        <v>17</v>
      </c>
      <c r="I35" t="s">
        <v>17</v>
      </c>
      <c r="J35">
        <v>2.7856818361899998E-4</v>
      </c>
      <c r="K35">
        <v>1.06171382534E-4</v>
      </c>
      <c r="L35" s="1">
        <v>9.5478436436799992E-6</v>
      </c>
      <c r="M35">
        <v>1.5</v>
      </c>
      <c r="N35">
        <v>10</v>
      </c>
      <c r="O35">
        <v>0.48859166333999998</v>
      </c>
      <c r="P35">
        <v>1.43361385117E-3</v>
      </c>
      <c r="Q35">
        <v>9.9306113655700003E-4</v>
      </c>
      <c r="R35" t="s">
        <v>15</v>
      </c>
      <c r="S35">
        <v>4.5529293087899996</v>
      </c>
    </row>
    <row r="36" spans="1:20">
      <c r="A36">
        <v>17441</v>
      </c>
      <c r="C36" t="b">
        <f t="shared" si="0"/>
        <v>1</v>
      </c>
      <c r="D36" s="2" t="str">
        <f t="shared" si="1"/>
        <v/>
      </c>
      <c r="E36" s="2" t="str">
        <f t="shared" si="2"/>
        <v/>
      </c>
      <c r="F36" s="2" t="str">
        <f t="shared" si="3"/>
        <v/>
      </c>
      <c r="G36" s="2" t="str">
        <f t="shared" si="4"/>
        <v/>
      </c>
      <c r="H36" t="s">
        <v>14</v>
      </c>
      <c r="I36" t="s">
        <v>14</v>
      </c>
      <c r="J36" s="1">
        <v>2.7400992747800001E-5</v>
      </c>
      <c r="K36">
        <v>1.31035993413E-4</v>
      </c>
      <c r="L36" s="1">
        <v>4.7606302883400003E-6</v>
      </c>
      <c r="M36">
        <v>4.5</v>
      </c>
      <c r="N36">
        <v>10</v>
      </c>
      <c r="O36">
        <v>4.0149894896699997E-2</v>
      </c>
      <c r="P36">
        <v>9.3322253002100001E-4</v>
      </c>
      <c r="Q36">
        <v>0.10999872215500001</v>
      </c>
      <c r="R36" t="s">
        <v>15</v>
      </c>
    </row>
    <row r="37" spans="1:20">
      <c r="A37">
        <v>18136</v>
      </c>
      <c r="C37" t="b">
        <f t="shared" si="0"/>
        <v>1</v>
      </c>
      <c r="D37" s="2" t="str">
        <f t="shared" si="1"/>
        <v/>
      </c>
      <c r="E37" s="2" t="str">
        <f t="shared" si="2"/>
        <v/>
      </c>
      <c r="F37" s="2" t="str">
        <f t="shared" si="3"/>
        <v/>
      </c>
      <c r="G37" s="2" t="str">
        <f t="shared" si="4"/>
        <v/>
      </c>
      <c r="H37" t="s">
        <v>14</v>
      </c>
      <c r="I37" t="s">
        <v>14</v>
      </c>
      <c r="J37">
        <v>1.09879391873E-4</v>
      </c>
      <c r="K37">
        <v>4.1027436550700001E-4</v>
      </c>
      <c r="L37" s="1">
        <v>3.7940769382300002E-5</v>
      </c>
      <c r="M37">
        <v>3</v>
      </c>
      <c r="N37">
        <v>8</v>
      </c>
      <c r="O37">
        <v>5.3782742941400001E-2</v>
      </c>
      <c r="P37">
        <v>1.9486221014100001E-3</v>
      </c>
      <c r="Q37">
        <v>6.0297515490000002E-2</v>
      </c>
      <c r="R37" t="s">
        <v>15</v>
      </c>
    </row>
    <row r="38" spans="1:20">
      <c r="A38">
        <v>18386</v>
      </c>
      <c r="C38" t="b">
        <f t="shared" si="0"/>
        <v>1</v>
      </c>
      <c r="D38" s="2" t="str">
        <f t="shared" si="1"/>
        <v/>
      </c>
      <c r="E38" s="2" t="str">
        <f t="shared" si="2"/>
        <v/>
      </c>
      <c r="F38" s="2" t="str">
        <f t="shared" si="3"/>
        <v/>
      </c>
      <c r="G38" s="2" t="str">
        <f t="shared" si="4"/>
        <v/>
      </c>
      <c r="H38" t="s">
        <v>14</v>
      </c>
      <c r="I38" t="s">
        <v>14</v>
      </c>
      <c r="J38">
        <v>3.4873269625899998E-4</v>
      </c>
      <c r="K38">
        <v>0</v>
      </c>
      <c r="L38">
        <v>0</v>
      </c>
      <c r="M38">
        <v>1.48979591837</v>
      </c>
      <c r="N38">
        <v>15.244897959199999</v>
      </c>
      <c r="O38">
        <v>1.3913357860400001E-2</v>
      </c>
      <c r="P38">
        <v>1</v>
      </c>
      <c r="Q38">
        <v>1.08095387023E-2</v>
      </c>
      <c r="R38" t="s">
        <v>15</v>
      </c>
    </row>
    <row r="39" spans="1:20">
      <c r="A39">
        <v>19560</v>
      </c>
      <c r="C39" t="b">
        <f t="shared" si="0"/>
        <v>1</v>
      </c>
      <c r="D39" s="2" t="str">
        <f t="shared" si="1"/>
        <v/>
      </c>
      <c r="E39" s="2" t="str">
        <f t="shared" si="2"/>
        <v/>
      </c>
      <c r="F39" s="2" t="str">
        <f t="shared" si="3"/>
        <v/>
      </c>
      <c r="G39" s="2" t="str">
        <f t="shared" si="4"/>
        <v/>
      </c>
      <c r="H39" t="s">
        <v>14</v>
      </c>
      <c r="I39" t="s">
        <v>14</v>
      </c>
      <c r="J39">
        <v>2.4986023439100001E-4</v>
      </c>
      <c r="K39">
        <v>0</v>
      </c>
      <c r="L39">
        <v>0</v>
      </c>
      <c r="M39">
        <v>1.48979591837</v>
      </c>
      <c r="N39">
        <v>15.244897959199999</v>
      </c>
      <c r="O39">
        <v>4.8461324334900004E-3</v>
      </c>
      <c r="P39">
        <v>1</v>
      </c>
      <c r="Q39">
        <v>3.4875662616299999E-3</v>
      </c>
      <c r="R39" t="s">
        <v>15</v>
      </c>
    </row>
    <row r="40" spans="1:20">
      <c r="A40">
        <v>19567</v>
      </c>
      <c r="B40" t="s">
        <v>19</v>
      </c>
      <c r="C40" t="b">
        <f t="shared" si="0"/>
        <v>1</v>
      </c>
      <c r="D40" s="2" t="str">
        <f t="shared" si="1"/>
        <v/>
      </c>
      <c r="E40" s="2" t="str">
        <f t="shared" si="2"/>
        <v/>
      </c>
      <c r="F40" s="2" t="str">
        <f t="shared" si="3"/>
        <v/>
      </c>
      <c r="G40" s="2" t="str">
        <f t="shared" si="4"/>
        <v>brackishRestricted</v>
      </c>
      <c r="H40" t="s">
        <v>14</v>
      </c>
      <c r="I40" t="s">
        <v>14</v>
      </c>
      <c r="J40" s="1">
        <v>2.8232133986800001E-5</v>
      </c>
      <c r="K40">
        <v>4.9425478240899996E-4</v>
      </c>
      <c r="L40" s="1">
        <v>4.26484679429E-5</v>
      </c>
      <c r="M40">
        <v>23</v>
      </c>
      <c r="N40">
        <v>25</v>
      </c>
      <c r="O40">
        <v>0.40979446246200002</v>
      </c>
      <c r="P40">
        <v>0.46421569473699997</v>
      </c>
      <c r="Q40">
        <v>0.26798642902300002</v>
      </c>
      <c r="R40" t="s">
        <v>15</v>
      </c>
    </row>
    <row r="41" spans="1:20">
      <c r="A41">
        <v>22192</v>
      </c>
      <c r="C41" t="b">
        <f t="shared" si="0"/>
        <v>1</v>
      </c>
      <c r="D41" s="2" t="str">
        <f t="shared" si="1"/>
        <v/>
      </c>
      <c r="E41" s="2" t="str">
        <f t="shared" si="2"/>
        <v/>
      </c>
      <c r="F41" s="2" t="str">
        <f t="shared" si="3"/>
        <v/>
      </c>
      <c r="G41" s="2" t="str">
        <f t="shared" si="4"/>
        <v/>
      </c>
      <c r="H41" t="s">
        <v>14</v>
      </c>
      <c r="I41" t="s">
        <v>14</v>
      </c>
      <c r="J41">
        <v>1.6714458143499999E-3</v>
      </c>
      <c r="K41">
        <v>0</v>
      </c>
      <c r="L41">
        <v>1.12222711071E-4</v>
      </c>
      <c r="M41">
        <v>1.5</v>
      </c>
      <c r="N41">
        <v>27</v>
      </c>
      <c r="O41">
        <v>2.3504019653000001E-4</v>
      </c>
      <c r="P41">
        <v>2.6052691195599998E-3</v>
      </c>
      <c r="Q41">
        <v>0.38262684300700001</v>
      </c>
      <c r="R41" t="s">
        <v>15</v>
      </c>
    </row>
    <row r="42" spans="1:20">
      <c r="A42">
        <v>23004</v>
      </c>
      <c r="C42" t="b">
        <f t="shared" si="0"/>
        <v>1</v>
      </c>
      <c r="D42" s="2" t="str">
        <f t="shared" si="1"/>
        <v/>
      </c>
      <c r="E42" s="2" t="str">
        <f t="shared" si="2"/>
        <v/>
      </c>
      <c r="F42" s="2" t="str">
        <f t="shared" si="3"/>
        <v/>
      </c>
      <c r="G42" s="2" t="str">
        <f t="shared" si="4"/>
        <v/>
      </c>
      <c r="H42" t="s">
        <v>16</v>
      </c>
      <c r="I42" t="s">
        <v>16</v>
      </c>
      <c r="J42">
        <v>0</v>
      </c>
      <c r="K42">
        <v>4.2020523708399999E-4</v>
      </c>
      <c r="L42">
        <v>1.07758300293E-3</v>
      </c>
      <c r="M42">
        <v>22</v>
      </c>
      <c r="N42">
        <v>27</v>
      </c>
      <c r="O42">
        <v>1.9031303516199999E-2</v>
      </c>
      <c r="P42">
        <v>0.146733277429</v>
      </c>
      <c r="Q42" s="1">
        <v>1.12712073558E-5</v>
      </c>
      <c r="R42" t="s">
        <v>15</v>
      </c>
      <c r="S42">
        <v>25.050241902700002</v>
      </c>
    </row>
    <row r="43" spans="1:20">
      <c r="A43">
        <v>24149</v>
      </c>
      <c r="C43" t="b">
        <f t="shared" si="0"/>
        <v>1</v>
      </c>
      <c r="D43" s="2" t="str">
        <f t="shared" si="1"/>
        <v/>
      </c>
      <c r="E43" s="2" t="str">
        <f t="shared" si="2"/>
        <v/>
      </c>
      <c r="F43" s="2" t="str">
        <f t="shared" si="3"/>
        <v/>
      </c>
      <c r="G43" s="2" t="str">
        <f t="shared" si="4"/>
        <v/>
      </c>
      <c r="H43" t="s">
        <v>19</v>
      </c>
      <c r="I43" t="s">
        <v>19</v>
      </c>
      <c r="J43" s="1">
        <v>4.3497950485100003E-6</v>
      </c>
      <c r="K43">
        <v>1.9355276325299999E-4</v>
      </c>
      <c r="L43">
        <v>0</v>
      </c>
      <c r="M43">
        <v>4.5</v>
      </c>
      <c r="N43">
        <v>10</v>
      </c>
      <c r="O43">
        <v>3.0543332763E-3</v>
      </c>
      <c r="P43" s="1">
        <v>2.2103901387399998E-6</v>
      </c>
      <c r="Q43">
        <v>3.6779277543100002E-2</v>
      </c>
      <c r="R43" t="s">
        <v>15</v>
      </c>
      <c r="S43">
        <v>4.5</v>
      </c>
      <c r="T43">
        <v>10</v>
      </c>
    </row>
    <row r="44" spans="1:20">
      <c r="A44">
        <v>24217</v>
      </c>
      <c r="C44" t="b">
        <f t="shared" si="0"/>
        <v>1</v>
      </c>
      <c r="D44" s="2" t="str">
        <f t="shared" si="1"/>
        <v/>
      </c>
      <c r="E44" s="2" t="str">
        <f t="shared" si="2"/>
        <v/>
      </c>
      <c r="F44" s="2" t="str">
        <f t="shared" si="3"/>
        <v/>
      </c>
      <c r="G44" s="2" t="str">
        <f t="shared" si="4"/>
        <v/>
      </c>
      <c r="H44" t="s">
        <v>14</v>
      </c>
      <c r="I44" t="s">
        <v>14</v>
      </c>
      <c r="J44">
        <v>1.6848482364499999E-4</v>
      </c>
      <c r="K44" s="1">
        <v>1.16781844494E-5</v>
      </c>
      <c r="L44">
        <v>1.5430622772300001E-4</v>
      </c>
      <c r="M44">
        <v>4.5</v>
      </c>
      <c r="N44">
        <v>27</v>
      </c>
      <c r="O44">
        <v>9.1640793265499992E-3</v>
      </c>
      <c r="P44">
        <v>0.12792076005</v>
      </c>
      <c r="Q44">
        <v>0.401351716257</v>
      </c>
      <c r="R44" t="s">
        <v>15</v>
      </c>
    </row>
    <row r="45" spans="1:20">
      <c r="A45">
        <v>24659</v>
      </c>
      <c r="C45" t="b">
        <f t="shared" si="0"/>
        <v>1</v>
      </c>
      <c r="D45" s="2" t="str">
        <f t="shared" si="1"/>
        <v/>
      </c>
      <c r="E45" s="2" t="str">
        <f t="shared" si="2"/>
        <v/>
      </c>
      <c r="F45" s="2" t="str">
        <f t="shared" si="3"/>
        <v/>
      </c>
      <c r="G45" s="2" t="str">
        <f t="shared" si="4"/>
        <v/>
      </c>
      <c r="H45" t="s">
        <v>19</v>
      </c>
      <c r="I45" t="s">
        <v>19</v>
      </c>
      <c r="J45" s="1">
        <v>5.4010854313099999E-5</v>
      </c>
      <c r="K45">
        <v>2.1011163452899998E-3</v>
      </c>
      <c r="L45" s="1">
        <v>2.50236529622E-5</v>
      </c>
      <c r="M45">
        <v>6.5</v>
      </c>
      <c r="N45">
        <v>10</v>
      </c>
      <c r="O45">
        <v>1.6318115401199999E-4</v>
      </c>
      <c r="P45" s="1">
        <v>5.6658121343799997E-5</v>
      </c>
      <c r="Q45">
        <v>0.46704346734399999</v>
      </c>
      <c r="R45" t="s">
        <v>15</v>
      </c>
      <c r="S45">
        <v>6.5</v>
      </c>
      <c r="T45">
        <v>10</v>
      </c>
    </row>
    <row r="46" spans="1:20">
      <c r="A46">
        <v>25121</v>
      </c>
      <c r="B46" t="s">
        <v>17</v>
      </c>
      <c r="C46" t="b">
        <f t="shared" si="0"/>
        <v>1</v>
      </c>
      <c r="D46" s="2" t="str">
        <f t="shared" si="1"/>
        <v>FRESH</v>
      </c>
      <c r="E46" s="2" t="str">
        <f t="shared" si="2"/>
        <v/>
      </c>
      <c r="F46" s="2" t="str">
        <f t="shared" si="3"/>
        <v/>
      </c>
      <c r="G46" s="2" t="str">
        <f t="shared" si="4"/>
        <v/>
      </c>
      <c r="H46" t="s">
        <v>17</v>
      </c>
      <c r="I46" t="s">
        <v>17</v>
      </c>
      <c r="J46">
        <v>3.4865970636399998E-4</v>
      </c>
      <c r="K46">
        <v>0</v>
      </c>
      <c r="L46">
        <v>0</v>
      </c>
      <c r="M46">
        <v>1.48979591837</v>
      </c>
      <c r="N46">
        <v>15.244897959199999</v>
      </c>
      <c r="O46">
        <v>5.30439337081E-4</v>
      </c>
      <c r="P46">
        <v>1</v>
      </c>
      <c r="Q46">
        <v>3.26794280277E-4</v>
      </c>
      <c r="R46" t="s">
        <v>15</v>
      </c>
      <c r="S46">
        <v>1.48979591837</v>
      </c>
    </row>
    <row r="47" spans="1:20">
      <c r="A47">
        <v>25630</v>
      </c>
      <c r="C47" t="b">
        <f t="shared" si="0"/>
        <v>1</v>
      </c>
      <c r="D47" s="2" t="str">
        <f t="shared" si="1"/>
        <v/>
      </c>
      <c r="E47" s="2" t="str">
        <f t="shared" si="2"/>
        <v/>
      </c>
      <c r="F47" s="2" t="str">
        <f t="shared" si="3"/>
        <v/>
      </c>
      <c r="G47" s="2" t="str">
        <f t="shared" si="4"/>
        <v/>
      </c>
      <c r="H47" t="s">
        <v>16</v>
      </c>
      <c r="I47" t="s">
        <v>16</v>
      </c>
      <c r="J47" s="1">
        <v>4.1372405432999998E-6</v>
      </c>
      <c r="K47" s="1">
        <v>7.3455449925100005E-5</v>
      </c>
      <c r="L47">
        <v>5.2894227494199996E-4</v>
      </c>
      <c r="M47">
        <v>9</v>
      </c>
      <c r="N47">
        <v>27</v>
      </c>
      <c r="O47">
        <v>8.5521351168000009E-3</v>
      </c>
      <c r="P47">
        <v>0.28747524312900002</v>
      </c>
      <c r="Q47">
        <v>8.1461829907700008E-3</v>
      </c>
      <c r="R47" t="s">
        <v>15</v>
      </c>
      <c r="S47">
        <v>24.62249276</v>
      </c>
    </row>
    <row r="48" spans="1:20">
      <c r="A48">
        <v>26079</v>
      </c>
      <c r="C48" t="b">
        <f t="shared" si="0"/>
        <v>1</v>
      </c>
      <c r="D48" s="2" t="str">
        <f t="shared" si="1"/>
        <v/>
      </c>
      <c r="E48" s="2" t="str">
        <f t="shared" si="2"/>
        <v/>
      </c>
      <c r="F48" s="2" t="str">
        <f t="shared" si="3"/>
        <v/>
      </c>
      <c r="G48" s="2" t="str">
        <f t="shared" si="4"/>
        <v/>
      </c>
      <c r="H48" t="s">
        <v>19</v>
      </c>
      <c r="I48" t="s">
        <v>19</v>
      </c>
      <c r="J48">
        <v>0</v>
      </c>
      <c r="K48">
        <v>2.6725017036500001E-4</v>
      </c>
      <c r="L48" s="1">
        <v>1.24105543503E-5</v>
      </c>
      <c r="M48">
        <v>1.5</v>
      </c>
      <c r="N48">
        <v>5.5</v>
      </c>
      <c r="O48">
        <v>9.5379057391599999E-3</v>
      </c>
      <c r="P48">
        <v>3.9694420454200003E-3</v>
      </c>
      <c r="Q48">
        <v>0.201629832781</v>
      </c>
      <c r="R48" t="s">
        <v>15</v>
      </c>
      <c r="S48">
        <v>1.5</v>
      </c>
      <c r="T48">
        <v>5.5</v>
      </c>
    </row>
    <row r="49" spans="1:20">
      <c r="A49">
        <v>28333</v>
      </c>
      <c r="C49" t="b">
        <f t="shared" si="0"/>
        <v>1</v>
      </c>
      <c r="D49" s="2" t="str">
        <f t="shared" si="1"/>
        <v/>
      </c>
      <c r="E49" s="2" t="str">
        <f t="shared" si="2"/>
        <v/>
      </c>
      <c r="F49" s="2" t="str">
        <f t="shared" si="3"/>
        <v/>
      </c>
      <c r="G49" s="2" t="str">
        <f t="shared" si="4"/>
        <v/>
      </c>
      <c r="H49" t="s">
        <v>17</v>
      </c>
      <c r="I49" t="s">
        <v>17</v>
      </c>
      <c r="J49">
        <v>3.0097257907599998E-4</v>
      </c>
      <c r="K49">
        <v>0</v>
      </c>
      <c r="L49">
        <v>0</v>
      </c>
      <c r="M49">
        <v>1.48979591837</v>
      </c>
      <c r="N49">
        <v>15.244897959199999</v>
      </c>
      <c r="O49">
        <v>4.8461324334900004E-3</v>
      </c>
      <c r="P49">
        <v>1</v>
      </c>
      <c r="Q49">
        <v>3.4875662616299999E-3</v>
      </c>
      <c r="R49" t="s">
        <v>15</v>
      </c>
      <c r="S49">
        <v>1.48979591837</v>
      </c>
    </row>
    <row r="50" spans="1:20">
      <c r="A50">
        <v>29226</v>
      </c>
      <c r="C50" t="b">
        <f t="shared" si="0"/>
        <v>1</v>
      </c>
      <c r="D50" s="2" t="str">
        <f t="shared" si="1"/>
        <v/>
      </c>
      <c r="E50" s="2" t="str">
        <f t="shared" si="2"/>
        <v/>
      </c>
      <c r="F50" s="2" t="str">
        <f t="shared" si="3"/>
        <v/>
      </c>
      <c r="G50" s="2" t="str">
        <f t="shared" si="4"/>
        <v/>
      </c>
      <c r="H50" t="s">
        <v>14</v>
      </c>
      <c r="I50" t="s">
        <v>14</v>
      </c>
      <c r="J50">
        <v>1.2460892467499999E-4</v>
      </c>
      <c r="K50">
        <v>8.4773534015000003E-4</v>
      </c>
      <c r="L50">
        <v>1.00613406928E-4</v>
      </c>
      <c r="M50">
        <v>18</v>
      </c>
      <c r="N50">
        <v>20</v>
      </c>
      <c r="O50">
        <v>0.131615494483</v>
      </c>
      <c r="P50">
        <v>0.32080661305500002</v>
      </c>
      <c r="Q50">
        <v>0.130205422618</v>
      </c>
      <c r="R50" t="s">
        <v>15</v>
      </c>
    </row>
    <row r="51" spans="1:20">
      <c r="A51">
        <v>29720</v>
      </c>
      <c r="C51" t="b">
        <f t="shared" si="0"/>
        <v>1</v>
      </c>
      <c r="D51" s="2" t="str">
        <f t="shared" si="1"/>
        <v/>
      </c>
      <c r="E51" s="2" t="str">
        <f t="shared" si="2"/>
        <v/>
      </c>
      <c r="F51" s="2" t="str">
        <f t="shared" si="3"/>
        <v/>
      </c>
      <c r="G51" s="2" t="str">
        <f t="shared" si="4"/>
        <v/>
      </c>
      <c r="H51" t="s">
        <v>19</v>
      </c>
      <c r="I51" t="s">
        <v>19</v>
      </c>
      <c r="J51">
        <v>0</v>
      </c>
      <c r="K51">
        <v>2.1665067570899999E-4</v>
      </c>
      <c r="L51">
        <v>0</v>
      </c>
      <c r="M51">
        <v>11</v>
      </c>
      <c r="N51">
        <v>20</v>
      </c>
      <c r="O51">
        <v>3.4632489711099997E-4</v>
      </c>
      <c r="P51">
        <v>3.3685034550799998E-3</v>
      </c>
      <c r="Q51">
        <v>1</v>
      </c>
      <c r="R51" t="s">
        <v>15</v>
      </c>
      <c r="S51">
        <v>11</v>
      </c>
      <c r="T51">
        <v>20</v>
      </c>
    </row>
    <row r="52" spans="1:20">
      <c r="A52">
        <v>30447</v>
      </c>
      <c r="C52" t="b">
        <f t="shared" si="0"/>
        <v>1</v>
      </c>
      <c r="D52" s="2" t="str">
        <f t="shared" si="1"/>
        <v/>
      </c>
      <c r="E52" s="2" t="str">
        <f t="shared" si="2"/>
        <v/>
      </c>
      <c r="F52" s="2" t="str">
        <f t="shared" si="3"/>
        <v/>
      </c>
      <c r="G52" s="2" t="str">
        <f t="shared" si="4"/>
        <v/>
      </c>
      <c r="H52" t="s">
        <v>14</v>
      </c>
      <c r="I52" t="s">
        <v>14</v>
      </c>
      <c r="J52">
        <v>3.5575112927299998E-4</v>
      </c>
      <c r="K52">
        <v>1.76885510276E-4</v>
      </c>
      <c r="L52">
        <v>9.5806307894199996E-4</v>
      </c>
      <c r="M52">
        <v>1.5</v>
      </c>
      <c r="N52">
        <v>25</v>
      </c>
      <c r="O52">
        <v>0.36227555202400002</v>
      </c>
      <c r="P52">
        <v>4.1311225141899999E-2</v>
      </c>
      <c r="Q52">
        <v>6.7693970553699995E-2</v>
      </c>
      <c r="R52" t="s">
        <v>15</v>
      </c>
    </row>
    <row r="53" spans="1:20">
      <c r="A53">
        <v>30753</v>
      </c>
      <c r="B53" t="s">
        <v>16</v>
      </c>
      <c r="C53" t="b">
        <f t="shared" si="0"/>
        <v>1</v>
      </c>
      <c r="D53" s="2" t="str">
        <f t="shared" si="1"/>
        <v/>
      </c>
      <c r="E53" s="2" t="str">
        <f t="shared" si="2"/>
        <v>MARINE</v>
      </c>
      <c r="F53" s="2" t="str">
        <f t="shared" si="3"/>
        <v/>
      </c>
      <c r="G53" s="2" t="str">
        <f t="shared" si="4"/>
        <v/>
      </c>
      <c r="H53" t="s">
        <v>21</v>
      </c>
      <c r="I53" t="s">
        <v>16</v>
      </c>
      <c r="J53" s="1">
        <v>1.8349135806100001E-5</v>
      </c>
      <c r="K53" s="1">
        <v>7.2817341202500001E-5</v>
      </c>
      <c r="L53">
        <v>2.8066066628900001E-4</v>
      </c>
      <c r="M53">
        <v>24.5</v>
      </c>
      <c r="N53">
        <v>27</v>
      </c>
      <c r="O53">
        <v>0.18197433418</v>
      </c>
      <c r="P53">
        <v>0.327443150402</v>
      </c>
      <c r="Q53">
        <v>6.5955142674100006E-2</v>
      </c>
      <c r="R53" t="s">
        <v>22</v>
      </c>
      <c r="S53">
        <v>26.480882471200001</v>
      </c>
    </row>
    <row r="54" spans="1:20">
      <c r="A54">
        <v>30946</v>
      </c>
      <c r="C54" t="b">
        <f t="shared" si="0"/>
        <v>1</v>
      </c>
      <c r="D54" s="2" t="str">
        <f t="shared" si="1"/>
        <v/>
      </c>
      <c r="E54" s="2" t="str">
        <f t="shared" si="2"/>
        <v/>
      </c>
      <c r="F54" s="2" t="str">
        <f t="shared" si="3"/>
        <v/>
      </c>
      <c r="G54" s="2" t="str">
        <f t="shared" si="4"/>
        <v/>
      </c>
      <c r="H54" t="s">
        <v>14</v>
      </c>
      <c r="I54" t="s">
        <v>14</v>
      </c>
      <c r="J54">
        <v>4.82212318601E-4</v>
      </c>
      <c r="K54" s="1">
        <v>1.74172939795E-6</v>
      </c>
      <c r="L54">
        <v>6.5420739522199995E-4</v>
      </c>
      <c r="M54">
        <v>11</v>
      </c>
      <c r="N54">
        <v>27</v>
      </c>
      <c r="O54" s="1">
        <v>1.5520104194199999E-6</v>
      </c>
      <c r="P54">
        <v>7.6283538307999998E-2</v>
      </c>
      <c r="Q54">
        <v>0.14857157423100001</v>
      </c>
      <c r="R54" t="s">
        <v>15</v>
      </c>
    </row>
    <row r="55" spans="1:20">
      <c r="A55">
        <v>30947</v>
      </c>
      <c r="C55" t="b">
        <f t="shared" si="0"/>
        <v>1</v>
      </c>
      <c r="D55" s="2" t="str">
        <f t="shared" si="1"/>
        <v/>
      </c>
      <c r="E55" s="2" t="str">
        <f t="shared" si="2"/>
        <v/>
      </c>
      <c r="F55" s="2" t="str">
        <f t="shared" si="3"/>
        <v/>
      </c>
      <c r="G55" s="2" t="str">
        <f t="shared" si="4"/>
        <v/>
      </c>
      <c r="H55" t="s">
        <v>16</v>
      </c>
      <c r="I55" t="s">
        <v>16</v>
      </c>
      <c r="J55" s="1">
        <v>2.3987640266699999E-5</v>
      </c>
      <c r="K55">
        <v>1.85550213053E-4</v>
      </c>
      <c r="L55">
        <v>4.8768025248900002E-4</v>
      </c>
      <c r="M55">
        <v>6.5</v>
      </c>
      <c r="N55">
        <v>23.5</v>
      </c>
      <c r="O55">
        <v>3.4057198729299999E-2</v>
      </c>
      <c r="P55">
        <v>6.5362799252800002E-2</v>
      </c>
      <c r="Q55">
        <v>1.6865323850600001E-3</v>
      </c>
      <c r="R55" t="s">
        <v>15</v>
      </c>
      <c r="S55">
        <v>17.576757608400001</v>
      </c>
    </row>
    <row r="56" spans="1:20">
      <c r="A56">
        <v>31188</v>
      </c>
      <c r="C56" t="b">
        <f t="shared" si="0"/>
        <v>1</v>
      </c>
      <c r="D56" s="2" t="str">
        <f t="shared" si="1"/>
        <v/>
      </c>
      <c r="E56" s="2" t="str">
        <f t="shared" si="2"/>
        <v/>
      </c>
      <c r="F56" s="2" t="str">
        <f t="shared" si="3"/>
        <v/>
      </c>
      <c r="G56" s="2" t="str">
        <f t="shared" si="4"/>
        <v/>
      </c>
      <c r="H56" t="s">
        <v>14</v>
      </c>
      <c r="I56" t="s">
        <v>14</v>
      </c>
      <c r="J56">
        <v>1.76706285633E-4</v>
      </c>
      <c r="K56">
        <v>5.3775481776599998E-4</v>
      </c>
      <c r="L56" s="1">
        <v>1.22755968744E-5</v>
      </c>
      <c r="M56">
        <v>4.5</v>
      </c>
      <c r="N56">
        <v>10</v>
      </c>
      <c r="O56">
        <v>4.0149894896699997E-2</v>
      </c>
      <c r="P56">
        <v>2.26782416085E-4</v>
      </c>
      <c r="Q56">
        <v>6.0281473955199998E-2</v>
      </c>
      <c r="R56" t="s">
        <v>15</v>
      </c>
    </row>
    <row r="57" spans="1:20">
      <c r="A57">
        <v>33646</v>
      </c>
      <c r="C57" t="b">
        <f t="shared" si="0"/>
        <v>1</v>
      </c>
      <c r="D57" s="2" t="str">
        <f t="shared" si="1"/>
        <v/>
      </c>
      <c r="E57" s="2" t="str">
        <f t="shared" si="2"/>
        <v/>
      </c>
      <c r="F57" s="2" t="str">
        <f t="shared" si="3"/>
        <v/>
      </c>
      <c r="G57" s="2" t="str">
        <f t="shared" si="4"/>
        <v/>
      </c>
      <c r="H57" t="s">
        <v>14</v>
      </c>
      <c r="I57" t="s">
        <v>14</v>
      </c>
      <c r="J57" s="1">
        <v>2.7037228100100001E-6</v>
      </c>
      <c r="K57">
        <v>1.13840400952E-4</v>
      </c>
      <c r="L57" s="1">
        <v>4.4481382411499998E-5</v>
      </c>
      <c r="M57">
        <v>4.5</v>
      </c>
      <c r="N57">
        <v>15</v>
      </c>
      <c r="O57">
        <v>1.14976841673E-2</v>
      </c>
      <c r="P57">
        <v>0.25055252895000002</v>
      </c>
      <c r="Q57">
        <v>2.9153843162299999E-2</v>
      </c>
      <c r="R57" t="s">
        <v>15</v>
      </c>
    </row>
    <row r="58" spans="1:20">
      <c r="A58">
        <v>33650</v>
      </c>
      <c r="C58" t="b">
        <f t="shared" si="0"/>
        <v>1</v>
      </c>
      <c r="D58" s="2" t="str">
        <f t="shared" si="1"/>
        <v/>
      </c>
      <c r="E58" s="2" t="str">
        <f t="shared" si="2"/>
        <v/>
      </c>
      <c r="F58" s="2" t="str">
        <f t="shared" si="3"/>
        <v/>
      </c>
      <c r="G58" s="2" t="str">
        <f t="shared" si="4"/>
        <v/>
      </c>
      <c r="H58" t="s">
        <v>16</v>
      </c>
      <c r="I58" t="s">
        <v>16</v>
      </c>
      <c r="J58">
        <v>0</v>
      </c>
      <c r="K58" s="1">
        <v>6.6646865053100006E-5</v>
      </c>
      <c r="L58">
        <v>4.6725002123899998E-4</v>
      </c>
      <c r="M58">
        <v>9</v>
      </c>
      <c r="N58">
        <v>27</v>
      </c>
      <c r="O58">
        <v>7.2012805821299996E-3</v>
      </c>
      <c r="P58">
        <v>0.47494346743499999</v>
      </c>
      <c r="Q58">
        <v>1.7881883295500001E-2</v>
      </c>
      <c r="R58" t="s">
        <v>15</v>
      </c>
      <c r="S58">
        <v>24.432544641100002</v>
      </c>
    </row>
    <row r="59" spans="1:20">
      <c r="A59">
        <v>33658</v>
      </c>
      <c r="C59" t="b">
        <f t="shared" si="0"/>
        <v>1</v>
      </c>
      <c r="D59" s="2" t="str">
        <f t="shared" si="1"/>
        <v/>
      </c>
      <c r="E59" s="2" t="str">
        <f t="shared" si="2"/>
        <v/>
      </c>
      <c r="F59" s="2" t="str">
        <f t="shared" si="3"/>
        <v/>
      </c>
      <c r="G59" s="2" t="str">
        <f t="shared" si="4"/>
        <v/>
      </c>
      <c r="H59" t="s">
        <v>16</v>
      </c>
      <c r="I59" t="s">
        <v>16</v>
      </c>
      <c r="J59" s="1">
        <v>1.3137738396300001E-5</v>
      </c>
      <c r="K59" s="1">
        <v>8.6317678004500003E-5</v>
      </c>
      <c r="L59">
        <v>1.4825705887100001E-4</v>
      </c>
      <c r="M59">
        <v>23</v>
      </c>
      <c r="N59">
        <v>25</v>
      </c>
      <c r="O59">
        <v>1.00558183028E-2</v>
      </c>
      <c r="P59">
        <v>0.31471973698599998</v>
      </c>
      <c r="Q59">
        <v>2.3942398751200002E-3</v>
      </c>
      <c r="R59" t="s">
        <v>15</v>
      </c>
      <c r="S59">
        <v>23.9168101297</v>
      </c>
    </row>
    <row r="60" spans="1:20">
      <c r="A60">
        <v>33671</v>
      </c>
      <c r="C60" t="b">
        <f t="shared" si="0"/>
        <v>1</v>
      </c>
      <c r="D60" s="2" t="str">
        <f t="shared" si="1"/>
        <v/>
      </c>
      <c r="E60" s="2" t="str">
        <f t="shared" si="2"/>
        <v/>
      </c>
      <c r="F60" s="2" t="str">
        <f t="shared" si="3"/>
        <v/>
      </c>
      <c r="G60" s="2" t="str">
        <f t="shared" si="4"/>
        <v/>
      </c>
      <c r="H60" t="s">
        <v>17</v>
      </c>
      <c r="I60" t="s">
        <v>17</v>
      </c>
      <c r="J60">
        <v>2.7423280482600002E-4</v>
      </c>
      <c r="K60">
        <v>2.6442409081900003E-4</v>
      </c>
      <c r="L60">
        <v>0</v>
      </c>
      <c r="M60">
        <v>1.3333333333299999</v>
      </c>
      <c r="N60">
        <v>3.6666666666699999</v>
      </c>
      <c r="O60">
        <v>0.29147334707400002</v>
      </c>
      <c r="P60">
        <v>1.0727945415799999E-2</v>
      </c>
      <c r="Q60">
        <v>3.2075002999899999E-4</v>
      </c>
      <c r="R60" t="s">
        <v>15</v>
      </c>
      <c r="S60">
        <v>3.5832083825100001</v>
      </c>
    </row>
    <row r="61" spans="1:20">
      <c r="A61">
        <v>34076</v>
      </c>
      <c r="C61" t="b">
        <f t="shared" si="0"/>
        <v>1</v>
      </c>
      <c r="D61" s="2" t="str">
        <f t="shared" si="1"/>
        <v/>
      </c>
      <c r="E61" s="2" t="str">
        <f t="shared" si="2"/>
        <v/>
      </c>
      <c r="F61" s="2" t="str">
        <f t="shared" si="3"/>
        <v/>
      </c>
      <c r="G61" s="2" t="str">
        <f t="shared" si="4"/>
        <v/>
      </c>
      <c r="H61" t="s">
        <v>16</v>
      </c>
      <c r="I61" t="s">
        <v>16</v>
      </c>
      <c r="J61" s="1">
        <v>6.2957201463800002E-5</v>
      </c>
      <c r="K61">
        <v>8.0485944366599999E-4</v>
      </c>
      <c r="L61">
        <v>2.2065181503099999E-3</v>
      </c>
      <c r="M61">
        <v>24</v>
      </c>
      <c r="N61">
        <v>26</v>
      </c>
      <c r="O61">
        <v>9.8112092104599997E-3</v>
      </c>
      <c r="P61">
        <v>0.293373072864</v>
      </c>
      <c r="Q61">
        <v>4.1897840829100003E-3</v>
      </c>
      <c r="R61" t="s">
        <v>15</v>
      </c>
      <c r="S61">
        <v>25.307785260199999</v>
      </c>
    </row>
    <row r="62" spans="1:20">
      <c r="A62">
        <v>35560</v>
      </c>
      <c r="B62" t="s">
        <v>17</v>
      </c>
      <c r="C62" t="b">
        <f t="shared" si="0"/>
        <v>1</v>
      </c>
      <c r="D62" s="2" t="str">
        <f t="shared" si="1"/>
        <v>FRESH</v>
      </c>
      <c r="E62" s="2" t="str">
        <f t="shared" si="2"/>
        <v/>
      </c>
      <c r="F62" s="2" t="str">
        <f t="shared" si="3"/>
        <v/>
      </c>
      <c r="G62" s="2" t="str">
        <f t="shared" si="4"/>
        <v/>
      </c>
      <c r="H62" t="s">
        <v>17</v>
      </c>
      <c r="I62" t="s">
        <v>17</v>
      </c>
      <c r="J62">
        <v>3.62933801534E-4</v>
      </c>
      <c r="K62">
        <v>2.1451285522700001E-4</v>
      </c>
      <c r="L62" s="1">
        <v>2.0016132901999999E-5</v>
      </c>
      <c r="M62">
        <v>1.3333333333299999</v>
      </c>
      <c r="N62">
        <v>3.6666666666699999</v>
      </c>
      <c r="O62">
        <v>0.48351328111500003</v>
      </c>
      <c r="P62">
        <v>1.94951401436E-3</v>
      </c>
      <c r="Q62">
        <v>4.5050327083499998E-4</v>
      </c>
      <c r="R62" t="s">
        <v>15</v>
      </c>
      <c r="S62">
        <v>2.6567579536900001</v>
      </c>
    </row>
    <row r="63" spans="1:20">
      <c r="A63">
        <v>35806</v>
      </c>
      <c r="C63" t="b">
        <f t="shared" si="0"/>
        <v>1</v>
      </c>
      <c r="D63" s="2" t="str">
        <f t="shared" si="1"/>
        <v/>
      </c>
      <c r="E63" s="2" t="str">
        <f t="shared" si="2"/>
        <v/>
      </c>
      <c r="F63" s="2" t="str">
        <f t="shared" si="3"/>
        <v/>
      </c>
      <c r="G63" s="2" t="str">
        <f t="shared" si="4"/>
        <v/>
      </c>
      <c r="H63" t="s">
        <v>14</v>
      </c>
      <c r="I63" t="s">
        <v>14</v>
      </c>
      <c r="J63">
        <v>2.34224898368E-4</v>
      </c>
      <c r="K63">
        <v>0</v>
      </c>
      <c r="L63">
        <v>0</v>
      </c>
      <c r="M63">
        <v>1.48979591837</v>
      </c>
      <c r="N63">
        <v>15.244897959199999</v>
      </c>
      <c r="O63">
        <v>1.3913357860400001E-2</v>
      </c>
      <c r="P63">
        <v>1</v>
      </c>
      <c r="Q63">
        <v>1.08095387023E-2</v>
      </c>
      <c r="R63" t="s">
        <v>15</v>
      </c>
    </row>
    <row r="64" spans="1:20">
      <c r="A64">
        <v>35821</v>
      </c>
      <c r="C64" t="b">
        <f t="shared" si="0"/>
        <v>1</v>
      </c>
      <c r="D64" s="2" t="str">
        <f t="shared" si="1"/>
        <v/>
      </c>
      <c r="E64" s="2" t="str">
        <f t="shared" si="2"/>
        <v/>
      </c>
      <c r="F64" s="2" t="str">
        <f t="shared" si="3"/>
        <v/>
      </c>
      <c r="G64" s="2" t="str">
        <f t="shared" si="4"/>
        <v/>
      </c>
      <c r="H64" t="s">
        <v>17</v>
      </c>
      <c r="I64" t="s">
        <v>17</v>
      </c>
      <c r="J64">
        <v>1.4019064002900001E-4</v>
      </c>
      <c r="K64">
        <v>4.1047598619699998E-4</v>
      </c>
      <c r="L64" s="1">
        <v>1.5487113881E-5</v>
      </c>
      <c r="M64">
        <v>6.5</v>
      </c>
      <c r="N64">
        <v>10</v>
      </c>
      <c r="O64">
        <v>5.2181865713799999E-2</v>
      </c>
      <c r="P64">
        <v>1.6127140046000001E-4</v>
      </c>
      <c r="Q64">
        <v>1.6123619444099999E-3</v>
      </c>
      <c r="R64" t="s">
        <v>15</v>
      </c>
      <c r="S64">
        <v>10</v>
      </c>
    </row>
    <row r="65" spans="1:20">
      <c r="A65">
        <v>36536</v>
      </c>
      <c r="C65" t="b">
        <f t="shared" si="0"/>
        <v>1</v>
      </c>
      <c r="D65" s="2" t="str">
        <f t="shared" si="1"/>
        <v/>
      </c>
      <c r="E65" s="2" t="str">
        <f t="shared" si="2"/>
        <v/>
      </c>
      <c r="F65" s="2" t="str">
        <f t="shared" si="3"/>
        <v/>
      </c>
      <c r="G65" s="2" t="str">
        <f t="shared" si="4"/>
        <v/>
      </c>
      <c r="H65" t="s">
        <v>17</v>
      </c>
      <c r="I65" t="s">
        <v>17</v>
      </c>
      <c r="J65">
        <v>1.93453846577E-3</v>
      </c>
      <c r="K65">
        <v>0</v>
      </c>
      <c r="L65">
        <v>0</v>
      </c>
      <c r="M65">
        <v>1.48979591837</v>
      </c>
      <c r="N65">
        <v>15.244897959199999</v>
      </c>
      <c r="O65">
        <v>1.6367302187999999E-3</v>
      </c>
      <c r="P65">
        <v>1</v>
      </c>
      <c r="Q65">
        <v>1.09028203258E-3</v>
      </c>
      <c r="R65" t="s">
        <v>15</v>
      </c>
      <c r="S65">
        <v>1.48979591837</v>
      </c>
    </row>
    <row r="66" spans="1:20">
      <c r="A66">
        <v>36537</v>
      </c>
      <c r="B66" t="s">
        <v>17</v>
      </c>
      <c r="C66" t="b">
        <f t="shared" si="0"/>
        <v>1</v>
      </c>
      <c r="D66" s="2" t="str">
        <f t="shared" si="1"/>
        <v/>
      </c>
      <c r="E66" s="2" t="str">
        <f t="shared" si="2"/>
        <v/>
      </c>
      <c r="F66" s="2" t="str">
        <f t="shared" si="3"/>
        <v/>
      </c>
      <c r="G66" s="2" t="str">
        <f t="shared" si="4"/>
        <v>freshRestricted</v>
      </c>
      <c r="H66" t="s">
        <v>14</v>
      </c>
      <c r="I66" t="s">
        <v>14</v>
      </c>
      <c r="J66">
        <v>8.2043208112500001E-4</v>
      </c>
      <c r="K66">
        <v>0</v>
      </c>
      <c r="L66">
        <v>0</v>
      </c>
      <c r="M66">
        <v>1.48979591837</v>
      </c>
      <c r="N66">
        <v>15.244897959199999</v>
      </c>
      <c r="O66">
        <v>1.6367302187999999E-3</v>
      </c>
      <c r="P66">
        <v>1</v>
      </c>
      <c r="Q66">
        <v>1.09028203258E-3</v>
      </c>
      <c r="R66" t="s">
        <v>15</v>
      </c>
    </row>
    <row r="67" spans="1:20">
      <c r="A67">
        <v>36542</v>
      </c>
      <c r="C67" t="b">
        <f t="shared" ref="C67:C130" si="5">IF(OR(B67="freshRestricted",B67="brackishRestricted",B67="marineRestricted",B67="noclass",B67=""),TRUE,FALSE)</f>
        <v>1</v>
      </c>
      <c r="D67" s="2" t="str">
        <f t="shared" ref="D67:D130" si="6">IF(NOT(ISBLANK($B67)),IF($I67="freshRestricted", IF($B67="freshRestricted","FRESH",$B67),""),"")</f>
        <v/>
      </c>
      <c r="E67" s="2" t="str">
        <f t="shared" ref="E67:E130" si="7">IF(NOT(ISBLANK($B67)),IF($I67="marineRestricted", IF($B67="marineRestricted","MARINE",$B67),""),"")</f>
        <v/>
      </c>
      <c r="F67" s="2" t="str">
        <f t="shared" ref="F67:F130" si="8">IF(NOT(ISBLANK($B67)),IF($I67="brackishRestricted", IF($B67="brackishRestricted","BRACK",$B67),""),"")</f>
        <v/>
      </c>
      <c r="G67" s="2" t="str">
        <f t="shared" ref="G67:G130" si="9">IF(NOT(ISBLANK($B67)),IF($I67="noclass", IF($B67="noclass","NO",$B67),""),"")</f>
        <v/>
      </c>
      <c r="H67" t="s">
        <v>14</v>
      </c>
      <c r="I67" t="s">
        <v>14</v>
      </c>
      <c r="J67">
        <v>7.2888809879600005E-4</v>
      </c>
      <c r="K67">
        <v>0</v>
      </c>
      <c r="L67">
        <v>0</v>
      </c>
      <c r="M67">
        <v>1.48979591837</v>
      </c>
      <c r="N67">
        <v>15.244897959199999</v>
      </c>
      <c r="O67">
        <v>1.3913357860400001E-2</v>
      </c>
      <c r="P67">
        <v>1</v>
      </c>
      <c r="Q67">
        <v>1.08095387023E-2</v>
      </c>
      <c r="R67" t="s">
        <v>15</v>
      </c>
    </row>
    <row r="68" spans="1:20">
      <c r="A68">
        <v>36543</v>
      </c>
      <c r="C68" t="b">
        <f t="shared" si="5"/>
        <v>1</v>
      </c>
      <c r="D68" s="2" t="str">
        <f t="shared" si="6"/>
        <v/>
      </c>
      <c r="E68" s="2" t="str">
        <f t="shared" si="7"/>
        <v/>
      </c>
      <c r="F68" s="2" t="str">
        <f t="shared" si="8"/>
        <v/>
      </c>
      <c r="G68" s="2" t="str">
        <f t="shared" si="9"/>
        <v/>
      </c>
      <c r="H68" t="s">
        <v>17</v>
      </c>
      <c r="I68" t="s">
        <v>17</v>
      </c>
      <c r="J68">
        <v>2.3355245273100002E-3</v>
      </c>
      <c r="K68">
        <v>0</v>
      </c>
      <c r="L68">
        <v>0</v>
      </c>
      <c r="M68">
        <v>1.48979591837</v>
      </c>
      <c r="N68">
        <v>15.244897959199999</v>
      </c>
      <c r="O68">
        <v>1.6367302187999999E-3</v>
      </c>
      <c r="P68">
        <v>1</v>
      </c>
      <c r="Q68">
        <v>1.09028203258E-3</v>
      </c>
      <c r="R68" t="s">
        <v>15</v>
      </c>
      <c r="S68">
        <v>1.48979591837</v>
      </c>
    </row>
    <row r="69" spans="1:20">
      <c r="A69">
        <v>36546</v>
      </c>
      <c r="C69" t="b">
        <f t="shared" si="5"/>
        <v>1</v>
      </c>
      <c r="D69" s="2" t="str">
        <f t="shared" si="6"/>
        <v/>
      </c>
      <c r="E69" s="2" t="str">
        <f t="shared" si="7"/>
        <v/>
      </c>
      <c r="F69" s="2" t="str">
        <f t="shared" si="8"/>
        <v/>
      </c>
      <c r="G69" s="2" t="str">
        <f t="shared" si="9"/>
        <v/>
      </c>
      <c r="H69" t="s">
        <v>17</v>
      </c>
      <c r="I69" t="s">
        <v>17</v>
      </c>
      <c r="J69">
        <v>3.4968360653900001E-4</v>
      </c>
      <c r="K69">
        <v>0</v>
      </c>
      <c r="L69">
        <v>0</v>
      </c>
      <c r="M69">
        <v>1.48979591837</v>
      </c>
      <c r="N69">
        <v>15.244897959199999</v>
      </c>
      <c r="O69">
        <v>4.8461324334900004E-3</v>
      </c>
      <c r="P69">
        <v>1</v>
      </c>
      <c r="Q69">
        <v>3.4875662616299999E-3</v>
      </c>
      <c r="R69" t="s">
        <v>15</v>
      </c>
      <c r="S69">
        <v>1.48979591837</v>
      </c>
    </row>
    <row r="70" spans="1:20">
      <c r="A70">
        <v>36552</v>
      </c>
      <c r="C70" t="b">
        <f t="shared" si="5"/>
        <v>1</v>
      </c>
      <c r="D70" s="2" t="str">
        <f t="shared" si="6"/>
        <v/>
      </c>
      <c r="E70" s="2" t="str">
        <f t="shared" si="7"/>
        <v/>
      </c>
      <c r="F70" s="2" t="str">
        <f t="shared" si="8"/>
        <v/>
      </c>
      <c r="G70" s="2" t="str">
        <f t="shared" si="9"/>
        <v/>
      </c>
      <c r="H70" t="s">
        <v>17</v>
      </c>
      <c r="I70" t="s">
        <v>17</v>
      </c>
      <c r="J70">
        <v>3.9672418812700003E-4</v>
      </c>
      <c r="K70">
        <v>0</v>
      </c>
      <c r="L70">
        <v>0</v>
      </c>
      <c r="M70">
        <v>1.48979591837</v>
      </c>
      <c r="N70">
        <v>15.244897959199999</v>
      </c>
      <c r="O70">
        <v>1.6367302187999999E-3</v>
      </c>
      <c r="P70">
        <v>1</v>
      </c>
      <c r="Q70">
        <v>1.09028203258E-3</v>
      </c>
      <c r="R70" t="s">
        <v>15</v>
      </c>
      <c r="S70">
        <v>1.48979591837</v>
      </c>
    </row>
    <row r="71" spans="1:20">
      <c r="A71">
        <v>36915</v>
      </c>
      <c r="C71" t="b">
        <f t="shared" si="5"/>
        <v>1</v>
      </c>
      <c r="D71" s="2" t="str">
        <f t="shared" si="6"/>
        <v/>
      </c>
      <c r="E71" s="2" t="str">
        <f t="shared" si="7"/>
        <v/>
      </c>
      <c r="F71" s="2" t="str">
        <f t="shared" si="8"/>
        <v/>
      </c>
      <c r="G71" s="2" t="str">
        <f t="shared" si="9"/>
        <v/>
      </c>
      <c r="H71" t="s">
        <v>14</v>
      </c>
      <c r="I71" t="s">
        <v>14</v>
      </c>
      <c r="J71" s="1">
        <v>3.5533441876499997E-5</v>
      </c>
      <c r="K71">
        <v>2.3453157647899999E-4</v>
      </c>
      <c r="L71" s="1">
        <v>1.2482482083100001E-5</v>
      </c>
      <c r="M71">
        <v>18</v>
      </c>
      <c r="N71">
        <v>20</v>
      </c>
      <c r="O71">
        <v>0.109765353705</v>
      </c>
      <c r="P71">
        <v>0.24699172922099999</v>
      </c>
      <c r="Q71">
        <v>0.323366940775</v>
      </c>
      <c r="R71" t="s">
        <v>15</v>
      </c>
    </row>
    <row r="72" spans="1:20">
      <c r="A72">
        <v>37401</v>
      </c>
      <c r="C72" t="b">
        <f t="shared" si="5"/>
        <v>1</v>
      </c>
      <c r="D72" s="2" t="str">
        <f t="shared" si="6"/>
        <v/>
      </c>
      <c r="E72" s="2" t="str">
        <f t="shared" si="7"/>
        <v/>
      </c>
      <c r="F72" s="2" t="str">
        <f t="shared" si="8"/>
        <v/>
      </c>
      <c r="G72" s="2" t="str">
        <f t="shared" si="9"/>
        <v/>
      </c>
      <c r="H72" t="s">
        <v>17</v>
      </c>
      <c r="I72" t="s">
        <v>17</v>
      </c>
      <c r="J72">
        <v>3.65041947954E-4</v>
      </c>
      <c r="K72">
        <v>5.3902442345699997E-4</v>
      </c>
      <c r="L72" s="1">
        <v>3.30739885329E-5</v>
      </c>
      <c r="M72">
        <v>1.5</v>
      </c>
      <c r="N72">
        <v>8</v>
      </c>
      <c r="O72">
        <v>6.0452044033600001E-2</v>
      </c>
      <c r="P72" s="1">
        <v>9.5803893203599997E-8</v>
      </c>
      <c r="Q72">
        <v>3.7451278266399998E-4</v>
      </c>
      <c r="R72" t="s">
        <v>15</v>
      </c>
      <c r="S72">
        <v>8</v>
      </c>
    </row>
    <row r="73" spans="1:20">
      <c r="A73">
        <v>39100</v>
      </c>
      <c r="C73" t="b">
        <f t="shared" si="5"/>
        <v>1</v>
      </c>
      <c r="D73" s="2" t="str">
        <f t="shared" si="6"/>
        <v/>
      </c>
      <c r="E73" s="2" t="str">
        <f t="shared" si="7"/>
        <v/>
      </c>
      <c r="F73" s="2" t="str">
        <f t="shared" si="8"/>
        <v/>
      </c>
      <c r="G73" s="2" t="str">
        <f t="shared" si="9"/>
        <v/>
      </c>
      <c r="H73" t="s">
        <v>14</v>
      </c>
      <c r="I73" t="s">
        <v>14</v>
      </c>
      <c r="J73" s="1">
        <v>5.7623328385299998E-5</v>
      </c>
      <c r="K73">
        <v>7.3220609847300005E-4</v>
      </c>
      <c r="L73">
        <v>3.3264507001200001E-4</v>
      </c>
      <c r="M73">
        <v>23</v>
      </c>
      <c r="N73">
        <v>25</v>
      </c>
      <c r="O73">
        <v>4.42571280434E-3</v>
      </c>
      <c r="P73">
        <v>0.47368216579200001</v>
      </c>
      <c r="Q73">
        <v>1.4862403135299999E-3</v>
      </c>
      <c r="R73" t="s">
        <v>15</v>
      </c>
    </row>
    <row r="74" spans="1:20">
      <c r="A74">
        <v>39603</v>
      </c>
      <c r="C74" t="b">
        <f t="shared" si="5"/>
        <v>1</v>
      </c>
      <c r="D74" s="2" t="str">
        <f t="shared" si="6"/>
        <v/>
      </c>
      <c r="E74" s="2" t="str">
        <f t="shared" si="7"/>
        <v/>
      </c>
      <c r="F74" s="2" t="str">
        <f t="shared" si="8"/>
        <v/>
      </c>
      <c r="G74" s="2" t="str">
        <f t="shared" si="9"/>
        <v/>
      </c>
      <c r="H74" t="s">
        <v>19</v>
      </c>
      <c r="I74" t="s">
        <v>19</v>
      </c>
      <c r="J74" s="1">
        <v>4.3877703867699999E-5</v>
      </c>
      <c r="K74">
        <v>3.2611179703800002E-4</v>
      </c>
      <c r="L74" s="1">
        <v>7.7909607892900008E-6</v>
      </c>
      <c r="M74">
        <v>3</v>
      </c>
      <c r="N74">
        <v>8</v>
      </c>
      <c r="O74">
        <v>3.9681151199599998E-3</v>
      </c>
      <c r="P74" s="1">
        <v>1.3775423896899999E-5</v>
      </c>
      <c r="Q74">
        <v>0.17565933222999999</v>
      </c>
      <c r="R74" t="s">
        <v>15</v>
      </c>
      <c r="S74">
        <v>3</v>
      </c>
      <c r="T74">
        <v>8</v>
      </c>
    </row>
    <row r="75" spans="1:20">
      <c r="A75">
        <v>39846</v>
      </c>
      <c r="C75" t="b">
        <f t="shared" si="5"/>
        <v>1</v>
      </c>
      <c r="D75" s="2" t="str">
        <f t="shared" si="6"/>
        <v/>
      </c>
      <c r="E75" s="2" t="str">
        <f t="shared" si="7"/>
        <v/>
      </c>
      <c r="F75" s="2" t="str">
        <f t="shared" si="8"/>
        <v/>
      </c>
      <c r="G75" s="2" t="str">
        <f t="shared" si="9"/>
        <v/>
      </c>
      <c r="H75" t="s">
        <v>14</v>
      </c>
      <c r="I75" t="s">
        <v>14</v>
      </c>
      <c r="J75" s="1">
        <v>3.6319115412099998E-5</v>
      </c>
      <c r="K75">
        <v>5.4906379116900002E-4</v>
      </c>
      <c r="L75">
        <v>2.3163485300399999E-4</v>
      </c>
      <c r="M75">
        <v>9</v>
      </c>
      <c r="N75">
        <v>13.5</v>
      </c>
      <c r="O75">
        <v>3.7418125248599998E-3</v>
      </c>
      <c r="P75">
        <v>8.91735827211E-2</v>
      </c>
      <c r="Q75">
        <v>4.1956734657999997E-2</v>
      </c>
      <c r="R75" t="s">
        <v>15</v>
      </c>
    </row>
    <row r="76" spans="1:20">
      <c r="A76">
        <v>39867</v>
      </c>
      <c r="B76" t="s">
        <v>19</v>
      </c>
      <c r="C76" t="b">
        <f t="shared" si="5"/>
        <v>1</v>
      </c>
      <c r="D76" s="2" t="str">
        <f t="shared" si="6"/>
        <v/>
      </c>
      <c r="E76" s="2" t="str">
        <f t="shared" si="7"/>
        <v/>
      </c>
      <c r="F76" s="2" t="str">
        <f t="shared" si="8"/>
        <v/>
      </c>
      <c r="G76" s="2" t="str">
        <f t="shared" si="9"/>
        <v>brackishRestricted</v>
      </c>
      <c r="H76" t="s">
        <v>14</v>
      </c>
      <c r="I76" t="s">
        <v>14</v>
      </c>
      <c r="J76">
        <v>1.44549915314E-4</v>
      </c>
      <c r="K76">
        <v>1.0340835548000001E-3</v>
      </c>
      <c r="L76">
        <v>2.6675932124799997E-4</v>
      </c>
      <c r="M76">
        <v>18</v>
      </c>
      <c r="N76">
        <v>23.5</v>
      </c>
      <c r="O76">
        <v>0.25971912435099997</v>
      </c>
      <c r="P76">
        <v>0.36430912645000002</v>
      </c>
      <c r="Q76">
        <v>1.13750999131E-2</v>
      </c>
      <c r="R76" t="s">
        <v>15</v>
      </c>
    </row>
    <row r="77" spans="1:20">
      <c r="A77">
        <v>39896</v>
      </c>
      <c r="C77" t="b">
        <f t="shared" si="5"/>
        <v>1</v>
      </c>
      <c r="D77" s="2" t="str">
        <f t="shared" si="6"/>
        <v/>
      </c>
      <c r="E77" s="2" t="str">
        <f t="shared" si="7"/>
        <v/>
      </c>
      <c r="F77" s="2" t="str">
        <f t="shared" si="8"/>
        <v/>
      </c>
      <c r="G77" s="2" t="str">
        <f t="shared" si="9"/>
        <v/>
      </c>
      <c r="H77" t="s">
        <v>14</v>
      </c>
      <c r="I77" t="s">
        <v>14</v>
      </c>
      <c r="J77">
        <v>3.2754725985100001E-4</v>
      </c>
      <c r="K77" s="1">
        <v>2.9591469965200001E-5</v>
      </c>
      <c r="L77">
        <v>0</v>
      </c>
      <c r="M77">
        <v>4.5</v>
      </c>
      <c r="N77">
        <v>15</v>
      </c>
      <c r="O77">
        <v>0.30189650286500003</v>
      </c>
      <c r="P77">
        <v>3.7991554009700002E-2</v>
      </c>
      <c r="Q77">
        <v>1.4302210070399999E-2</v>
      </c>
      <c r="R77" t="s">
        <v>15</v>
      </c>
    </row>
    <row r="78" spans="1:20">
      <c r="A78">
        <v>40094</v>
      </c>
      <c r="C78" t="b">
        <f t="shared" si="5"/>
        <v>1</v>
      </c>
      <c r="D78" s="2" t="str">
        <f t="shared" si="6"/>
        <v/>
      </c>
      <c r="E78" s="2" t="str">
        <f t="shared" si="7"/>
        <v/>
      </c>
      <c r="F78" s="2" t="str">
        <f t="shared" si="8"/>
        <v/>
      </c>
      <c r="G78" s="2" t="str">
        <f t="shared" si="9"/>
        <v/>
      </c>
      <c r="H78" t="s">
        <v>14</v>
      </c>
      <c r="I78" t="s">
        <v>14</v>
      </c>
      <c r="J78" s="1">
        <v>2.4428930078499999E-5</v>
      </c>
      <c r="K78" s="1">
        <v>3.8379350636999998E-5</v>
      </c>
      <c r="L78" s="1">
        <v>6.6798955934799998E-6</v>
      </c>
      <c r="M78">
        <v>9</v>
      </c>
      <c r="N78">
        <v>15</v>
      </c>
      <c r="O78">
        <v>0.473614105959</v>
      </c>
      <c r="P78">
        <v>0.16302737347099999</v>
      </c>
      <c r="Q78">
        <v>0.115843658514</v>
      </c>
      <c r="R78" t="s">
        <v>15</v>
      </c>
    </row>
    <row r="79" spans="1:20">
      <c r="A79">
        <v>40361</v>
      </c>
      <c r="C79" t="b">
        <f t="shared" si="5"/>
        <v>1</v>
      </c>
      <c r="D79" s="2" t="str">
        <f t="shared" si="6"/>
        <v/>
      </c>
      <c r="E79" s="2" t="str">
        <f t="shared" si="7"/>
        <v/>
      </c>
      <c r="F79" s="2" t="str">
        <f t="shared" si="8"/>
        <v/>
      </c>
      <c r="G79" s="2" t="str">
        <f t="shared" si="9"/>
        <v/>
      </c>
      <c r="H79" t="s">
        <v>18</v>
      </c>
      <c r="I79" t="s">
        <v>19</v>
      </c>
      <c r="J79" s="1">
        <v>7.2611986547000003E-5</v>
      </c>
      <c r="K79">
        <v>6.4617896512199997E-4</v>
      </c>
      <c r="L79">
        <v>1.3011106881700001E-4</v>
      </c>
      <c r="M79">
        <v>6.5</v>
      </c>
      <c r="N79">
        <v>11.5</v>
      </c>
      <c r="O79">
        <v>4.6318278292300001E-2</v>
      </c>
      <c r="P79">
        <v>3.9112347429000001E-2</v>
      </c>
      <c r="Q79">
        <v>0.41106134565800001</v>
      </c>
      <c r="R79" t="s">
        <v>20</v>
      </c>
      <c r="S79">
        <v>6.5</v>
      </c>
      <c r="T79">
        <v>11.5</v>
      </c>
    </row>
    <row r="80" spans="1:20">
      <c r="A80">
        <v>40366</v>
      </c>
      <c r="C80" t="b">
        <f t="shared" si="5"/>
        <v>1</v>
      </c>
      <c r="D80" s="2" t="str">
        <f t="shared" si="6"/>
        <v/>
      </c>
      <c r="E80" s="2" t="str">
        <f t="shared" si="7"/>
        <v/>
      </c>
      <c r="F80" s="2" t="str">
        <f t="shared" si="8"/>
        <v/>
      </c>
      <c r="G80" s="2" t="str">
        <f t="shared" si="9"/>
        <v/>
      </c>
      <c r="H80" t="s">
        <v>18</v>
      </c>
      <c r="I80" t="s">
        <v>19</v>
      </c>
      <c r="J80" s="1">
        <v>2.34768899234E-5</v>
      </c>
      <c r="K80">
        <v>1.60520206266E-3</v>
      </c>
      <c r="L80" s="1">
        <v>6.14871567887E-5</v>
      </c>
      <c r="M80">
        <v>8.8000000000000007</v>
      </c>
      <c r="N80">
        <v>11.6</v>
      </c>
      <c r="O80">
        <v>1.77273221175E-2</v>
      </c>
      <c r="P80">
        <v>8.7414054269800007E-2</v>
      </c>
      <c r="Q80">
        <v>0.11429585551800001</v>
      </c>
      <c r="R80" t="s">
        <v>20</v>
      </c>
      <c r="S80">
        <v>8.8000000000000007</v>
      </c>
      <c r="T80">
        <v>11.6</v>
      </c>
    </row>
    <row r="81" spans="1:20">
      <c r="A81">
        <v>40596</v>
      </c>
      <c r="C81" t="b">
        <f t="shared" si="5"/>
        <v>1</v>
      </c>
      <c r="D81" s="2" t="str">
        <f t="shared" si="6"/>
        <v/>
      </c>
      <c r="E81" s="2" t="str">
        <f t="shared" si="7"/>
        <v/>
      </c>
      <c r="F81" s="2" t="str">
        <f t="shared" si="8"/>
        <v/>
      </c>
      <c r="G81" s="2" t="str">
        <f t="shared" si="9"/>
        <v/>
      </c>
      <c r="H81" t="s">
        <v>17</v>
      </c>
      <c r="I81" t="s">
        <v>17</v>
      </c>
      <c r="J81">
        <v>3.9314264908500002E-4</v>
      </c>
      <c r="K81">
        <v>9.2632434973800002E-4</v>
      </c>
      <c r="L81" s="1">
        <v>7.5263042110799996E-5</v>
      </c>
      <c r="M81">
        <v>3</v>
      </c>
      <c r="N81">
        <v>10</v>
      </c>
      <c r="O81">
        <v>6.36235306094E-2</v>
      </c>
      <c r="P81" s="1">
        <v>5.6014129822600003E-6</v>
      </c>
      <c r="Q81">
        <v>1.8278418274800001E-3</v>
      </c>
      <c r="R81" t="s">
        <v>15</v>
      </c>
      <c r="S81">
        <v>10</v>
      </c>
    </row>
    <row r="82" spans="1:20">
      <c r="A82">
        <v>40603</v>
      </c>
      <c r="C82" t="b">
        <f t="shared" si="5"/>
        <v>1</v>
      </c>
      <c r="D82" s="2" t="str">
        <f t="shared" si="6"/>
        <v/>
      </c>
      <c r="E82" s="2" t="str">
        <f t="shared" si="7"/>
        <v/>
      </c>
      <c r="F82" s="2" t="str">
        <f t="shared" si="8"/>
        <v/>
      </c>
      <c r="G82" s="2" t="str">
        <f t="shared" si="9"/>
        <v/>
      </c>
      <c r="H82" t="s">
        <v>19</v>
      </c>
      <c r="I82" t="s">
        <v>19</v>
      </c>
      <c r="J82" s="1">
        <v>6.4718098413999998E-5</v>
      </c>
      <c r="K82">
        <v>4.8197726467099998E-4</v>
      </c>
      <c r="L82">
        <v>0</v>
      </c>
      <c r="M82">
        <v>3</v>
      </c>
      <c r="N82">
        <v>8</v>
      </c>
      <c r="O82">
        <v>8.1489130805100004E-3</v>
      </c>
      <c r="P82" s="1">
        <v>1.1784833831900001E-6</v>
      </c>
      <c r="Q82">
        <v>2.6353554647699999E-2</v>
      </c>
      <c r="R82" t="s">
        <v>15</v>
      </c>
      <c r="S82">
        <v>3</v>
      </c>
      <c r="T82">
        <v>8</v>
      </c>
    </row>
    <row r="83" spans="1:20">
      <c r="A83">
        <v>40811</v>
      </c>
      <c r="C83" t="b">
        <f t="shared" si="5"/>
        <v>1</v>
      </c>
      <c r="D83" s="2" t="str">
        <f t="shared" si="6"/>
        <v/>
      </c>
      <c r="E83" s="2" t="str">
        <f t="shared" si="7"/>
        <v/>
      </c>
      <c r="F83" s="2" t="str">
        <f t="shared" si="8"/>
        <v/>
      </c>
      <c r="G83" s="2" t="str">
        <f t="shared" si="9"/>
        <v/>
      </c>
      <c r="H83" t="s">
        <v>16</v>
      </c>
      <c r="I83" t="s">
        <v>16</v>
      </c>
      <c r="J83">
        <v>0</v>
      </c>
      <c r="K83">
        <v>3.2458494982399999E-4</v>
      </c>
      <c r="L83">
        <v>1.01270130128E-3</v>
      </c>
      <c r="M83">
        <v>9</v>
      </c>
      <c r="N83">
        <v>25</v>
      </c>
      <c r="O83">
        <v>1.79763799258E-4</v>
      </c>
      <c r="P83">
        <v>0.104489994243</v>
      </c>
      <c r="Q83" s="1">
        <v>2.0975608866400001E-5</v>
      </c>
      <c r="R83" t="s">
        <v>15</v>
      </c>
      <c r="S83">
        <v>19.871775921800001</v>
      </c>
    </row>
    <row r="84" spans="1:20">
      <c r="A84">
        <v>40813</v>
      </c>
      <c r="C84" t="b">
        <f t="shared" si="5"/>
        <v>1</v>
      </c>
      <c r="D84" s="2" t="str">
        <f t="shared" si="6"/>
        <v/>
      </c>
      <c r="E84" s="2" t="str">
        <f t="shared" si="7"/>
        <v/>
      </c>
      <c r="F84" s="2" t="str">
        <f t="shared" si="8"/>
        <v/>
      </c>
      <c r="G84" s="2" t="str">
        <f t="shared" si="9"/>
        <v/>
      </c>
      <c r="H84" t="s">
        <v>16</v>
      </c>
      <c r="I84" t="s">
        <v>16</v>
      </c>
      <c r="J84" s="1">
        <v>1.3436711553E-6</v>
      </c>
      <c r="K84">
        <v>4.9840197871600005E-4</v>
      </c>
      <c r="L84">
        <v>1.86136393481E-3</v>
      </c>
      <c r="M84">
        <v>9</v>
      </c>
      <c r="N84">
        <v>25</v>
      </c>
      <c r="O84">
        <v>1.11259787034E-3</v>
      </c>
      <c r="P84">
        <v>7.7649739736800005E-2</v>
      </c>
      <c r="Q84">
        <v>1.05290758057E-4</v>
      </c>
      <c r="R84" t="s">
        <v>15</v>
      </c>
      <c r="S84">
        <v>20.724276194000002</v>
      </c>
    </row>
    <row r="85" spans="1:20">
      <c r="A85">
        <v>40815</v>
      </c>
      <c r="C85" t="b">
        <f t="shared" si="5"/>
        <v>1</v>
      </c>
      <c r="D85" s="2" t="str">
        <f t="shared" si="6"/>
        <v/>
      </c>
      <c r="E85" s="2" t="str">
        <f t="shared" si="7"/>
        <v/>
      </c>
      <c r="F85" s="2" t="str">
        <f t="shared" si="8"/>
        <v/>
      </c>
      <c r="G85" s="2" t="str">
        <f t="shared" si="9"/>
        <v/>
      </c>
      <c r="H85" t="s">
        <v>16</v>
      </c>
      <c r="I85" t="s">
        <v>16</v>
      </c>
      <c r="J85">
        <v>0</v>
      </c>
      <c r="K85">
        <v>1.7766627674199999E-4</v>
      </c>
      <c r="L85">
        <v>3.9343832698800001E-4</v>
      </c>
      <c r="M85">
        <v>9</v>
      </c>
      <c r="N85">
        <v>25</v>
      </c>
      <c r="O85">
        <v>3.6227607084099998E-4</v>
      </c>
      <c r="P85">
        <v>0.120943299704</v>
      </c>
      <c r="Q85" s="1">
        <v>2.0975608866400001E-5</v>
      </c>
      <c r="R85" t="s">
        <v>15</v>
      </c>
      <c r="S85">
        <v>17.7748258548</v>
      </c>
    </row>
    <row r="86" spans="1:20">
      <c r="A86">
        <v>40817</v>
      </c>
      <c r="C86" t="b">
        <f t="shared" si="5"/>
        <v>1</v>
      </c>
      <c r="D86" s="2" t="str">
        <f t="shared" si="6"/>
        <v/>
      </c>
      <c r="E86" s="2" t="str">
        <f t="shared" si="7"/>
        <v/>
      </c>
      <c r="F86" s="2" t="str">
        <f t="shared" si="8"/>
        <v/>
      </c>
      <c r="G86" s="2" t="str">
        <f t="shared" si="9"/>
        <v/>
      </c>
      <c r="H86" t="s">
        <v>16</v>
      </c>
      <c r="I86" t="s">
        <v>16</v>
      </c>
      <c r="J86">
        <v>0</v>
      </c>
      <c r="K86">
        <v>2.1953086317899999E-4</v>
      </c>
      <c r="L86">
        <v>7.2092551741899998E-4</v>
      </c>
      <c r="M86">
        <v>9</v>
      </c>
      <c r="N86">
        <v>25</v>
      </c>
      <c r="O86">
        <v>1.79763799258E-4</v>
      </c>
      <c r="P86">
        <v>0.16299996199200001</v>
      </c>
      <c r="Q86">
        <v>1.60974745019E-4</v>
      </c>
      <c r="R86" t="s">
        <v>15</v>
      </c>
      <c r="S86">
        <v>20.127799299599999</v>
      </c>
    </row>
    <row r="87" spans="1:20">
      <c r="A87">
        <v>40852</v>
      </c>
      <c r="C87" t="b">
        <f t="shared" si="5"/>
        <v>1</v>
      </c>
      <c r="D87" s="2" t="str">
        <f t="shared" si="6"/>
        <v/>
      </c>
      <c r="E87" s="2" t="str">
        <f t="shared" si="7"/>
        <v/>
      </c>
      <c r="F87" s="2" t="str">
        <f t="shared" si="8"/>
        <v/>
      </c>
      <c r="G87" s="2" t="str">
        <f t="shared" si="9"/>
        <v/>
      </c>
      <c r="H87" t="s">
        <v>16</v>
      </c>
      <c r="I87" t="s">
        <v>16</v>
      </c>
      <c r="J87">
        <v>0</v>
      </c>
      <c r="K87">
        <v>1.3510083161100001E-4</v>
      </c>
      <c r="L87">
        <v>4.5842959885800003E-4</v>
      </c>
      <c r="M87">
        <v>9</v>
      </c>
      <c r="N87">
        <v>25</v>
      </c>
      <c r="O87">
        <v>3.6227607084099998E-4</v>
      </c>
      <c r="P87">
        <v>7.7649739736800005E-2</v>
      </c>
      <c r="Q87" s="1">
        <v>2.0975608866400001E-5</v>
      </c>
      <c r="R87" t="s">
        <v>15</v>
      </c>
      <c r="S87">
        <v>20.284743151099999</v>
      </c>
    </row>
    <row r="88" spans="1:20">
      <c r="A88">
        <v>40854</v>
      </c>
      <c r="C88" t="b">
        <f t="shared" si="5"/>
        <v>1</v>
      </c>
      <c r="D88" s="2" t="str">
        <f t="shared" si="6"/>
        <v/>
      </c>
      <c r="E88" s="2" t="str">
        <f t="shared" si="7"/>
        <v/>
      </c>
      <c r="F88" s="2" t="str">
        <f t="shared" si="8"/>
        <v/>
      </c>
      <c r="G88" s="2" t="str">
        <f t="shared" si="9"/>
        <v/>
      </c>
      <c r="H88" t="s">
        <v>16</v>
      </c>
      <c r="I88" t="s">
        <v>16</v>
      </c>
      <c r="J88">
        <v>0</v>
      </c>
      <c r="K88" s="1">
        <v>9.6872570323100002E-5</v>
      </c>
      <c r="L88">
        <v>2.36251513508E-4</v>
      </c>
      <c r="M88">
        <v>9</v>
      </c>
      <c r="N88">
        <v>25</v>
      </c>
      <c r="O88">
        <v>7.1450674350699995E-4</v>
      </c>
      <c r="P88">
        <v>0.164938966262</v>
      </c>
      <c r="Q88">
        <v>1.60974745019E-4</v>
      </c>
      <c r="R88" t="s">
        <v>15</v>
      </c>
      <c r="S88">
        <v>18.4393600187</v>
      </c>
    </row>
    <row r="89" spans="1:20">
      <c r="A89">
        <v>40857</v>
      </c>
      <c r="B89" t="s">
        <v>16</v>
      </c>
      <c r="C89" t="b">
        <f t="shared" si="5"/>
        <v>1</v>
      </c>
      <c r="D89" s="2" t="str">
        <f t="shared" si="6"/>
        <v/>
      </c>
      <c r="E89" s="2" t="str">
        <f t="shared" si="7"/>
        <v>MARINE</v>
      </c>
      <c r="F89" s="2" t="str">
        <f t="shared" si="8"/>
        <v/>
      </c>
      <c r="G89" s="2" t="str">
        <f t="shared" si="9"/>
        <v/>
      </c>
      <c r="H89" t="s">
        <v>16</v>
      </c>
      <c r="I89" t="s">
        <v>16</v>
      </c>
      <c r="J89">
        <v>0</v>
      </c>
      <c r="K89">
        <v>1.97924235639E-4</v>
      </c>
      <c r="L89">
        <v>5.7052425517800003E-4</v>
      </c>
      <c r="M89">
        <v>9</v>
      </c>
      <c r="N89">
        <v>25</v>
      </c>
      <c r="O89">
        <v>1.79763799258E-4</v>
      </c>
      <c r="P89">
        <v>0.17350442066300001</v>
      </c>
      <c r="Q89">
        <v>1.60974745019E-4</v>
      </c>
      <c r="R89" t="s">
        <v>15</v>
      </c>
      <c r="S89">
        <v>19.449337181600001</v>
      </c>
    </row>
    <row r="90" spans="1:20">
      <c r="A90">
        <v>40858</v>
      </c>
      <c r="C90" t="b">
        <f t="shared" si="5"/>
        <v>1</v>
      </c>
      <c r="D90" s="2" t="str">
        <f t="shared" si="6"/>
        <v/>
      </c>
      <c r="E90" s="2" t="str">
        <f t="shared" si="7"/>
        <v/>
      </c>
      <c r="F90" s="2" t="str">
        <f t="shared" si="8"/>
        <v/>
      </c>
      <c r="G90" s="2" t="str">
        <f t="shared" si="9"/>
        <v/>
      </c>
      <c r="H90" t="s">
        <v>16</v>
      </c>
      <c r="I90" t="s">
        <v>16</v>
      </c>
      <c r="J90" s="1">
        <v>1.3436711553E-6</v>
      </c>
      <c r="K90">
        <v>2.82017163581E-4</v>
      </c>
      <c r="L90">
        <v>1.0308818518899999E-3</v>
      </c>
      <c r="M90">
        <v>9</v>
      </c>
      <c r="N90">
        <v>25</v>
      </c>
      <c r="O90">
        <v>1.11259787034E-3</v>
      </c>
      <c r="P90">
        <v>7.7649739736800005E-2</v>
      </c>
      <c r="Q90">
        <v>1.05290758057E-4</v>
      </c>
      <c r="R90" t="s">
        <v>15</v>
      </c>
      <c r="S90">
        <v>20.638067666800001</v>
      </c>
    </row>
    <row r="91" spans="1:20">
      <c r="A91">
        <v>40979</v>
      </c>
      <c r="B91" t="s">
        <v>17</v>
      </c>
      <c r="C91" t="b">
        <f t="shared" si="5"/>
        <v>1</v>
      </c>
      <c r="D91" s="2" t="str">
        <f t="shared" si="6"/>
        <v>FRESH</v>
      </c>
      <c r="E91" s="2" t="str">
        <f t="shared" si="7"/>
        <v/>
      </c>
      <c r="F91" s="2" t="str">
        <f t="shared" si="8"/>
        <v/>
      </c>
      <c r="G91" s="2" t="str">
        <f t="shared" si="9"/>
        <v/>
      </c>
      <c r="H91" t="s">
        <v>24</v>
      </c>
      <c r="I91" t="s">
        <v>17</v>
      </c>
      <c r="J91">
        <v>1.0136011834099999E-3</v>
      </c>
      <c r="K91">
        <v>3.0660216665500002E-4</v>
      </c>
      <c r="L91" s="1">
        <v>3.9279092846299999E-5</v>
      </c>
      <c r="M91">
        <v>1.3333333333299999</v>
      </c>
      <c r="N91">
        <v>3.6666666666699999</v>
      </c>
      <c r="O91">
        <v>0.213325191325</v>
      </c>
      <c r="P91">
        <v>0.17650265393100001</v>
      </c>
      <c r="Q91">
        <v>1.9894726865999999E-3</v>
      </c>
      <c r="R91" t="s">
        <v>25</v>
      </c>
      <c r="S91">
        <v>1.9735259810500001</v>
      </c>
    </row>
    <row r="92" spans="1:20">
      <c r="A92">
        <v>40981</v>
      </c>
      <c r="C92" t="b">
        <f t="shared" si="5"/>
        <v>1</v>
      </c>
      <c r="D92" s="2" t="str">
        <f t="shared" si="6"/>
        <v/>
      </c>
      <c r="E92" s="2" t="str">
        <f t="shared" si="7"/>
        <v/>
      </c>
      <c r="F92" s="2" t="str">
        <f t="shared" si="8"/>
        <v/>
      </c>
      <c r="G92" s="2" t="str">
        <f t="shared" si="9"/>
        <v/>
      </c>
      <c r="H92" t="s">
        <v>14</v>
      </c>
      <c r="I92" t="s">
        <v>14</v>
      </c>
      <c r="J92">
        <v>1.2729593777099999E-3</v>
      </c>
      <c r="K92">
        <v>3.47158008805E-4</v>
      </c>
      <c r="L92" s="1">
        <v>4.1383089590000003E-5</v>
      </c>
      <c r="M92">
        <v>1.3333333333299999</v>
      </c>
      <c r="N92">
        <v>3.6666666666699999</v>
      </c>
      <c r="O92">
        <v>0.213325191325</v>
      </c>
      <c r="P92">
        <v>0.17650265393100001</v>
      </c>
      <c r="Q92">
        <v>2.2167922379999999E-3</v>
      </c>
      <c r="R92" t="s">
        <v>15</v>
      </c>
    </row>
    <row r="93" spans="1:20">
      <c r="A93">
        <v>41042</v>
      </c>
      <c r="C93" t="b">
        <f t="shared" si="5"/>
        <v>1</v>
      </c>
      <c r="D93" s="2" t="str">
        <f t="shared" si="6"/>
        <v/>
      </c>
      <c r="E93" s="2" t="str">
        <f t="shared" si="7"/>
        <v/>
      </c>
      <c r="F93" s="2" t="str">
        <f t="shared" si="8"/>
        <v/>
      </c>
      <c r="G93" s="2" t="str">
        <f t="shared" si="9"/>
        <v/>
      </c>
      <c r="H93" t="s">
        <v>19</v>
      </c>
      <c r="I93" t="s">
        <v>19</v>
      </c>
      <c r="J93" s="1">
        <v>5.2037698710800003E-6</v>
      </c>
      <c r="K93">
        <v>1.6627628921299999E-4</v>
      </c>
      <c r="L93" s="1">
        <v>7.0064161957000002E-7</v>
      </c>
      <c r="M93">
        <v>3</v>
      </c>
      <c r="N93">
        <v>8</v>
      </c>
      <c r="O93">
        <v>1.7769823813000001E-2</v>
      </c>
      <c r="P93">
        <v>1.3511958183400001E-3</v>
      </c>
      <c r="Q93">
        <v>0.32137272003400003</v>
      </c>
      <c r="R93" t="s">
        <v>15</v>
      </c>
      <c r="S93">
        <v>3</v>
      </c>
      <c r="T93">
        <v>8</v>
      </c>
    </row>
    <row r="94" spans="1:20">
      <c r="A94">
        <v>41044</v>
      </c>
      <c r="C94" t="b">
        <f t="shared" si="5"/>
        <v>1</v>
      </c>
      <c r="D94" s="2" t="str">
        <f t="shared" si="6"/>
        <v/>
      </c>
      <c r="E94" s="2" t="str">
        <f t="shared" si="7"/>
        <v/>
      </c>
      <c r="F94" s="2" t="str">
        <f t="shared" si="8"/>
        <v/>
      </c>
      <c r="G94" s="2" t="str">
        <f t="shared" si="9"/>
        <v/>
      </c>
      <c r="H94" t="s">
        <v>18</v>
      </c>
      <c r="I94" t="s">
        <v>19</v>
      </c>
      <c r="J94" s="1">
        <v>1.05682628718E-5</v>
      </c>
      <c r="K94">
        <v>1.0939804334600001E-4</v>
      </c>
      <c r="L94">
        <v>0</v>
      </c>
      <c r="M94">
        <v>3</v>
      </c>
      <c r="N94">
        <v>8</v>
      </c>
      <c r="O94">
        <v>4.4890182059799999E-2</v>
      </c>
      <c r="P94" s="1">
        <v>7.57751690486E-5</v>
      </c>
      <c r="Q94">
        <v>2.6353554647699999E-2</v>
      </c>
      <c r="R94" t="s">
        <v>20</v>
      </c>
      <c r="S94">
        <v>3</v>
      </c>
      <c r="T94">
        <v>8</v>
      </c>
    </row>
    <row r="95" spans="1:20">
      <c r="A95">
        <v>41045</v>
      </c>
      <c r="C95" t="b">
        <f t="shared" si="5"/>
        <v>1</v>
      </c>
      <c r="D95" s="2" t="str">
        <f t="shared" si="6"/>
        <v/>
      </c>
      <c r="E95" s="2" t="str">
        <f t="shared" si="7"/>
        <v/>
      </c>
      <c r="F95" s="2" t="str">
        <f t="shared" si="8"/>
        <v/>
      </c>
      <c r="G95" s="2" t="str">
        <f t="shared" si="9"/>
        <v/>
      </c>
      <c r="H95" t="s">
        <v>18</v>
      </c>
      <c r="I95" t="s">
        <v>19</v>
      </c>
      <c r="J95" s="1">
        <v>7.0622591107599997E-6</v>
      </c>
      <c r="K95" s="1">
        <v>6.7668664012299995E-5</v>
      </c>
      <c r="L95">
        <v>0</v>
      </c>
      <c r="M95">
        <v>1.5</v>
      </c>
      <c r="N95">
        <v>5.5</v>
      </c>
      <c r="O95">
        <v>3.3953155303799998E-2</v>
      </c>
      <c r="P95" s="1">
        <v>6.5318142802300001E-5</v>
      </c>
      <c r="Q95">
        <v>5.4340117003699999E-2</v>
      </c>
      <c r="R95" t="s">
        <v>20</v>
      </c>
      <c r="S95">
        <v>1.5</v>
      </c>
      <c r="T95">
        <v>5.5</v>
      </c>
    </row>
    <row r="96" spans="1:20">
      <c r="A96">
        <v>41090</v>
      </c>
      <c r="C96" t="b">
        <f t="shared" si="5"/>
        <v>1</v>
      </c>
      <c r="D96" s="2" t="str">
        <f t="shared" si="6"/>
        <v/>
      </c>
      <c r="E96" s="2" t="str">
        <f t="shared" si="7"/>
        <v/>
      </c>
      <c r="F96" s="2" t="str">
        <f t="shared" si="8"/>
        <v/>
      </c>
      <c r="G96" s="2" t="str">
        <f t="shared" si="9"/>
        <v/>
      </c>
      <c r="H96" t="s">
        <v>14</v>
      </c>
      <c r="I96" t="s">
        <v>14</v>
      </c>
      <c r="J96">
        <v>1.04425043827E-4</v>
      </c>
      <c r="K96" s="1">
        <v>2.7024958135600001E-6</v>
      </c>
      <c r="L96">
        <v>2.3209697062400001E-4</v>
      </c>
      <c r="M96">
        <v>11</v>
      </c>
      <c r="N96">
        <v>27</v>
      </c>
      <c r="O96">
        <v>1.36018128651E-3</v>
      </c>
      <c r="P96">
        <v>0.161545212764</v>
      </c>
      <c r="Q96">
        <v>0.34160763364699998</v>
      </c>
      <c r="R96" t="s">
        <v>15</v>
      </c>
    </row>
    <row r="97" spans="1:20">
      <c r="A97">
        <v>41094</v>
      </c>
      <c r="C97" t="b">
        <f t="shared" si="5"/>
        <v>1</v>
      </c>
      <c r="D97" s="2" t="str">
        <f t="shared" si="6"/>
        <v/>
      </c>
      <c r="E97" s="2" t="str">
        <f t="shared" si="7"/>
        <v/>
      </c>
      <c r="F97" s="2" t="str">
        <f t="shared" si="8"/>
        <v/>
      </c>
      <c r="G97" s="2" t="str">
        <f t="shared" si="9"/>
        <v/>
      </c>
      <c r="H97" t="s">
        <v>14</v>
      </c>
      <c r="I97" t="s">
        <v>14</v>
      </c>
      <c r="J97">
        <v>1.1576741232000001E-4</v>
      </c>
      <c r="K97" s="1">
        <v>1.3062970484699999E-6</v>
      </c>
      <c r="L97">
        <v>2.1296809941900001E-4</v>
      </c>
      <c r="M97">
        <v>11</v>
      </c>
      <c r="N97">
        <v>27</v>
      </c>
      <c r="O97">
        <v>4.9429298306100003E-4</v>
      </c>
      <c r="P97">
        <v>7.6283538307999998E-2</v>
      </c>
      <c r="Q97">
        <v>0.34160763364699998</v>
      </c>
      <c r="R97" t="s">
        <v>15</v>
      </c>
    </row>
    <row r="98" spans="1:20">
      <c r="A98">
        <v>41148</v>
      </c>
      <c r="C98" t="b">
        <f t="shared" si="5"/>
        <v>1</v>
      </c>
      <c r="D98" s="2" t="str">
        <f t="shared" si="6"/>
        <v/>
      </c>
      <c r="E98" s="2" t="str">
        <f t="shared" si="7"/>
        <v/>
      </c>
      <c r="F98" s="2" t="str">
        <f t="shared" si="8"/>
        <v/>
      </c>
      <c r="G98" s="2" t="str">
        <f t="shared" si="9"/>
        <v/>
      </c>
      <c r="H98" t="s">
        <v>19</v>
      </c>
      <c r="I98" t="s">
        <v>19</v>
      </c>
      <c r="J98" s="1">
        <v>1.87305597164E-5</v>
      </c>
      <c r="K98">
        <v>4.3692205993100001E-4</v>
      </c>
      <c r="L98" s="1">
        <v>6.0256738605300003E-5</v>
      </c>
      <c r="M98">
        <v>4.5</v>
      </c>
      <c r="N98">
        <v>10</v>
      </c>
      <c r="O98">
        <v>3.0543332763E-3</v>
      </c>
      <c r="P98">
        <v>6.6579998847699998E-3</v>
      </c>
      <c r="Q98">
        <v>0.171973974477</v>
      </c>
      <c r="R98" t="s">
        <v>15</v>
      </c>
      <c r="S98">
        <v>4.5</v>
      </c>
      <c r="T98">
        <v>10</v>
      </c>
    </row>
    <row r="99" spans="1:20">
      <c r="A99">
        <v>41149</v>
      </c>
      <c r="C99" t="b">
        <f t="shared" si="5"/>
        <v>1</v>
      </c>
      <c r="D99" s="2" t="str">
        <f t="shared" si="6"/>
        <v/>
      </c>
      <c r="E99" s="2" t="str">
        <f t="shared" si="7"/>
        <v/>
      </c>
      <c r="F99" s="2" t="str">
        <f t="shared" si="8"/>
        <v/>
      </c>
      <c r="G99" s="2" t="str">
        <f t="shared" si="9"/>
        <v/>
      </c>
      <c r="H99" t="s">
        <v>19</v>
      </c>
      <c r="I99" t="s">
        <v>19</v>
      </c>
      <c r="J99" s="1">
        <v>1.37167051479E-5</v>
      </c>
      <c r="K99">
        <v>4.73560120149E-4</v>
      </c>
      <c r="L99" s="1">
        <v>6.7697454898399994E-5</v>
      </c>
      <c r="M99">
        <v>4.5</v>
      </c>
      <c r="N99">
        <v>10</v>
      </c>
      <c r="O99">
        <v>3.0543332763E-3</v>
      </c>
      <c r="P99">
        <v>9.1029975591800007E-3</v>
      </c>
      <c r="Q99">
        <v>0.171973974477</v>
      </c>
      <c r="R99" t="s">
        <v>15</v>
      </c>
      <c r="S99">
        <v>4.5</v>
      </c>
      <c r="T99">
        <v>10</v>
      </c>
    </row>
    <row r="100" spans="1:20">
      <c r="A100">
        <v>41229</v>
      </c>
      <c r="C100" t="b">
        <f t="shared" si="5"/>
        <v>1</v>
      </c>
      <c r="D100" s="2" t="str">
        <f t="shared" si="6"/>
        <v/>
      </c>
      <c r="E100" s="2" t="str">
        <f t="shared" si="7"/>
        <v/>
      </c>
      <c r="F100" s="2" t="str">
        <f t="shared" si="8"/>
        <v/>
      </c>
      <c r="G100" s="2" t="str">
        <f t="shared" si="9"/>
        <v/>
      </c>
      <c r="H100" t="s">
        <v>19</v>
      </c>
      <c r="I100" t="s">
        <v>19</v>
      </c>
      <c r="J100" s="1">
        <v>1.2603929905300001E-5</v>
      </c>
      <c r="K100" s="1">
        <v>3.6247509927100003E-5</v>
      </c>
      <c r="L100" s="1">
        <v>1.11037162751E-5</v>
      </c>
      <c r="M100">
        <v>1.5</v>
      </c>
      <c r="N100">
        <v>13.5</v>
      </c>
      <c r="O100">
        <v>1.8883599629500002E-2</v>
      </c>
      <c r="P100">
        <v>1.8109311813799999E-2</v>
      </c>
      <c r="Q100">
        <v>0.185694742612</v>
      </c>
      <c r="R100" t="s">
        <v>15</v>
      </c>
      <c r="S100">
        <v>1.5</v>
      </c>
      <c r="T100">
        <v>13.5</v>
      </c>
    </row>
    <row r="101" spans="1:20">
      <c r="A101">
        <v>41230</v>
      </c>
      <c r="C101" t="b">
        <f t="shared" si="5"/>
        <v>1</v>
      </c>
      <c r="D101" s="2" t="str">
        <f t="shared" si="6"/>
        <v/>
      </c>
      <c r="E101" s="2" t="str">
        <f t="shared" si="7"/>
        <v/>
      </c>
      <c r="F101" s="2" t="str">
        <f t="shared" si="8"/>
        <v/>
      </c>
      <c r="G101" s="2" t="str">
        <f t="shared" si="9"/>
        <v/>
      </c>
      <c r="H101" t="s">
        <v>28</v>
      </c>
      <c r="I101" t="s">
        <v>19</v>
      </c>
      <c r="J101" s="1">
        <v>1.0040745503499999E-5</v>
      </c>
      <c r="K101" s="1">
        <v>6.18970158271E-5</v>
      </c>
      <c r="L101" s="1">
        <v>1.3679102894799999E-5</v>
      </c>
      <c r="M101">
        <v>1.5</v>
      </c>
      <c r="N101">
        <v>5.5</v>
      </c>
      <c r="O101">
        <v>2.4710520529600002E-3</v>
      </c>
      <c r="P101">
        <v>8.75036191232E-4</v>
      </c>
      <c r="Q101">
        <v>0.174645664054</v>
      </c>
      <c r="R101" t="s">
        <v>15</v>
      </c>
      <c r="S101">
        <v>1.5</v>
      </c>
      <c r="T101">
        <v>5.5</v>
      </c>
    </row>
    <row r="102" spans="1:20">
      <c r="A102">
        <v>41233</v>
      </c>
      <c r="C102" t="b">
        <f t="shared" si="5"/>
        <v>1</v>
      </c>
      <c r="D102" s="2" t="str">
        <f t="shared" si="6"/>
        <v/>
      </c>
      <c r="E102" s="2" t="str">
        <f t="shared" si="7"/>
        <v/>
      </c>
      <c r="F102" s="2" t="str">
        <f t="shared" si="8"/>
        <v/>
      </c>
      <c r="G102" s="2" t="str">
        <f t="shared" si="9"/>
        <v/>
      </c>
      <c r="H102" t="s">
        <v>17</v>
      </c>
      <c r="I102" t="s">
        <v>17</v>
      </c>
      <c r="J102" s="1">
        <v>7.1071045908700003E-5</v>
      </c>
      <c r="K102">
        <v>0</v>
      </c>
      <c r="L102">
        <v>0</v>
      </c>
      <c r="M102">
        <v>3</v>
      </c>
      <c r="N102">
        <v>17</v>
      </c>
      <c r="O102">
        <v>7.125281828E-3</v>
      </c>
      <c r="P102">
        <v>1</v>
      </c>
      <c r="Q102">
        <v>8.3353248810600009E-3</v>
      </c>
      <c r="R102" t="s">
        <v>15</v>
      </c>
      <c r="S102">
        <v>3</v>
      </c>
    </row>
    <row r="103" spans="1:20">
      <c r="A103">
        <v>41244</v>
      </c>
      <c r="C103" t="b">
        <f t="shared" si="5"/>
        <v>1</v>
      </c>
      <c r="D103" s="2" t="str">
        <f t="shared" si="6"/>
        <v/>
      </c>
      <c r="E103" s="2" t="str">
        <f t="shared" si="7"/>
        <v/>
      </c>
      <c r="F103" s="2" t="str">
        <f t="shared" si="8"/>
        <v/>
      </c>
      <c r="G103" s="2" t="str">
        <f t="shared" si="9"/>
        <v/>
      </c>
      <c r="H103" t="s">
        <v>17</v>
      </c>
      <c r="I103" t="s">
        <v>17</v>
      </c>
      <c r="J103" s="1">
        <v>5.86425665265E-5</v>
      </c>
      <c r="K103">
        <v>0</v>
      </c>
      <c r="L103">
        <v>0</v>
      </c>
      <c r="M103">
        <v>3</v>
      </c>
      <c r="N103">
        <v>17</v>
      </c>
      <c r="O103">
        <v>1.54371617933E-2</v>
      </c>
      <c r="P103">
        <v>1</v>
      </c>
      <c r="Q103">
        <v>1.7536808921900002E-2</v>
      </c>
      <c r="R103" t="s">
        <v>15</v>
      </c>
      <c r="S103">
        <v>3</v>
      </c>
    </row>
    <row r="104" spans="1:20">
      <c r="A104">
        <v>41350</v>
      </c>
      <c r="C104" t="b">
        <f t="shared" si="5"/>
        <v>1</v>
      </c>
      <c r="D104" s="2" t="str">
        <f t="shared" si="6"/>
        <v/>
      </c>
      <c r="E104" s="2" t="str">
        <f t="shared" si="7"/>
        <v/>
      </c>
      <c r="F104" s="2" t="str">
        <f t="shared" si="8"/>
        <v/>
      </c>
      <c r="G104" s="2" t="str">
        <f t="shared" si="9"/>
        <v/>
      </c>
      <c r="H104" t="s">
        <v>19</v>
      </c>
      <c r="I104" t="s">
        <v>19</v>
      </c>
      <c r="J104" s="1">
        <v>3.9843877053200002E-5</v>
      </c>
      <c r="K104">
        <v>9.4756585544500003E-4</v>
      </c>
      <c r="L104" s="1">
        <v>7.8238920759400005E-5</v>
      </c>
      <c r="M104">
        <v>6.5</v>
      </c>
      <c r="N104">
        <v>10</v>
      </c>
      <c r="O104">
        <v>3.4403643726599998E-4</v>
      </c>
      <c r="P104">
        <v>1.41905503145E-2</v>
      </c>
      <c r="Q104">
        <v>2.50094893877E-2</v>
      </c>
      <c r="R104" t="s">
        <v>15</v>
      </c>
      <c r="S104">
        <v>6.5</v>
      </c>
      <c r="T104">
        <v>10</v>
      </c>
    </row>
    <row r="105" spans="1:20">
      <c r="A105">
        <v>41351</v>
      </c>
      <c r="C105" t="b">
        <f t="shared" si="5"/>
        <v>1</v>
      </c>
      <c r="D105" s="2" t="str">
        <f t="shared" si="6"/>
        <v/>
      </c>
      <c r="E105" s="2" t="str">
        <f t="shared" si="7"/>
        <v/>
      </c>
      <c r="F105" s="2" t="str">
        <f t="shared" si="8"/>
        <v/>
      </c>
      <c r="G105" s="2" t="str">
        <f t="shared" si="9"/>
        <v/>
      </c>
      <c r="H105" t="s">
        <v>19</v>
      </c>
      <c r="I105" t="s">
        <v>19</v>
      </c>
      <c r="J105" s="1">
        <v>3.7404456009099997E-5</v>
      </c>
      <c r="K105">
        <v>7.3838013471199998E-4</v>
      </c>
      <c r="L105" s="1">
        <v>7.2496402394400006E-5</v>
      </c>
      <c r="M105">
        <v>6.5</v>
      </c>
      <c r="N105">
        <v>10</v>
      </c>
      <c r="O105">
        <v>3.4403643726599998E-4</v>
      </c>
      <c r="P105">
        <v>1.29754691875E-2</v>
      </c>
      <c r="Q105">
        <v>3.82849057186E-2</v>
      </c>
      <c r="R105" t="s">
        <v>15</v>
      </c>
      <c r="S105">
        <v>6.5</v>
      </c>
      <c r="T105">
        <v>10</v>
      </c>
    </row>
    <row r="106" spans="1:20">
      <c r="A106">
        <v>41460</v>
      </c>
      <c r="C106" t="b">
        <f t="shared" si="5"/>
        <v>1</v>
      </c>
      <c r="D106" s="2" t="str">
        <f t="shared" si="6"/>
        <v/>
      </c>
      <c r="E106" s="2" t="str">
        <f t="shared" si="7"/>
        <v/>
      </c>
      <c r="F106" s="2" t="str">
        <f t="shared" si="8"/>
        <v/>
      </c>
      <c r="G106" s="2" t="str">
        <f t="shared" si="9"/>
        <v/>
      </c>
      <c r="H106" t="s">
        <v>19</v>
      </c>
      <c r="I106" t="s">
        <v>19</v>
      </c>
      <c r="J106">
        <v>1.3829880897000001E-4</v>
      </c>
      <c r="K106">
        <v>8.9951370826699996E-4</v>
      </c>
      <c r="L106" s="1">
        <v>1.62277046958E-5</v>
      </c>
      <c r="M106">
        <v>4.5</v>
      </c>
      <c r="N106">
        <v>10</v>
      </c>
      <c r="O106">
        <v>2.2815044400700001E-2</v>
      </c>
      <c r="P106">
        <v>2.26782416085E-4</v>
      </c>
      <c r="Q106">
        <v>6.8322992209899999E-2</v>
      </c>
      <c r="R106" t="s">
        <v>15</v>
      </c>
      <c r="S106">
        <v>4.5</v>
      </c>
      <c r="T106">
        <v>10</v>
      </c>
    </row>
    <row r="107" spans="1:20">
      <c r="A107">
        <v>41462</v>
      </c>
      <c r="C107" t="b">
        <f t="shared" si="5"/>
        <v>1</v>
      </c>
      <c r="D107" s="2" t="str">
        <f t="shared" si="6"/>
        <v/>
      </c>
      <c r="E107" s="2" t="str">
        <f t="shared" si="7"/>
        <v/>
      </c>
      <c r="F107" s="2" t="str">
        <f t="shared" si="8"/>
        <v/>
      </c>
      <c r="G107" s="2" t="str">
        <f t="shared" si="9"/>
        <v/>
      </c>
      <c r="H107" t="s">
        <v>19</v>
      </c>
      <c r="I107" t="s">
        <v>19</v>
      </c>
      <c r="J107" s="1">
        <v>9.2286048393399995E-5</v>
      </c>
      <c r="K107">
        <v>8.4492467297700002E-4</v>
      </c>
      <c r="L107" s="1">
        <v>9.1990123228199998E-6</v>
      </c>
      <c r="M107">
        <v>4.5</v>
      </c>
      <c r="N107">
        <v>10</v>
      </c>
      <c r="O107">
        <v>8.6842236787300006E-3</v>
      </c>
      <c r="P107" s="1">
        <v>3.9302676258200003E-5</v>
      </c>
      <c r="Q107">
        <v>6.4286512976800006E-2</v>
      </c>
      <c r="R107" t="s">
        <v>15</v>
      </c>
      <c r="S107">
        <v>4.5</v>
      </c>
      <c r="T107">
        <v>10</v>
      </c>
    </row>
    <row r="108" spans="1:20">
      <c r="A108">
        <v>41469</v>
      </c>
      <c r="C108" t="b">
        <f t="shared" si="5"/>
        <v>1</v>
      </c>
      <c r="D108" s="2" t="str">
        <f t="shared" si="6"/>
        <v/>
      </c>
      <c r="E108" s="2" t="str">
        <f t="shared" si="7"/>
        <v/>
      </c>
      <c r="F108" s="2" t="str">
        <f t="shared" si="8"/>
        <v/>
      </c>
      <c r="G108" s="2" t="str">
        <f t="shared" si="9"/>
        <v/>
      </c>
      <c r="H108" t="s">
        <v>19</v>
      </c>
      <c r="I108" t="s">
        <v>19</v>
      </c>
      <c r="J108" s="1">
        <v>9.6821768005299995E-5</v>
      </c>
      <c r="K108">
        <v>6.8744051308899999E-4</v>
      </c>
      <c r="L108" s="1">
        <v>9.6049158775000002E-6</v>
      </c>
      <c r="M108">
        <v>4.5</v>
      </c>
      <c r="N108">
        <v>10</v>
      </c>
      <c r="O108">
        <v>1.8667469296100001E-2</v>
      </c>
      <c r="P108">
        <v>2.26782416085E-4</v>
      </c>
      <c r="Q108">
        <v>6.4204423566999999E-2</v>
      </c>
      <c r="R108" t="s">
        <v>15</v>
      </c>
      <c r="S108">
        <v>4.5</v>
      </c>
      <c r="T108">
        <v>10</v>
      </c>
    </row>
    <row r="109" spans="1:20">
      <c r="A109">
        <v>41474</v>
      </c>
      <c r="C109" t="b">
        <f t="shared" si="5"/>
        <v>1</v>
      </c>
      <c r="D109" s="2" t="str">
        <f t="shared" si="6"/>
        <v/>
      </c>
      <c r="E109" s="2" t="str">
        <f t="shared" si="7"/>
        <v/>
      </c>
      <c r="F109" s="2" t="str">
        <f t="shared" si="8"/>
        <v/>
      </c>
      <c r="G109" s="2" t="str">
        <f t="shared" si="9"/>
        <v/>
      </c>
      <c r="H109" t="s">
        <v>19</v>
      </c>
      <c r="I109" t="s">
        <v>19</v>
      </c>
      <c r="J109">
        <v>1.37071337122E-4</v>
      </c>
      <c r="K109">
        <v>9.1261164679499996E-4</v>
      </c>
      <c r="L109" s="1">
        <v>1.34282575047E-5</v>
      </c>
      <c r="M109">
        <v>4.5</v>
      </c>
      <c r="N109">
        <v>10</v>
      </c>
      <c r="O109">
        <v>1.38112879304E-2</v>
      </c>
      <c r="P109">
        <v>2.26782416085E-4</v>
      </c>
      <c r="Q109">
        <v>0.14469946803</v>
      </c>
      <c r="R109" t="s">
        <v>15</v>
      </c>
      <c r="S109">
        <v>4.5</v>
      </c>
      <c r="T109">
        <v>10</v>
      </c>
    </row>
    <row r="110" spans="1:20">
      <c r="A110">
        <v>41830</v>
      </c>
      <c r="C110" t="b">
        <f t="shared" si="5"/>
        <v>1</v>
      </c>
      <c r="D110" s="2" t="str">
        <f t="shared" si="6"/>
        <v/>
      </c>
      <c r="E110" s="2" t="str">
        <f t="shared" si="7"/>
        <v/>
      </c>
      <c r="F110" s="2" t="str">
        <f t="shared" si="8"/>
        <v/>
      </c>
      <c r="G110" s="2" t="str">
        <f t="shared" si="9"/>
        <v/>
      </c>
      <c r="H110" t="s">
        <v>19</v>
      </c>
      <c r="I110" t="s">
        <v>19</v>
      </c>
      <c r="J110" s="1">
        <v>1.3957228392400001E-5</v>
      </c>
      <c r="K110">
        <v>8.8182215895499997E-4</v>
      </c>
      <c r="L110" s="1">
        <v>6.48922297935E-6</v>
      </c>
      <c r="M110">
        <v>3</v>
      </c>
      <c r="N110">
        <v>8</v>
      </c>
      <c r="O110">
        <v>4.6292536508600003E-3</v>
      </c>
      <c r="P110">
        <v>5.3346588657999996E-4</v>
      </c>
      <c r="Q110">
        <v>0.38823783932799999</v>
      </c>
      <c r="R110" t="s">
        <v>15</v>
      </c>
      <c r="S110">
        <v>3</v>
      </c>
      <c r="T110">
        <v>8</v>
      </c>
    </row>
    <row r="111" spans="1:20">
      <c r="A111">
        <v>41831</v>
      </c>
      <c r="C111" t="b">
        <f t="shared" si="5"/>
        <v>1</v>
      </c>
      <c r="D111" s="2" t="str">
        <f t="shared" si="6"/>
        <v/>
      </c>
      <c r="E111" s="2" t="str">
        <f t="shared" si="7"/>
        <v/>
      </c>
      <c r="F111" s="2" t="str">
        <f t="shared" si="8"/>
        <v/>
      </c>
      <c r="G111" s="2" t="str">
        <f t="shared" si="9"/>
        <v/>
      </c>
      <c r="H111" t="s">
        <v>19</v>
      </c>
      <c r="I111" t="s">
        <v>19</v>
      </c>
      <c r="J111" s="1">
        <v>1.17973220079E-5</v>
      </c>
      <c r="K111">
        <v>8.1177133868800004E-4</v>
      </c>
      <c r="L111" s="1">
        <v>8.6523298123700004E-6</v>
      </c>
      <c r="M111">
        <v>3</v>
      </c>
      <c r="N111">
        <v>8</v>
      </c>
      <c r="O111">
        <v>1.57122243895E-4</v>
      </c>
      <c r="P111" s="1">
        <v>2.3376886450199998E-5</v>
      </c>
      <c r="Q111">
        <v>0.36914059539600003</v>
      </c>
      <c r="R111" t="s">
        <v>15</v>
      </c>
      <c r="S111">
        <v>3</v>
      </c>
      <c r="T111">
        <v>8</v>
      </c>
    </row>
    <row r="112" spans="1:20">
      <c r="A112">
        <v>41995</v>
      </c>
      <c r="B112" t="s">
        <v>17</v>
      </c>
      <c r="C112" t="b">
        <f t="shared" si="5"/>
        <v>1</v>
      </c>
      <c r="D112" s="2" t="str">
        <f t="shared" si="6"/>
        <v/>
      </c>
      <c r="E112" s="2" t="str">
        <f t="shared" si="7"/>
        <v/>
      </c>
      <c r="F112" s="2" t="str">
        <f t="shared" si="8"/>
        <v/>
      </c>
      <c r="G112" s="2" t="str">
        <f t="shared" si="9"/>
        <v>freshRestricted</v>
      </c>
      <c r="H112" t="s">
        <v>14</v>
      </c>
      <c r="I112" t="s">
        <v>14</v>
      </c>
      <c r="J112">
        <v>1.22908140069E-3</v>
      </c>
      <c r="K112" s="1">
        <v>6.1228149941600007E-5</v>
      </c>
      <c r="L112">
        <v>8.4549610727500002E-4</v>
      </c>
      <c r="M112">
        <v>4.5</v>
      </c>
      <c r="N112">
        <v>27</v>
      </c>
      <c r="O112">
        <v>4.5857185026100002E-4</v>
      </c>
      <c r="P112">
        <v>0.33184326915200002</v>
      </c>
      <c r="Q112">
        <v>0.16079658802300001</v>
      </c>
      <c r="R112" t="s">
        <v>15</v>
      </c>
    </row>
    <row r="113" spans="1:20">
      <c r="A113">
        <v>41996</v>
      </c>
      <c r="C113" t="b">
        <f t="shared" si="5"/>
        <v>1</v>
      </c>
      <c r="D113" s="2" t="str">
        <f t="shared" si="6"/>
        <v/>
      </c>
      <c r="E113" s="2" t="str">
        <f t="shared" si="7"/>
        <v/>
      </c>
      <c r="F113" s="2" t="str">
        <f t="shared" si="8"/>
        <v/>
      </c>
      <c r="G113" s="2" t="str">
        <f t="shared" si="9"/>
        <v/>
      </c>
      <c r="H113" t="s">
        <v>14</v>
      </c>
      <c r="I113" t="s">
        <v>14</v>
      </c>
      <c r="J113">
        <v>1.2631180908900001E-3</v>
      </c>
      <c r="K113" s="1">
        <v>5.9454340608100003E-5</v>
      </c>
      <c r="L113">
        <v>8.1871568758699995E-4</v>
      </c>
      <c r="M113">
        <v>4.5</v>
      </c>
      <c r="N113">
        <v>27</v>
      </c>
      <c r="O113">
        <v>7.7975478866300005E-4</v>
      </c>
      <c r="P113">
        <v>0.38877978866899998</v>
      </c>
      <c r="Q113">
        <v>0.17868449022399999</v>
      </c>
      <c r="R113" t="s">
        <v>15</v>
      </c>
    </row>
    <row r="114" spans="1:20">
      <c r="A114">
        <v>42066</v>
      </c>
      <c r="C114" t="b">
        <f t="shared" si="5"/>
        <v>1</v>
      </c>
      <c r="D114" s="2" t="str">
        <f t="shared" si="6"/>
        <v/>
      </c>
      <c r="E114" s="2" t="str">
        <f t="shared" si="7"/>
        <v/>
      </c>
      <c r="F114" s="2" t="str">
        <f t="shared" si="8"/>
        <v/>
      </c>
      <c r="G114" s="2" t="str">
        <f t="shared" si="9"/>
        <v/>
      </c>
      <c r="H114" t="s">
        <v>18</v>
      </c>
      <c r="I114" t="s">
        <v>19</v>
      </c>
      <c r="J114">
        <v>5.9008891707699996E-4</v>
      </c>
      <c r="K114">
        <v>2.6021472041099999E-2</v>
      </c>
      <c r="L114">
        <v>1.2918392685599999E-3</v>
      </c>
      <c r="M114">
        <v>12.5</v>
      </c>
      <c r="N114">
        <v>15</v>
      </c>
      <c r="O114">
        <v>2.8417910760499998E-3</v>
      </c>
      <c r="P114">
        <v>0.121774857887</v>
      </c>
      <c r="Q114">
        <v>3.0978828046700001E-3</v>
      </c>
      <c r="R114" t="s">
        <v>20</v>
      </c>
      <c r="S114">
        <v>12.5</v>
      </c>
      <c r="T114">
        <v>15</v>
      </c>
    </row>
    <row r="115" spans="1:20">
      <c r="A115">
        <v>42068</v>
      </c>
      <c r="C115" t="b">
        <f t="shared" si="5"/>
        <v>1</v>
      </c>
      <c r="D115" s="2" t="str">
        <f t="shared" si="6"/>
        <v/>
      </c>
      <c r="E115" s="2" t="str">
        <f t="shared" si="7"/>
        <v/>
      </c>
      <c r="F115" s="2" t="str">
        <f t="shared" si="8"/>
        <v/>
      </c>
      <c r="G115" s="2" t="str">
        <f t="shared" si="9"/>
        <v/>
      </c>
      <c r="H115" t="s">
        <v>18</v>
      </c>
      <c r="I115" t="s">
        <v>19</v>
      </c>
      <c r="J115">
        <v>5.0584910893999998E-4</v>
      </c>
      <c r="K115">
        <v>2.2190501069200001E-2</v>
      </c>
      <c r="L115">
        <v>1.2961242101400001E-3</v>
      </c>
      <c r="M115">
        <v>12.5</v>
      </c>
      <c r="N115">
        <v>15</v>
      </c>
      <c r="O115">
        <v>4.9885656199899996E-4</v>
      </c>
      <c r="P115">
        <v>6.5625776306600006E-2</v>
      </c>
      <c r="Q115">
        <v>8.5354956700700005E-4</v>
      </c>
      <c r="R115" t="s">
        <v>20</v>
      </c>
      <c r="S115">
        <v>12.5</v>
      </c>
      <c r="T115">
        <v>15</v>
      </c>
    </row>
    <row r="116" spans="1:20">
      <c r="A116">
        <v>42227</v>
      </c>
      <c r="C116" t="b">
        <f t="shared" si="5"/>
        <v>1</v>
      </c>
      <c r="D116" s="2" t="str">
        <f t="shared" si="6"/>
        <v/>
      </c>
      <c r="E116" s="2" t="str">
        <f t="shared" si="7"/>
        <v/>
      </c>
      <c r="F116" s="2" t="str">
        <f t="shared" si="8"/>
        <v/>
      </c>
      <c r="G116" s="2" t="str">
        <f t="shared" si="9"/>
        <v/>
      </c>
      <c r="H116" t="s">
        <v>14</v>
      </c>
      <c r="I116" t="s">
        <v>14</v>
      </c>
      <c r="J116" s="1">
        <v>1.5498889892E-5</v>
      </c>
      <c r="K116" s="1">
        <v>9.9657982178099998E-5</v>
      </c>
      <c r="L116">
        <v>0</v>
      </c>
      <c r="M116">
        <v>1.3333333333299999</v>
      </c>
      <c r="N116">
        <v>3.6666666666699999</v>
      </c>
      <c r="O116">
        <v>0.11024910680699999</v>
      </c>
      <c r="P116">
        <v>4.3157229238000001E-4</v>
      </c>
      <c r="Q116">
        <v>5.19482554348E-2</v>
      </c>
      <c r="R116" t="s">
        <v>15</v>
      </c>
    </row>
    <row r="117" spans="1:20">
      <c r="A117">
        <v>42267</v>
      </c>
      <c r="C117" t="b">
        <f t="shared" si="5"/>
        <v>1</v>
      </c>
      <c r="D117" s="2" t="str">
        <f t="shared" si="6"/>
        <v/>
      </c>
      <c r="E117" s="2" t="str">
        <f t="shared" si="7"/>
        <v/>
      </c>
      <c r="F117" s="2" t="str">
        <f t="shared" si="8"/>
        <v/>
      </c>
      <c r="G117" s="2" t="str">
        <f t="shared" si="9"/>
        <v/>
      </c>
      <c r="H117" t="s">
        <v>23</v>
      </c>
      <c r="I117" t="s">
        <v>19</v>
      </c>
      <c r="J117">
        <v>1.5128493468700001E-4</v>
      </c>
      <c r="K117">
        <v>3.8683893185499998E-4</v>
      </c>
      <c r="L117" s="1">
        <v>1.1470320666900001E-5</v>
      </c>
      <c r="M117">
        <v>1.5</v>
      </c>
      <c r="N117">
        <v>5.5</v>
      </c>
      <c r="O117">
        <v>5.3479570560699997E-3</v>
      </c>
      <c r="P117" s="1">
        <v>2.1941974032099998E-9</v>
      </c>
      <c r="Q117">
        <v>7.4632354188900005E-4</v>
      </c>
      <c r="R117" t="s">
        <v>15</v>
      </c>
      <c r="S117">
        <v>1.5</v>
      </c>
      <c r="T117">
        <v>5.5</v>
      </c>
    </row>
    <row r="118" spans="1:20">
      <c r="A118">
        <v>42270</v>
      </c>
      <c r="C118" t="b">
        <f t="shared" si="5"/>
        <v>1</v>
      </c>
      <c r="D118" s="2" t="str">
        <f t="shared" si="6"/>
        <v/>
      </c>
      <c r="E118" s="2" t="str">
        <f t="shared" si="7"/>
        <v/>
      </c>
      <c r="F118" s="2" t="str">
        <f t="shared" si="8"/>
        <v/>
      </c>
      <c r="G118" s="2" t="str">
        <f t="shared" si="9"/>
        <v/>
      </c>
      <c r="H118" t="s">
        <v>23</v>
      </c>
      <c r="I118" t="s">
        <v>19</v>
      </c>
      <c r="J118">
        <v>1.5849181807800001E-4</v>
      </c>
      <c r="K118">
        <v>3.73652218959E-4</v>
      </c>
      <c r="L118" s="1">
        <v>1.8968918487E-5</v>
      </c>
      <c r="M118">
        <v>1.5</v>
      </c>
      <c r="N118">
        <v>5.5</v>
      </c>
      <c r="O118">
        <v>2.3128966238099999E-2</v>
      </c>
      <c r="P118" s="1">
        <v>3.6181556011200002E-8</v>
      </c>
      <c r="Q118">
        <v>2.0912720853599998E-3</v>
      </c>
      <c r="R118" t="s">
        <v>15</v>
      </c>
      <c r="S118">
        <v>1.5</v>
      </c>
      <c r="T118">
        <v>5.5</v>
      </c>
    </row>
    <row r="119" spans="1:20">
      <c r="A119">
        <v>42342</v>
      </c>
      <c r="C119" t="b">
        <f t="shared" si="5"/>
        <v>1</v>
      </c>
      <c r="D119" s="2" t="str">
        <f t="shared" si="6"/>
        <v/>
      </c>
      <c r="E119" s="2" t="str">
        <f t="shared" si="7"/>
        <v/>
      </c>
      <c r="F119" s="2" t="str">
        <f t="shared" si="8"/>
        <v/>
      </c>
      <c r="G119" s="2" t="str">
        <f t="shared" si="9"/>
        <v/>
      </c>
      <c r="H119" t="s">
        <v>19</v>
      </c>
      <c r="I119" t="s">
        <v>19</v>
      </c>
      <c r="J119">
        <v>1.6142749314000001E-4</v>
      </c>
      <c r="K119">
        <v>1.21629711134E-3</v>
      </c>
      <c r="L119" s="1">
        <v>4.59449013369E-5</v>
      </c>
      <c r="M119">
        <v>16</v>
      </c>
      <c r="N119">
        <v>18.5</v>
      </c>
      <c r="O119">
        <v>1.2326176611699999E-2</v>
      </c>
      <c r="P119">
        <v>9.7454979044499998E-3</v>
      </c>
      <c r="Q119">
        <v>0.36119622665099999</v>
      </c>
      <c r="R119" t="s">
        <v>15</v>
      </c>
      <c r="S119">
        <v>16</v>
      </c>
      <c r="T119">
        <v>18.5</v>
      </c>
    </row>
    <row r="120" spans="1:20">
      <c r="A120">
        <v>42343</v>
      </c>
      <c r="C120" t="b">
        <f t="shared" si="5"/>
        <v>1</v>
      </c>
      <c r="D120" s="2" t="str">
        <f t="shared" si="6"/>
        <v/>
      </c>
      <c r="E120" s="2" t="str">
        <f t="shared" si="7"/>
        <v/>
      </c>
      <c r="F120" s="2" t="str">
        <f t="shared" si="8"/>
        <v/>
      </c>
      <c r="G120" s="2" t="str">
        <f t="shared" si="9"/>
        <v/>
      </c>
      <c r="H120" t="s">
        <v>14</v>
      </c>
      <c r="I120" t="s">
        <v>14</v>
      </c>
      <c r="J120">
        <v>3.8063386965399998E-4</v>
      </c>
      <c r="K120">
        <v>3.9074043003700003E-3</v>
      </c>
      <c r="L120" s="1">
        <v>8.1255912771400002E-5</v>
      </c>
      <c r="M120">
        <v>24</v>
      </c>
      <c r="N120">
        <v>26</v>
      </c>
      <c r="O120">
        <v>4.1052067334300002E-2</v>
      </c>
      <c r="P120">
        <v>0.27390145592699999</v>
      </c>
      <c r="Q120">
        <v>0.23994738405999999</v>
      </c>
      <c r="R120" t="s">
        <v>15</v>
      </c>
    </row>
    <row r="121" spans="1:20">
      <c r="A121">
        <v>42345</v>
      </c>
      <c r="C121" t="b">
        <f t="shared" si="5"/>
        <v>1</v>
      </c>
      <c r="D121" s="2" t="str">
        <f t="shared" si="6"/>
        <v/>
      </c>
      <c r="E121" s="2" t="str">
        <f t="shared" si="7"/>
        <v/>
      </c>
      <c r="F121" s="2" t="str">
        <f t="shared" si="8"/>
        <v/>
      </c>
      <c r="G121" s="2" t="str">
        <f t="shared" si="9"/>
        <v/>
      </c>
      <c r="H121" t="s">
        <v>18</v>
      </c>
      <c r="I121" t="s">
        <v>19</v>
      </c>
      <c r="J121" s="1">
        <v>2.9518436169600001E-5</v>
      </c>
      <c r="K121">
        <v>2.4720099340499999E-3</v>
      </c>
      <c r="L121">
        <v>4.6728659527600001E-4</v>
      </c>
      <c r="M121">
        <v>8.8000000000000007</v>
      </c>
      <c r="N121">
        <v>11.6</v>
      </c>
      <c r="O121">
        <v>6.9988565505499996E-4</v>
      </c>
      <c r="P121">
        <v>0.115617660591</v>
      </c>
      <c r="Q121">
        <v>7.2494074315199999E-4</v>
      </c>
      <c r="R121" t="s">
        <v>20</v>
      </c>
      <c r="S121">
        <v>8.8000000000000007</v>
      </c>
      <c r="T121">
        <v>11.6</v>
      </c>
    </row>
    <row r="122" spans="1:20">
      <c r="A122">
        <v>42349</v>
      </c>
      <c r="C122" t="b">
        <f t="shared" si="5"/>
        <v>1</v>
      </c>
      <c r="D122" s="2" t="str">
        <f t="shared" si="6"/>
        <v/>
      </c>
      <c r="E122" s="2" t="str">
        <f t="shared" si="7"/>
        <v/>
      </c>
      <c r="F122" s="2" t="str">
        <f t="shared" si="8"/>
        <v/>
      </c>
      <c r="G122" s="2" t="str">
        <f t="shared" si="9"/>
        <v/>
      </c>
      <c r="H122" t="s">
        <v>19</v>
      </c>
      <c r="I122" t="s">
        <v>19</v>
      </c>
      <c r="J122">
        <v>1.8278959805E-4</v>
      </c>
      <c r="K122">
        <v>1.1544974115700001E-3</v>
      </c>
      <c r="L122" s="1">
        <v>4.7229855443499997E-5</v>
      </c>
      <c r="M122">
        <v>16</v>
      </c>
      <c r="N122">
        <v>18.5</v>
      </c>
      <c r="O122">
        <v>1.08993715619E-3</v>
      </c>
      <c r="P122">
        <v>7.2195887107600004E-4</v>
      </c>
      <c r="Q122">
        <v>0.36119622665099999</v>
      </c>
      <c r="R122" t="s">
        <v>15</v>
      </c>
      <c r="S122">
        <v>16</v>
      </c>
      <c r="T122">
        <v>18.5</v>
      </c>
    </row>
    <row r="123" spans="1:20">
      <c r="A123">
        <v>42350</v>
      </c>
      <c r="C123" t="b">
        <f t="shared" si="5"/>
        <v>1</v>
      </c>
      <c r="D123" s="2" t="str">
        <f t="shared" si="6"/>
        <v/>
      </c>
      <c r="E123" s="2" t="str">
        <f t="shared" si="7"/>
        <v/>
      </c>
      <c r="F123" s="2" t="str">
        <f t="shared" si="8"/>
        <v/>
      </c>
      <c r="G123" s="2" t="str">
        <f t="shared" si="9"/>
        <v/>
      </c>
      <c r="H123" t="s">
        <v>14</v>
      </c>
      <c r="I123" t="s">
        <v>14</v>
      </c>
      <c r="J123">
        <v>3.1649904070799999E-4</v>
      </c>
      <c r="K123">
        <v>3.2795147127499999E-3</v>
      </c>
      <c r="L123">
        <v>1.1824974509000001E-4</v>
      </c>
      <c r="M123">
        <v>24</v>
      </c>
      <c r="N123">
        <v>26</v>
      </c>
      <c r="O123">
        <v>5.8998751502900001E-2</v>
      </c>
      <c r="P123">
        <v>0.32606982461700001</v>
      </c>
      <c r="Q123">
        <v>0.23934462309400001</v>
      </c>
      <c r="R123" t="s">
        <v>15</v>
      </c>
    </row>
    <row r="124" spans="1:20">
      <c r="A124">
        <v>42351</v>
      </c>
      <c r="B124" t="s">
        <v>19</v>
      </c>
      <c r="C124" t="b">
        <f t="shared" si="5"/>
        <v>1</v>
      </c>
      <c r="D124" s="2" t="str">
        <f t="shared" si="6"/>
        <v/>
      </c>
      <c r="E124" s="2" t="str">
        <f t="shared" si="7"/>
        <v/>
      </c>
      <c r="F124" s="2" t="str">
        <f t="shared" si="8"/>
        <v>BRACK</v>
      </c>
      <c r="G124" s="2" t="str">
        <f t="shared" si="9"/>
        <v/>
      </c>
      <c r="H124" t="s">
        <v>18</v>
      </c>
      <c r="I124" t="s">
        <v>19</v>
      </c>
      <c r="J124" s="1">
        <v>1.9941949683799998E-5</v>
      </c>
      <c r="K124">
        <v>2.2117505597900001E-3</v>
      </c>
      <c r="L124">
        <v>3.8019988496200001E-4</v>
      </c>
      <c r="M124">
        <v>8.8000000000000007</v>
      </c>
      <c r="N124">
        <v>11.6</v>
      </c>
      <c r="O124">
        <v>1.0202056049500001E-2</v>
      </c>
      <c r="P124">
        <v>0.255046886857</v>
      </c>
      <c r="Q124">
        <v>3.0270733978300001E-4</v>
      </c>
      <c r="R124" t="s">
        <v>20</v>
      </c>
      <c r="S124">
        <v>8.8000000000000007</v>
      </c>
      <c r="T124">
        <v>11.6</v>
      </c>
    </row>
    <row r="125" spans="1:20">
      <c r="A125">
        <v>42428</v>
      </c>
      <c r="C125" t="b">
        <f t="shared" si="5"/>
        <v>1</v>
      </c>
      <c r="D125" s="2" t="str">
        <f t="shared" si="6"/>
        <v/>
      </c>
      <c r="E125" s="2" t="str">
        <f t="shared" si="7"/>
        <v/>
      </c>
      <c r="F125" s="2" t="str">
        <f t="shared" si="8"/>
        <v/>
      </c>
      <c r="G125" s="2" t="str">
        <f t="shared" si="9"/>
        <v/>
      </c>
      <c r="H125" t="s">
        <v>14</v>
      </c>
      <c r="I125" t="s">
        <v>14</v>
      </c>
      <c r="J125" s="1">
        <v>5.10024384054E-5</v>
      </c>
      <c r="K125">
        <v>2.80504908836E-4</v>
      </c>
      <c r="L125">
        <v>0</v>
      </c>
      <c r="M125">
        <v>3</v>
      </c>
      <c r="N125">
        <v>8</v>
      </c>
      <c r="O125">
        <v>0.26819504256799997</v>
      </c>
      <c r="P125">
        <v>4.5437337262200003E-3</v>
      </c>
      <c r="Q125">
        <v>2.6353554647699999E-2</v>
      </c>
      <c r="R125" t="s">
        <v>15</v>
      </c>
    </row>
    <row r="126" spans="1:20">
      <c r="A126">
        <v>42469</v>
      </c>
      <c r="C126" t="b">
        <f t="shared" si="5"/>
        <v>1</v>
      </c>
      <c r="D126" s="2" t="str">
        <f t="shared" si="6"/>
        <v/>
      </c>
      <c r="E126" s="2" t="str">
        <f t="shared" si="7"/>
        <v/>
      </c>
      <c r="F126" s="2" t="str">
        <f t="shared" si="8"/>
        <v/>
      </c>
      <c r="G126" s="2" t="str">
        <f t="shared" si="9"/>
        <v/>
      </c>
      <c r="H126" t="s">
        <v>16</v>
      </c>
      <c r="I126" t="s">
        <v>16</v>
      </c>
      <c r="J126" s="1">
        <v>6.3268639193300002E-6</v>
      </c>
      <c r="K126">
        <v>2.2115630835999999E-4</v>
      </c>
      <c r="L126">
        <v>1.2158917289300001E-3</v>
      </c>
      <c r="M126">
        <v>12.5</v>
      </c>
      <c r="N126">
        <v>27</v>
      </c>
      <c r="O126">
        <v>5.4467345169399999E-4</v>
      </c>
      <c r="P126">
        <v>8.7064162891899999E-2</v>
      </c>
      <c r="Q126" s="1">
        <v>2.3733816611399999E-5</v>
      </c>
      <c r="R126" t="s">
        <v>15</v>
      </c>
      <c r="S126">
        <v>24.424671438099999</v>
      </c>
    </row>
    <row r="127" spans="1:20">
      <c r="A127">
        <v>42470</v>
      </c>
      <c r="C127" t="b">
        <f t="shared" si="5"/>
        <v>1</v>
      </c>
      <c r="D127" s="2" t="str">
        <f t="shared" si="6"/>
        <v/>
      </c>
      <c r="E127" s="2" t="str">
        <f t="shared" si="7"/>
        <v/>
      </c>
      <c r="F127" s="2" t="str">
        <f t="shared" si="8"/>
        <v/>
      </c>
      <c r="G127" s="2" t="str">
        <f t="shared" si="9"/>
        <v/>
      </c>
      <c r="H127" t="s">
        <v>16</v>
      </c>
      <c r="I127" t="s">
        <v>16</v>
      </c>
      <c r="J127" s="1">
        <v>8.4548422377799993E-6</v>
      </c>
      <c r="K127">
        <v>1.7970033794700001E-4</v>
      </c>
      <c r="L127">
        <v>7.9746200126099996E-4</v>
      </c>
      <c r="M127">
        <v>12.5</v>
      </c>
      <c r="N127">
        <v>27</v>
      </c>
      <c r="O127">
        <v>1.1824240811E-3</v>
      </c>
      <c r="P127">
        <v>7.1699595768400001E-2</v>
      </c>
      <c r="Q127" s="1">
        <v>3.2604735716400001E-5</v>
      </c>
      <c r="R127" t="s">
        <v>15</v>
      </c>
      <c r="S127">
        <v>23.852931358900001</v>
      </c>
    </row>
    <row r="128" spans="1:20">
      <c r="A128">
        <v>42493</v>
      </c>
      <c r="C128" t="b">
        <f t="shared" si="5"/>
        <v>1</v>
      </c>
      <c r="D128" s="2" t="str">
        <f t="shared" si="6"/>
        <v/>
      </c>
      <c r="E128" s="2" t="str">
        <f t="shared" si="7"/>
        <v/>
      </c>
      <c r="F128" s="2" t="str">
        <f t="shared" si="8"/>
        <v/>
      </c>
      <c r="G128" s="2" t="str">
        <f t="shared" si="9"/>
        <v/>
      </c>
      <c r="H128" t="s">
        <v>16</v>
      </c>
      <c r="I128" t="s">
        <v>16</v>
      </c>
      <c r="J128" s="1">
        <v>1.5860373009799999E-5</v>
      </c>
      <c r="K128">
        <v>3.1557535105900003E-4</v>
      </c>
      <c r="L128">
        <v>1.9115409007999999E-3</v>
      </c>
      <c r="M128">
        <v>23</v>
      </c>
      <c r="N128">
        <v>25</v>
      </c>
      <c r="O128">
        <v>8.1901596375000003E-4</v>
      </c>
      <c r="P128">
        <v>0.443157170988</v>
      </c>
      <c r="Q128">
        <v>4.8237181672600004E-3</v>
      </c>
      <c r="R128" t="s">
        <v>15</v>
      </c>
      <c r="S128">
        <v>24.683791679399999</v>
      </c>
    </row>
    <row r="129" spans="1:20">
      <c r="A129">
        <v>42496</v>
      </c>
      <c r="C129" t="b">
        <f t="shared" si="5"/>
        <v>1</v>
      </c>
      <c r="D129" s="2" t="str">
        <f t="shared" si="6"/>
        <v/>
      </c>
      <c r="E129" s="2" t="str">
        <f t="shared" si="7"/>
        <v/>
      </c>
      <c r="F129" s="2" t="str">
        <f t="shared" si="8"/>
        <v/>
      </c>
      <c r="G129" s="2" t="str">
        <f t="shared" si="9"/>
        <v/>
      </c>
      <c r="H129" t="s">
        <v>21</v>
      </c>
      <c r="I129" t="s">
        <v>16</v>
      </c>
      <c r="J129" s="1">
        <v>1.6982604839499999E-5</v>
      </c>
      <c r="K129">
        <v>2.6660372723700003E-4</v>
      </c>
      <c r="L129">
        <v>2.03667406771E-3</v>
      </c>
      <c r="M129">
        <v>23</v>
      </c>
      <c r="N129">
        <v>25</v>
      </c>
      <c r="O129">
        <v>2.0369372750200002E-3</v>
      </c>
      <c r="P129">
        <v>0.353407002172</v>
      </c>
      <c r="Q129">
        <v>6.7467912928699997E-2</v>
      </c>
      <c r="R129" t="s">
        <v>22</v>
      </c>
      <c r="S129">
        <v>24.7528126182</v>
      </c>
    </row>
    <row r="130" spans="1:20">
      <c r="A130">
        <v>42675</v>
      </c>
      <c r="C130" t="b">
        <f t="shared" si="5"/>
        <v>1</v>
      </c>
      <c r="D130" s="2" t="str">
        <f t="shared" si="6"/>
        <v/>
      </c>
      <c r="E130" s="2" t="str">
        <f t="shared" si="7"/>
        <v/>
      </c>
      <c r="F130" s="2" t="str">
        <f t="shared" si="8"/>
        <v/>
      </c>
      <c r="G130" s="2" t="str">
        <f t="shared" si="9"/>
        <v/>
      </c>
      <c r="H130" t="s">
        <v>17</v>
      </c>
      <c r="I130" t="s">
        <v>17</v>
      </c>
      <c r="J130">
        <v>3.0856537754799998E-4</v>
      </c>
      <c r="K130" s="1">
        <v>6.4086475089999997E-5</v>
      </c>
      <c r="L130" s="1">
        <v>1.9483109560999998E-6</v>
      </c>
      <c r="M130">
        <v>3</v>
      </c>
      <c r="N130">
        <v>8</v>
      </c>
      <c r="O130">
        <v>0.101919281605</v>
      </c>
      <c r="P130">
        <v>1.3511958183400001E-3</v>
      </c>
      <c r="Q130" s="1">
        <v>1.0718471263800001E-6</v>
      </c>
      <c r="R130" t="s">
        <v>15</v>
      </c>
      <c r="S130">
        <v>4.01328612958</v>
      </c>
    </row>
    <row r="131" spans="1:20">
      <c r="A131">
        <v>42676</v>
      </c>
      <c r="C131" t="b">
        <f t="shared" ref="C131:C194" si="10">IF(OR(B131="freshRestricted",B131="brackishRestricted",B131="marineRestricted",B131="noclass",B131=""),TRUE,FALSE)</f>
        <v>1</v>
      </c>
      <c r="D131" s="2" t="str">
        <f t="shared" ref="D131:D194" si="11">IF(NOT(ISBLANK($B131)),IF($I131="freshRestricted", IF($B131="freshRestricted","FRESH",$B131),""),"")</f>
        <v/>
      </c>
      <c r="E131" s="2" t="str">
        <f t="shared" ref="E131:E194" si="12">IF(NOT(ISBLANK($B131)),IF($I131="marineRestricted", IF($B131="marineRestricted","MARINE",$B131),""),"")</f>
        <v/>
      </c>
      <c r="F131" s="2" t="str">
        <f t="shared" ref="F131:F194" si="13">IF(NOT(ISBLANK($B131)),IF($I131="brackishRestricted", IF($B131="brackishRestricted","BRACK",$B131),""),"")</f>
        <v/>
      </c>
      <c r="G131" s="2" t="str">
        <f t="shared" ref="G131:G194" si="14">IF(NOT(ISBLANK($B131)),IF($I131="noclass", IF($B131="noclass","NO",$B131),""),"")</f>
        <v/>
      </c>
      <c r="H131" t="s">
        <v>14</v>
      </c>
      <c r="I131" t="s">
        <v>14</v>
      </c>
      <c r="J131">
        <v>1.8872654798099999E-4</v>
      </c>
      <c r="K131">
        <v>4.8821340211400001E-4</v>
      </c>
      <c r="L131" s="1">
        <v>9.5161475540599993E-6</v>
      </c>
      <c r="M131">
        <v>1.3333333333299999</v>
      </c>
      <c r="N131">
        <v>3.6666666666699999</v>
      </c>
      <c r="O131">
        <v>0.14323855085199999</v>
      </c>
      <c r="P131" s="1">
        <v>1.26136652991E-5</v>
      </c>
      <c r="Q131">
        <v>8.7316455452900003E-4</v>
      </c>
      <c r="R131" t="s">
        <v>15</v>
      </c>
    </row>
    <row r="132" spans="1:20">
      <c r="A132">
        <v>42765</v>
      </c>
      <c r="C132" t="b">
        <f t="shared" si="10"/>
        <v>1</v>
      </c>
      <c r="D132" s="2" t="str">
        <f t="shared" si="11"/>
        <v/>
      </c>
      <c r="E132" s="2" t="str">
        <f t="shared" si="12"/>
        <v/>
      </c>
      <c r="F132" s="2" t="str">
        <f t="shared" si="13"/>
        <v/>
      </c>
      <c r="G132" s="2" t="str">
        <f t="shared" si="14"/>
        <v/>
      </c>
      <c r="H132" t="s">
        <v>17</v>
      </c>
      <c r="I132" t="s">
        <v>17</v>
      </c>
      <c r="J132">
        <v>2.1257673663300001E-4</v>
      </c>
      <c r="K132">
        <v>1.00958726453E-4</v>
      </c>
      <c r="L132" s="1">
        <v>5.5028278205700004E-6</v>
      </c>
      <c r="M132">
        <v>1.5</v>
      </c>
      <c r="N132">
        <v>5.5</v>
      </c>
      <c r="O132">
        <v>0.25116747717999999</v>
      </c>
      <c r="P132" s="1">
        <v>5.65599578684E-5</v>
      </c>
      <c r="Q132">
        <v>4.2891873043199996E-3</v>
      </c>
      <c r="R132" t="s">
        <v>15</v>
      </c>
      <c r="S132">
        <v>3.3439000679399999</v>
      </c>
    </row>
    <row r="133" spans="1:20">
      <c r="A133">
        <v>42769</v>
      </c>
      <c r="C133" t="b">
        <f t="shared" si="10"/>
        <v>1</v>
      </c>
      <c r="D133" s="2" t="str">
        <f t="shared" si="11"/>
        <v/>
      </c>
      <c r="E133" s="2" t="str">
        <f t="shared" si="12"/>
        <v/>
      </c>
      <c r="F133" s="2" t="str">
        <f t="shared" si="13"/>
        <v/>
      </c>
      <c r="G133" s="2" t="str">
        <f t="shared" si="14"/>
        <v/>
      </c>
      <c r="H133" t="s">
        <v>17</v>
      </c>
      <c r="I133" t="s">
        <v>17</v>
      </c>
      <c r="J133">
        <v>2.1186906969E-4</v>
      </c>
      <c r="K133">
        <v>1.2148784055800001E-4</v>
      </c>
      <c r="L133" s="1">
        <v>6.0610778630200003E-6</v>
      </c>
      <c r="M133">
        <v>1.3333333333299999</v>
      </c>
      <c r="N133">
        <v>3.6666666666699999</v>
      </c>
      <c r="O133">
        <v>0.27687288920600001</v>
      </c>
      <c r="P133" s="1">
        <v>1.0264866805500001E-5</v>
      </c>
      <c r="Q133">
        <v>7.8578678469300005E-4</v>
      </c>
      <c r="R133" t="s">
        <v>15</v>
      </c>
      <c r="S133">
        <v>2.6419759694299998</v>
      </c>
    </row>
    <row r="134" spans="1:20">
      <c r="A134">
        <v>42834</v>
      </c>
      <c r="C134" t="b">
        <f t="shared" si="10"/>
        <v>1</v>
      </c>
      <c r="D134" s="2" t="str">
        <f t="shared" si="11"/>
        <v/>
      </c>
      <c r="E134" s="2" t="str">
        <f t="shared" si="12"/>
        <v/>
      </c>
      <c r="F134" s="2" t="str">
        <f t="shared" si="13"/>
        <v/>
      </c>
      <c r="G134" s="2" t="str">
        <f t="shared" si="14"/>
        <v/>
      </c>
      <c r="H134" t="s">
        <v>19</v>
      </c>
      <c r="I134" t="s">
        <v>19</v>
      </c>
      <c r="J134">
        <v>6.5744812217199999E-4</v>
      </c>
      <c r="K134">
        <v>1.01929248769E-2</v>
      </c>
      <c r="L134">
        <v>9.1917016315700003E-4</v>
      </c>
      <c r="M134">
        <v>6.5</v>
      </c>
      <c r="N134">
        <v>17</v>
      </c>
      <c r="O134">
        <v>4.75465556187E-4</v>
      </c>
      <c r="P134">
        <v>2.3883733016000001E-2</v>
      </c>
      <c r="Q134">
        <v>2.0326146679100002E-2</v>
      </c>
      <c r="R134" t="s">
        <v>15</v>
      </c>
      <c r="S134">
        <v>6.5</v>
      </c>
      <c r="T134">
        <v>17</v>
      </c>
    </row>
    <row r="135" spans="1:20">
      <c r="A135">
        <v>42836</v>
      </c>
      <c r="C135" t="b">
        <f t="shared" si="10"/>
        <v>1</v>
      </c>
      <c r="D135" s="2" t="str">
        <f t="shared" si="11"/>
        <v/>
      </c>
      <c r="E135" s="2" t="str">
        <f t="shared" si="12"/>
        <v/>
      </c>
      <c r="F135" s="2" t="str">
        <f t="shared" si="13"/>
        <v/>
      </c>
      <c r="G135" s="2" t="str">
        <f t="shared" si="14"/>
        <v/>
      </c>
      <c r="H135" t="s">
        <v>18</v>
      </c>
      <c r="I135" t="s">
        <v>19</v>
      </c>
      <c r="J135" s="1">
        <v>5.6258135421100002E-5</v>
      </c>
      <c r="K135">
        <v>9.9861338182599992E-3</v>
      </c>
      <c r="L135">
        <v>1.5526459270900001E-3</v>
      </c>
      <c r="M135">
        <v>8.8000000000000007</v>
      </c>
      <c r="N135">
        <v>11.6</v>
      </c>
      <c r="O135">
        <v>1.5826580226599999E-4</v>
      </c>
      <c r="P135">
        <v>0.149745410435</v>
      </c>
      <c r="Q135" s="1">
        <v>4.57651808638E-6</v>
      </c>
      <c r="R135" t="s">
        <v>20</v>
      </c>
      <c r="S135">
        <v>8.8000000000000007</v>
      </c>
      <c r="T135">
        <v>11.6</v>
      </c>
    </row>
    <row r="136" spans="1:20">
      <c r="A136">
        <v>42837</v>
      </c>
      <c r="B136" t="s">
        <v>19</v>
      </c>
      <c r="C136" t="b">
        <f t="shared" si="10"/>
        <v>1</v>
      </c>
      <c r="D136" s="2" t="str">
        <f t="shared" si="11"/>
        <v/>
      </c>
      <c r="E136" s="2" t="str">
        <f t="shared" si="12"/>
        <v/>
      </c>
      <c r="F136" s="2" t="str">
        <f t="shared" si="13"/>
        <v>BRACK</v>
      </c>
      <c r="G136" s="2" t="str">
        <f t="shared" si="14"/>
        <v/>
      </c>
      <c r="H136" t="s">
        <v>18</v>
      </c>
      <c r="I136" t="s">
        <v>19</v>
      </c>
      <c r="J136" s="1">
        <v>7.1413398700699994E-5</v>
      </c>
      <c r="K136">
        <v>1.079672024E-2</v>
      </c>
      <c r="L136">
        <v>1.7242222430300001E-3</v>
      </c>
      <c r="M136">
        <v>8.8000000000000007</v>
      </c>
      <c r="N136">
        <v>11.6</v>
      </c>
      <c r="O136">
        <v>1.5826580226599999E-4</v>
      </c>
      <c r="P136">
        <v>0.117574670868</v>
      </c>
      <c r="Q136" s="1">
        <v>3.6432677134099999E-6</v>
      </c>
      <c r="R136" t="s">
        <v>20</v>
      </c>
      <c r="S136">
        <v>8.8000000000000007</v>
      </c>
      <c r="T136">
        <v>11.6</v>
      </c>
    </row>
    <row r="137" spans="1:20">
      <c r="A137">
        <v>42842</v>
      </c>
      <c r="C137" t="b">
        <f t="shared" si="10"/>
        <v>1</v>
      </c>
      <c r="D137" s="2" t="str">
        <f t="shared" si="11"/>
        <v/>
      </c>
      <c r="E137" s="2" t="str">
        <f t="shared" si="12"/>
        <v/>
      </c>
      <c r="F137" s="2" t="str">
        <f t="shared" si="13"/>
        <v/>
      </c>
      <c r="G137" s="2" t="str">
        <f t="shared" si="14"/>
        <v/>
      </c>
      <c r="H137" t="s">
        <v>16</v>
      </c>
      <c r="I137" t="s">
        <v>16</v>
      </c>
      <c r="J137" s="1">
        <v>1.29529115036E-6</v>
      </c>
      <c r="K137" s="1">
        <v>7.3588507018599998E-5</v>
      </c>
      <c r="L137">
        <v>1.0224228323200001E-3</v>
      </c>
      <c r="M137">
        <v>23</v>
      </c>
      <c r="N137">
        <v>27</v>
      </c>
      <c r="O137" s="1">
        <v>2.4546291963800001E-5</v>
      </c>
      <c r="P137">
        <v>9.3686819881500003E-2</v>
      </c>
      <c r="Q137" s="1">
        <v>1.16279439104E-8</v>
      </c>
      <c r="R137" t="s">
        <v>15</v>
      </c>
      <c r="S137">
        <v>26.716810239800001</v>
      </c>
    </row>
    <row r="138" spans="1:20">
      <c r="A138">
        <v>42847</v>
      </c>
      <c r="B138" t="s">
        <v>16</v>
      </c>
      <c r="C138" t="b">
        <f t="shared" si="10"/>
        <v>1</v>
      </c>
      <c r="D138" s="2" t="str">
        <f t="shared" si="11"/>
        <v/>
      </c>
      <c r="E138" s="2" t="str">
        <f t="shared" si="12"/>
        <v>MARINE</v>
      </c>
      <c r="F138" s="2" t="str">
        <f t="shared" si="13"/>
        <v/>
      </c>
      <c r="G138" s="2" t="str">
        <f t="shared" si="14"/>
        <v/>
      </c>
      <c r="H138" t="s">
        <v>16</v>
      </c>
      <c r="I138" t="s">
        <v>16</v>
      </c>
      <c r="J138">
        <v>0</v>
      </c>
      <c r="K138" s="1">
        <v>7.0434456136300006E-5</v>
      </c>
      <c r="L138">
        <v>1.04063944684E-3</v>
      </c>
      <c r="M138">
        <v>23</v>
      </c>
      <c r="N138">
        <v>27</v>
      </c>
      <c r="O138" s="1">
        <v>1.88900466083E-6</v>
      </c>
      <c r="P138">
        <v>5.5250655836000001E-2</v>
      </c>
      <c r="Q138" s="1">
        <v>2.5430311502999999E-10</v>
      </c>
      <c r="R138" t="s">
        <v>15</v>
      </c>
      <c r="S138">
        <v>26.729264707999999</v>
      </c>
    </row>
    <row r="139" spans="1:20">
      <c r="A139">
        <v>42932</v>
      </c>
      <c r="C139" t="b">
        <f t="shared" si="10"/>
        <v>1</v>
      </c>
      <c r="D139" s="2" t="str">
        <f t="shared" si="11"/>
        <v/>
      </c>
      <c r="E139" s="2" t="str">
        <f t="shared" si="12"/>
        <v/>
      </c>
      <c r="F139" s="2" t="str">
        <f t="shared" si="13"/>
        <v/>
      </c>
      <c r="G139" s="2" t="str">
        <f t="shared" si="14"/>
        <v/>
      </c>
      <c r="H139" t="s">
        <v>16</v>
      </c>
      <c r="I139" t="s">
        <v>16</v>
      </c>
      <c r="J139">
        <v>0</v>
      </c>
      <c r="K139" s="1">
        <v>1.7742209406500001E-5</v>
      </c>
      <c r="L139">
        <v>1.36393820674E-3</v>
      </c>
      <c r="M139">
        <v>15</v>
      </c>
      <c r="N139">
        <v>27</v>
      </c>
      <c r="O139">
        <v>6.2095973405399997E-2</v>
      </c>
      <c r="P139">
        <v>2.1461649169000001E-2</v>
      </c>
      <c r="Q139">
        <v>2.7402882741100001E-4</v>
      </c>
      <c r="R139" t="s">
        <v>15</v>
      </c>
      <c r="S139">
        <v>26.843903109500001</v>
      </c>
    </row>
    <row r="140" spans="1:20">
      <c r="A140">
        <v>42933</v>
      </c>
      <c r="C140" t="b">
        <f t="shared" si="10"/>
        <v>1</v>
      </c>
      <c r="D140" s="2" t="str">
        <f t="shared" si="11"/>
        <v/>
      </c>
      <c r="E140" s="2" t="str">
        <f t="shared" si="12"/>
        <v/>
      </c>
      <c r="F140" s="2" t="str">
        <f t="shared" si="13"/>
        <v/>
      </c>
      <c r="G140" s="2" t="str">
        <f t="shared" si="14"/>
        <v/>
      </c>
      <c r="H140" t="s">
        <v>16</v>
      </c>
      <c r="I140" t="s">
        <v>16</v>
      </c>
      <c r="J140" s="1">
        <v>1.71185705941E-6</v>
      </c>
      <c r="K140" s="1">
        <v>6.7572130925799996E-5</v>
      </c>
      <c r="L140">
        <v>1.8541645225E-3</v>
      </c>
      <c r="M140">
        <v>16</v>
      </c>
      <c r="N140">
        <v>27</v>
      </c>
      <c r="O140">
        <v>3.68412272023E-2</v>
      </c>
      <c r="P140">
        <v>8.0566698035099998E-2</v>
      </c>
      <c r="Q140">
        <v>1.3511958183400001E-3</v>
      </c>
      <c r="R140" t="s">
        <v>15</v>
      </c>
      <c r="S140">
        <v>26.608916856</v>
      </c>
    </row>
    <row r="141" spans="1:20">
      <c r="A141">
        <v>42985</v>
      </c>
      <c r="C141" t="b">
        <f t="shared" si="10"/>
        <v>1</v>
      </c>
      <c r="D141" s="2" t="str">
        <f t="shared" si="11"/>
        <v/>
      </c>
      <c r="E141" s="2" t="str">
        <f t="shared" si="12"/>
        <v/>
      </c>
      <c r="F141" s="2" t="str">
        <f t="shared" si="13"/>
        <v/>
      </c>
      <c r="G141" s="2" t="str">
        <f t="shared" si="14"/>
        <v/>
      </c>
      <c r="H141" t="s">
        <v>19</v>
      </c>
      <c r="I141" t="s">
        <v>19</v>
      </c>
      <c r="J141" s="1">
        <v>2.2406688325299999E-5</v>
      </c>
      <c r="K141">
        <v>6.8380946474399997E-4</v>
      </c>
      <c r="L141" s="1">
        <v>1.97169642378E-5</v>
      </c>
      <c r="M141">
        <v>16</v>
      </c>
      <c r="N141">
        <v>18.5</v>
      </c>
      <c r="O141" s="1">
        <v>6.4301201668000001E-5</v>
      </c>
      <c r="P141">
        <v>2.1160013267700001E-3</v>
      </c>
      <c r="Q141">
        <v>0.10563755445</v>
      </c>
      <c r="R141" t="s">
        <v>15</v>
      </c>
      <c r="S141">
        <v>16</v>
      </c>
      <c r="T141">
        <v>18.5</v>
      </c>
    </row>
    <row r="142" spans="1:20">
      <c r="A142">
        <v>42986</v>
      </c>
      <c r="C142" t="b">
        <f t="shared" si="10"/>
        <v>1</v>
      </c>
      <c r="D142" s="2" t="str">
        <f t="shared" si="11"/>
        <v/>
      </c>
      <c r="E142" s="2" t="str">
        <f t="shared" si="12"/>
        <v/>
      </c>
      <c r="F142" s="2" t="str">
        <f t="shared" si="13"/>
        <v/>
      </c>
      <c r="G142" s="2" t="str">
        <f t="shared" si="14"/>
        <v/>
      </c>
      <c r="H142" t="s">
        <v>18</v>
      </c>
      <c r="I142" t="s">
        <v>19</v>
      </c>
      <c r="J142" s="1">
        <v>1.9613324029300001E-5</v>
      </c>
      <c r="K142">
        <v>4.7082243682599999E-4</v>
      </c>
      <c r="L142" s="1">
        <v>2.3238817158599999E-5</v>
      </c>
      <c r="M142">
        <v>16</v>
      </c>
      <c r="N142">
        <v>18.5</v>
      </c>
      <c r="O142">
        <v>1.7754969110200001E-2</v>
      </c>
      <c r="P142">
        <v>0.21052056344299999</v>
      </c>
      <c r="Q142">
        <v>2.1022430638100002E-2</v>
      </c>
      <c r="R142" t="s">
        <v>20</v>
      </c>
      <c r="S142">
        <v>16</v>
      </c>
      <c r="T142">
        <v>18.5</v>
      </c>
    </row>
    <row r="143" spans="1:20">
      <c r="A143">
        <v>43100</v>
      </c>
      <c r="C143" t="b">
        <f t="shared" si="10"/>
        <v>1</v>
      </c>
      <c r="D143" s="2" t="str">
        <f t="shared" si="11"/>
        <v/>
      </c>
      <c r="E143" s="2" t="str">
        <f t="shared" si="12"/>
        <v/>
      </c>
      <c r="F143" s="2" t="str">
        <f t="shared" si="13"/>
        <v/>
      </c>
      <c r="G143" s="2" t="str">
        <f t="shared" si="14"/>
        <v/>
      </c>
      <c r="H143" t="s">
        <v>14</v>
      </c>
      <c r="I143" t="s">
        <v>14</v>
      </c>
      <c r="J143" s="1">
        <v>6.4030320016699997E-5</v>
      </c>
      <c r="K143">
        <v>3.0574831456800001E-4</v>
      </c>
      <c r="L143" s="1">
        <v>5.6779601812400003E-5</v>
      </c>
      <c r="M143">
        <v>24</v>
      </c>
      <c r="N143">
        <v>26</v>
      </c>
      <c r="O143">
        <v>8.0197926232999997E-2</v>
      </c>
      <c r="P143">
        <v>0.348913586532</v>
      </c>
      <c r="Q143">
        <v>0.134841672887</v>
      </c>
      <c r="R143" t="s">
        <v>15</v>
      </c>
    </row>
    <row r="144" spans="1:20">
      <c r="A144">
        <v>43101</v>
      </c>
      <c r="C144" t="b">
        <f t="shared" si="10"/>
        <v>1</v>
      </c>
      <c r="D144" s="2" t="str">
        <f t="shared" si="11"/>
        <v/>
      </c>
      <c r="E144" s="2" t="str">
        <f t="shared" si="12"/>
        <v/>
      </c>
      <c r="F144" s="2" t="str">
        <f t="shared" si="13"/>
        <v/>
      </c>
      <c r="G144" s="2" t="str">
        <f t="shared" si="14"/>
        <v/>
      </c>
      <c r="H144" t="s">
        <v>14</v>
      </c>
      <c r="I144" t="s">
        <v>14</v>
      </c>
      <c r="J144" s="1">
        <v>6.1505411721599998E-5</v>
      </c>
      <c r="K144">
        <v>3.3839240317899997E-4</v>
      </c>
      <c r="L144" s="1">
        <v>6.38591475888E-5</v>
      </c>
      <c r="M144">
        <v>24</v>
      </c>
      <c r="N144">
        <v>26</v>
      </c>
      <c r="O144">
        <v>9.7711086920900005E-3</v>
      </c>
      <c r="P144">
        <v>0.18363908062600001</v>
      </c>
      <c r="Q144">
        <v>8.6963433301899998E-2</v>
      </c>
      <c r="R144" t="s">
        <v>15</v>
      </c>
    </row>
    <row r="145" spans="1:20">
      <c r="A145">
        <v>43137</v>
      </c>
      <c r="C145" t="b">
        <f t="shared" si="10"/>
        <v>1</v>
      </c>
      <c r="D145" s="2" t="str">
        <f t="shared" si="11"/>
        <v/>
      </c>
      <c r="E145" s="2" t="str">
        <f t="shared" si="12"/>
        <v/>
      </c>
      <c r="F145" s="2" t="str">
        <f t="shared" si="13"/>
        <v/>
      </c>
      <c r="G145" s="2" t="str">
        <f t="shared" si="14"/>
        <v/>
      </c>
      <c r="H145" t="s">
        <v>18</v>
      </c>
      <c r="I145" t="s">
        <v>19</v>
      </c>
      <c r="J145">
        <v>6.2947529226600003E-4</v>
      </c>
      <c r="K145">
        <v>2.45812105152E-2</v>
      </c>
      <c r="L145">
        <v>1.4625025042400001E-3</v>
      </c>
      <c r="M145">
        <v>12.5</v>
      </c>
      <c r="N145">
        <v>15</v>
      </c>
      <c r="O145">
        <v>3.4866451606699999E-3</v>
      </c>
      <c r="P145">
        <v>0.10170575786</v>
      </c>
      <c r="Q145">
        <v>1.5731053063499999E-2</v>
      </c>
      <c r="R145" t="s">
        <v>20</v>
      </c>
      <c r="S145">
        <v>12.5</v>
      </c>
      <c r="T145">
        <v>15</v>
      </c>
    </row>
    <row r="146" spans="1:20">
      <c r="A146">
        <v>43146</v>
      </c>
      <c r="C146" t="b">
        <f t="shared" si="10"/>
        <v>1</v>
      </c>
      <c r="D146" s="2" t="str">
        <f t="shared" si="11"/>
        <v/>
      </c>
      <c r="E146" s="2" t="str">
        <f t="shared" si="12"/>
        <v/>
      </c>
      <c r="F146" s="2" t="str">
        <f t="shared" si="13"/>
        <v/>
      </c>
      <c r="G146" s="2" t="str">
        <f t="shared" si="14"/>
        <v/>
      </c>
      <c r="H146" t="s">
        <v>19</v>
      </c>
      <c r="I146" t="s">
        <v>19</v>
      </c>
      <c r="J146" s="1">
        <v>6.0147226257599999E-6</v>
      </c>
      <c r="K146">
        <v>3.0898372682299999E-4</v>
      </c>
      <c r="L146" s="1">
        <v>3.1664407938899999E-6</v>
      </c>
      <c r="M146">
        <v>14</v>
      </c>
      <c r="N146">
        <v>17</v>
      </c>
      <c r="O146">
        <v>4.5793522883199998E-4</v>
      </c>
      <c r="P146">
        <v>3.2313576097999998E-3</v>
      </c>
      <c r="Q146">
        <v>0.41774841768600002</v>
      </c>
      <c r="R146" t="s">
        <v>15</v>
      </c>
      <c r="S146">
        <v>14</v>
      </c>
      <c r="T146">
        <v>17</v>
      </c>
    </row>
    <row r="147" spans="1:20">
      <c r="A147">
        <v>43322</v>
      </c>
      <c r="B147" t="s">
        <v>19</v>
      </c>
      <c r="C147" t="b">
        <f t="shared" si="10"/>
        <v>1</v>
      </c>
      <c r="D147" s="2" t="str">
        <f t="shared" si="11"/>
        <v/>
      </c>
      <c r="E147" s="2" t="str">
        <f t="shared" si="12"/>
        <v/>
      </c>
      <c r="F147" s="2" t="str">
        <f t="shared" si="13"/>
        <v/>
      </c>
      <c r="G147" s="2" t="str">
        <f t="shared" si="14"/>
        <v>brackishRestricted</v>
      </c>
      <c r="H147" t="s">
        <v>14</v>
      </c>
      <c r="I147" t="s">
        <v>14</v>
      </c>
      <c r="J147">
        <v>0</v>
      </c>
      <c r="K147">
        <v>1.3370539036199999E-4</v>
      </c>
      <c r="L147" s="1">
        <v>2.9314078914100001E-5</v>
      </c>
      <c r="M147">
        <v>9</v>
      </c>
      <c r="N147">
        <v>26</v>
      </c>
      <c r="O147" s="1">
        <v>3.12891819003E-7</v>
      </c>
      <c r="P147">
        <v>2.9291864327100001E-2</v>
      </c>
      <c r="Q147">
        <v>2.4248819172500002E-3</v>
      </c>
      <c r="R147" t="s">
        <v>15</v>
      </c>
    </row>
    <row r="148" spans="1:20">
      <c r="A148">
        <v>43323</v>
      </c>
      <c r="C148" t="b">
        <f t="shared" si="10"/>
        <v>1</v>
      </c>
      <c r="D148" s="2" t="str">
        <f t="shared" si="11"/>
        <v/>
      </c>
      <c r="E148" s="2" t="str">
        <f t="shared" si="12"/>
        <v/>
      </c>
      <c r="F148" s="2" t="str">
        <f t="shared" si="13"/>
        <v/>
      </c>
      <c r="G148" s="2" t="str">
        <f t="shared" si="14"/>
        <v/>
      </c>
      <c r="H148" t="s">
        <v>26</v>
      </c>
      <c r="I148" t="s">
        <v>19</v>
      </c>
      <c r="J148" s="1">
        <v>4.4755301365599997E-5</v>
      </c>
      <c r="K148">
        <v>2.3736743555800001E-4</v>
      </c>
      <c r="L148" s="1">
        <v>6.3117075427700001E-5</v>
      </c>
      <c r="M148">
        <v>24</v>
      </c>
      <c r="N148">
        <v>26</v>
      </c>
      <c r="O148" s="1">
        <v>5.2782118643699998E-5</v>
      </c>
      <c r="P148">
        <v>1.7843218697699999E-2</v>
      </c>
      <c r="Q148">
        <v>0.38669921275000002</v>
      </c>
      <c r="R148" t="s">
        <v>15</v>
      </c>
      <c r="S148">
        <v>24</v>
      </c>
      <c r="T148">
        <v>26</v>
      </c>
    </row>
    <row r="149" spans="1:20">
      <c r="A149">
        <v>43354</v>
      </c>
      <c r="C149" t="b">
        <f t="shared" si="10"/>
        <v>1</v>
      </c>
      <c r="D149" s="2" t="str">
        <f t="shared" si="11"/>
        <v/>
      </c>
      <c r="E149" s="2" t="str">
        <f t="shared" si="12"/>
        <v/>
      </c>
      <c r="F149" s="2" t="str">
        <f t="shared" si="13"/>
        <v/>
      </c>
      <c r="G149" s="2" t="str">
        <f t="shared" si="14"/>
        <v/>
      </c>
      <c r="H149" t="s">
        <v>14</v>
      </c>
      <c r="I149" t="s">
        <v>14</v>
      </c>
      <c r="J149">
        <v>0</v>
      </c>
      <c r="K149">
        <v>6.2662184477500001E-4</v>
      </c>
      <c r="L149">
        <v>1.19205885435E-4</v>
      </c>
      <c r="M149">
        <v>19.5</v>
      </c>
      <c r="N149">
        <v>23.5</v>
      </c>
      <c r="O149">
        <v>5.3814071413999997E-3</v>
      </c>
      <c r="P149">
        <v>0.445092232418</v>
      </c>
      <c r="Q149">
        <v>6.1367968439000001E-3</v>
      </c>
      <c r="R149" t="s">
        <v>15</v>
      </c>
    </row>
    <row r="150" spans="1:20">
      <c r="A150">
        <v>43358</v>
      </c>
      <c r="C150" t="b">
        <f t="shared" si="10"/>
        <v>1</v>
      </c>
      <c r="D150" s="2" t="str">
        <f t="shared" si="11"/>
        <v/>
      </c>
      <c r="E150" s="2" t="str">
        <f t="shared" si="12"/>
        <v/>
      </c>
      <c r="F150" s="2" t="str">
        <f t="shared" si="13"/>
        <v/>
      </c>
      <c r="G150" s="2" t="str">
        <f t="shared" si="14"/>
        <v/>
      </c>
      <c r="H150" t="s">
        <v>14</v>
      </c>
      <c r="I150" t="s">
        <v>14</v>
      </c>
      <c r="J150">
        <v>0</v>
      </c>
      <c r="K150">
        <v>8.2566643076200004E-4</v>
      </c>
      <c r="L150">
        <v>2.0040939898E-4</v>
      </c>
      <c r="M150">
        <v>19.5</v>
      </c>
      <c r="N150">
        <v>23.5</v>
      </c>
      <c r="O150">
        <v>5.3814071413999997E-3</v>
      </c>
      <c r="P150">
        <v>0.445092232418</v>
      </c>
      <c r="Q150">
        <v>6.1367968439000001E-3</v>
      </c>
      <c r="R150" t="s">
        <v>15</v>
      </c>
    </row>
    <row r="151" spans="1:20">
      <c r="A151">
        <v>43390</v>
      </c>
      <c r="C151" t="b">
        <f t="shared" si="10"/>
        <v>1</v>
      </c>
      <c r="D151" s="2" t="str">
        <f t="shared" si="11"/>
        <v/>
      </c>
      <c r="E151" s="2" t="str">
        <f t="shared" si="12"/>
        <v/>
      </c>
      <c r="F151" s="2" t="str">
        <f t="shared" si="13"/>
        <v/>
      </c>
      <c r="G151" s="2" t="str">
        <f t="shared" si="14"/>
        <v/>
      </c>
      <c r="H151" t="s">
        <v>21</v>
      </c>
      <c r="I151" t="s">
        <v>16</v>
      </c>
      <c r="J151">
        <v>1.5434023119700001E-4</v>
      </c>
      <c r="K151">
        <v>1.63446665644E-3</v>
      </c>
      <c r="L151">
        <v>4.4951919321899996E-3</v>
      </c>
      <c r="M151">
        <v>15</v>
      </c>
      <c r="N151">
        <v>27</v>
      </c>
      <c r="O151">
        <v>0.123148989045</v>
      </c>
      <c r="P151">
        <v>0.26433978643400002</v>
      </c>
      <c r="Q151">
        <v>0.105729221717</v>
      </c>
      <c r="R151" t="s">
        <v>22</v>
      </c>
      <c r="S151">
        <v>22.908287514400001</v>
      </c>
    </row>
    <row r="152" spans="1:20">
      <c r="A152">
        <v>43392</v>
      </c>
      <c r="B152" t="s">
        <v>16</v>
      </c>
      <c r="C152" t="b">
        <f t="shared" si="10"/>
        <v>1</v>
      </c>
      <c r="D152" s="2" t="str">
        <f t="shared" si="11"/>
        <v/>
      </c>
      <c r="E152" s="2" t="str">
        <f t="shared" si="12"/>
        <v>MARINE</v>
      </c>
      <c r="F152" s="2" t="str">
        <f t="shared" si="13"/>
        <v/>
      </c>
      <c r="G152" s="2" t="str">
        <f t="shared" si="14"/>
        <v/>
      </c>
      <c r="H152" t="s">
        <v>16</v>
      </c>
      <c r="I152" t="s">
        <v>16</v>
      </c>
      <c r="J152" s="1">
        <v>4.5990793628099999E-6</v>
      </c>
      <c r="K152">
        <v>1.2693939798E-3</v>
      </c>
      <c r="L152">
        <v>5.40917065942E-3</v>
      </c>
      <c r="M152">
        <v>9</v>
      </c>
      <c r="N152">
        <v>27</v>
      </c>
      <c r="O152">
        <v>1.57397965397E-3</v>
      </c>
      <c r="P152">
        <v>0.39919811315199999</v>
      </c>
      <c r="Q152">
        <v>2.420827347E-2</v>
      </c>
      <c r="R152" t="s">
        <v>15</v>
      </c>
      <c r="S152">
        <v>22.787583183799999</v>
      </c>
    </row>
    <row r="153" spans="1:20">
      <c r="A153">
        <v>43533</v>
      </c>
      <c r="C153" t="b">
        <f t="shared" si="10"/>
        <v>1</v>
      </c>
      <c r="D153" s="2" t="str">
        <f t="shared" si="11"/>
        <v/>
      </c>
      <c r="E153" s="2" t="str">
        <f t="shared" si="12"/>
        <v/>
      </c>
      <c r="F153" s="2" t="str">
        <f t="shared" si="13"/>
        <v/>
      </c>
      <c r="G153" s="2" t="str">
        <f t="shared" si="14"/>
        <v/>
      </c>
      <c r="H153" t="s">
        <v>19</v>
      </c>
      <c r="I153" t="s">
        <v>19</v>
      </c>
      <c r="J153">
        <v>6.7005057121199995E-4</v>
      </c>
      <c r="K153">
        <v>1.2304827543900001E-2</v>
      </c>
      <c r="L153">
        <v>2.5923941969800002E-4</v>
      </c>
      <c r="M153">
        <v>16</v>
      </c>
      <c r="N153">
        <v>18.5</v>
      </c>
      <c r="O153" s="1">
        <v>7.4155336577000006E-5</v>
      </c>
      <c r="P153">
        <v>1.8267900291099999E-4</v>
      </c>
      <c r="Q153">
        <v>0.40199722446899999</v>
      </c>
      <c r="R153" t="s">
        <v>15</v>
      </c>
      <c r="S153">
        <v>16</v>
      </c>
      <c r="T153">
        <v>18.5</v>
      </c>
    </row>
    <row r="154" spans="1:20">
      <c r="A154">
        <v>43534</v>
      </c>
      <c r="C154" t="b">
        <f t="shared" si="10"/>
        <v>1</v>
      </c>
      <c r="D154" s="2" t="str">
        <f t="shared" si="11"/>
        <v/>
      </c>
      <c r="E154" s="2" t="str">
        <f t="shared" si="12"/>
        <v/>
      </c>
      <c r="F154" s="2" t="str">
        <f t="shared" si="13"/>
        <v/>
      </c>
      <c r="G154" s="2" t="str">
        <f t="shared" si="14"/>
        <v/>
      </c>
      <c r="H154" t="s">
        <v>19</v>
      </c>
      <c r="I154" t="s">
        <v>19</v>
      </c>
      <c r="J154">
        <v>5.7306389606500004E-4</v>
      </c>
      <c r="K154">
        <v>1.0584942615999999E-2</v>
      </c>
      <c r="L154">
        <v>2.40856919242E-4</v>
      </c>
      <c r="M154">
        <v>16</v>
      </c>
      <c r="N154">
        <v>18.5</v>
      </c>
      <c r="O154" s="1">
        <v>6.1264529461499994E-5</v>
      </c>
      <c r="P154">
        <v>1.8267900291099999E-4</v>
      </c>
      <c r="Q154">
        <v>0.446159119178</v>
      </c>
      <c r="R154" t="s">
        <v>15</v>
      </c>
      <c r="S154">
        <v>16</v>
      </c>
      <c r="T154">
        <v>18.5</v>
      </c>
    </row>
    <row r="155" spans="1:20">
      <c r="A155">
        <v>43609</v>
      </c>
      <c r="C155" t="b">
        <f t="shared" si="10"/>
        <v>1</v>
      </c>
      <c r="D155" s="2" t="str">
        <f t="shared" si="11"/>
        <v/>
      </c>
      <c r="E155" s="2" t="str">
        <f t="shared" si="12"/>
        <v/>
      </c>
      <c r="F155" s="2" t="str">
        <f t="shared" si="13"/>
        <v/>
      </c>
      <c r="G155" s="2" t="str">
        <f t="shared" si="14"/>
        <v/>
      </c>
      <c r="H155" t="s">
        <v>14</v>
      </c>
      <c r="I155" t="s">
        <v>14</v>
      </c>
      <c r="J155">
        <v>1.1784648480700001E-2</v>
      </c>
      <c r="K155">
        <v>2.19089905632E-4</v>
      </c>
      <c r="L155" s="1">
        <v>1.8063511381099999E-5</v>
      </c>
      <c r="M155">
        <v>1.5</v>
      </c>
      <c r="N155">
        <v>10</v>
      </c>
      <c r="O155">
        <v>6.29507917226E-3</v>
      </c>
      <c r="P155" s="1">
        <v>4.1459834416199998E-5</v>
      </c>
      <c r="Q155">
        <v>0.38359116996699999</v>
      </c>
      <c r="R155" t="s">
        <v>15</v>
      </c>
    </row>
    <row r="156" spans="1:20">
      <c r="A156">
        <v>43612</v>
      </c>
      <c r="C156" t="b">
        <f t="shared" si="10"/>
        <v>1</v>
      </c>
      <c r="D156" s="2" t="str">
        <f t="shared" si="11"/>
        <v/>
      </c>
      <c r="E156" s="2" t="str">
        <f t="shared" si="12"/>
        <v/>
      </c>
      <c r="F156" s="2" t="str">
        <f t="shared" si="13"/>
        <v/>
      </c>
      <c r="G156" s="2" t="str">
        <f t="shared" si="14"/>
        <v/>
      </c>
      <c r="H156" t="s">
        <v>14</v>
      </c>
      <c r="I156" t="s">
        <v>14</v>
      </c>
      <c r="J156">
        <v>9.7665096770299994E-3</v>
      </c>
      <c r="K156">
        <v>1.7236558929E-4</v>
      </c>
      <c r="L156" s="1">
        <v>1.13479580147E-5</v>
      </c>
      <c r="M156">
        <v>1.5</v>
      </c>
      <c r="N156">
        <v>10</v>
      </c>
      <c r="O156">
        <v>7.4161725030899997E-3</v>
      </c>
      <c r="P156" s="1">
        <v>6.5022547123599994E-5</v>
      </c>
      <c r="Q156">
        <v>0.477901882991</v>
      </c>
      <c r="R156" t="s">
        <v>15</v>
      </c>
    </row>
    <row r="157" spans="1:20">
      <c r="A157">
        <v>43613</v>
      </c>
      <c r="C157" t="b">
        <f t="shared" si="10"/>
        <v>1</v>
      </c>
      <c r="D157" s="2" t="str">
        <f t="shared" si="11"/>
        <v/>
      </c>
      <c r="E157" s="2" t="str">
        <f t="shared" si="12"/>
        <v/>
      </c>
      <c r="F157" s="2" t="str">
        <f t="shared" si="13"/>
        <v/>
      </c>
      <c r="G157" s="2" t="str">
        <f t="shared" si="14"/>
        <v/>
      </c>
      <c r="H157" t="s">
        <v>24</v>
      </c>
      <c r="I157" t="s">
        <v>17</v>
      </c>
      <c r="J157">
        <v>5.5065577794800001E-4</v>
      </c>
      <c r="K157" s="1">
        <v>1.15001277792E-5</v>
      </c>
      <c r="L157">
        <v>0</v>
      </c>
      <c r="M157">
        <v>1.3333333333299999</v>
      </c>
      <c r="N157">
        <v>3.6666666666699999</v>
      </c>
      <c r="O157">
        <v>0.14107491593400001</v>
      </c>
      <c r="P157">
        <v>1.0727945415799999E-2</v>
      </c>
      <c r="Q157" s="1">
        <v>5.7040101165600002E-5</v>
      </c>
      <c r="R157" t="s">
        <v>25</v>
      </c>
      <c r="S157">
        <v>1.38206365191</v>
      </c>
    </row>
    <row r="158" spans="1:20">
      <c r="A158">
        <v>43631</v>
      </c>
      <c r="C158" t="b">
        <f t="shared" si="10"/>
        <v>1</v>
      </c>
      <c r="D158" s="2" t="str">
        <f t="shared" si="11"/>
        <v/>
      </c>
      <c r="E158" s="2" t="str">
        <f t="shared" si="12"/>
        <v/>
      </c>
      <c r="F158" s="2" t="str">
        <f t="shared" si="13"/>
        <v/>
      </c>
      <c r="G158" s="2" t="str">
        <f t="shared" si="14"/>
        <v/>
      </c>
      <c r="H158" t="s">
        <v>14</v>
      </c>
      <c r="I158" t="s">
        <v>14</v>
      </c>
      <c r="J158">
        <v>5.9021314092799998E-4</v>
      </c>
      <c r="K158">
        <v>0</v>
      </c>
      <c r="L158">
        <v>0</v>
      </c>
      <c r="M158">
        <v>1.48979591837</v>
      </c>
      <c r="N158">
        <v>15.244897959199999</v>
      </c>
      <c r="O158">
        <v>1.6367302187999999E-3</v>
      </c>
      <c r="P158">
        <v>1</v>
      </c>
      <c r="Q158">
        <v>1.09028203258E-3</v>
      </c>
      <c r="R158" t="s">
        <v>15</v>
      </c>
    </row>
    <row r="159" spans="1:20">
      <c r="A159">
        <v>43692</v>
      </c>
      <c r="C159" t="b">
        <f t="shared" si="10"/>
        <v>1</v>
      </c>
      <c r="D159" s="2" t="str">
        <f t="shared" si="11"/>
        <v/>
      </c>
      <c r="E159" s="2" t="str">
        <f t="shared" si="12"/>
        <v/>
      </c>
      <c r="F159" s="2" t="str">
        <f t="shared" si="13"/>
        <v/>
      </c>
      <c r="G159" s="2" t="str">
        <f t="shared" si="14"/>
        <v/>
      </c>
      <c r="H159" t="s">
        <v>14</v>
      </c>
      <c r="I159" t="s">
        <v>14</v>
      </c>
      <c r="J159">
        <v>0</v>
      </c>
      <c r="K159">
        <v>1.9410533144599999E-2</v>
      </c>
      <c r="L159">
        <v>3.9617706752199996E-3</v>
      </c>
      <c r="M159">
        <v>19.5</v>
      </c>
      <c r="N159">
        <v>23.5</v>
      </c>
      <c r="O159">
        <v>5.3814071413999997E-3</v>
      </c>
      <c r="P159">
        <v>0.445092232418</v>
      </c>
      <c r="Q159">
        <v>6.1367968439000001E-3</v>
      </c>
      <c r="R159" t="s">
        <v>15</v>
      </c>
    </row>
    <row r="160" spans="1:20">
      <c r="A160">
        <v>43768</v>
      </c>
      <c r="C160" t="b">
        <f t="shared" si="10"/>
        <v>1</v>
      </c>
      <c r="D160" s="2" t="str">
        <f t="shared" si="11"/>
        <v/>
      </c>
      <c r="E160" s="2" t="str">
        <f t="shared" si="12"/>
        <v/>
      </c>
      <c r="F160" s="2" t="str">
        <f t="shared" si="13"/>
        <v/>
      </c>
      <c r="G160" s="2" t="str">
        <f t="shared" si="14"/>
        <v/>
      </c>
      <c r="H160" t="s">
        <v>17</v>
      </c>
      <c r="I160" t="s">
        <v>17</v>
      </c>
      <c r="J160" s="1">
        <v>9.7153003042899994E-5</v>
      </c>
      <c r="K160">
        <v>2.98881588222E-4</v>
      </c>
      <c r="L160" s="1">
        <v>2.7376796468400002E-5</v>
      </c>
      <c r="M160">
        <v>6.5</v>
      </c>
      <c r="N160">
        <v>10</v>
      </c>
      <c r="O160">
        <v>0.23529442037600001</v>
      </c>
      <c r="P160">
        <v>5.8717236914599999E-2</v>
      </c>
      <c r="Q160">
        <v>5.9408713697800004E-3</v>
      </c>
      <c r="R160" t="s">
        <v>15</v>
      </c>
      <c r="S160">
        <v>10</v>
      </c>
    </row>
    <row r="161" spans="1:20">
      <c r="A161">
        <v>43769</v>
      </c>
      <c r="C161" t="b">
        <f t="shared" si="10"/>
        <v>1</v>
      </c>
      <c r="D161" s="2" t="str">
        <f t="shared" si="11"/>
        <v/>
      </c>
      <c r="E161" s="2" t="str">
        <f t="shared" si="12"/>
        <v/>
      </c>
      <c r="F161" s="2" t="str">
        <f t="shared" si="13"/>
        <v/>
      </c>
      <c r="G161" s="2" t="str">
        <f t="shared" si="14"/>
        <v/>
      </c>
      <c r="H161" t="s">
        <v>17</v>
      </c>
      <c r="I161" t="s">
        <v>17</v>
      </c>
      <c r="J161">
        <v>1.03718742474E-4</v>
      </c>
      <c r="K161">
        <v>2.6420678310400001E-4</v>
      </c>
      <c r="L161" s="1">
        <v>3.02639188947E-5</v>
      </c>
      <c r="M161">
        <v>6.5</v>
      </c>
      <c r="N161">
        <v>10</v>
      </c>
      <c r="O161">
        <v>0.25927838850700002</v>
      </c>
      <c r="P161">
        <v>3.3256374594799999E-2</v>
      </c>
      <c r="Q161">
        <v>4.2907987358000001E-3</v>
      </c>
      <c r="R161" t="s">
        <v>15</v>
      </c>
      <c r="S161">
        <v>10</v>
      </c>
    </row>
    <row r="162" spans="1:20">
      <c r="A162">
        <v>43861</v>
      </c>
      <c r="C162" t="b">
        <f t="shared" si="10"/>
        <v>1</v>
      </c>
      <c r="D162" s="2" t="str">
        <f t="shared" si="11"/>
        <v/>
      </c>
      <c r="E162" s="2" t="str">
        <f t="shared" si="12"/>
        <v/>
      </c>
      <c r="F162" s="2" t="str">
        <f t="shared" si="13"/>
        <v/>
      </c>
      <c r="G162" s="2" t="str">
        <f t="shared" si="14"/>
        <v/>
      </c>
      <c r="H162" t="s">
        <v>16</v>
      </c>
      <c r="I162" t="s">
        <v>16</v>
      </c>
      <c r="J162" s="1">
        <v>3.1388006572699999E-6</v>
      </c>
      <c r="K162">
        <v>1.03805373291E-4</v>
      </c>
      <c r="L162">
        <v>5.0773316031200002E-4</v>
      </c>
      <c r="M162">
        <v>24.5</v>
      </c>
      <c r="N162">
        <v>27</v>
      </c>
      <c r="O162" s="1">
        <v>7.1023826201999997E-6</v>
      </c>
      <c r="P162">
        <v>0.32206788079600002</v>
      </c>
      <c r="Q162">
        <v>5.40916033019E-3</v>
      </c>
      <c r="R162" t="s">
        <v>15</v>
      </c>
      <c r="S162">
        <v>26.501250010500002</v>
      </c>
    </row>
    <row r="163" spans="1:20">
      <c r="A163">
        <v>43862</v>
      </c>
      <c r="C163" t="b">
        <f t="shared" si="10"/>
        <v>1</v>
      </c>
      <c r="D163" s="2" t="str">
        <f t="shared" si="11"/>
        <v/>
      </c>
      <c r="E163" s="2" t="str">
        <f t="shared" si="12"/>
        <v/>
      </c>
      <c r="F163" s="2" t="str">
        <f t="shared" si="13"/>
        <v/>
      </c>
      <c r="G163" s="2" t="str">
        <f t="shared" si="14"/>
        <v/>
      </c>
      <c r="H163" t="s">
        <v>21</v>
      </c>
      <c r="I163" t="s">
        <v>16</v>
      </c>
      <c r="J163" s="1">
        <v>2.7369042377900001E-6</v>
      </c>
      <c r="K163">
        <v>1.0079346078299999E-4</v>
      </c>
      <c r="L163">
        <v>4.8243422526199998E-4</v>
      </c>
      <c r="M163">
        <v>24.5</v>
      </c>
      <c r="N163">
        <v>27</v>
      </c>
      <c r="O163" s="1">
        <v>5.9448196938000002E-6</v>
      </c>
      <c r="P163">
        <v>0.190717568925</v>
      </c>
      <c r="Q163">
        <v>0.126738595707</v>
      </c>
      <c r="R163" t="s">
        <v>22</v>
      </c>
      <c r="S163">
        <v>26.4889665199</v>
      </c>
    </row>
    <row r="164" spans="1:20">
      <c r="A164">
        <v>43912</v>
      </c>
      <c r="C164" t="b">
        <f t="shared" si="10"/>
        <v>1</v>
      </c>
      <c r="D164" s="2" t="str">
        <f t="shared" si="11"/>
        <v/>
      </c>
      <c r="E164" s="2" t="str">
        <f t="shared" si="12"/>
        <v/>
      </c>
      <c r="F164" s="2" t="str">
        <f t="shared" si="13"/>
        <v/>
      </c>
      <c r="G164" s="2" t="str">
        <f t="shared" si="14"/>
        <v/>
      </c>
      <c r="H164" t="s">
        <v>18</v>
      </c>
      <c r="I164" t="s">
        <v>19</v>
      </c>
      <c r="J164" s="1">
        <v>3.2525613921E-6</v>
      </c>
      <c r="K164">
        <v>8.6127276080899995E-4</v>
      </c>
      <c r="L164">
        <v>2.0478498924400001E-4</v>
      </c>
      <c r="M164">
        <v>6.5</v>
      </c>
      <c r="N164">
        <v>10</v>
      </c>
      <c r="O164">
        <v>4.3330253681099998E-3</v>
      </c>
      <c r="P164">
        <v>0.182137928497</v>
      </c>
      <c r="Q164">
        <v>3.1434197035700002E-3</v>
      </c>
      <c r="R164" t="s">
        <v>20</v>
      </c>
      <c r="S164">
        <v>6.5</v>
      </c>
      <c r="T164">
        <v>10</v>
      </c>
    </row>
    <row r="165" spans="1:20">
      <c r="A165">
        <v>43914</v>
      </c>
      <c r="C165" t="b">
        <f t="shared" si="10"/>
        <v>1</v>
      </c>
      <c r="D165" s="2" t="str">
        <f t="shared" si="11"/>
        <v/>
      </c>
      <c r="E165" s="2" t="str">
        <f t="shared" si="12"/>
        <v/>
      </c>
      <c r="F165" s="2" t="str">
        <f t="shared" si="13"/>
        <v/>
      </c>
      <c r="G165" s="2" t="str">
        <f t="shared" si="14"/>
        <v/>
      </c>
      <c r="H165" t="s">
        <v>19</v>
      </c>
      <c r="I165" t="s">
        <v>19</v>
      </c>
      <c r="J165">
        <v>1.4061112491699999E-4</v>
      </c>
      <c r="K165">
        <v>9.21562252177E-4</v>
      </c>
      <c r="L165">
        <v>1.07948726445E-4</v>
      </c>
      <c r="M165">
        <v>19.333333333300001</v>
      </c>
      <c r="N165">
        <v>21.666666666699999</v>
      </c>
      <c r="O165">
        <v>5.3572360953300004E-3</v>
      </c>
      <c r="P165">
        <v>9.0515375834300006E-3</v>
      </c>
      <c r="Q165">
        <v>0.348526776057</v>
      </c>
      <c r="R165" t="s">
        <v>15</v>
      </c>
      <c r="S165">
        <v>19.333333333300001</v>
      </c>
      <c r="T165">
        <v>21.666666666699999</v>
      </c>
    </row>
    <row r="166" spans="1:20">
      <c r="A166">
        <v>43919</v>
      </c>
      <c r="C166" t="b">
        <f t="shared" si="10"/>
        <v>1</v>
      </c>
      <c r="D166" s="2" t="str">
        <f t="shared" si="11"/>
        <v/>
      </c>
      <c r="E166" s="2" t="str">
        <f t="shared" si="12"/>
        <v/>
      </c>
      <c r="F166" s="2" t="str">
        <f t="shared" si="13"/>
        <v/>
      </c>
      <c r="G166" s="2" t="str">
        <f t="shared" si="14"/>
        <v/>
      </c>
      <c r="H166" t="s">
        <v>19</v>
      </c>
      <c r="I166" t="s">
        <v>19</v>
      </c>
      <c r="J166" s="1">
        <v>2.7219625773800001E-5</v>
      </c>
      <c r="K166">
        <v>1.6215395593999999E-4</v>
      </c>
      <c r="L166" s="1">
        <v>1.67161542776E-5</v>
      </c>
      <c r="M166">
        <v>19.333333333300001</v>
      </c>
      <c r="N166">
        <v>21.666666666699999</v>
      </c>
      <c r="O166">
        <v>1.24124705763E-3</v>
      </c>
      <c r="P166">
        <v>4.93853472299E-3</v>
      </c>
      <c r="Q166">
        <v>0.45762815045600003</v>
      </c>
      <c r="R166" t="s">
        <v>15</v>
      </c>
      <c r="S166">
        <v>19.333333333300001</v>
      </c>
      <c r="T166">
        <v>21.666666666699999</v>
      </c>
    </row>
    <row r="167" spans="1:20">
      <c r="A167">
        <v>43920</v>
      </c>
      <c r="C167" t="b">
        <f t="shared" si="10"/>
        <v>1</v>
      </c>
      <c r="D167" s="2" t="str">
        <f t="shared" si="11"/>
        <v/>
      </c>
      <c r="E167" s="2" t="str">
        <f t="shared" si="12"/>
        <v/>
      </c>
      <c r="F167" s="2" t="str">
        <f t="shared" si="13"/>
        <v/>
      </c>
      <c r="G167" s="2" t="str">
        <f t="shared" si="14"/>
        <v/>
      </c>
      <c r="H167" t="s">
        <v>14</v>
      </c>
      <c r="I167" t="s">
        <v>14</v>
      </c>
      <c r="J167">
        <v>0</v>
      </c>
      <c r="K167">
        <v>1.5282578807499999E-4</v>
      </c>
      <c r="L167" s="1">
        <v>4.6249188072700002E-5</v>
      </c>
      <c r="M167">
        <v>6.5</v>
      </c>
      <c r="N167">
        <v>10</v>
      </c>
      <c r="O167">
        <v>4.7414329487599998E-4</v>
      </c>
      <c r="P167">
        <v>0.149346314737</v>
      </c>
      <c r="Q167">
        <v>4.8792936600300001E-3</v>
      </c>
      <c r="R167" t="s">
        <v>15</v>
      </c>
    </row>
    <row r="168" spans="1:20">
      <c r="A168">
        <v>43966</v>
      </c>
      <c r="C168" t="b">
        <f t="shared" si="10"/>
        <v>1</v>
      </c>
      <c r="D168" s="2" t="str">
        <f t="shared" si="11"/>
        <v/>
      </c>
      <c r="E168" s="2" t="str">
        <f t="shared" si="12"/>
        <v/>
      </c>
      <c r="F168" s="2" t="str">
        <f t="shared" si="13"/>
        <v/>
      </c>
      <c r="G168" s="2" t="str">
        <f t="shared" si="14"/>
        <v/>
      </c>
      <c r="H168" t="s">
        <v>21</v>
      </c>
      <c r="I168" t="s">
        <v>16</v>
      </c>
      <c r="J168">
        <v>1.4128436936400001E-4</v>
      </c>
      <c r="K168">
        <v>5.37974845932E-4</v>
      </c>
      <c r="L168">
        <v>1.1245068743300001E-3</v>
      </c>
      <c r="M168">
        <v>21</v>
      </c>
      <c r="N168">
        <v>26</v>
      </c>
      <c r="O168">
        <v>6.0031407755400001E-2</v>
      </c>
      <c r="P168">
        <v>0.36408131903199997</v>
      </c>
      <c r="Q168">
        <v>6.3213288936899995E-2</v>
      </c>
      <c r="R168" t="s">
        <v>22</v>
      </c>
      <c r="S168">
        <v>23.982702416999999</v>
      </c>
    </row>
    <row r="169" spans="1:20">
      <c r="A169">
        <v>43967</v>
      </c>
      <c r="B169" t="s">
        <v>16</v>
      </c>
      <c r="C169" t="b">
        <f t="shared" si="10"/>
        <v>1</v>
      </c>
      <c r="D169" s="2" t="str">
        <f t="shared" si="11"/>
        <v/>
      </c>
      <c r="E169" s="2" t="str">
        <f t="shared" si="12"/>
        <v>MARINE</v>
      </c>
      <c r="F169" s="2" t="str">
        <f t="shared" si="13"/>
        <v/>
      </c>
      <c r="G169" s="2" t="str">
        <f t="shared" si="14"/>
        <v/>
      </c>
      <c r="H169" t="s">
        <v>21</v>
      </c>
      <c r="I169" t="s">
        <v>16</v>
      </c>
      <c r="J169">
        <v>1.5750534978300001E-4</v>
      </c>
      <c r="K169">
        <v>5.9462750647600005E-4</v>
      </c>
      <c r="L169">
        <v>1.11380102504E-3</v>
      </c>
      <c r="M169">
        <v>21</v>
      </c>
      <c r="N169">
        <v>27</v>
      </c>
      <c r="O169">
        <v>2.3912895099900001E-2</v>
      </c>
      <c r="P169">
        <v>0.475877000735</v>
      </c>
      <c r="Q169">
        <v>0.174815919924</v>
      </c>
      <c r="R169" t="s">
        <v>22</v>
      </c>
      <c r="S169">
        <v>24.257403742400001</v>
      </c>
    </row>
    <row r="170" spans="1:20">
      <c r="A170">
        <v>44116</v>
      </c>
      <c r="C170" t="b">
        <f t="shared" si="10"/>
        <v>1</v>
      </c>
      <c r="D170" s="2" t="str">
        <f t="shared" si="11"/>
        <v/>
      </c>
      <c r="E170" s="2" t="str">
        <f t="shared" si="12"/>
        <v/>
      </c>
      <c r="F170" s="2" t="str">
        <f t="shared" si="13"/>
        <v/>
      </c>
      <c r="G170" s="2" t="str">
        <f t="shared" si="14"/>
        <v/>
      </c>
      <c r="H170" t="s">
        <v>16</v>
      </c>
      <c r="I170" t="s">
        <v>16</v>
      </c>
      <c r="J170">
        <v>0</v>
      </c>
      <c r="K170" s="1">
        <v>3.0045150820699999E-5</v>
      </c>
      <c r="L170" s="1">
        <v>8.45093568936E-5</v>
      </c>
      <c r="M170">
        <v>6.5</v>
      </c>
      <c r="N170">
        <v>26</v>
      </c>
      <c r="O170">
        <v>1.0522546075E-2</v>
      </c>
      <c r="P170">
        <v>7.3967952896500003E-2</v>
      </c>
      <c r="Q170">
        <v>3.5193538610800001E-4</v>
      </c>
      <c r="R170" t="s">
        <v>15</v>
      </c>
      <c r="S170">
        <v>19.067271334899999</v>
      </c>
    </row>
    <row r="171" spans="1:20">
      <c r="A171">
        <v>44118</v>
      </c>
      <c r="B171" t="s">
        <v>16</v>
      </c>
      <c r="C171" t="b">
        <f t="shared" si="10"/>
        <v>1</v>
      </c>
      <c r="D171" s="2" t="str">
        <f t="shared" si="11"/>
        <v/>
      </c>
      <c r="E171" s="2" t="str">
        <f t="shared" si="12"/>
        <v>MARINE</v>
      </c>
      <c r="F171" s="2" t="str">
        <f t="shared" si="13"/>
        <v/>
      </c>
      <c r="G171" s="2" t="str">
        <f t="shared" si="14"/>
        <v/>
      </c>
      <c r="H171" t="s">
        <v>16</v>
      </c>
      <c r="I171" t="s">
        <v>16</v>
      </c>
      <c r="J171">
        <v>0</v>
      </c>
      <c r="K171" s="1">
        <v>3.1170782459499999E-5</v>
      </c>
      <c r="L171">
        <v>1.03670865703E-4</v>
      </c>
      <c r="M171">
        <v>6.5</v>
      </c>
      <c r="N171">
        <v>27</v>
      </c>
      <c r="O171">
        <v>1.1617682664500001E-2</v>
      </c>
      <c r="P171">
        <v>0.13553502194399999</v>
      </c>
      <c r="Q171">
        <v>1.56697447469E-3</v>
      </c>
      <c r="R171" t="s">
        <v>15</v>
      </c>
      <c r="S171">
        <v>20.8362524892</v>
      </c>
    </row>
    <row r="172" spans="1:20">
      <c r="A172">
        <v>44146</v>
      </c>
      <c r="B172" t="s">
        <v>14</v>
      </c>
      <c r="C172" t="b">
        <f t="shared" si="10"/>
        <v>1</v>
      </c>
      <c r="D172" s="2" t="str">
        <f t="shared" si="11"/>
        <v/>
      </c>
      <c r="E172" s="2" t="str">
        <f t="shared" si="12"/>
        <v/>
      </c>
      <c r="F172" s="2" t="str">
        <f t="shared" si="13"/>
        <v/>
      </c>
      <c r="G172" s="2" t="str">
        <f t="shared" si="14"/>
        <v>NO</v>
      </c>
      <c r="H172" t="s">
        <v>14</v>
      </c>
      <c r="I172" t="s">
        <v>14</v>
      </c>
      <c r="J172">
        <v>0</v>
      </c>
      <c r="K172">
        <v>6.5186226354100002E-4</v>
      </c>
      <c r="L172" s="1">
        <v>2.0968533769799998E-6</v>
      </c>
      <c r="M172">
        <v>1.3333333333299999</v>
      </c>
      <c r="N172">
        <v>3.6666666666699999</v>
      </c>
      <c r="O172">
        <v>9.4558067010499999E-2</v>
      </c>
      <c r="P172">
        <v>0.17650265393100001</v>
      </c>
      <c r="Q172">
        <v>0.20472097498299999</v>
      </c>
      <c r="R172" t="s">
        <v>15</v>
      </c>
    </row>
    <row r="173" spans="1:20">
      <c r="A173">
        <v>44147</v>
      </c>
      <c r="C173" t="b">
        <f t="shared" si="10"/>
        <v>1</v>
      </c>
      <c r="D173" s="2" t="str">
        <f t="shared" si="11"/>
        <v/>
      </c>
      <c r="E173" s="2" t="str">
        <f t="shared" si="12"/>
        <v/>
      </c>
      <c r="F173" s="2" t="str">
        <f t="shared" si="13"/>
        <v/>
      </c>
      <c r="G173" s="2" t="str">
        <f t="shared" si="14"/>
        <v/>
      </c>
      <c r="H173" t="s">
        <v>14</v>
      </c>
      <c r="I173" t="s">
        <v>14</v>
      </c>
      <c r="J173" s="1">
        <v>7.0622591107599997E-6</v>
      </c>
      <c r="K173">
        <v>6.8496464411100003E-4</v>
      </c>
      <c r="L173" s="1">
        <v>1.7718740509399999E-6</v>
      </c>
      <c r="M173">
        <v>1.3333333333299999</v>
      </c>
      <c r="N173">
        <v>3.6666666666699999</v>
      </c>
      <c r="O173">
        <v>0.30420390011600001</v>
      </c>
      <c r="P173">
        <v>8.30864358778E-2</v>
      </c>
      <c r="Q173">
        <v>0.22250092362599999</v>
      </c>
      <c r="R173" t="s">
        <v>15</v>
      </c>
    </row>
    <row r="174" spans="1:20">
      <c r="A174">
        <v>44187</v>
      </c>
      <c r="B174" t="s">
        <v>14</v>
      </c>
      <c r="C174" t="b">
        <f t="shared" si="10"/>
        <v>1</v>
      </c>
      <c r="D174" s="2" t="str">
        <f t="shared" si="11"/>
        <v/>
      </c>
      <c r="E174" s="2" t="str">
        <f t="shared" si="12"/>
        <v/>
      </c>
      <c r="F174" s="2" t="str">
        <f t="shared" si="13"/>
        <v/>
      </c>
      <c r="G174" s="2" t="str">
        <f t="shared" si="14"/>
        <v>NO</v>
      </c>
      <c r="H174" t="s">
        <v>14</v>
      </c>
      <c r="I174" t="s">
        <v>14</v>
      </c>
      <c r="J174">
        <v>0</v>
      </c>
      <c r="K174">
        <v>2.7451967265900001E-3</v>
      </c>
      <c r="L174" s="1">
        <v>9.8975602513999993E-6</v>
      </c>
      <c r="M174">
        <v>15</v>
      </c>
      <c r="N174">
        <v>21.5</v>
      </c>
      <c r="O174">
        <v>2.3356695289200001E-2</v>
      </c>
      <c r="P174">
        <v>0.26199932796800002</v>
      </c>
      <c r="Q174">
        <v>8.58011953509E-2</v>
      </c>
      <c r="R174" t="s">
        <v>15</v>
      </c>
    </row>
    <row r="175" spans="1:20">
      <c r="A175">
        <v>44253</v>
      </c>
      <c r="B175" t="s">
        <v>19</v>
      </c>
      <c r="C175" t="b">
        <f t="shared" si="10"/>
        <v>1</v>
      </c>
      <c r="D175" s="2" t="str">
        <f t="shared" si="11"/>
        <v/>
      </c>
      <c r="E175" s="2" t="str">
        <f t="shared" si="12"/>
        <v/>
      </c>
      <c r="F175" s="2" t="str">
        <f t="shared" si="13"/>
        <v>BRACK</v>
      </c>
      <c r="G175" s="2" t="str">
        <f t="shared" si="14"/>
        <v/>
      </c>
      <c r="H175" t="s">
        <v>19</v>
      </c>
      <c r="I175" t="s">
        <v>19</v>
      </c>
      <c r="J175">
        <v>0</v>
      </c>
      <c r="K175">
        <v>3.5740532172199999E-4</v>
      </c>
      <c r="L175" s="1">
        <v>7.1639268375399997E-5</v>
      </c>
      <c r="M175">
        <v>11</v>
      </c>
      <c r="N175">
        <v>16</v>
      </c>
      <c r="O175" s="1">
        <v>4.6104076074200002E-7</v>
      </c>
      <c r="P175">
        <v>5.8982899508200001E-3</v>
      </c>
      <c r="Q175">
        <v>2.6288656018700002E-3</v>
      </c>
      <c r="R175" t="s">
        <v>15</v>
      </c>
      <c r="S175">
        <v>11</v>
      </c>
      <c r="T175">
        <v>16</v>
      </c>
    </row>
    <row r="176" spans="1:20">
      <c r="A176">
        <v>44254</v>
      </c>
      <c r="C176" t="b">
        <f t="shared" si="10"/>
        <v>1</v>
      </c>
      <c r="D176" s="2" t="str">
        <f t="shared" si="11"/>
        <v/>
      </c>
      <c r="E176" s="2" t="str">
        <f t="shared" si="12"/>
        <v/>
      </c>
      <c r="F176" s="2" t="str">
        <f t="shared" si="13"/>
        <v/>
      </c>
      <c r="G176" s="2" t="str">
        <f t="shared" si="14"/>
        <v/>
      </c>
      <c r="H176" t="s">
        <v>28</v>
      </c>
      <c r="I176" t="s">
        <v>19</v>
      </c>
      <c r="J176" s="1">
        <v>5.9582262805199999E-5</v>
      </c>
      <c r="K176">
        <v>1.932273963E-3</v>
      </c>
      <c r="L176">
        <v>5.73856135908E-4</v>
      </c>
      <c r="M176">
        <v>15</v>
      </c>
      <c r="N176">
        <v>17</v>
      </c>
      <c r="O176" s="1">
        <v>1.3428742209199999E-6</v>
      </c>
      <c r="P176">
        <v>5.6799215967100001E-3</v>
      </c>
      <c r="Q176">
        <v>2.4997811409400002E-4</v>
      </c>
      <c r="R176" t="s">
        <v>15</v>
      </c>
      <c r="S176">
        <v>15</v>
      </c>
      <c r="T176">
        <v>17</v>
      </c>
    </row>
    <row r="177" spans="1:20">
      <c r="A177">
        <v>44255</v>
      </c>
      <c r="C177" t="b">
        <f t="shared" si="10"/>
        <v>1</v>
      </c>
      <c r="D177" s="2" t="str">
        <f t="shared" si="11"/>
        <v/>
      </c>
      <c r="E177" s="2" t="str">
        <f t="shared" si="12"/>
        <v/>
      </c>
      <c r="F177" s="2" t="str">
        <f t="shared" si="13"/>
        <v/>
      </c>
      <c r="G177" s="2" t="str">
        <f t="shared" si="14"/>
        <v/>
      </c>
      <c r="H177" t="s">
        <v>28</v>
      </c>
      <c r="I177" t="s">
        <v>19</v>
      </c>
      <c r="J177" s="1">
        <v>3.3763546916999999E-5</v>
      </c>
      <c r="K177">
        <v>1.7575060145599999E-3</v>
      </c>
      <c r="L177">
        <v>5.5083606540699999E-4</v>
      </c>
      <c r="M177">
        <v>15</v>
      </c>
      <c r="N177">
        <v>17</v>
      </c>
      <c r="O177" s="1">
        <v>2.2413348286799999E-7</v>
      </c>
      <c r="P177">
        <v>7.5670701484500001E-3</v>
      </c>
      <c r="Q177" s="1">
        <v>2.79741194802E-6</v>
      </c>
      <c r="R177" t="s">
        <v>15</v>
      </c>
      <c r="S177">
        <v>15</v>
      </c>
      <c r="T177">
        <v>17</v>
      </c>
    </row>
    <row r="178" spans="1:20">
      <c r="A178">
        <v>44256</v>
      </c>
      <c r="C178" t="b">
        <f t="shared" si="10"/>
        <v>1</v>
      </c>
      <c r="D178" s="2" t="str">
        <f t="shared" si="11"/>
        <v/>
      </c>
      <c r="E178" s="2" t="str">
        <f t="shared" si="12"/>
        <v/>
      </c>
      <c r="F178" s="2" t="str">
        <f t="shared" si="13"/>
        <v/>
      </c>
      <c r="G178" s="2" t="str">
        <f t="shared" si="14"/>
        <v/>
      </c>
      <c r="H178" t="s">
        <v>14</v>
      </c>
      <c r="I178" t="s">
        <v>14</v>
      </c>
      <c r="J178" s="1">
        <v>2.5310470442499999E-5</v>
      </c>
      <c r="K178">
        <v>3.1745244659099999E-4</v>
      </c>
      <c r="L178" s="1">
        <v>1.09264881487E-5</v>
      </c>
      <c r="M178">
        <v>24.5</v>
      </c>
      <c r="N178">
        <v>27</v>
      </c>
      <c r="O178">
        <v>2.4571606326200001E-4</v>
      </c>
      <c r="P178">
        <v>4.7366617906199997E-2</v>
      </c>
      <c r="Q178">
        <v>0.37679682190800001</v>
      </c>
      <c r="R178" t="s">
        <v>15</v>
      </c>
    </row>
    <row r="179" spans="1:20">
      <c r="A179">
        <v>44257</v>
      </c>
      <c r="C179" t="b">
        <f t="shared" si="10"/>
        <v>1</v>
      </c>
      <c r="D179" s="2" t="str">
        <f t="shared" si="11"/>
        <v/>
      </c>
      <c r="E179" s="2" t="str">
        <f t="shared" si="12"/>
        <v/>
      </c>
      <c r="F179" s="2" t="str">
        <f t="shared" si="13"/>
        <v/>
      </c>
      <c r="G179" s="2" t="str">
        <f t="shared" si="14"/>
        <v/>
      </c>
      <c r="H179" t="s">
        <v>14</v>
      </c>
      <c r="I179" t="s">
        <v>14</v>
      </c>
      <c r="J179" s="1">
        <v>2.5824453521300001E-5</v>
      </c>
      <c r="K179">
        <v>3.2343499757999999E-4</v>
      </c>
      <c r="L179" s="1">
        <v>6.2769324076999999E-5</v>
      </c>
      <c r="M179">
        <v>24.5</v>
      </c>
      <c r="N179">
        <v>27</v>
      </c>
      <c r="O179">
        <v>7.1659343979499997E-4</v>
      </c>
      <c r="P179">
        <v>0.17778268580100001</v>
      </c>
      <c r="Q179">
        <v>9.3704129659199997E-2</v>
      </c>
      <c r="R179" t="s">
        <v>15</v>
      </c>
    </row>
    <row r="180" spans="1:20">
      <c r="A180">
        <v>44258</v>
      </c>
      <c r="C180" t="b">
        <f t="shared" si="10"/>
        <v>1</v>
      </c>
      <c r="D180" s="2" t="str">
        <f t="shared" si="11"/>
        <v/>
      </c>
      <c r="E180" s="2" t="str">
        <f t="shared" si="12"/>
        <v/>
      </c>
      <c r="F180" s="2" t="str">
        <f t="shared" si="13"/>
        <v/>
      </c>
      <c r="G180" s="2" t="str">
        <f t="shared" si="14"/>
        <v/>
      </c>
      <c r="H180" t="s">
        <v>16</v>
      </c>
      <c r="I180" t="s">
        <v>16</v>
      </c>
      <c r="J180" s="1">
        <v>2.22028033626E-5</v>
      </c>
      <c r="K180">
        <v>3.6342452176599998E-4</v>
      </c>
      <c r="L180">
        <v>1.16830099637E-4</v>
      </c>
      <c r="M180">
        <v>16</v>
      </c>
      <c r="N180">
        <v>18.5</v>
      </c>
      <c r="O180">
        <v>3.7445135986700001E-4</v>
      </c>
      <c r="P180">
        <v>2.5983325004799999E-2</v>
      </c>
      <c r="Q180">
        <v>6.5304266146400001E-3</v>
      </c>
      <c r="R180" t="s">
        <v>15</v>
      </c>
      <c r="S180">
        <v>16</v>
      </c>
    </row>
    <row r="181" spans="1:20">
      <c r="A181">
        <v>44259</v>
      </c>
      <c r="C181" t="b">
        <f t="shared" si="10"/>
        <v>1</v>
      </c>
      <c r="D181" s="2" t="str">
        <f t="shared" si="11"/>
        <v/>
      </c>
      <c r="E181" s="2" t="str">
        <f t="shared" si="12"/>
        <v/>
      </c>
      <c r="F181" s="2" t="str">
        <f t="shared" si="13"/>
        <v/>
      </c>
      <c r="G181" s="2" t="str">
        <f t="shared" si="14"/>
        <v/>
      </c>
      <c r="H181" t="s">
        <v>18</v>
      </c>
      <c r="I181" t="s">
        <v>19</v>
      </c>
      <c r="J181">
        <v>0</v>
      </c>
      <c r="K181">
        <v>5.2292785486300001E-4</v>
      </c>
      <c r="L181" s="1">
        <v>8.7040922357899998E-5</v>
      </c>
      <c r="M181">
        <v>8.8000000000000007</v>
      </c>
      <c r="N181">
        <v>11.6</v>
      </c>
      <c r="O181" s="1">
        <v>7.1375608610100004E-6</v>
      </c>
      <c r="P181">
        <v>6.0961987938199999E-2</v>
      </c>
      <c r="Q181">
        <v>8.4882265998900003E-4</v>
      </c>
      <c r="R181" t="s">
        <v>20</v>
      </c>
      <c r="S181">
        <v>8.8000000000000007</v>
      </c>
      <c r="T181">
        <v>11.6</v>
      </c>
    </row>
    <row r="182" spans="1:20">
      <c r="A182">
        <v>44260</v>
      </c>
      <c r="C182" t="b">
        <f t="shared" si="10"/>
        <v>1</v>
      </c>
      <c r="D182" s="2" t="str">
        <f t="shared" si="11"/>
        <v/>
      </c>
      <c r="E182" s="2" t="str">
        <f t="shared" si="12"/>
        <v/>
      </c>
      <c r="F182" s="2" t="str">
        <f t="shared" si="13"/>
        <v/>
      </c>
      <c r="G182" s="2" t="str">
        <f t="shared" si="14"/>
        <v/>
      </c>
      <c r="H182" t="s">
        <v>28</v>
      </c>
      <c r="I182" t="s">
        <v>19</v>
      </c>
      <c r="J182" s="1">
        <v>3.1865858616199997E-5</v>
      </c>
      <c r="K182">
        <v>5.3282025678700001E-4</v>
      </c>
      <c r="L182">
        <v>1.55029083573E-4</v>
      </c>
      <c r="M182">
        <v>16</v>
      </c>
      <c r="N182">
        <v>18.5</v>
      </c>
      <c r="O182" s="1">
        <v>1.49684188793E-5</v>
      </c>
      <c r="P182">
        <v>5.3029651878500001E-3</v>
      </c>
      <c r="Q182">
        <v>3.6323404481300001E-3</v>
      </c>
      <c r="R182" t="s">
        <v>15</v>
      </c>
      <c r="S182">
        <v>16</v>
      </c>
      <c r="T182">
        <v>18.5</v>
      </c>
    </row>
    <row r="183" spans="1:20">
      <c r="A183">
        <v>44735</v>
      </c>
      <c r="C183" t="b">
        <f t="shared" si="10"/>
        <v>1</v>
      </c>
      <c r="D183" s="2" t="str">
        <f t="shared" si="11"/>
        <v/>
      </c>
      <c r="E183" s="2" t="str">
        <f t="shared" si="12"/>
        <v/>
      </c>
      <c r="F183" s="2" t="str">
        <f t="shared" si="13"/>
        <v/>
      </c>
      <c r="G183" s="2" t="str">
        <f t="shared" si="14"/>
        <v/>
      </c>
      <c r="H183" t="s">
        <v>16</v>
      </c>
      <c r="I183" t="s">
        <v>16</v>
      </c>
      <c r="J183" s="1">
        <v>1.68544117041E-6</v>
      </c>
      <c r="K183" s="1">
        <v>3.79203739094E-5</v>
      </c>
      <c r="L183">
        <v>1.8708383586000001E-3</v>
      </c>
      <c r="M183">
        <v>19.5</v>
      </c>
      <c r="N183">
        <v>27</v>
      </c>
      <c r="O183">
        <v>1.7226083343299999E-3</v>
      </c>
      <c r="P183">
        <v>0.30679195179300001</v>
      </c>
      <c r="Q183">
        <v>8.6525107017499997E-4</v>
      </c>
      <c r="R183" t="s">
        <v>15</v>
      </c>
      <c r="S183">
        <v>26.854606868699999</v>
      </c>
    </row>
    <row r="184" spans="1:20">
      <c r="A184">
        <v>44736</v>
      </c>
      <c r="C184" t="b">
        <f t="shared" si="10"/>
        <v>1</v>
      </c>
      <c r="D184" s="2" t="str">
        <f t="shared" si="11"/>
        <v/>
      </c>
      <c r="E184" s="2" t="str">
        <f t="shared" si="12"/>
        <v/>
      </c>
      <c r="F184" s="2" t="str">
        <f t="shared" si="13"/>
        <v/>
      </c>
      <c r="G184" s="2" t="str">
        <f t="shared" si="14"/>
        <v/>
      </c>
      <c r="H184" t="s">
        <v>16</v>
      </c>
      <c r="I184" t="s">
        <v>16</v>
      </c>
      <c r="J184" s="1">
        <v>1.1236274469400001E-6</v>
      </c>
      <c r="K184" s="1">
        <v>6.03886951834E-5</v>
      </c>
      <c r="L184">
        <v>1.33279031116E-3</v>
      </c>
      <c r="M184">
        <v>19.5</v>
      </c>
      <c r="N184">
        <v>27</v>
      </c>
      <c r="O184">
        <v>1.5199121007300001E-3</v>
      </c>
      <c r="P184">
        <v>0.23288068220300001</v>
      </c>
      <c r="Q184">
        <v>6.5128892471400001E-4</v>
      </c>
      <c r="R184" t="s">
        <v>15</v>
      </c>
      <c r="S184">
        <v>26.666216769199998</v>
      </c>
    </row>
    <row r="185" spans="1:20">
      <c r="A185">
        <v>44758</v>
      </c>
      <c r="C185" t="b">
        <f t="shared" si="10"/>
        <v>1</v>
      </c>
      <c r="D185" s="2" t="str">
        <f t="shared" si="11"/>
        <v/>
      </c>
      <c r="E185" s="2" t="str">
        <f t="shared" si="12"/>
        <v/>
      </c>
      <c r="F185" s="2" t="str">
        <f t="shared" si="13"/>
        <v/>
      </c>
      <c r="G185" s="2" t="str">
        <f t="shared" si="14"/>
        <v/>
      </c>
      <c r="H185" t="s">
        <v>14</v>
      </c>
      <c r="I185" t="s">
        <v>14</v>
      </c>
      <c r="J185">
        <v>1.9293129477199999E-4</v>
      </c>
      <c r="K185" s="1">
        <v>5.6493456425900004E-6</v>
      </c>
      <c r="L185" s="1">
        <v>9.9470130267600006E-5</v>
      </c>
      <c r="M185">
        <v>4.5</v>
      </c>
      <c r="N185">
        <v>27</v>
      </c>
      <c r="O185">
        <v>2.9698455194099999E-4</v>
      </c>
      <c r="P185">
        <v>0.12792076005</v>
      </c>
      <c r="Q185">
        <v>0.25195146270199997</v>
      </c>
      <c r="R185" t="s">
        <v>15</v>
      </c>
    </row>
    <row r="186" spans="1:20">
      <c r="A186">
        <v>44759</v>
      </c>
      <c r="C186" t="b">
        <f t="shared" si="10"/>
        <v>1</v>
      </c>
      <c r="D186" s="2" t="str">
        <f t="shared" si="11"/>
        <v/>
      </c>
      <c r="E186" s="2" t="str">
        <f t="shared" si="12"/>
        <v/>
      </c>
      <c r="F186" s="2" t="str">
        <f t="shared" si="13"/>
        <v/>
      </c>
      <c r="G186" s="2" t="str">
        <f t="shared" si="14"/>
        <v/>
      </c>
      <c r="H186" t="s">
        <v>14</v>
      </c>
      <c r="I186" t="s">
        <v>14</v>
      </c>
      <c r="J186">
        <v>1.9290217098199999E-4</v>
      </c>
      <c r="K186" s="1">
        <v>5.0513624324799997E-6</v>
      </c>
      <c r="L186">
        <v>1.05846420669E-4</v>
      </c>
      <c r="M186">
        <v>4.5</v>
      </c>
      <c r="N186">
        <v>27</v>
      </c>
      <c r="O186">
        <v>1.06194060008E-4</v>
      </c>
      <c r="P186">
        <v>0.12792076005</v>
      </c>
      <c r="Q186">
        <v>0.21304740583099999</v>
      </c>
      <c r="R186" t="s">
        <v>15</v>
      </c>
    </row>
    <row r="187" spans="1:20">
      <c r="A187">
        <v>44761</v>
      </c>
      <c r="C187" t="b">
        <f t="shared" si="10"/>
        <v>1</v>
      </c>
      <c r="D187" s="2" t="str">
        <f t="shared" si="11"/>
        <v/>
      </c>
      <c r="E187" s="2" t="str">
        <f t="shared" si="12"/>
        <v/>
      </c>
      <c r="F187" s="2" t="str">
        <f t="shared" si="13"/>
        <v/>
      </c>
      <c r="G187" s="2" t="str">
        <f t="shared" si="14"/>
        <v/>
      </c>
      <c r="H187" t="s">
        <v>14</v>
      </c>
      <c r="I187" t="s">
        <v>14</v>
      </c>
      <c r="J187">
        <v>2.2044159472000001E-4</v>
      </c>
      <c r="K187" s="1">
        <v>7.2679987902100004E-6</v>
      </c>
      <c r="L187" s="1">
        <v>7.65154848212E-5</v>
      </c>
      <c r="M187">
        <v>4.5</v>
      </c>
      <c r="N187">
        <v>27</v>
      </c>
      <c r="O187" s="1">
        <v>4.4378638732900001E-5</v>
      </c>
      <c r="P187">
        <v>0.269412687145</v>
      </c>
      <c r="Q187">
        <v>0.132965907932</v>
      </c>
      <c r="R187" t="s">
        <v>15</v>
      </c>
    </row>
    <row r="188" spans="1:20">
      <c r="A188">
        <v>44762</v>
      </c>
      <c r="C188" t="b">
        <f t="shared" si="10"/>
        <v>1</v>
      </c>
      <c r="D188" s="2" t="str">
        <f t="shared" si="11"/>
        <v/>
      </c>
      <c r="E188" s="2" t="str">
        <f t="shared" si="12"/>
        <v/>
      </c>
      <c r="F188" s="2" t="str">
        <f t="shared" si="13"/>
        <v/>
      </c>
      <c r="G188" s="2" t="str">
        <f t="shared" si="14"/>
        <v/>
      </c>
      <c r="H188" t="s">
        <v>14</v>
      </c>
      <c r="I188" t="s">
        <v>14</v>
      </c>
      <c r="J188">
        <v>2.5023021295899998E-4</v>
      </c>
      <c r="K188" s="1">
        <v>7.18383681082E-6</v>
      </c>
      <c r="L188">
        <v>1.21149517634E-4</v>
      </c>
      <c r="M188">
        <v>4.5</v>
      </c>
      <c r="N188">
        <v>27</v>
      </c>
      <c r="O188" s="1">
        <v>7.3109294893600003E-6</v>
      </c>
      <c r="P188">
        <v>0.12792076005</v>
      </c>
      <c r="Q188">
        <v>0.132965907932</v>
      </c>
      <c r="R188" t="s">
        <v>15</v>
      </c>
    </row>
    <row r="189" spans="1:20">
      <c r="A189">
        <v>44778</v>
      </c>
      <c r="B189" t="s">
        <v>19</v>
      </c>
      <c r="C189" t="b">
        <f t="shared" si="10"/>
        <v>1</v>
      </c>
      <c r="D189" s="2" t="str">
        <f t="shared" si="11"/>
        <v/>
      </c>
      <c r="E189" s="2" t="str">
        <f t="shared" si="12"/>
        <v/>
      </c>
      <c r="F189" s="2" t="str">
        <f t="shared" si="13"/>
        <v/>
      </c>
      <c r="G189" s="2" t="str">
        <f t="shared" si="14"/>
        <v>brackishRestricted</v>
      </c>
      <c r="H189" t="s">
        <v>14</v>
      </c>
      <c r="I189" t="s">
        <v>14</v>
      </c>
      <c r="J189">
        <v>2.0641764232299999E-4</v>
      </c>
      <c r="K189">
        <v>6.9543971243199998E-3</v>
      </c>
      <c r="L189" s="1">
        <v>1.43581614661E-5</v>
      </c>
      <c r="M189">
        <v>16</v>
      </c>
      <c r="N189">
        <v>26</v>
      </c>
      <c r="O189">
        <v>2.2312808705199998E-3</v>
      </c>
      <c r="P189">
        <v>0.11672202405400001</v>
      </c>
      <c r="Q189">
        <v>0.310667098044</v>
      </c>
      <c r="R189" t="s">
        <v>15</v>
      </c>
    </row>
    <row r="190" spans="1:20">
      <c r="A190">
        <v>44779</v>
      </c>
      <c r="B190" t="s">
        <v>19</v>
      </c>
      <c r="C190" t="b">
        <f t="shared" si="10"/>
        <v>1</v>
      </c>
      <c r="D190" s="2" t="str">
        <f t="shared" si="11"/>
        <v/>
      </c>
      <c r="E190" s="2" t="str">
        <f t="shared" si="12"/>
        <v/>
      </c>
      <c r="F190" s="2" t="str">
        <f t="shared" si="13"/>
        <v/>
      </c>
      <c r="G190" s="2" t="str">
        <f t="shared" si="14"/>
        <v>brackishRestricted</v>
      </c>
      <c r="H190" t="s">
        <v>14</v>
      </c>
      <c r="I190" t="s">
        <v>14</v>
      </c>
      <c r="J190">
        <v>1.9107212964799999E-4</v>
      </c>
      <c r="K190">
        <v>6.1490315851899999E-3</v>
      </c>
      <c r="L190">
        <v>0</v>
      </c>
      <c r="M190">
        <v>16</v>
      </c>
      <c r="N190">
        <v>26</v>
      </c>
      <c r="O190">
        <v>8.9348844159099999E-4</v>
      </c>
      <c r="P190">
        <v>4.4432796093300003E-2</v>
      </c>
      <c r="Q190">
        <v>0.29609920152699998</v>
      </c>
      <c r="R190" t="s">
        <v>15</v>
      </c>
    </row>
    <row r="191" spans="1:20">
      <c r="A191">
        <v>44869</v>
      </c>
      <c r="B191" t="s">
        <v>17</v>
      </c>
      <c r="C191" t="b">
        <f t="shared" si="10"/>
        <v>1</v>
      </c>
      <c r="D191" s="2" t="str">
        <f t="shared" si="11"/>
        <v>FRESH</v>
      </c>
      <c r="E191" s="2" t="str">
        <f t="shared" si="12"/>
        <v/>
      </c>
      <c r="F191" s="2" t="str">
        <f t="shared" si="13"/>
        <v/>
      </c>
      <c r="G191" s="2" t="str">
        <f t="shared" si="14"/>
        <v/>
      </c>
      <c r="H191" t="s">
        <v>17</v>
      </c>
      <c r="I191" t="s">
        <v>17</v>
      </c>
      <c r="J191" s="1">
        <v>9.8157101702800006E-5</v>
      </c>
      <c r="K191" s="1">
        <v>1.9147001100999999E-5</v>
      </c>
      <c r="L191" s="1">
        <v>2.2029926699399998E-6</v>
      </c>
      <c r="M191">
        <v>4.5</v>
      </c>
      <c r="N191">
        <v>10</v>
      </c>
      <c r="O191">
        <v>0.26223284387399998</v>
      </c>
      <c r="P191">
        <v>0.12792076005</v>
      </c>
      <c r="Q191">
        <v>2.9230705092000001E-3</v>
      </c>
      <c r="R191" t="s">
        <v>15</v>
      </c>
      <c r="S191">
        <v>5.4712147537</v>
      </c>
    </row>
    <row r="192" spans="1:20">
      <c r="A192">
        <v>44870</v>
      </c>
      <c r="C192" t="b">
        <f t="shared" si="10"/>
        <v>1</v>
      </c>
      <c r="D192" s="2" t="str">
        <f t="shared" si="11"/>
        <v/>
      </c>
      <c r="E192" s="2" t="str">
        <f t="shared" si="12"/>
        <v/>
      </c>
      <c r="F192" s="2" t="str">
        <f t="shared" si="13"/>
        <v/>
      </c>
      <c r="G192" s="2" t="str">
        <f t="shared" si="14"/>
        <v/>
      </c>
      <c r="H192" t="s">
        <v>17</v>
      </c>
      <c r="I192" t="s">
        <v>17</v>
      </c>
      <c r="J192" s="1">
        <v>6.4922172735999996E-5</v>
      </c>
      <c r="K192" s="1">
        <v>2.63271265138E-5</v>
      </c>
      <c r="L192" s="1">
        <v>2.75731054943E-6</v>
      </c>
      <c r="M192">
        <v>4.5</v>
      </c>
      <c r="N192">
        <v>10</v>
      </c>
      <c r="O192">
        <v>0.221780444208</v>
      </c>
      <c r="P192">
        <v>0.12792076005</v>
      </c>
      <c r="Q192">
        <v>1.0421074558400001E-3</v>
      </c>
      <c r="R192" t="s">
        <v>15</v>
      </c>
      <c r="S192">
        <v>6.5853257490599999</v>
      </c>
    </row>
    <row r="193" spans="1:20">
      <c r="A193">
        <v>44982</v>
      </c>
      <c r="C193" t="b">
        <f t="shared" si="10"/>
        <v>1</v>
      </c>
      <c r="D193" s="2" t="str">
        <f t="shared" si="11"/>
        <v/>
      </c>
      <c r="E193" s="2" t="str">
        <f t="shared" si="12"/>
        <v/>
      </c>
      <c r="F193" s="2" t="str">
        <f t="shared" si="13"/>
        <v/>
      </c>
      <c r="G193" s="2" t="str">
        <f t="shared" si="14"/>
        <v/>
      </c>
      <c r="H193" t="s">
        <v>14</v>
      </c>
      <c r="I193" t="s">
        <v>14</v>
      </c>
      <c r="J193">
        <v>1.5514317234199999E-3</v>
      </c>
      <c r="K193" s="1">
        <v>7.1092298808999994E-5</v>
      </c>
      <c r="L193">
        <v>7.3454865428400004E-4</v>
      </c>
      <c r="M193">
        <v>4.5</v>
      </c>
      <c r="N193">
        <v>27</v>
      </c>
      <c r="O193" s="1">
        <v>1.29572565389E-5</v>
      </c>
      <c r="P193">
        <v>0.33184326915200002</v>
      </c>
      <c r="Q193">
        <v>8.8015080514599997E-2</v>
      </c>
      <c r="R193" t="s">
        <v>15</v>
      </c>
    </row>
    <row r="194" spans="1:20">
      <c r="A194">
        <v>44984</v>
      </c>
      <c r="C194" t="b">
        <f t="shared" si="10"/>
        <v>1</v>
      </c>
      <c r="D194" s="2" t="str">
        <f t="shared" si="11"/>
        <v/>
      </c>
      <c r="E194" s="2" t="str">
        <f t="shared" si="12"/>
        <v/>
      </c>
      <c r="F194" s="2" t="str">
        <f t="shared" si="13"/>
        <v/>
      </c>
      <c r="G194" s="2" t="str">
        <f t="shared" si="14"/>
        <v/>
      </c>
      <c r="H194" t="s">
        <v>14</v>
      </c>
      <c r="I194" t="s">
        <v>14</v>
      </c>
      <c r="J194">
        <v>1.6694848705599999E-3</v>
      </c>
      <c r="K194" s="1">
        <v>7.4707957091700003E-5</v>
      </c>
      <c r="L194">
        <v>7.8683423557799996E-4</v>
      </c>
      <c r="M194">
        <v>4.5</v>
      </c>
      <c r="N194">
        <v>27</v>
      </c>
      <c r="O194" s="1">
        <v>3.8946765458900003E-5</v>
      </c>
      <c r="P194">
        <v>0.38877978866899998</v>
      </c>
      <c r="Q194">
        <v>8.8015080514599997E-2</v>
      </c>
      <c r="R194" t="s">
        <v>15</v>
      </c>
    </row>
    <row r="195" spans="1:20">
      <c r="A195">
        <v>44985</v>
      </c>
      <c r="C195" t="b">
        <f t="shared" ref="C195:C258" si="15">IF(OR(B195="freshRestricted",B195="brackishRestricted",B195="marineRestricted",B195="noclass",B195=""),TRUE,FALSE)</f>
        <v>1</v>
      </c>
      <c r="D195" s="2" t="str">
        <f t="shared" ref="D195:D258" si="16">IF(NOT(ISBLANK($B195)),IF($I195="freshRestricted", IF($B195="freshRestricted","FRESH",$B195),""),"")</f>
        <v/>
      </c>
      <c r="E195" s="2" t="str">
        <f t="shared" ref="E195:E258" si="17">IF(NOT(ISBLANK($B195)),IF($I195="marineRestricted", IF($B195="marineRestricted","MARINE",$B195),""),"")</f>
        <v/>
      </c>
      <c r="F195" s="2" t="str">
        <f t="shared" ref="F195:F258" si="18">IF(NOT(ISBLANK($B195)),IF($I195="brackishRestricted", IF($B195="brackishRestricted","BRACK",$B195),""),"")</f>
        <v/>
      </c>
      <c r="G195" s="2" t="str">
        <f t="shared" ref="G195:G258" si="19">IF(NOT(ISBLANK($B195)),IF($I195="noclass", IF($B195="noclass","NO",$B195),""),"")</f>
        <v/>
      </c>
      <c r="H195" t="s">
        <v>27</v>
      </c>
      <c r="I195" t="s">
        <v>14</v>
      </c>
      <c r="J195">
        <v>1.3528458603299999E-4</v>
      </c>
      <c r="K195">
        <v>0</v>
      </c>
      <c r="L195">
        <v>1.65783550446E-4</v>
      </c>
      <c r="M195">
        <v>11</v>
      </c>
      <c r="N195">
        <v>27</v>
      </c>
      <c r="O195" s="1">
        <v>2.58880318647E-5</v>
      </c>
      <c r="P195">
        <v>1.00286718905E-2</v>
      </c>
      <c r="Q195">
        <v>0.24555010887299999</v>
      </c>
      <c r="R195" t="s">
        <v>15</v>
      </c>
      <c r="S195">
        <v>11</v>
      </c>
      <c r="T195">
        <v>27</v>
      </c>
    </row>
    <row r="196" spans="1:20">
      <c r="A196">
        <v>45052</v>
      </c>
      <c r="C196" t="b">
        <f t="shared" si="15"/>
        <v>1</v>
      </c>
      <c r="D196" s="2" t="str">
        <f t="shared" si="16"/>
        <v/>
      </c>
      <c r="E196" s="2" t="str">
        <f t="shared" si="17"/>
        <v/>
      </c>
      <c r="F196" s="2" t="str">
        <f t="shared" si="18"/>
        <v/>
      </c>
      <c r="G196" s="2" t="str">
        <f t="shared" si="19"/>
        <v/>
      </c>
      <c r="H196" t="s">
        <v>19</v>
      </c>
      <c r="I196" t="s">
        <v>19</v>
      </c>
      <c r="J196">
        <v>1.9475622726399999E-4</v>
      </c>
      <c r="K196">
        <v>3.2120190149900001E-3</v>
      </c>
      <c r="L196">
        <v>1.01340863321E-4</v>
      </c>
      <c r="M196">
        <v>16</v>
      </c>
      <c r="N196">
        <v>18.5</v>
      </c>
      <c r="O196">
        <v>4.50176762939E-4</v>
      </c>
      <c r="P196">
        <v>5.2831374901800001E-3</v>
      </c>
      <c r="Q196">
        <v>0.16285520152999999</v>
      </c>
      <c r="R196" t="s">
        <v>15</v>
      </c>
      <c r="S196">
        <v>16</v>
      </c>
      <c r="T196">
        <v>18.5</v>
      </c>
    </row>
    <row r="197" spans="1:20">
      <c r="A197">
        <v>45053</v>
      </c>
      <c r="C197" t="b">
        <f t="shared" si="15"/>
        <v>1</v>
      </c>
      <c r="D197" s="2" t="str">
        <f t="shared" si="16"/>
        <v/>
      </c>
      <c r="E197" s="2" t="str">
        <f t="shared" si="17"/>
        <v/>
      </c>
      <c r="F197" s="2" t="str">
        <f t="shared" si="18"/>
        <v/>
      </c>
      <c r="G197" s="2" t="str">
        <f t="shared" si="19"/>
        <v/>
      </c>
      <c r="H197" t="s">
        <v>19</v>
      </c>
      <c r="I197" t="s">
        <v>19</v>
      </c>
      <c r="J197">
        <v>2.0154274459200001E-4</v>
      </c>
      <c r="K197">
        <v>3.0123018890099999E-3</v>
      </c>
      <c r="L197" s="1">
        <v>7.9519961659199994E-5</v>
      </c>
      <c r="M197">
        <v>16</v>
      </c>
      <c r="N197">
        <v>18.5</v>
      </c>
      <c r="O197">
        <v>9.7656726344399992E-4</v>
      </c>
      <c r="P197">
        <v>3.09009949407E-3</v>
      </c>
      <c r="Q197">
        <v>0.31773139874200002</v>
      </c>
      <c r="R197" t="s">
        <v>15</v>
      </c>
      <c r="S197">
        <v>16</v>
      </c>
      <c r="T197">
        <v>18.5</v>
      </c>
    </row>
    <row r="198" spans="1:20">
      <c r="A198">
        <v>45095</v>
      </c>
      <c r="C198" t="b">
        <f t="shared" si="15"/>
        <v>1</v>
      </c>
      <c r="D198" s="2" t="str">
        <f t="shared" si="16"/>
        <v/>
      </c>
      <c r="E198" s="2" t="str">
        <f t="shared" si="17"/>
        <v/>
      </c>
      <c r="F198" s="2" t="str">
        <f t="shared" si="18"/>
        <v/>
      </c>
      <c r="G198" s="2" t="str">
        <f t="shared" si="19"/>
        <v/>
      </c>
      <c r="H198" t="s">
        <v>14</v>
      </c>
      <c r="I198" t="s">
        <v>14</v>
      </c>
      <c r="J198" s="1">
        <v>9.5104573015099999E-5</v>
      </c>
      <c r="K198">
        <v>3.3681678699399998E-3</v>
      </c>
      <c r="L198" s="1">
        <v>8.1948661115000007E-5</v>
      </c>
      <c r="M198">
        <v>24</v>
      </c>
      <c r="N198">
        <v>26</v>
      </c>
      <c r="O198">
        <v>3.77357873006E-3</v>
      </c>
      <c r="P198">
        <v>7.13323395729E-2</v>
      </c>
      <c r="Q198">
        <v>0.48288537862399999</v>
      </c>
      <c r="R198" t="s">
        <v>15</v>
      </c>
    </row>
    <row r="199" spans="1:20">
      <c r="A199">
        <v>45098</v>
      </c>
      <c r="C199" t="b">
        <f t="shared" si="15"/>
        <v>1</v>
      </c>
      <c r="D199" s="2" t="str">
        <f t="shared" si="16"/>
        <v/>
      </c>
      <c r="E199" s="2" t="str">
        <f t="shared" si="17"/>
        <v/>
      </c>
      <c r="F199" s="2" t="str">
        <f t="shared" si="18"/>
        <v/>
      </c>
      <c r="G199" s="2" t="str">
        <f t="shared" si="19"/>
        <v/>
      </c>
      <c r="H199" t="s">
        <v>14</v>
      </c>
      <c r="I199" t="s">
        <v>14</v>
      </c>
      <c r="J199">
        <v>1.06730746674E-4</v>
      </c>
      <c r="K199">
        <v>3.5874578858199999E-3</v>
      </c>
      <c r="L199" s="1">
        <v>8.1948661115000007E-5</v>
      </c>
      <c r="M199">
        <v>24</v>
      </c>
      <c r="N199">
        <v>26</v>
      </c>
      <c r="O199">
        <v>1.0286942299799999E-2</v>
      </c>
      <c r="P199">
        <v>7.13323395729E-2</v>
      </c>
      <c r="Q199">
        <v>0.401696633021</v>
      </c>
      <c r="R199" t="s">
        <v>15</v>
      </c>
    </row>
    <row r="200" spans="1:20">
      <c r="A200">
        <v>45146</v>
      </c>
      <c r="C200" t="b">
        <f t="shared" si="15"/>
        <v>1</v>
      </c>
      <c r="D200" s="2" t="str">
        <f t="shared" si="16"/>
        <v/>
      </c>
      <c r="E200" s="2" t="str">
        <f t="shared" si="17"/>
        <v/>
      </c>
      <c r="F200" s="2" t="str">
        <f t="shared" si="18"/>
        <v/>
      </c>
      <c r="G200" s="2" t="str">
        <f t="shared" si="19"/>
        <v/>
      </c>
      <c r="H200" t="s">
        <v>14</v>
      </c>
      <c r="I200" t="s">
        <v>14</v>
      </c>
      <c r="J200" s="1">
        <v>3.9796193408099997E-5</v>
      </c>
      <c r="K200">
        <v>7.8226025793300005E-4</v>
      </c>
      <c r="L200">
        <v>3.11156781249E-4</v>
      </c>
      <c r="M200">
        <v>23</v>
      </c>
      <c r="N200">
        <v>25</v>
      </c>
      <c r="O200">
        <v>1.97958237272E-3</v>
      </c>
      <c r="P200">
        <v>0.27845454203600001</v>
      </c>
      <c r="Q200">
        <v>5.699293994E-4</v>
      </c>
      <c r="R200" t="s">
        <v>15</v>
      </c>
    </row>
    <row r="201" spans="1:20">
      <c r="A201">
        <v>45147</v>
      </c>
      <c r="C201" t="b">
        <f t="shared" si="15"/>
        <v>1</v>
      </c>
      <c r="D201" s="2" t="str">
        <f t="shared" si="16"/>
        <v/>
      </c>
      <c r="E201" s="2" t="str">
        <f t="shared" si="17"/>
        <v/>
      </c>
      <c r="F201" s="2" t="str">
        <f t="shared" si="18"/>
        <v/>
      </c>
      <c r="G201" s="2" t="str">
        <f t="shared" si="19"/>
        <v/>
      </c>
      <c r="H201" t="s">
        <v>28</v>
      </c>
      <c r="I201" t="s">
        <v>19</v>
      </c>
      <c r="J201" s="1">
        <v>2.0342473527200001E-5</v>
      </c>
      <c r="K201">
        <v>8.7670054727100001E-4</v>
      </c>
      <c r="L201">
        <v>3.1575267681500002E-4</v>
      </c>
      <c r="M201">
        <v>14</v>
      </c>
      <c r="N201">
        <v>21.5</v>
      </c>
      <c r="O201" s="1">
        <v>7.3469615243800001E-9</v>
      </c>
      <c r="P201">
        <v>1.40443613643E-2</v>
      </c>
      <c r="Q201" s="1">
        <v>2.0430770558800001E-5</v>
      </c>
      <c r="R201" t="s">
        <v>15</v>
      </c>
      <c r="S201">
        <v>14</v>
      </c>
      <c r="T201">
        <v>21.5</v>
      </c>
    </row>
    <row r="202" spans="1:20">
      <c r="A202">
        <v>45148</v>
      </c>
      <c r="C202" t="b">
        <f t="shared" si="15"/>
        <v>1</v>
      </c>
      <c r="D202" s="2" t="str">
        <f t="shared" si="16"/>
        <v/>
      </c>
      <c r="E202" s="2" t="str">
        <f t="shared" si="17"/>
        <v/>
      </c>
      <c r="F202" s="2" t="str">
        <f t="shared" si="18"/>
        <v/>
      </c>
      <c r="G202" s="2" t="str">
        <f t="shared" si="19"/>
        <v/>
      </c>
      <c r="H202" t="s">
        <v>19</v>
      </c>
      <c r="I202" t="s">
        <v>19</v>
      </c>
      <c r="J202" s="1">
        <v>1.9152763812200001E-5</v>
      </c>
      <c r="K202">
        <v>1.14731795952E-3</v>
      </c>
      <c r="L202" s="1">
        <v>4.8122580524600001E-5</v>
      </c>
      <c r="M202">
        <v>15</v>
      </c>
      <c r="N202">
        <v>17</v>
      </c>
      <c r="O202" s="1">
        <v>4.0370204508399999E-7</v>
      </c>
      <c r="P202">
        <v>1.35796198283E-4</v>
      </c>
      <c r="Q202">
        <v>8.2424327561999994E-2</v>
      </c>
      <c r="R202" t="s">
        <v>15</v>
      </c>
      <c r="S202">
        <v>15</v>
      </c>
      <c r="T202">
        <v>17</v>
      </c>
    </row>
    <row r="203" spans="1:20">
      <c r="A203">
        <v>45149</v>
      </c>
      <c r="C203" t="b">
        <f t="shared" si="15"/>
        <v>1</v>
      </c>
      <c r="D203" s="2" t="str">
        <f t="shared" si="16"/>
        <v/>
      </c>
      <c r="E203" s="2" t="str">
        <f t="shared" si="17"/>
        <v/>
      </c>
      <c r="F203" s="2" t="str">
        <f t="shared" si="18"/>
        <v/>
      </c>
      <c r="G203" s="2" t="str">
        <f t="shared" si="19"/>
        <v/>
      </c>
      <c r="H203" t="s">
        <v>16</v>
      </c>
      <c r="I203" t="s">
        <v>16</v>
      </c>
      <c r="J203" s="1">
        <v>2.9983479259899999E-5</v>
      </c>
      <c r="K203">
        <v>7.5843740192500005E-4</v>
      </c>
      <c r="L203">
        <v>3.8239390705499998E-4</v>
      </c>
      <c r="M203">
        <v>23</v>
      </c>
      <c r="N203">
        <v>25</v>
      </c>
      <c r="O203" s="1">
        <v>1.9554020031699999E-5</v>
      </c>
      <c r="P203">
        <v>0.237864479446</v>
      </c>
      <c r="Q203" s="1">
        <v>6.8092385746800006E-5</v>
      </c>
      <c r="R203" t="s">
        <v>15</v>
      </c>
      <c r="S203">
        <v>23</v>
      </c>
    </row>
    <row r="204" spans="1:20">
      <c r="A204">
        <v>45153</v>
      </c>
      <c r="C204" t="b">
        <f t="shared" si="15"/>
        <v>1</v>
      </c>
      <c r="D204" s="2" t="str">
        <f t="shared" si="16"/>
        <v/>
      </c>
      <c r="E204" s="2" t="str">
        <f t="shared" si="17"/>
        <v/>
      </c>
      <c r="F204" s="2" t="str">
        <f t="shared" si="18"/>
        <v/>
      </c>
      <c r="G204" s="2" t="str">
        <f t="shared" si="19"/>
        <v/>
      </c>
      <c r="H204" t="s">
        <v>19</v>
      </c>
      <c r="I204" t="s">
        <v>19</v>
      </c>
      <c r="J204" s="1">
        <v>2.3598941125799999E-5</v>
      </c>
      <c r="K204">
        <v>1.4363418258999999E-3</v>
      </c>
      <c r="L204" s="1">
        <v>6.1745452670900004E-5</v>
      </c>
      <c r="M204">
        <v>15</v>
      </c>
      <c r="N204">
        <v>17</v>
      </c>
      <c r="O204" s="1">
        <v>3.9033637324499997E-6</v>
      </c>
      <c r="P204">
        <v>5.7579473985400003E-4</v>
      </c>
      <c r="Q204">
        <v>7.6209802598800003E-2</v>
      </c>
      <c r="R204" t="s">
        <v>15</v>
      </c>
      <c r="S204">
        <v>15</v>
      </c>
      <c r="T204">
        <v>17</v>
      </c>
    </row>
    <row r="205" spans="1:20">
      <c r="A205">
        <v>45192</v>
      </c>
      <c r="C205" t="b">
        <f t="shared" si="15"/>
        <v>1</v>
      </c>
      <c r="D205" s="2" t="str">
        <f t="shared" si="16"/>
        <v/>
      </c>
      <c r="E205" s="2" t="str">
        <f t="shared" si="17"/>
        <v/>
      </c>
      <c r="F205" s="2" t="str">
        <f t="shared" si="18"/>
        <v/>
      </c>
      <c r="G205" s="2" t="str">
        <f t="shared" si="19"/>
        <v/>
      </c>
      <c r="H205" t="s">
        <v>17</v>
      </c>
      <c r="I205" t="s">
        <v>17</v>
      </c>
      <c r="J205">
        <v>6.7088033503199997E-4</v>
      </c>
      <c r="K205">
        <v>1.2341824563999999E-4</v>
      </c>
      <c r="L205" s="1">
        <v>1.44404223805E-5</v>
      </c>
      <c r="M205">
        <v>4.5</v>
      </c>
      <c r="N205">
        <v>10</v>
      </c>
      <c r="O205">
        <v>8.7979313026200004E-2</v>
      </c>
      <c r="P205" s="1">
        <v>2.6168115319799998E-6</v>
      </c>
      <c r="Q205" s="1">
        <v>1.6881376395999999E-7</v>
      </c>
      <c r="R205" t="s">
        <v>15</v>
      </c>
      <c r="S205">
        <v>5.4130737122700001</v>
      </c>
    </row>
    <row r="206" spans="1:20">
      <c r="A206">
        <v>45193</v>
      </c>
      <c r="C206" t="b">
        <f t="shared" si="15"/>
        <v>1</v>
      </c>
      <c r="D206" s="2" t="str">
        <f t="shared" si="16"/>
        <v/>
      </c>
      <c r="E206" s="2" t="str">
        <f t="shared" si="17"/>
        <v/>
      </c>
      <c r="F206" s="2" t="str">
        <f t="shared" si="18"/>
        <v/>
      </c>
      <c r="G206" s="2" t="str">
        <f t="shared" si="19"/>
        <v/>
      </c>
      <c r="H206" t="s">
        <v>17</v>
      </c>
      <c r="I206" t="s">
        <v>17</v>
      </c>
      <c r="J206">
        <v>6.6216512588000004E-4</v>
      </c>
      <c r="K206" s="1">
        <v>6.2748021535900001E-6</v>
      </c>
      <c r="L206" s="1">
        <v>8.16165171427E-5</v>
      </c>
      <c r="M206">
        <v>4.5</v>
      </c>
      <c r="N206">
        <v>27</v>
      </c>
      <c r="O206" s="1">
        <v>7.8054346880799998E-7</v>
      </c>
      <c r="P206">
        <v>0.20113203712399999</v>
      </c>
      <c r="Q206">
        <v>2.4883244335800001E-2</v>
      </c>
      <c r="R206" t="s">
        <v>15</v>
      </c>
      <c r="S206">
        <v>4.5</v>
      </c>
    </row>
    <row r="207" spans="1:20">
      <c r="A207">
        <v>45228</v>
      </c>
      <c r="C207" t="b">
        <f t="shared" si="15"/>
        <v>1</v>
      </c>
      <c r="D207" s="2" t="str">
        <f t="shared" si="16"/>
        <v/>
      </c>
      <c r="E207" s="2" t="str">
        <f t="shared" si="17"/>
        <v/>
      </c>
      <c r="F207" s="2" t="str">
        <f t="shared" si="18"/>
        <v/>
      </c>
      <c r="G207" s="2" t="str">
        <f t="shared" si="19"/>
        <v/>
      </c>
      <c r="H207" t="s">
        <v>17</v>
      </c>
      <c r="I207" t="s">
        <v>17</v>
      </c>
      <c r="J207" s="1">
        <v>8.0972651964800001E-5</v>
      </c>
      <c r="K207" s="1">
        <v>4.9770401973499997E-5</v>
      </c>
      <c r="L207" s="1">
        <v>3.93829701286E-6</v>
      </c>
      <c r="M207">
        <v>6.5</v>
      </c>
      <c r="N207">
        <v>10</v>
      </c>
      <c r="O207">
        <v>0.366260772101</v>
      </c>
      <c r="P207">
        <v>6.78533633175E-4</v>
      </c>
      <c r="Q207" s="1">
        <v>1.5839386330800001E-5</v>
      </c>
      <c r="R207" t="s">
        <v>15</v>
      </c>
      <c r="S207">
        <v>8.5823484205499998</v>
      </c>
    </row>
    <row r="208" spans="1:20">
      <c r="A208">
        <v>45230</v>
      </c>
      <c r="C208" t="b">
        <f t="shared" si="15"/>
        <v>1</v>
      </c>
      <c r="D208" s="2" t="str">
        <f t="shared" si="16"/>
        <v/>
      </c>
      <c r="E208" s="2" t="str">
        <f t="shared" si="17"/>
        <v/>
      </c>
      <c r="F208" s="2" t="str">
        <f t="shared" si="18"/>
        <v/>
      </c>
      <c r="G208" s="2" t="str">
        <f t="shared" si="19"/>
        <v/>
      </c>
      <c r="H208" t="s">
        <v>17</v>
      </c>
      <c r="I208" t="s">
        <v>17</v>
      </c>
      <c r="J208" s="1">
        <v>8.3539795172999997E-5</v>
      </c>
      <c r="K208">
        <v>1.2751497198699999E-4</v>
      </c>
      <c r="L208" s="1">
        <v>5.0099384040300003E-6</v>
      </c>
      <c r="M208">
        <v>3</v>
      </c>
      <c r="N208">
        <v>8</v>
      </c>
      <c r="O208">
        <v>0.205478157026</v>
      </c>
      <c r="P208" s="1">
        <v>2.3376886450199998E-5</v>
      </c>
      <c r="Q208">
        <v>2.0064836503800001E-4</v>
      </c>
      <c r="R208" t="s">
        <v>15</v>
      </c>
      <c r="S208">
        <v>8</v>
      </c>
    </row>
    <row r="209" spans="1:20">
      <c r="A209">
        <v>45250</v>
      </c>
      <c r="C209" t="b">
        <f t="shared" si="15"/>
        <v>1</v>
      </c>
      <c r="D209" s="2" t="str">
        <f t="shared" si="16"/>
        <v/>
      </c>
      <c r="E209" s="2" t="str">
        <f t="shared" si="17"/>
        <v/>
      </c>
      <c r="F209" s="2" t="str">
        <f t="shared" si="18"/>
        <v/>
      </c>
      <c r="G209" s="2" t="str">
        <f t="shared" si="19"/>
        <v/>
      </c>
      <c r="H209" t="s">
        <v>14</v>
      </c>
      <c r="I209" t="s">
        <v>14</v>
      </c>
      <c r="J209" s="1">
        <v>5.6919824361699996E-6</v>
      </c>
      <c r="K209">
        <v>7.9273893607200005E-4</v>
      </c>
      <c r="L209">
        <v>2.0569813782100001E-4</v>
      </c>
      <c r="M209">
        <v>6.5</v>
      </c>
      <c r="N209">
        <v>11.5</v>
      </c>
      <c r="O209">
        <v>1.83502474194E-4</v>
      </c>
      <c r="P209">
        <v>5.4533286760000001E-2</v>
      </c>
      <c r="Q209">
        <v>1.4877939604999999E-3</v>
      </c>
      <c r="R209" t="s">
        <v>15</v>
      </c>
    </row>
    <row r="210" spans="1:20">
      <c r="A210">
        <v>45251</v>
      </c>
      <c r="C210" t="b">
        <f t="shared" si="15"/>
        <v>1</v>
      </c>
      <c r="D210" s="2" t="str">
        <f t="shared" si="16"/>
        <v/>
      </c>
      <c r="E210" s="2" t="str">
        <f t="shared" si="17"/>
        <v/>
      </c>
      <c r="F210" s="2" t="str">
        <f t="shared" si="18"/>
        <v/>
      </c>
      <c r="G210" s="2" t="str">
        <f t="shared" si="19"/>
        <v/>
      </c>
      <c r="H210" t="s">
        <v>18</v>
      </c>
      <c r="I210" t="s">
        <v>19</v>
      </c>
      <c r="J210" s="1">
        <v>6.0985526101799998E-6</v>
      </c>
      <c r="K210">
        <v>8.2847852085400002E-4</v>
      </c>
      <c r="L210">
        <v>1.52719293954E-4</v>
      </c>
      <c r="M210">
        <v>6.5</v>
      </c>
      <c r="N210">
        <v>11.5</v>
      </c>
      <c r="O210">
        <v>1.83502474194E-4</v>
      </c>
      <c r="P210">
        <v>3.9112347429000001E-2</v>
      </c>
      <c r="Q210">
        <v>3.1212538874100001E-3</v>
      </c>
      <c r="R210" t="s">
        <v>20</v>
      </c>
      <c r="S210">
        <v>6.5</v>
      </c>
      <c r="T210">
        <v>11.5</v>
      </c>
    </row>
    <row r="211" spans="1:20">
      <c r="A211">
        <v>45368</v>
      </c>
      <c r="C211" t="b">
        <f t="shared" si="15"/>
        <v>1</v>
      </c>
      <c r="D211" s="2" t="str">
        <f t="shared" si="16"/>
        <v/>
      </c>
      <c r="E211" s="2" t="str">
        <f t="shared" si="17"/>
        <v/>
      </c>
      <c r="F211" s="2" t="str">
        <f t="shared" si="18"/>
        <v/>
      </c>
      <c r="G211" s="2" t="str">
        <f t="shared" si="19"/>
        <v/>
      </c>
      <c r="H211" t="s">
        <v>19</v>
      </c>
      <c r="I211" t="s">
        <v>19</v>
      </c>
      <c r="J211">
        <v>1.7492459034E-4</v>
      </c>
      <c r="K211">
        <v>2.3895745931099999E-2</v>
      </c>
      <c r="L211">
        <v>5.5468107803300004E-3</v>
      </c>
      <c r="M211">
        <v>16</v>
      </c>
      <c r="N211">
        <v>18.5</v>
      </c>
      <c r="O211">
        <v>1.11285550284E-4</v>
      </c>
      <c r="P211">
        <v>2.1953712838399999E-2</v>
      </c>
      <c r="Q211">
        <v>2.2277137819000001E-3</v>
      </c>
      <c r="R211" t="s">
        <v>15</v>
      </c>
      <c r="S211">
        <v>16</v>
      </c>
      <c r="T211">
        <v>18.5</v>
      </c>
    </row>
    <row r="212" spans="1:20">
      <c r="A212">
        <v>45372</v>
      </c>
      <c r="C212" t="b">
        <f t="shared" si="15"/>
        <v>1</v>
      </c>
      <c r="D212" s="2" t="str">
        <f t="shared" si="16"/>
        <v/>
      </c>
      <c r="E212" s="2" t="str">
        <f t="shared" si="17"/>
        <v/>
      </c>
      <c r="F212" s="2" t="str">
        <f t="shared" si="18"/>
        <v/>
      </c>
      <c r="G212" s="2" t="str">
        <f t="shared" si="19"/>
        <v/>
      </c>
      <c r="H212" t="s">
        <v>19</v>
      </c>
      <c r="I212" t="s">
        <v>19</v>
      </c>
      <c r="J212">
        <v>1.9971359964699999E-4</v>
      </c>
      <c r="K212">
        <v>2.63886425163E-2</v>
      </c>
      <c r="L212">
        <v>6.3787625682799999E-3</v>
      </c>
      <c r="M212">
        <v>16</v>
      </c>
      <c r="N212">
        <v>18.5</v>
      </c>
      <c r="O212" s="1">
        <v>9.3034740813099996E-5</v>
      </c>
      <c r="P212">
        <v>1.7860898991000001E-2</v>
      </c>
      <c r="Q212">
        <v>7.1713487235200001E-3</v>
      </c>
      <c r="R212" t="s">
        <v>15</v>
      </c>
      <c r="S212">
        <v>16</v>
      </c>
      <c r="T212">
        <v>18.5</v>
      </c>
    </row>
    <row r="213" spans="1:20">
      <c r="A213">
        <v>45580</v>
      </c>
      <c r="C213" t="b">
        <f t="shared" si="15"/>
        <v>1</v>
      </c>
      <c r="D213" s="2" t="str">
        <f t="shared" si="16"/>
        <v/>
      </c>
      <c r="E213" s="2" t="str">
        <f t="shared" si="17"/>
        <v/>
      </c>
      <c r="F213" s="2" t="str">
        <f t="shared" si="18"/>
        <v/>
      </c>
      <c r="G213" s="2" t="str">
        <f t="shared" si="19"/>
        <v/>
      </c>
      <c r="H213" t="s">
        <v>14</v>
      </c>
      <c r="I213" t="s">
        <v>14</v>
      </c>
      <c r="J213" s="1">
        <v>3.9456849026799999E-5</v>
      </c>
      <c r="K213">
        <v>3.9819116508800002E-4</v>
      </c>
      <c r="L213" s="1">
        <v>7.1790807330700002E-5</v>
      </c>
      <c r="M213">
        <v>24</v>
      </c>
      <c r="N213">
        <v>26</v>
      </c>
      <c r="O213">
        <v>2.0069942218999999E-2</v>
      </c>
      <c r="P213">
        <v>0.168611492335</v>
      </c>
      <c r="Q213">
        <v>0.41964626182800002</v>
      </c>
      <c r="R213" t="s">
        <v>15</v>
      </c>
    </row>
    <row r="214" spans="1:20">
      <c r="A214">
        <v>45581</v>
      </c>
      <c r="C214" t="b">
        <f t="shared" si="15"/>
        <v>1</v>
      </c>
      <c r="D214" s="2" t="str">
        <f t="shared" si="16"/>
        <v/>
      </c>
      <c r="E214" s="2" t="str">
        <f t="shared" si="17"/>
        <v/>
      </c>
      <c r="F214" s="2" t="str">
        <f t="shared" si="18"/>
        <v/>
      </c>
      <c r="G214" s="2" t="str">
        <f t="shared" si="19"/>
        <v/>
      </c>
      <c r="H214" t="s">
        <v>14</v>
      </c>
      <c r="I214" t="s">
        <v>14</v>
      </c>
      <c r="J214" s="1">
        <v>3.3739629192799997E-5</v>
      </c>
      <c r="K214">
        <v>4.5362391811899999E-4</v>
      </c>
      <c r="L214" s="1">
        <v>9.4334176424899993E-5</v>
      </c>
      <c r="M214">
        <v>24</v>
      </c>
      <c r="N214">
        <v>26</v>
      </c>
      <c r="O214">
        <v>1.1872089087700001E-2</v>
      </c>
      <c r="P214">
        <v>0.231788389097</v>
      </c>
      <c r="Q214">
        <v>0.107612726465</v>
      </c>
      <c r="R214" t="s">
        <v>15</v>
      </c>
    </row>
    <row r="215" spans="1:20">
      <c r="A215">
        <v>45582</v>
      </c>
      <c r="C215" t="b">
        <f t="shared" si="15"/>
        <v>1</v>
      </c>
      <c r="D215" s="2" t="str">
        <f t="shared" si="16"/>
        <v/>
      </c>
      <c r="E215" s="2" t="str">
        <f t="shared" si="17"/>
        <v/>
      </c>
      <c r="F215" s="2" t="str">
        <f t="shared" si="18"/>
        <v/>
      </c>
      <c r="G215" s="2" t="str">
        <f t="shared" si="19"/>
        <v/>
      </c>
      <c r="H215" t="s">
        <v>14</v>
      </c>
      <c r="I215" t="s">
        <v>14</v>
      </c>
      <c r="J215" s="1">
        <v>2.5468425246400001E-5</v>
      </c>
      <c r="K215">
        <v>2.2303568592E-3</v>
      </c>
      <c r="L215">
        <v>4.9220197561100003E-4</v>
      </c>
      <c r="M215">
        <v>6.5</v>
      </c>
      <c r="N215">
        <v>10</v>
      </c>
      <c r="O215">
        <v>1.42531930611E-3</v>
      </c>
      <c r="P215">
        <v>6.1006838281899997E-2</v>
      </c>
      <c r="Q215">
        <v>5.2474582433200002E-2</v>
      </c>
      <c r="R215" t="s">
        <v>15</v>
      </c>
    </row>
    <row r="216" spans="1:20">
      <c r="A216">
        <v>45583</v>
      </c>
      <c r="C216" t="b">
        <f t="shared" si="15"/>
        <v>1</v>
      </c>
      <c r="D216" s="2" t="str">
        <f t="shared" si="16"/>
        <v/>
      </c>
      <c r="E216" s="2" t="str">
        <f t="shared" si="17"/>
        <v/>
      </c>
      <c r="F216" s="2" t="str">
        <f t="shared" si="18"/>
        <v/>
      </c>
      <c r="G216" s="2" t="str">
        <f t="shared" si="19"/>
        <v/>
      </c>
      <c r="H216" t="s">
        <v>18</v>
      </c>
      <c r="I216" t="s">
        <v>19</v>
      </c>
      <c r="J216" s="1">
        <v>2.5158878033900001E-5</v>
      </c>
      <c r="K216">
        <v>2.8061344035100002E-3</v>
      </c>
      <c r="L216">
        <v>4.8136888734000001E-4</v>
      </c>
      <c r="M216">
        <v>6.5</v>
      </c>
      <c r="N216">
        <v>10</v>
      </c>
      <c r="O216">
        <v>1.9436660846700001E-3</v>
      </c>
      <c r="P216">
        <v>6.1832388001700003E-2</v>
      </c>
      <c r="Q216">
        <v>3.5216605253099997E-2</v>
      </c>
      <c r="R216" t="s">
        <v>20</v>
      </c>
      <c r="S216">
        <v>6.5</v>
      </c>
      <c r="T216">
        <v>10</v>
      </c>
    </row>
    <row r="217" spans="1:20">
      <c r="A217">
        <v>45621</v>
      </c>
      <c r="C217" t="b">
        <f t="shared" si="15"/>
        <v>1</v>
      </c>
      <c r="D217" s="2" t="str">
        <f t="shared" si="16"/>
        <v/>
      </c>
      <c r="E217" s="2" t="str">
        <f t="shared" si="17"/>
        <v/>
      </c>
      <c r="F217" s="2" t="str">
        <f t="shared" si="18"/>
        <v/>
      </c>
      <c r="G217" s="2" t="str">
        <f t="shared" si="19"/>
        <v/>
      </c>
      <c r="H217" t="s">
        <v>14</v>
      </c>
      <c r="I217" t="s">
        <v>14</v>
      </c>
      <c r="J217" s="1">
        <v>4.21423164613E-5</v>
      </c>
      <c r="K217">
        <v>9.5723758439199996E-4</v>
      </c>
      <c r="L217" s="1">
        <v>4.1989220221999999E-5</v>
      </c>
      <c r="M217">
        <v>24</v>
      </c>
      <c r="N217">
        <v>26</v>
      </c>
      <c r="O217">
        <v>4.0601234049000004E-3</v>
      </c>
      <c r="P217">
        <v>0.12836548905199999</v>
      </c>
      <c r="Q217">
        <v>0.27131096505199997</v>
      </c>
      <c r="R217" t="s">
        <v>15</v>
      </c>
    </row>
    <row r="218" spans="1:20">
      <c r="A218">
        <v>45622</v>
      </c>
      <c r="C218" t="b">
        <f t="shared" si="15"/>
        <v>1</v>
      </c>
      <c r="D218" s="2" t="str">
        <f t="shared" si="16"/>
        <v/>
      </c>
      <c r="E218" s="2" t="str">
        <f t="shared" si="17"/>
        <v/>
      </c>
      <c r="F218" s="2" t="str">
        <f t="shared" si="18"/>
        <v/>
      </c>
      <c r="G218" s="2" t="str">
        <f t="shared" si="19"/>
        <v/>
      </c>
      <c r="H218" t="s">
        <v>14</v>
      </c>
      <c r="I218" t="s">
        <v>14</v>
      </c>
      <c r="J218" s="1">
        <v>4.5975782414300002E-5</v>
      </c>
      <c r="K218">
        <v>9.6818981471800004E-4</v>
      </c>
      <c r="L218" s="1">
        <v>2.2903211030199999E-5</v>
      </c>
      <c r="M218">
        <v>24</v>
      </c>
      <c r="N218">
        <v>26</v>
      </c>
      <c r="O218">
        <v>3.5603532019199999E-3</v>
      </c>
      <c r="P218">
        <v>0.12836548905199999</v>
      </c>
      <c r="Q218">
        <v>0.28995963043700002</v>
      </c>
      <c r="R218" t="s">
        <v>15</v>
      </c>
    </row>
    <row r="219" spans="1:20">
      <c r="A219">
        <v>45682</v>
      </c>
      <c r="C219" t="b">
        <f t="shared" si="15"/>
        <v>1</v>
      </c>
      <c r="D219" s="2" t="str">
        <f t="shared" si="16"/>
        <v/>
      </c>
      <c r="E219" s="2" t="str">
        <f t="shared" si="17"/>
        <v/>
      </c>
      <c r="F219" s="2" t="str">
        <f t="shared" si="18"/>
        <v/>
      </c>
      <c r="G219" s="2" t="str">
        <f t="shared" si="19"/>
        <v/>
      </c>
      <c r="H219" t="s">
        <v>16</v>
      </c>
      <c r="I219" t="s">
        <v>16</v>
      </c>
      <c r="J219" s="1">
        <v>3.94418053395E-5</v>
      </c>
      <c r="K219">
        <v>4.1680840916500002E-4</v>
      </c>
      <c r="L219">
        <v>1.3862010695999999E-3</v>
      </c>
      <c r="M219">
        <v>21</v>
      </c>
      <c r="N219">
        <v>27</v>
      </c>
      <c r="O219">
        <v>7.7808350298400001E-3</v>
      </c>
      <c r="P219">
        <v>0.32433128071</v>
      </c>
      <c r="Q219">
        <v>1.7129431946300001E-2</v>
      </c>
      <c r="R219" t="s">
        <v>15</v>
      </c>
      <c r="S219">
        <v>25.3187792481</v>
      </c>
    </row>
    <row r="220" spans="1:20">
      <c r="A220">
        <v>45684</v>
      </c>
      <c r="B220" t="s">
        <v>16</v>
      </c>
      <c r="C220" t="b">
        <f t="shared" si="15"/>
        <v>1</v>
      </c>
      <c r="D220" s="2" t="str">
        <f t="shared" si="16"/>
        <v/>
      </c>
      <c r="E220" s="2" t="str">
        <f t="shared" si="17"/>
        <v>MARINE</v>
      </c>
      <c r="F220" s="2" t="str">
        <f t="shared" si="18"/>
        <v/>
      </c>
      <c r="G220" s="2" t="str">
        <f t="shared" si="19"/>
        <v/>
      </c>
      <c r="H220" t="s">
        <v>21</v>
      </c>
      <c r="I220" t="s">
        <v>16</v>
      </c>
      <c r="J220" s="1">
        <v>3.0770984193999998E-5</v>
      </c>
      <c r="K220">
        <v>4.42429668201E-4</v>
      </c>
      <c r="L220">
        <v>1.7312140072500001E-3</v>
      </c>
      <c r="M220">
        <v>21</v>
      </c>
      <c r="N220">
        <v>27</v>
      </c>
      <c r="O220">
        <v>1.1136418656400001E-2</v>
      </c>
      <c r="P220">
        <v>0.40141930263999998</v>
      </c>
      <c r="Q220">
        <v>5.3278237615899997E-2</v>
      </c>
      <c r="R220" t="s">
        <v>22</v>
      </c>
      <c r="S220">
        <v>25.547465530699998</v>
      </c>
    </row>
    <row r="221" spans="1:20">
      <c r="A221">
        <v>45737</v>
      </c>
      <c r="C221" t="b">
        <f t="shared" si="15"/>
        <v>1</v>
      </c>
      <c r="D221" s="2" t="str">
        <f t="shared" si="16"/>
        <v/>
      </c>
      <c r="E221" s="2" t="str">
        <f t="shared" si="17"/>
        <v/>
      </c>
      <c r="F221" s="2" t="str">
        <f t="shared" si="18"/>
        <v/>
      </c>
      <c r="G221" s="2" t="str">
        <f t="shared" si="19"/>
        <v/>
      </c>
      <c r="H221" t="s">
        <v>17</v>
      </c>
      <c r="I221" t="s">
        <v>17</v>
      </c>
      <c r="J221" s="1">
        <v>2.23624451612E-5</v>
      </c>
      <c r="K221" s="1">
        <v>4.9401611864200003E-5</v>
      </c>
      <c r="L221">
        <v>0</v>
      </c>
      <c r="M221">
        <v>1.5</v>
      </c>
      <c r="N221">
        <v>5.5</v>
      </c>
      <c r="O221">
        <v>0.11569154768999999</v>
      </c>
      <c r="P221" s="1">
        <v>3.7953105032000001E-6</v>
      </c>
      <c r="Q221">
        <v>1.9621906641000002E-3</v>
      </c>
      <c r="R221" t="s">
        <v>15</v>
      </c>
      <c r="S221">
        <v>5.5</v>
      </c>
    </row>
    <row r="222" spans="1:20">
      <c r="A222">
        <v>45741</v>
      </c>
      <c r="B222" t="s">
        <v>17</v>
      </c>
      <c r="C222" t="b">
        <f t="shared" si="15"/>
        <v>1</v>
      </c>
      <c r="D222" s="2" t="str">
        <f t="shared" si="16"/>
        <v>FRESH</v>
      </c>
      <c r="E222" s="2" t="str">
        <f t="shared" si="17"/>
        <v/>
      </c>
      <c r="F222" s="2" t="str">
        <f t="shared" si="18"/>
        <v/>
      </c>
      <c r="G222" s="2" t="str">
        <f t="shared" si="19"/>
        <v/>
      </c>
      <c r="H222" t="s">
        <v>17</v>
      </c>
      <c r="I222" t="s">
        <v>17</v>
      </c>
      <c r="J222" s="1">
        <v>3.3790319857499997E-5</v>
      </c>
      <c r="K222" s="1">
        <v>6.3848065492800002E-5</v>
      </c>
      <c r="L222">
        <v>0</v>
      </c>
      <c r="M222">
        <v>1.5</v>
      </c>
      <c r="N222">
        <v>5.5</v>
      </c>
      <c r="O222">
        <v>0.11569154768999999</v>
      </c>
      <c r="P222" s="1">
        <v>3.7953105032000001E-6</v>
      </c>
      <c r="Q222">
        <v>1.9621906641000002E-3</v>
      </c>
      <c r="R222" t="s">
        <v>15</v>
      </c>
      <c r="S222">
        <v>5.5</v>
      </c>
    </row>
    <row r="223" spans="1:20">
      <c r="A223">
        <v>45763</v>
      </c>
      <c r="C223" t="b">
        <f t="shared" si="15"/>
        <v>1</v>
      </c>
      <c r="D223" s="2" t="str">
        <f t="shared" si="16"/>
        <v/>
      </c>
      <c r="E223" s="2" t="str">
        <f t="shared" si="17"/>
        <v/>
      </c>
      <c r="F223" s="2" t="str">
        <f t="shared" si="18"/>
        <v/>
      </c>
      <c r="G223" s="2" t="str">
        <f t="shared" si="19"/>
        <v/>
      </c>
      <c r="H223" t="s">
        <v>23</v>
      </c>
      <c r="I223" t="s">
        <v>19</v>
      </c>
      <c r="J223" s="1">
        <v>7.0224857933499996E-5</v>
      </c>
      <c r="K223">
        <v>1.7651525494199999E-4</v>
      </c>
      <c r="L223" s="1">
        <v>8.4076994348299998E-7</v>
      </c>
      <c r="M223">
        <v>1.5</v>
      </c>
      <c r="N223">
        <v>8</v>
      </c>
      <c r="O223">
        <v>1.1735871149499999E-2</v>
      </c>
      <c r="P223" s="1">
        <v>2.1385905864300002E-8</v>
      </c>
      <c r="Q223">
        <v>1.37511189118E-2</v>
      </c>
      <c r="R223" t="s">
        <v>15</v>
      </c>
      <c r="S223">
        <v>1.5</v>
      </c>
      <c r="T223">
        <v>8</v>
      </c>
    </row>
    <row r="224" spans="1:20">
      <c r="A224">
        <v>45764</v>
      </c>
      <c r="C224" t="b">
        <f t="shared" si="15"/>
        <v>1</v>
      </c>
      <c r="D224" s="2" t="str">
        <f t="shared" si="16"/>
        <v/>
      </c>
      <c r="E224" s="2" t="str">
        <f t="shared" si="17"/>
        <v/>
      </c>
      <c r="F224" s="2" t="str">
        <f t="shared" si="18"/>
        <v/>
      </c>
      <c r="G224" s="2" t="str">
        <f t="shared" si="19"/>
        <v/>
      </c>
      <c r="H224" t="s">
        <v>17</v>
      </c>
      <c r="I224" t="s">
        <v>17</v>
      </c>
      <c r="J224" s="1">
        <v>6.1599517668200004E-5</v>
      </c>
      <c r="K224">
        <v>1.6276995777499999E-4</v>
      </c>
      <c r="L224">
        <v>0</v>
      </c>
      <c r="M224">
        <v>1.5</v>
      </c>
      <c r="N224">
        <v>8</v>
      </c>
      <c r="O224">
        <v>3.44621043086E-2</v>
      </c>
      <c r="P224" s="1">
        <v>4.4684191110400001E-8</v>
      </c>
      <c r="Q224">
        <v>5.1261493205700004E-4</v>
      </c>
      <c r="R224" t="s">
        <v>15</v>
      </c>
      <c r="S224">
        <v>8</v>
      </c>
    </row>
    <row r="225" spans="1:20">
      <c r="A225">
        <v>45820</v>
      </c>
      <c r="C225" t="b">
        <f t="shared" si="15"/>
        <v>1</v>
      </c>
      <c r="D225" s="2" t="str">
        <f t="shared" si="16"/>
        <v/>
      </c>
      <c r="E225" s="2" t="str">
        <f t="shared" si="17"/>
        <v/>
      </c>
      <c r="F225" s="2" t="str">
        <f t="shared" si="18"/>
        <v/>
      </c>
      <c r="G225" s="2" t="str">
        <f t="shared" si="19"/>
        <v/>
      </c>
      <c r="H225" t="s">
        <v>14</v>
      </c>
      <c r="I225" t="s">
        <v>14</v>
      </c>
      <c r="J225" s="1">
        <v>4.67319894913E-6</v>
      </c>
      <c r="K225">
        <v>4.03661062996E-4</v>
      </c>
      <c r="L225">
        <v>0</v>
      </c>
      <c r="M225">
        <v>1.3333333333299999</v>
      </c>
      <c r="N225">
        <v>3.6666666666699999</v>
      </c>
      <c r="O225">
        <v>8.8873448180200001E-2</v>
      </c>
      <c r="P225">
        <v>4.3157229238000001E-4</v>
      </c>
      <c r="Q225">
        <v>5.19482554348E-2</v>
      </c>
      <c r="R225" t="s">
        <v>15</v>
      </c>
    </row>
    <row r="226" spans="1:20">
      <c r="A226">
        <v>45821</v>
      </c>
      <c r="C226" t="b">
        <f t="shared" si="15"/>
        <v>1</v>
      </c>
      <c r="D226" s="2" t="str">
        <f t="shared" si="16"/>
        <v/>
      </c>
      <c r="E226" s="2" t="str">
        <f t="shared" si="17"/>
        <v/>
      </c>
      <c r="F226" s="2" t="str">
        <f t="shared" si="18"/>
        <v/>
      </c>
      <c r="G226" s="2" t="str">
        <f t="shared" si="19"/>
        <v/>
      </c>
      <c r="H226" t="s">
        <v>14</v>
      </c>
      <c r="I226" t="s">
        <v>14</v>
      </c>
      <c r="J226" s="1">
        <v>6.7973802896399998E-6</v>
      </c>
      <c r="K226">
        <v>3.5628052983700001E-4</v>
      </c>
      <c r="L226">
        <v>0</v>
      </c>
      <c r="M226">
        <v>1.3333333333299999</v>
      </c>
      <c r="N226">
        <v>3.6666666666699999</v>
      </c>
      <c r="O226">
        <v>8.8873448180200001E-2</v>
      </c>
      <c r="P226">
        <v>4.3157229238000001E-4</v>
      </c>
      <c r="Q226">
        <v>5.19482554348E-2</v>
      </c>
      <c r="R226" t="s">
        <v>15</v>
      </c>
    </row>
    <row r="227" spans="1:20">
      <c r="A227">
        <v>45926</v>
      </c>
      <c r="C227" t="b">
        <f t="shared" si="15"/>
        <v>1</v>
      </c>
      <c r="D227" s="2" t="str">
        <f t="shared" si="16"/>
        <v/>
      </c>
      <c r="E227" s="2" t="str">
        <f t="shared" si="17"/>
        <v/>
      </c>
      <c r="F227" s="2" t="str">
        <f t="shared" si="18"/>
        <v/>
      </c>
      <c r="G227" s="2" t="str">
        <f t="shared" si="19"/>
        <v/>
      </c>
      <c r="H227" t="s">
        <v>19</v>
      </c>
      <c r="I227" t="s">
        <v>19</v>
      </c>
      <c r="J227">
        <v>2.34865442164E-4</v>
      </c>
      <c r="K227">
        <v>3.1310117127099999E-3</v>
      </c>
      <c r="L227">
        <v>2.9786659867699999E-4</v>
      </c>
      <c r="M227">
        <v>16</v>
      </c>
      <c r="N227">
        <v>18.5</v>
      </c>
      <c r="O227">
        <v>8.5491219176399996E-4</v>
      </c>
      <c r="P227">
        <v>3.09009949407E-3</v>
      </c>
      <c r="Q227">
        <v>0.301906979854</v>
      </c>
      <c r="R227" t="s">
        <v>15</v>
      </c>
      <c r="S227">
        <v>16</v>
      </c>
      <c r="T227">
        <v>18.5</v>
      </c>
    </row>
    <row r="228" spans="1:20">
      <c r="A228">
        <v>45927</v>
      </c>
      <c r="C228" t="b">
        <f t="shared" si="15"/>
        <v>1</v>
      </c>
      <c r="D228" s="2" t="str">
        <f t="shared" si="16"/>
        <v/>
      </c>
      <c r="E228" s="2" t="str">
        <f t="shared" si="17"/>
        <v/>
      </c>
      <c r="F228" s="2" t="str">
        <f t="shared" si="18"/>
        <v/>
      </c>
      <c r="G228" s="2" t="str">
        <f t="shared" si="19"/>
        <v/>
      </c>
      <c r="H228" t="s">
        <v>19</v>
      </c>
      <c r="I228" t="s">
        <v>19</v>
      </c>
      <c r="J228">
        <v>1.6579632288400001E-4</v>
      </c>
      <c r="K228">
        <v>2.8014461172000001E-3</v>
      </c>
      <c r="L228">
        <v>2.7930638625700002E-4</v>
      </c>
      <c r="M228">
        <v>16</v>
      </c>
      <c r="N228">
        <v>18.5</v>
      </c>
      <c r="O228">
        <v>3.1070114137100001E-4</v>
      </c>
      <c r="P228">
        <v>2.1160013267700001E-3</v>
      </c>
      <c r="Q228">
        <v>0.29078561081299997</v>
      </c>
      <c r="R228" t="s">
        <v>15</v>
      </c>
      <c r="S228">
        <v>16</v>
      </c>
      <c r="T228">
        <v>18.5</v>
      </c>
    </row>
    <row r="229" spans="1:20">
      <c r="A229">
        <v>45976</v>
      </c>
      <c r="C229" t="b">
        <f t="shared" si="15"/>
        <v>1</v>
      </c>
      <c r="D229" s="2" t="str">
        <f t="shared" si="16"/>
        <v/>
      </c>
      <c r="E229" s="2" t="str">
        <f t="shared" si="17"/>
        <v/>
      </c>
      <c r="F229" s="2" t="str">
        <f t="shared" si="18"/>
        <v/>
      </c>
      <c r="G229" s="2" t="str">
        <f t="shared" si="19"/>
        <v/>
      </c>
      <c r="H229" t="s">
        <v>17</v>
      </c>
      <c r="I229" t="s">
        <v>17</v>
      </c>
      <c r="J229">
        <v>1.4519432487099999E-4</v>
      </c>
      <c r="K229">
        <v>4.28898212699E-4</v>
      </c>
      <c r="L229" s="1">
        <v>7.2363475467500002E-6</v>
      </c>
      <c r="M229">
        <v>1.3333333333299999</v>
      </c>
      <c r="N229">
        <v>3.6666666666699999</v>
      </c>
      <c r="O229">
        <v>4.0223817031400003E-2</v>
      </c>
      <c r="P229" s="1">
        <v>1.5798551484599999E-6</v>
      </c>
      <c r="Q229">
        <v>3.01205230909E-3</v>
      </c>
      <c r="R229" t="s">
        <v>15</v>
      </c>
      <c r="S229">
        <v>3.6666666666699999</v>
      </c>
    </row>
    <row r="230" spans="1:20">
      <c r="A230">
        <v>45977</v>
      </c>
      <c r="C230" t="b">
        <f t="shared" si="15"/>
        <v>1</v>
      </c>
      <c r="D230" s="2" t="str">
        <f t="shared" si="16"/>
        <v/>
      </c>
      <c r="E230" s="2" t="str">
        <f t="shared" si="17"/>
        <v/>
      </c>
      <c r="F230" s="2" t="str">
        <f t="shared" si="18"/>
        <v/>
      </c>
      <c r="G230" s="2" t="str">
        <f t="shared" si="19"/>
        <v/>
      </c>
      <c r="H230" t="s">
        <v>17</v>
      </c>
      <c r="I230" t="s">
        <v>17</v>
      </c>
      <c r="J230">
        <v>1.46037077023E-4</v>
      </c>
      <c r="K230">
        <v>3.4059041599300002E-4</v>
      </c>
      <c r="L230" s="1">
        <v>1.5270533083899998E-5</v>
      </c>
      <c r="M230">
        <v>1.3333333333299999</v>
      </c>
      <c r="N230">
        <v>3.6666666666699999</v>
      </c>
      <c r="O230">
        <v>0.11051570003699999</v>
      </c>
      <c r="P230">
        <v>1.13588660281E-4</v>
      </c>
      <c r="Q230">
        <v>4.2364133163999996E-3</v>
      </c>
      <c r="R230" t="s">
        <v>15</v>
      </c>
      <c r="S230">
        <v>3.6666666666699999</v>
      </c>
    </row>
    <row r="231" spans="1:20">
      <c r="A231">
        <v>45978</v>
      </c>
      <c r="C231" t="b">
        <f t="shared" si="15"/>
        <v>1</v>
      </c>
      <c r="D231" s="2" t="str">
        <f t="shared" si="16"/>
        <v/>
      </c>
      <c r="E231" s="2" t="str">
        <f t="shared" si="17"/>
        <v/>
      </c>
      <c r="F231" s="2" t="str">
        <f t="shared" si="18"/>
        <v/>
      </c>
      <c r="G231" s="2" t="str">
        <f t="shared" si="19"/>
        <v/>
      </c>
      <c r="H231" t="s">
        <v>14</v>
      </c>
      <c r="I231" t="s">
        <v>14</v>
      </c>
      <c r="J231" s="1">
        <v>8.4631947339699996E-5</v>
      </c>
      <c r="K231">
        <v>4.0971656570600002E-4</v>
      </c>
      <c r="L231" s="1">
        <v>5.9638167507100003E-6</v>
      </c>
      <c r="M231">
        <v>1.3333333333299999</v>
      </c>
      <c r="N231">
        <v>3.6666666666699999</v>
      </c>
      <c r="O231">
        <v>2.60154047519E-2</v>
      </c>
      <c r="P231" s="1">
        <v>6.75620286269E-6</v>
      </c>
      <c r="Q231">
        <v>1.6067481896200001E-2</v>
      </c>
      <c r="R231" t="s">
        <v>15</v>
      </c>
    </row>
    <row r="232" spans="1:20">
      <c r="A232">
        <v>45980</v>
      </c>
      <c r="C232" t="b">
        <f t="shared" si="15"/>
        <v>1</v>
      </c>
      <c r="D232" s="2" t="str">
        <f t="shared" si="16"/>
        <v/>
      </c>
      <c r="E232" s="2" t="str">
        <f t="shared" si="17"/>
        <v/>
      </c>
      <c r="F232" s="2" t="str">
        <f t="shared" si="18"/>
        <v/>
      </c>
      <c r="G232" s="2" t="str">
        <f t="shared" si="19"/>
        <v/>
      </c>
      <c r="H232" t="s">
        <v>19</v>
      </c>
      <c r="I232" t="s">
        <v>19</v>
      </c>
      <c r="J232" s="1">
        <v>8.4743705242599994E-5</v>
      </c>
      <c r="K232">
        <v>3.79179901701E-4</v>
      </c>
      <c r="L232" s="1">
        <v>2.8621998039000002E-6</v>
      </c>
      <c r="M232">
        <v>1.5</v>
      </c>
      <c r="N232">
        <v>5.5</v>
      </c>
      <c r="O232">
        <v>2.4123103439299999E-2</v>
      </c>
      <c r="P232" s="1">
        <v>5.0028678901299998E-7</v>
      </c>
      <c r="Q232">
        <v>7.4354555674800002E-3</v>
      </c>
      <c r="R232" t="s">
        <v>15</v>
      </c>
      <c r="S232">
        <v>1.5</v>
      </c>
      <c r="T232">
        <v>5.5</v>
      </c>
    </row>
    <row r="233" spans="1:20">
      <c r="A233">
        <v>46065</v>
      </c>
      <c r="C233" t="b">
        <f t="shared" si="15"/>
        <v>1</v>
      </c>
      <c r="D233" s="2" t="str">
        <f t="shared" si="16"/>
        <v/>
      </c>
      <c r="E233" s="2" t="str">
        <f t="shared" si="17"/>
        <v/>
      </c>
      <c r="F233" s="2" t="str">
        <f t="shared" si="18"/>
        <v/>
      </c>
      <c r="G233" s="2" t="str">
        <f t="shared" si="19"/>
        <v/>
      </c>
      <c r="H233" t="s">
        <v>28</v>
      </c>
      <c r="I233" t="s">
        <v>19</v>
      </c>
      <c r="J233" s="1">
        <v>4.2229664880700001E-6</v>
      </c>
      <c r="K233">
        <v>4.2520283285700001E-4</v>
      </c>
      <c r="L233" s="1">
        <v>7.6797829518100006E-5</v>
      </c>
      <c r="M233">
        <v>8.8000000000000007</v>
      </c>
      <c r="N233">
        <v>11.6</v>
      </c>
      <c r="O233" s="1">
        <v>1.51206362533E-6</v>
      </c>
      <c r="P233">
        <v>7.3783304549399997E-4</v>
      </c>
      <c r="Q233">
        <v>5.5126257260599996E-3</v>
      </c>
      <c r="R233" t="s">
        <v>15</v>
      </c>
      <c r="S233">
        <v>8.8000000000000007</v>
      </c>
      <c r="T233">
        <v>11.6</v>
      </c>
    </row>
    <row r="234" spans="1:20">
      <c r="A234">
        <v>46067</v>
      </c>
      <c r="C234" t="b">
        <f t="shared" si="15"/>
        <v>1</v>
      </c>
      <c r="D234" s="2" t="str">
        <f t="shared" si="16"/>
        <v/>
      </c>
      <c r="E234" s="2" t="str">
        <f t="shared" si="17"/>
        <v/>
      </c>
      <c r="F234" s="2" t="str">
        <f t="shared" si="18"/>
        <v/>
      </c>
      <c r="G234" s="2" t="str">
        <f t="shared" si="19"/>
        <v/>
      </c>
      <c r="H234" t="s">
        <v>28</v>
      </c>
      <c r="I234" t="s">
        <v>19</v>
      </c>
      <c r="J234" s="1">
        <v>6.7183557764799996E-6</v>
      </c>
      <c r="K234">
        <v>3.39762226017E-4</v>
      </c>
      <c r="L234" s="1">
        <v>6.9695007251199996E-5</v>
      </c>
      <c r="M234">
        <v>8.8000000000000007</v>
      </c>
      <c r="N234">
        <v>11.6</v>
      </c>
      <c r="O234" s="1">
        <v>2.4284493533100002E-6</v>
      </c>
      <c r="P234">
        <v>1.5583052922699999E-3</v>
      </c>
      <c r="Q234">
        <v>1.0553632547099999E-2</v>
      </c>
      <c r="R234" t="s">
        <v>15</v>
      </c>
      <c r="S234">
        <v>8.8000000000000007</v>
      </c>
      <c r="T234">
        <v>11.6</v>
      </c>
    </row>
    <row r="235" spans="1:20">
      <c r="A235">
        <v>46258</v>
      </c>
      <c r="C235" t="b">
        <f t="shared" si="15"/>
        <v>1</v>
      </c>
      <c r="D235" s="2" t="str">
        <f t="shared" si="16"/>
        <v/>
      </c>
      <c r="E235" s="2" t="str">
        <f t="shared" si="17"/>
        <v/>
      </c>
      <c r="F235" s="2" t="str">
        <f t="shared" si="18"/>
        <v/>
      </c>
      <c r="G235" s="2" t="str">
        <f t="shared" si="19"/>
        <v/>
      </c>
      <c r="H235" t="s">
        <v>19</v>
      </c>
      <c r="I235" t="s">
        <v>19</v>
      </c>
      <c r="J235">
        <v>1.15418531206E-4</v>
      </c>
      <c r="K235">
        <v>7.9043681832099998E-4</v>
      </c>
      <c r="L235" s="1">
        <v>1.3022353949999999E-5</v>
      </c>
      <c r="M235">
        <v>4.5</v>
      </c>
      <c r="N235">
        <v>10</v>
      </c>
      <c r="O235">
        <v>1.38112879304E-2</v>
      </c>
      <c r="P235">
        <v>2.26782416085E-4</v>
      </c>
      <c r="Q235">
        <v>0.14469946803</v>
      </c>
      <c r="R235" t="s">
        <v>15</v>
      </c>
      <c r="S235">
        <v>4.5</v>
      </c>
      <c r="T235">
        <v>10</v>
      </c>
    </row>
    <row r="236" spans="1:20">
      <c r="A236">
        <v>46259</v>
      </c>
      <c r="C236" t="b">
        <f t="shared" si="15"/>
        <v>1</v>
      </c>
      <c r="D236" s="2" t="str">
        <f t="shared" si="16"/>
        <v/>
      </c>
      <c r="E236" s="2" t="str">
        <f t="shared" si="17"/>
        <v/>
      </c>
      <c r="F236" s="2" t="str">
        <f t="shared" si="18"/>
        <v/>
      </c>
      <c r="G236" s="2" t="str">
        <f t="shared" si="19"/>
        <v/>
      </c>
      <c r="H236" t="s">
        <v>19</v>
      </c>
      <c r="I236" t="s">
        <v>19</v>
      </c>
      <c r="J236" s="1">
        <v>5.0948692037600003E-5</v>
      </c>
      <c r="K236">
        <v>2.4788936213099999E-4</v>
      </c>
      <c r="L236" s="1">
        <v>5.9348466598799998E-6</v>
      </c>
      <c r="M236">
        <v>4.5</v>
      </c>
      <c r="N236">
        <v>10</v>
      </c>
      <c r="O236">
        <v>1.38112879304E-2</v>
      </c>
      <c r="P236" s="1">
        <v>3.9302676258200003E-5</v>
      </c>
      <c r="Q236">
        <v>5.9589614196799999E-2</v>
      </c>
      <c r="R236" t="s">
        <v>15</v>
      </c>
      <c r="S236">
        <v>4.5</v>
      </c>
      <c r="T236">
        <v>10</v>
      </c>
    </row>
    <row r="237" spans="1:20">
      <c r="A237">
        <v>46260</v>
      </c>
      <c r="C237" t="b">
        <f t="shared" si="15"/>
        <v>1</v>
      </c>
      <c r="D237" s="2" t="str">
        <f t="shared" si="16"/>
        <v/>
      </c>
      <c r="E237" s="2" t="str">
        <f t="shared" si="17"/>
        <v/>
      </c>
      <c r="F237" s="2" t="str">
        <f t="shared" si="18"/>
        <v/>
      </c>
      <c r="G237" s="2" t="str">
        <f t="shared" si="19"/>
        <v/>
      </c>
      <c r="H237" t="s">
        <v>19</v>
      </c>
      <c r="I237" t="s">
        <v>19</v>
      </c>
      <c r="J237">
        <v>1.2790302577500001E-4</v>
      </c>
      <c r="K237">
        <v>7.9873179544800001E-4</v>
      </c>
      <c r="L237" s="1">
        <v>1.32847875813E-5</v>
      </c>
      <c r="M237">
        <v>4.5</v>
      </c>
      <c r="N237">
        <v>10</v>
      </c>
      <c r="O237">
        <v>1.38112879304E-2</v>
      </c>
      <c r="P237">
        <v>2.26782416085E-4</v>
      </c>
      <c r="Q237">
        <v>0.14469946803</v>
      </c>
      <c r="R237" t="s">
        <v>15</v>
      </c>
      <c r="S237">
        <v>4.5</v>
      </c>
      <c r="T237">
        <v>10</v>
      </c>
    </row>
    <row r="238" spans="1:20">
      <c r="A238">
        <v>46261</v>
      </c>
      <c r="C238" t="b">
        <f t="shared" si="15"/>
        <v>1</v>
      </c>
      <c r="D238" s="2" t="str">
        <f t="shared" si="16"/>
        <v/>
      </c>
      <c r="E238" s="2" t="str">
        <f t="shared" si="17"/>
        <v/>
      </c>
      <c r="F238" s="2" t="str">
        <f t="shared" si="18"/>
        <v/>
      </c>
      <c r="G238" s="2" t="str">
        <f t="shared" si="19"/>
        <v/>
      </c>
      <c r="H238" t="s">
        <v>19</v>
      </c>
      <c r="I238" t="s">
        <v>19</v>
      </c>
      <c r="J238" s="1">
        <v>6.6676110166199998E-5</v>
      </c>
      <c r="K238">
        <v>3.5924693076000002E-4</v>
      </c>
      <c r="L238" s="1">
        <v>8.4571564903299994E-6</v>
      </c>
      <c r="M238">
        <v>4.5</v>
      </c>
      <c r="N238">
        <v>10</v>
      </c>
      <c r="O238">
        <v>1.38112879304E-2</v>
      </c>
      <c r="P238" s="1">
        <v>3.9302676258200003E-5</v>
      </c>
      <c r="Q238">
        <v>6.4286512976800006E-2</v>
      </c>
      <c r="R238" t="s">
        <v>15</v>
      </c>
      <c r="S238">
        <v>4.5</v>
      </c>
      <c r="T238">
        <v>10</v>
      </c>
    </row>
    <row r="239" spans="1:20">
      <c r="A239">
        <v>46262</v>
      </c>
      <c r="C239" t="b">
        <f t="shared" si="15"/>
        <v>1</v>
      </c>
      <c r="D239" s="2" t="str">
        <f t="shared" si="16"/>
        <v/>
      </c>
      <c r="E239" s="2" t="str">
        <f t="shared" si="17"/>
        <v/>
      </c>
      <c r="F239" s="2" t="str">
        <f t="shared" si="18"/>
        <v/>
      </c>
      <c r="G239" s="2" t="str">
        <f t="shared" si="19"/>
        <v/>
      </c>
      <c r="H239" t="s">
        <v>19</v>
      </c>
      <c r="I239" t="s">
        <v>19</v>
      </c>
      <c r="J239" s="1">
        <v>5.3245130714499997E-5</v>
      </c>
      <c r="K239">
        <v>3.4787578555300002E-4</v>
      </c>
      <c r="L239" s="1">
        <v>8.1261054556300002E-6</v>
      </c>
      <c r="M239">
        <v>4.5</v>
      </c>
      <c r="N239">
        <v>10</v>
      </c>
      <c r="O239">
        <v>1.09901082754E-2</v>
      </c>
      <c r="P239">
        <v>2.26782416085E-4</v>
      </c>
      <c r="Q239">
        <v>0.14469946803</v>
      </c>
      <c r="R239" t="s">
        <v>15</v>
      </c>
      <c r="S239">
        <v>4.5</v>
      </c>
      <c r="T239">
        <v>10</v>
      </c>
    </row>
    <row r="240" spans="1:20">
      <c r="A240">
        <v>46266</v>
      </c>
      <c r="C240" t="b">
        <f t="shared" si="15"/>
        <v>1</v>
      </c>
      <c r="D240" s="2" t="str">
        <f t="shared" si="16"/>
        <v/>
      </c>
      <c r="E240" s="2" t="str">
        <f t="shared" si="17"/>
        <v/>
      </c>
      <c r="F240" s="2" t="str">
        <f t="shared" si="18"/>
        <v/>
      </c>
      <c r="G240" s="2" t="str">
        <f t="shared" si="19"/>
        <v/>
      </c>
      <c r="H240" t="s">
        <v>19</v>
      </c>
      <c r="I240" t="s">
        <v>19</v>
      </c>
      <c r="J240" s="1">
        <v>6.1835312241099994E-5</v>
      </c>
      <c r="K240">
        <v>4.0914647097700001E-4</v>
      </c>
      <c r="L240" s="1">
        <v>6.9734448253600003E-6</v>
      </c>
      <c r="M240">
        <v>4.5</v>
      </c>
      <c r="N240">
        <v>10</v>
      </c>
      <c r="O240">
        <v>1.38112879304E-2</v>
      </c>
      <c r="P240" s="1">
        <v>3.9302676258200003E-5</v>
      </c>
      <c r="Q240">
        <v>6.4286512976800006E-2</v>
      </c>
      <c r="R240" t="s">
        <v>15</v>
      </c>
      <c r="S240">
        <v>4.5</v>
      </c>
      <c r="T240">
        <v>10</v>
      </c>
    </row>
    <row r="241" spans="1:20">
      <c r="A241">
        <v>46315</v>
      </c>
      <c r="C241" t="b">
        <f t="shared" si="15"/>
        <v>1</v>
      </c>
      <c r="D241" s="2" t="str">
        <f t="shared" si="16"/>
        <v/>
      </c>
      <c r="E241" s="2" t="str">
        <f t="shared" si="17"/>
        <v/>
      </c>
      <c r="F241" s="2" t="str">
        <f t="shared" si="18"/>
        <v/>
      </c>
      <c r="G241" s="2" t="str">
        <f t="shared" si="19"/>
        <v/>
      </c>
      <c r="H241" t="s">
        <v>14</v>
      </c>
      <c r="I241" t="s">
        <v>14</v>
      </c>
      <c r="J241" s="1">
        <v>9.42752508247E-6</v>
      </c>
      <c r="K241">
        <v>1.8602241886800001E-4</v>
      </c>
      <c r="L241" s="1">
        <v>3.4145275464600002E-5</v>
      </c>
      <c r="M241">
        <v>19.5</v>
      </c>
      <c r="N241">
        <v>25</v>
      </c>
      <c r="O241">
        <v>1.1373781229000001E-2</v>
      </c>
      <c r="P241">
        <v>0.22588585457400001</v>
      </c>
      <c r="Q241">
        <v>0.19872725859199999</v>
      </c>
      <c r="R241" t="s">
        <v>15</v>
      </c>
    </row>
    <row r="242" spans="1:20">
      <c r="A242">
        <v>46317</v>
      </c>
      <c r="C242" t="b">
        <f t="shared" si="15"/>
        <v>1</v>
      </c>
      <c r="D242" s="2" t="str">
        <f t="shared" si="16"/>
        <v/>
      </c>
      <c r="E242" s="2" t="str">
        <f t="shared" si="17"/>
        <v/>
      </c>
      <c r="F242" s="2" t="str">
        <f t="shared" si="18"/>
        <v/>
      </c>
      <c r="G242" s="2" t="str">
        <f t="shared" si="19"/>
        <v/>
      </c>
      <c r="H242" t="s">
        <v>14</v>
      </c>
      <c r="I242" t="s">
        <v>14</v>
      </c>
      <c r="J242" s="1">
        <v>2.0649970225300002E-5</v>
      </c>
      <c r="K242">
        <v>1.88901823575E-4</v>
      </c>
      <c r="L242" s="1">
        <v>5.2681282145300002E-5</v>
      </c>
      <c r="M242">
        <v>23</v>
      </c>
      <c r="N242">
        <v>25</v>
      </c>
      <c r="O242">
        <v>4.1869184754700001E-2</v>
      </c>
      <c r="P242">
        <v>0.20943962883299999</v>
      </c>
      <c r="Q242">
        <v>0.34033403193400003</v>
      </c>
      <c r="R242" t="s">
        <v>15</v>
      </c>
    </row>
    <row r="243" spans="1:20">
      <c r="A243">
        <v>46336</v>
      </c>
      <c r="C243" t="b">
        <f t="shared" si="15"/>
        <v>1</v>
      </c>
      <c r="D243" s="2" t="str">
        <f t="shared" si="16"/>
        <v/>
      </c>
      <c r="E243" s="2" t="str">
        <f t="shared" si="17"/>
        <v/>
      </c>
      <c r="F243" s="2" t="str">
        <f t="shared" si="18"/>
        <v/>
      </c>
      <c r="G243" s="2" t="str">
        <f t="shared" si="19"/>
        <v/>
      </c>
      <c r="H243" t="s">
        <v>23</v>
      </c>
      <c r="I243" t="s">
        <v>19</v>
      </c>
      <c r="J243">
        <v>8.7317592047199996E-4</v>
      </c>
      <c r="K243">
        <v>1.9484225795899999E-3</v>
      </c>
      <c r="L243" s="1">
        <v>8.37450104063E-5</v>
      </c>
      <c r="M243">
        <v>1.3333333333299999</v>
      </c>
      <c r="N243">
        <v>3.6666666666699999</v>
      </c>
      <c r="O243">
        <v>2.2005725322899999E-2</v>
      </c>
      <c r="P243" s="1">
        <v>4.1540039098799999E-7</v>
      </c>
      <c r="Q243">
        <v>2.5143878809299998E-3</v>
      </c>
      <c r="R243" t="s">
        <v>15</v>
      </c>
      <c r="S243">
        <v>1.3333333333299999</v>
      </c>
      <c r="T243">
        <v>3.6666666666699999</v>
      </c>
    </row>
    <row r="244" spans="1:20">
      <c r="A244">
        <v>46338</v>
      </c>
      <c r="C244" t="b">
        <f t="shared" si="15"/>
        <v>1</v>
      </c>
      <c r="D244" s="2" t="str">
        <f t="shared" si="16"/>
        <v/>
      </c>
      <c r="E244" s="2" t="str">
        <f t="shared" si="17"/>
        <v/>
      </c>
      <c r="F244" s="2" t="str">
        <f t="shared" si="18"/>
        <v/>
      </c>
      <c r="G244" s="2" t="str">
        <f t="shared" si="19"/>
        <v/>
      </c>
      <c r="H244" t="s">
        <v>17</v>
      </c>
      <c r="I244" t="s">
        <v>17</v>
      </c>
      <c r="J244">
        <v>8.7617517613E-4</v>
      </c>
      <c r="K244">
        <v>1.6691973907200001E-3</v>
      </c>
      <c r="L244" s="1">
        <v>2.1443953439600001E-5</v>
      </c>
      <c r="M244">
        <v>1.5</v>
      </c>
      <c r="N244">
        <v>8</v>
      </c>
      <c r="O244">
        <v>2.7014501022600002E-2</v>
      </c>
      <c r="P244" s="1">
        <v>3.2546675546400001E-9</v>
      </c>
      <c r="Q244">
        <v>5.5014726379800001E-4</v>
      </c>
      <c r="R244" t="s">
        <v>15</v>
      </c>
      <c r="S244">
        <v>8</v>
      </c>
    </row>
    <row r="245" spans="1:20">
      <c r="A245">
        <v>46339</v>
      </c>
      <c r="C245" t="b">
        <f t="shared" si="15"/>
        <v>1</v>
      </c>
      <c r="D245" s="2" t="str">
        <f t="shared" si="16"/>
        <v/>
      </c>
      <c r="E245" s="2" t="str">
        <f t="shared" si="17"/>
        <v/>
      </c>
      <c r="F245" s="2" t="str">
        <f t="shared" si="18"/>
        <v/>
      </c>
      <c r="G245" s="2" t="str">
        <f t="shared" si="19"/>
        <v/>
      </c>
      <c r="H245" t="s">
        <v>17</v>
      </c>
      <c r="I245" t="s">
        <v>17</v>
      </c>
      <c r="J245">
        <v>1.52285495352E-4</v>
      </c>
      <c r="K245" s="1">
        <v>4.4477978830299998E-5</v>
      </c>
      <c r="L245" s="1">
        <v>1.0627150669600001E-6</v>
      </c>
      <c r="M245">
        <v>1.5</v>
      </c>
      <c r="N245">
        <v>8</v>
      </c>
      <c r="O245">
        <v>0.48546257489799999</v>
      </c>
      <c r="P245">
        <v>3.2228651858299999E-3</v>
      </c>
      <c r="Q245">
        <v>2.89212846036E-3</v>
      </c>
      <c r="R245" t="s">
        <v>15</v>
      </c>
      <c r="S245">
        <v>3.3661157659600001</v>
      </c>
    </row>
    <row r="246" spans="1:20">
      <c r="A246">
        <v>46349</v>
      </c>
      <c r="C246" t="b">
        <f t="shared" si="15"/>
        <v>1</v>
      </c>
      <c r="D246" s="2" t="str">
        <f t="shared" si="16"/>
        <v/>
      </c>
      <c r="E246" s="2" t="str">
        <f t="shared" si="17"/>
        <v/>
      </c>
      <c r="F246" s="2" t="str">
        <f t="shared" si="18"/>
        <v/>
      </c>
      <c r="G246" s="2" t="str">
        <f t="shared" si="19"/>
        <v/>
      </c>
      <c r="H246" t="s">
        <v>24</v>
      </c>
      <c r="I246" t="s">
        <v>17</v>
      </c>
      <c r="J246">
        <v>1.7187618773400001E-4</v>
      </c>
      <c r="K246" s="1">
        <v>4.4331263400799998E-5</v>
      </c>
      <c r="L246">
        <v>0</v>
      </c>
      <c r="M246">
        <v>3</v>
      </c>
      <c r="N246">
        <v>8</v>
      </c>
      <c r="O246">
        <v>0.48311055012800003</v>
      </c>
      <c r="P246" s="1">
        <v>7.57751690486E-5</v>
      </c>
      <c r="Q246">
        <v>2.1940639155299999E-4</v>
      </c>
      <c r="R246" t="s">
        <v>25</v>
      </c>
      <c r="S246">
        <v>4.2896278415599998</v>
      </c>
    </row>
    <row r="247" spans="1:20">
      <c r="A247">
        <v>46389</v>
      </c>
      <c r="B247" t="s">
        <v>17</v>
      </c>
      <c r="C247" t="b">
        <f t="shared" si="15"/>
        <v>1</v>
      </c>
      <c r="D247" s="2" t="str">
        <f t="shared" si="16"/>
        <v>FRESH</v>
      </c>
      <c r="E247" s="2" t="str">
        <f t="shared" si="17"/>
        <v/>
      </c>
      <c r="F247" s="2" t="str">
        <f t="shared" si="18"/>
        <v/>
      </c>
      <c r="G247" s="2" t="str">
        <f t="shared" si="19"/>
        <v/>
      </c>
      <c r="H247" t="s">
        <v>17</v>
      </c>
      <c r="I247" t="s">
        <v>17</v>
      </c>
      <c r="J247">
        <v>2.40784440227E-4</v>
      </c>
      <c r="K247" s="1">
        <v>3.4083620205099997E-5</v>
      </c>
      <c r="L247">
        <v>0</v>
      </c>
      <c r="M247">
        <v>1.5</v>
      </c>
      <c r="N247">
        <v>8</v>
      </c>
      <c r="O247">
        <v>3.44621043086E-2</v>
      </c>
      <c r="P247">
        <v>3.7336506213E-3</v>
      </c>
      <c r="Q247" s="1">
        <v>9.4861317563100002E-8</v>
      </c>
      <c r="R247" t="s">
        <v>15</v>
      </c>
      <c r="S247">
        <v>2.4200907298000001</v>
      </c>
    </row>
    <row r="248" spans="1:20">
      <c r="A248">
        <v>46391</v>
      </c>
      <c r="C248" t="b">
        <f t="shared" si="15"/>
        <v>1</v>
      </c>
      <c r="D248" s="2" t="str">
        <f t="shared" si="16"/>
        <v/>
      </c>
      <c r="E248" s="2" t="str">
        <f t="shared" si="17"/>
        <v/>
      </c>
      <c r="F248" s="2" t="str">
        <f t="shared" si="18"/>
        <v/>
      </c>
      <c r="G248" s="2" t="str">
        <f t="shared" si="19"/>
        <v/>
      </c>
      <c r="H248" t="s">
        <v>17</v>
      </c>
      <c r="I248" t="s">
        <v>17</v>
      </c>
      <c r="J248">
        <v>2.33423075415E-4</v>
      </c>
      <c r="K248" s="1">
        <v>4.1166832558100002E-5</v>
      </c>
      <c r="L248">
        <v>0</v>
      </c>
      <c r="M248">
        <v>1.5</v>
      </c>
      <c r="N248">
        <v>8</v>
      </c>
      <c r="O248">
        <v>4.5392336925399998E-2</v>
      </c>
      <c r="P248">
        <v>4.3654121193800001E-4</v>
      </c>
      <c r="Q248" s="1">
        <v>5.9366332088300004E-7</v>
      </c>
      <c r="R248" t="s">
        <v>15</v>
      </c>
      <c r="S248">
        <v>2.6463494393300002</v>
      </c>
    </row>
    <row r="249" spans="1:20">
      <c r="A249">
        <v>46419</v>
      </c>
      <c r="C249" t="b">
        <f t="shared" si="15"/>
        <v>1</v>
      </c>
      <c r="D249" s="2" t="str">
        <f t="shared" si="16"/>
        <v/>
      </c>
      <c r="E249" s="2" t="str">
        <f t="shared" si="17"/>
        <v/>
      </c>
      <c r="F249" s="2" t="str">
        <f t="shared" si="18"/>
        <v/>
      </c>
      <c r="G249" s="2" t="str">
        <f t="shared" si="19"/>
        <v/>
      </c>
      <c r="H249" t="s">
        <v>14</v>
      </c>
      <c r="I249" t="s">
        <v>14</v>
      </c>
      <c r="J249" s="1">
        <v>3.8558404852900003E-5</v>
      </c>
      <c r="K249">
        <v>1.9888372562899999E-4</v>
      </c>
      <c r="L249">
        <v>0</v>
      </c>
      <c r="M249">
        <v>23</v>
      </c>
      <c r="N249">
        <v>25</v>
      </c>
      <c r="O249">
        <v>0.5</v>
      </c>
      <c r="P249">
        <v>0.15616071083800001</v>
      </c>
      <c r="Q249">
        <v>9.1495279885800002E-2</v>
      </c>
      <c r="R249" t="s">
        <v>15</v>
      </c>
    </row>
    <row r="250" spans="1:20">
      <c r="A250">
        <v>46421</v>
      </c>
      <c r="C250" t="b">
        <f t="shared" si="15"/>
        <v>1</v>
      </c>
      <c r="D250" s="2" t="str">
        <f t="shared" si="16"/>
        <v/>
      </c>
      <c r="E250" s="2" t="str">
        <f t="shared" si="17"/>
        <v/>
      </c>
      <c r="F250" s="2" t="str">
        <f t="shared" si="18"/>
        <v/>
      </c>
      <c r="G250" s="2" t="str">
        <f t="shared" si="19"/>
        <v/>
      </c>
      <c r="H250" t="s">
        <v>14</v>
      </c>
      <c r="I250" t="s">
        <v>14</v>
      </c>
      <c r="J250" s="1">
        <v>4.1137769763200002E-5</v>
      </c>
      <c r="K250">
        <v>2.2870099077099999E-4</v>
      </c>
      <c r="L250" s="1">
        <v>3.3915926681900001E-5</v>
      </c>
      <c r="M250">
        <v>6.5</v>
      </c>
      <c r="N250">
        <v>10</v>
      </c>
      <c r="O250">
        <v>0.127735884248</v>
      </c>
      <c r="P250">
        <v>1.0522111980900001E-2</v>
      </c>
      <c r="Q250">
        <v>6.8286971656700002E-2</v>
      </c>
      <c r="R250" t="s">
        <v>15</v>
      </c>
    </row>
    <row r="251" spans="1:20">
      <c r="A251">
        <v>46424</v>
      </c>
      <c r="B251" t="s">
        <v>17</v>
      </c>
      <c r="C251" t="b">
        <f t="shared" si="15"/>
        <v>1</v>
      </c>
      <c r="D251" s="2" t="str">
        <f t="shared" si="16"/>
        <v/>
      </c>
      <c r="E251" s="2" t="str">
        <f t="shared" si="17"/>
        <v/>
      </c>
      <c r="F251" s="2" t="str">
        <f t="shared" si="18"/>
        <v/>
      </c>
      <c r="G251" s="2" t="str">
        <f t="shared" si="19"/>
        <v>freshRestricted</v>
      </c>
      <c r="H251" t="s">
        <v>14</v>
      </c>
      <c r="I251" t="s">
        <v>14</v>
      </c>
      <c r="J251" s="1">
        <v>5.22589286365E-5</v>
      </c>
      <c r="K251">
        <v>1.1344495110299999E-4</v>
      </c>
      <c r="L251">
        <v>0</v>
      </c>
      <c r="M251">
        <v>3</v>
      </c>
      <c r="N251">
        <v>8</v>
      </c>
      <c r="O251">
        <v>6.9751171428100001E-2</v>
      </c>
      <c r="P251" s="1">
        <v>7.57751690486E-5</v>
      </c>
      <c r="Q251">
        <v>2.6353554647699999E-2</v>
      </c>
      <c r="R251" t="s">
        <v>15</v>
      </c>
    </row>
    <row r="252" spans="1:20">
      <c r="A252">
        <v>46426</v>
      </c>
      <c r="C252" t="b">
        <f t="shared" si="15"/>
        <v>1</v>
      </c>
      <c r="D252" s="2" t="str">
        <f t="shared" si="16"/>
        <v/>
      </c>
      <c r="E252" s="2" t="str">
        <f t="shared" si="17"/>
        <v/>
      </c>
      <c r="F252" s="2" t="str">
        <f t="shared" si="18"/>
        <v/>
      </c>
      <c r="G252" s="2" t="str">
        <f t="shared" si="19"/>
        <v/>
      </c>
      <c r="H252" t="s">
        <v>19</v>
      </c>
      <c r="I252" t="s">
        <v>19</v>
      </c>
      <c r="J252" s="1">
        <v>3.8254339036199997E-5</v>
      </c>
      <c r="K252">
        <v>1.08654337808E-4</v>
      </c>
      <c r="L252">
        <v>0</v>
      </c>
      <c r="M252">
        <v>3</v>
      </c>
      <c r="N252">
        <v>8</v>
      </c>
      <c r="O252">
        <v>1.38328143967E-2</v>
      </c>
      <c r="P252" s="1">
        <v>1.1784833831900001E-6</v>
      </c>
      <c r="Q252">
        <v>2.6353554647699999E-2</v>
      </c>
      <c r="R252" t="s">
        <v>15</v>
      </c>
      <c r="S252">
        <v>3</v>
      </c>
      <c r="T252">
        <v>8</v>
      </c>
    </row>
    <row r="253" spans="1:20">
      <c r="A253">
        <v>46492</v>
      </c>
      <c r="C253" t="b">
        <f t="shared" si="15"/>
        <v>1</v>
      </c>
      <c r="D253" s="2" t="str">
        <f t="shared" si="16"/>
        <v/>
      </c>
      <c r="E253" s="2" t="str">
        <f t="shared" si="17"/>
        <v/>
      </c>
      <c r="F253" s="2" t="str">
        <f t="shared" si="18"/>
        <v/>
      </c>
      <c r="G253" s="2" t="str">
        <f t="shared" si="19"/>
        <v/>
      </c>
      <c r="H253" t="s">
        <v>19</v>
      </c>
      <c r="I253" t="s">
        <v>19</v>
      </c>
      <c r="J253" s="1">
        <v>6.8679278559700003E-5</v>
      </c>
      <c r="K253">
        <v>4.7031131945600001E-4</v>
      </c>
      <c r="L253" s="1">
        <v>3.0375825421E-5</v>
      </c>
      <c r="M253">
        <v>18</v>
      </c>
      <c r="N253">
        <v>23.5</v>
      </c>
      <c r="O253">
        <v>4.6538220236600003E-3</v>
      </c>
      <c r="P253">
        <v>1.7141864524499999E-2</v>
      </c>
      <c r="Q253">
        <v>0.434309634492</v>
      </c>
      <c r="R253" t="s">
        <v>15</v>
      </c>
      <c r="S253">
        <v>18</v>
      </c>
      <c r="T253">
        <v>23.5</v>
      </c>
    </row>
    <row r="254" spans="1:20">
      <c r="A254">
        <v>46493</v>
      </c>
      <c r="C254" t="b">
        <f t="shared" si="15"/>
        <v>1</v>
      </c>
      <c r="D254" s="2" t="str">
        <f t="shared" si="16"/>
        <v/>
      </c>
      <c r="E254" s="2" t="str">
        <f t="shared" si="17"/>
        <v/>
      </c>
      <c r="F254" s="2" t="str">
        <f t="shared" si="18"/>
        <v/>
      </c>
      <c r="G254" s="2" t="str">
        <f t="shared" si="19"/>
        <v/>
      </c>
      <c r="H254" t="s">
        <v>18</v>
      </c>
      <c r="I254" t="s">
        <v>19</v>
      </c>
      <c r="J254" s="1">
        <v>8.4423413713700005E-5</v>
      </c>
      <c r="K254">
        <v>7.6165984429699997E-4</v>
      </c>
      <c r="L254">
        <v>1.02879084606E-4</v>
      </c>
      <c r="M254">
        <v>18</v>
      </c>
      <c r="N254">
        <v>20</v>
      </c>
      <c r="O254">
        <v>1.0863266106899999E-2</v>
      </c>
      <c r="P254">
        <v>5.3114565492500002E-2</v>
      </c>
      <c r="Q254">
        <v>0.19195637758699999</v>
      </c>
      <c r="R254" t="s">
        <v>20</v>
      </c>
      <c r="S254">
        <v>18</v>
      </c>
      <c r="T254">
        <v>20</v>
      </c>
    </row>
    <row r="255" spans="1:20">
      <c r="A255">
        <v>46580</v>
      </c>
      <c r="B255" t="s">
        <v>19</v>
      </c>
      <c r="C255" t="b">
        <f t="shared" si="15"/>
        <v>1</v>
      </c>
      <c r="D255" s="2" t="str">
        <f t="shared" si="16"/>
        <v/>
      </c>
      <c r="E255" s="2" t="str">
        <f t="shared" si="17"/>
        <v/>
      </c>
      <c r="F255" s="2" t="str">
        <f t="shared" si="18"/>
        <v>BRACK</v>
      </c>
      <c r="G255" s="2" t="str">
        <f t="shared" si="19"/>
        <v/>
      </c>
      <c r="H255" t="s">
        <v>19</v>
      </c>
      <c r="I255" t="s">
        <v>19</v>
      </c>
      <c r="J255">
        <v>2.2622664613000001E-4</v>
      </c>
      <c r="K255">
        <v>3.3874000085399999E-3</v>
      </c>
      <c r="L255" s="1">
        <v>8.8697378363100001E-5</v>
      </c>
      <c r="M255">
        <v>6.5</v>
      </c>
      <c r="N255">
        <v>10</v>
      </c>
      <c r="O255">
        <v>1.0815789971500001E-3</v>
      </c>
      <c r="P255">
        <v>1.2784972711699999E-4</v>
      </c>
      <c r="Q255">
        <v>3.7147157987400002E-2</v>
      </c>
      <c r="R255" t="s">
        <v>15</v>
      </c>
      <c r="S255">
        <v>6.5</v>
      </c>
      <c r="T255">
        <v>10</v>
      </c>
    </row>
    <row r="256" spans="1:20">
      <c r="A256">
        <v>46581</v>
      </c>
      <c r="C256" t="b">
        <f t="shared" si="15"/>
        <v>1</v>
      </c>
      <c r="D256" s="2" t="str">
        <f t="shared" si="16"/>
        <v/>
      </c>
      <c r="E256" s="2" t="str">
        <f t="shared" si="17"/>
        <v/>
      </c>
      <c r="F256" s="2" t="str">
        <f t="shared" si="18"/>
        <v/>
      </c>
      <c r="G256" s="2" t="str">
        <f t="shared" si="19"/>
        <v/>
      </c>
      <c r="H256" t="s">
        <v>19</v>
      </c>
      <c r="I256" t="s">
        <v>19</v>
      </c>
      <c r="J256">
        <v>1.4079831484900001E-4</v>
      </c>
      <c r="K256">
        <v>1.9071529089900001E-3</v>
      </c>
      <c r="L256" s="1">
        <v>4.85072065029E-5</v>
      </c>
      <c r="M256">
        <v>6.5</v>
      </c>
      <c r="N256">
        <v>10</v>
      </c>
      <c r="O256">
        <v>7.3688793503500004E-4</v>
      </c>
      <c r="P256" s="1">
        <v>3.0552650127799999E-5</v>
      </c>
      <c r="Q256">
        <v>2.6964229170399999E-2</v>
      </c>
      <c r="R256" t="s">
        <v>15</v>
      </c>
      <c r="S256">
        <v>6.5</v>
      </c>
      <c r="T256">
        <v>10</v>
      </c>
    </row>
    <row r="257" spans="1:20">
      <c r="A257">
        <v>46582</v>
      </c>
      <c r="B257" t="s">
        <v>19</v>
      </c>
      <c r="C257" t="b">
        <f t="shared" si="15"/>
        <v>1</v>
      </c>
      <c r="D257" s="2" t="str">
        <f t="shared" si="16"/>
        <v/>
      </c>
      <c r="E257" s="2" t="str">
        <f t="shared" si="17"/>
        <v/>
      </c>
      <c r="F257" s="2" t="str">
        <f t="shared" si="18"/>
        <v>BRACK</v>
      </c>
      <c r="G257" s="2" t="str">
        <f t="shared" si="19"/>
        <v/>
      </c>
      <c r="H257" t="s">
        <v>19</v>
      </c>
      <c r="I257" t="s">
        <v>19</v>
      </c>
      <c r="J257" s="1">
        <v>4.5770254714600002E-5</v>
      </c>
      <c r="K257">
        <v>8.8867873899399995E-4</v>
      </c>
      <c r="L257" s="1">
        <v>1.8019245688300001E-5</v>
      </c>
      <c r="M257">
        <v>4.5</v>
      </c>
      <c r="N257">
        <v>10</v>
      </c>
      <c r="O257" s="1">
        <v>8.4145792688999999E-5</v>
      </c>
      <c r="P257" s="1">
        <v>1.8731730738500001E-6</v>
      </c>
      <c r="Q257">
        <v>9.4384554809199994E-2</v>
      </c>
      <c r="R257" t="s">
        <v>15</v>
      </c>
      <c r="S257">
        <v>4.5</v>
      </c>
      <c r="T257">
        <v>10</v>
      </c>
    </row>
    <row r="258" spans="1:20">
      <c r="A258">
        <v>46583</v>
      </c>
      <c r="C258" t="b">
        <f t="shared" si="15"/>
        <v>1</v>
      </c>
      <c r="D258" s="2" t="str">
        <f t="shared" si="16"/>
        <v/>
      </c>
      <c r="E258" s="2" t="str">
        <f t="shared" si="17"/>
        <v/>
      </c>
      <c r="F258" s="2" t="str">
        <f t="shared" si="18"/>
        <v/>
      </c>
      <c r="G258" s="2" t="str">
        <f t="shared" si="19"/>
        <v/>
      </c>
      <c r="H258" t="s">
        <v>19</v>
      </c>
      <c r="I258" t="s">
        <v>19</v>
      </c>
      <c r="J258" s="1">
        <v>7.92398924791E-5</v>
      </c>
      <c r="K258">
        <v>1.17096932757E-3</v>
      </c>
      <c r="L258" s="1">
        <v>3.04839197032E-5</v>
      </c>
      <c r="M258">
        <v>6.5</v>
      </c>
      <c r="N258">
        <v>10</v>
      </c>
      <c r="O258">
        <v>7.3688793503500004E-4</v>
      </c>
      <c r="P258" s="1">
        <v>1.7040908047000002E-5</v>
      </c>
      <c r="Q258">
        <v>1.7227682972800001E-2</v>
      </c>
      <c r="R258" t="s">
        <v>15</v>
      </c>
      <c r="S258">
        <v>6.5</v>
      </c>
      <c r="T258">
        <v>10</v>
      </c>
    </row>
    <row r="259" spans="1:20">
      <c r="A259">
        <v>46584</v>
      </c>
      <c r="C259" t="b">
        <f t="shared" ref="C259:C322" si="20">IF(OR(B259="freshRestricted",B259="brackishRestricted",B259="marineRestricted",B259="noclass",B259=""),TRUE,FALSE)</f>
        <v>1</v>
      </c>
      <c r="D259" s="2" t="str">
        <f t="shared" ref="D259:D322" si="21">IF(NOT(ISBLANK($B259)),IF($I259="freshRestricted", IF($B259="freshRestricted","FRESH",$B259),""),"")</f>
        <v/>
      </c>
      <c r="E259" s="2" t="str">
        <f t="shared" ref="E259:E322" si="22">IF(NOT(ISBLANK($B259)),IF($I259="marineRestricted", IF($B259="marineRestricted","MARINE",$B259),""),"")</f>
        <v/>
      </c>
      <c r="F259" s="2" t="str">
        <f t="shared" ref="F259:F322" si="23">IF(NOT(ISBLANK($B259)),IF($I259="brackishRestricted", IF($B259="brackishRestricted","BRACK",$B259),""),"")</f>
        <v/>
      </c>
      <c r="G259" s="2" t="str">
        <f t="shared" ref="G259:G322" si="24">IF(NOT(ISBLANK($B259)),IF($I259="noclass", IF($B259="noclass","NO",$B259),""),"")</f>
        <v/>
      </c>
      <c r="H259" t="s">
        <v>19</v>
      </c>
      <c r="I259" t="s">
        <v>19</v>
      </c>
      <c r="J259" s="1">
        <v>5.1865665426900002E-5</v>
      </c>
      <c r="K259">
        <v>7.0169168370799999E-4</v>
      </c>
      <c r="L259" s="1">
        <v>1.5284901755199999E-5</v>
      </c>
      <c r="M259">
        <v>4.5</v>
      </c>
      <c r="N259">
        <v>10</v>
      </c>
      <c r="O259">
        <v>1.9554079262899999E-4</v>
      </c>
      <c r="P259" s="1">
        <v>1.8731730738500001E-6</v>
      </c>
      <c r="Q259">
        <v>1.9226232635399999E-2</v>
      </c>
      <c r="R259" t="s">
        <v>15</v>
      </c>
      <c r="S259">
        <v>4.5</v>
      </c>
      <c r="T259">
        <v>10</v>
      </c>
    </row>
    <row r="260" spans="1:20">
      <c r="A260">
        <v>46585</v>
      </c>
      <c r="C260" t="b">
        <f t="shared" si="20"/>
        <v>1</v>
      </c>
      <c r="D260" s="2" t="str">
        <f t="shared" si="21"/>
        <v/>
      </c>
      <c r="E260" s="2" t="str">
        <f t="shared" si="22"/>
        <v/>
      </c>
      <c r="F260" s="2" t="str">
        <f t="shared" si="23"/>
        <v/>
      </c>
      <c r="G260" s="2" t="str">
        <f t="shared" si="24"/>
        <v/>
      </c>
      <c r="H260" t="s">
        <v>19</v>
      </c>
      <c r="I260" t="s">
        <v>19</v>
      </c>
      <c r="J260" s="1">
        <v>2.5827198926E-5</v>
      </c>
      <c r="K260">
        <v>4.8307524872700001E-4</v>
      </c>
      <c r="L260" s="1">
        <v>1.2036501516600001E-5</v>
      </c>
      <c r="M260">
        <v>6.5</v>
      </c>
      <c r="N260">
        <v>10</v>
      </c>
      <c r="O260">
        <v>1.8757394209100001E-4</v>
      </c>
      <c r="P260" s="1">
        <v>1.4512157639899999E-6</v>
      </c>
      <c r="Q260">
        <v>7.98669102893E-2</v>
      </c>
      <c r="R260" t="s">
        <v>15</v>
      </c>
      <c r="S260">
        <v>6.5</v>
      </c>
      <c r="T260">
        <v>10</v>
      </c>
    </row>
    <row r="261" spans="1:20">
      <c r="A261">
        <v>46586</v>
      </c>
      <c r="C261" t="b">
        <f t="shared" si="20"/>
        <v>1</v>
      </c>
      <c r="D261" s="2" t="str">
        <f t="shared" si="21"/>
        <v/>
      </c>
      <c r="E261" s="2" t="str">
        <f t="shared" si="22"/>
        <v/>
      </c>
      <c r="F261" s="2" t="str">
        <f t="shared" si="23"/>
        <v/>
      </c>
      <c r="G261" s="2" t="str">
        <f t="shared" si="24"/>
        <v/>
      </c>
      <c r="H261" t="s">
        <v>19</v>
      </c>
      <c r="I261" t="s">
        <v>19</v>
      </c>
      <c r="J261">
        <v>1.26627511301E-4</v>
      </c>
      <c r="K261">
        <v>2.14259877413E-3</v>
      </c>
      <c r="L261" s="1">
        <v>4.6114251246499997E-5</v>
      </c>
      <c r="M261">
        <v>6.5</v>
      </c>
      <c r="N261">
        <v>10</v>
      </c>
      <c r="O261">
        <v>6.6495705190399996E-4</v>
      </c>
      <c r="P261" s="1">
        <v>8.2823427133499997E-6</v>
      </c>
      <c r="Q261">
        <v>3.2295579574799997E-2</v>
      </c>
      <c r="R261" t="s">
        <v>15</v>
      </c>
      <c r="S261">
        <v>6.5</v>
      </c>
      <c r="T261">
        <v>10</v>
      </c>
    </row>
    <row r="262" spans="1:20">
      <c r="A262">
        <v>46589</v>
      </c>
      <c r="C262" t="b">
        <f t="shared" si="20"/>
        <v>1</v>
      </c>
      <c r="D262" s="2" t="str">
        <f t="shared" si="21"/>
        <v/>
      </c>
      <c r="E262" s="2" t="str">
        <f t="shared" si="22"/>
        <v/>
      </c>
      <c r="F262" s="2" t="str">
        <f t="shared" si="23"/>
        <v/>
      </c>
      <c r="G262" s="2" t="str">
        <f t="shared" si="24"/>
        <v/>
      </c>
      <c r="H262" t="s">
        <v>19</v>
      </c>
      <c r="I262" t="s">
        <v>19</v>
      </c>
      <c r="J262" s="1">
        <v>8.2654465475000001E-5</v>
      </c>
      <c r="K262">
        <v>1.2611235626899999E-3</v>
      </c>
      <c r="L262" s="1">
        <v>3.1593839060000001E-5</v>
      </c>
      <c r="M262">
        <v>4.5</v>
      </c>
      <c r="N262">
        <v>10</v>
      </c>
      <c r="O262">
        <v>1.4984948531E-4</v>
      </c>
      <c r="P262" s="1">
        <v>3.8811088658400003E-6</v>
      </c>
      <c r="Q262">
        <v>4.5879280414699998E-2</v>
      </c>
      <c r="R262" t="s">
        <v>15</v>
      </c>
      <c r="S262">
        <v>4.5</v>
      </c>
      <c r="T262">
        <v>10</v>
      </c>
    </row>
    <row r="263" spans="1:20">
      <c r="A263">
        <v>46631</v>
      </c>
      <c r="C263" t="b">
        <f t="shared" si="20"/>
        <v>1</v>
      </c>
      <c r="D263" s="2" t="str">
        <f t="shared" si="21"/>
        <v/>
      </c>
      <c r="E263" s="2" t="str">
        <f t="shared" si="22"/>
        <v/>
      </c>
      <c r="F263" s="2" t="str">
        <f t="shared" si="23"/>
        <v/>
      </c>
      <c r="G263" s="2" t="str">
        <f t="shared" si="24"/>
        <v/>
      </c>
      <c r="H263" t="s">
        <v>17</v>
      </c>
      <c r="I263" t="s">
        <v>17</v>
      </c>
      <c r="J263" s="1">
        <v>7.5597841426400006E-5</v>
      </c>
      <c r="K263">
        <v>1.8407459071999999E-4</v>
      </c>
      <c r="L263" s="1">
        <v>1.0627150669600001E-6</v>
      </c>
      <c r="M263">
        <v>1.5</v>
      </c>
      <c r="N263">
        <v>8</v>
      </c>
      <c r="O263">
        <v>6.6832054851399994E-2</v>
      </c>
      <c r="P263" s="1">
        <v>3.47877245856E-6</v>
      </c>
      <c r="Q263">
        <v>5.6950657001600001E-4</v>
      </c>
      <c r="R263" t="s">
        <v>15</v>
      </c>
      <c r="S263">
        <v>8</v>
      </c>
    </row>
    <row r="264" spans="1:20">
      <c r="A264">
        <v>46632</v>
      </c>
      <c r="B264" t="s">
        <v>17</v>
      </c>
      <c r="C264" t="b">
        <f t="shared" si="20"/>
        <v>1</v>
      </c>
      <c r="D264" s="2" t="str">
        <f t="shared" si="21"/>
        <v>FRESH</v>
      </c>
      <c r="E264" s="2" t="str">
        <f t="shared" si="22"/>
        <v/>
      </c>
      <c r="F264" s="2" t="str">
        <f t="shared" si="23"/>
        <v/>
      </c>
      <c r="G264" s="2" t="str">
        <f t="shared" si="24"/>
        <v/>
      </c>
      <c r="H264" t="s">
        <v>17</v>
      </c>
      <c r="I264" t="s">
        <v>17</v>
      </c>
      <c r="J264">
        <v>1.60864343565E-4</v>
      </c>
      <c r="K264">
        <v>1.85001441208E-4</v>
      </c>
      <c r="L264">
        <v>0</v>
      </c>
      <c r="M264">
        <v>1.3333333333299999</v>
      </c>
      <c r="N264">
        <v>3.6666666666699999</v>
      </c>
      <c r="O264">
        <v>0.23866984322000001</v>
      </c>
      <c r="P264" s="1">
        <v>6.2082677276399997E-7</v>
      </c>
      <c r="Q264" s="1">
        <v>1.5613812837099999E-6</v>
      </c>
      <c r="R264" t="s">
        <v>15</v>
      </c>
      <c r="S264">
        <v>3.6666666666699999</v>
      </c>
    </row>
    <row r="265" spans="1:20">
      <c r="A265">
        <v>46731</v>
      </c>
      <c r="C265" t="b">
        <f t="shared" si="20"/>
        <v>1</v>
      </c>
      <c r="D265" s="2" t="str">
        <f t="shared" si="21"/>
        <v/>
      </c>
      <c r="E265" s="2" t="str">
        <f t="shared" si="22"/>
        <v/>
      </c>
      <c r="F265" s="2" t="str">
        <f t="shared" si="23"/>
        <v/>
      </c>
      <c r="G265" s="2" t="str">
        <f t="shared" si="24"/>
        <v/>
      </c>
      <c r="H265" t="s">
        <v>19</v>
      </c>
      <c r="I265" t="s">
        <v>19</v>
      </c>
      <c r="J265" s="1">
        <v>3.9164475027200002E-5</v>
      </c>
      <c r="K265">
        <v>4.4069013723099998E-4</v>
      </c>
      <c r="L265" s="1">
        <v>2.34718526378E-5</v>
      </c>
      <c r="M265">
        <v>16</v>
      </c>
      <c r="N265">
        <v>18.5</v>
      </c>
      <c r="O265">
        <v>2.3596383281700001E-3</v>
      </c>
      <c r="P265">
        <v>6.1700310866E-3</v>
      </c>
      <c r="Q265">
        <v>0.46741980921999998</v>
      </c>
      <c r="R265" t="s">
        <v>15</v>
      </c>
      <c r="S265">
        <v>16</v>
      </c>
      <c r="T265">
        <v>18.5</v>
      </c>
    </row>
    <row r="266" spans="1:20">
      <c r="A266">
        <v>46732</v>
      </c>
      <c r="C266" t="b">
        <f t="shared" si="20"/>
        <v>1</v>
      </c>
      <c r="D266" s="2" t="str">
        <f t="shared" si="21"/>
        <v/>
      </c>
      <c r="E266" s="2" t="str">
        <f t="shared" si="22"/>
        <v/>
      </c>
      <c r="F266" s="2" t="str">
        <f t="shared" si="23"/>
        <v/>
      </c>
      <c r="G266" s="2" t="str">
        <f t="shared" si="24"/>
        <v/>
      </c>
      <c r="H266" t="s">
        <v>19</v>
      </c>
      <c r="I266" t="s">
        <v>19</v>
      </c>
      <c r="J266" s="1">
        <v>2.9887338193300001E-5</v>
      </c>
      <c r="K266">
        <v>3.0713346393999999E-4</v>
      </c>
      <c r="L266" s="1">
        <v>2.2014735737799999E-5</v>
      </c>
      <c r="M266">
        <v>16</v>
      </c>
      <c r="N266">
        <v>18.5</v>
      </c>
      <c r="O266">
        <v>1.9486221014100001E-3</v>
      </c>
      <c r="P266">
        <v>6.1700310866E-3</v>
      </c>
      <c r="Q266">
        <v>0.48043795141500001</v>
      </c>
      <c r="R266" t="s">
        <v>15</v>
      </c>
      <c r="S266">
        <v>16</v>
      </c>
      <c r="T266">
        <v>18.5</v>
      </c>
    </row>
    <row r="267" spans="1:20">
      <c r="A267">
        <v>46759</v>
      </c>
      <c r="C267" t="b">
        <f t="shared" si="20"/>
        <v>1</v>
      </c>
      <c r="D267" s="2" t="str">
        <f t="shared" si="21"/>
        <v/>
      </c>
      <c r="E267" s="2" t="str">
        <f t="shared" si="22"/>
        <v/>
      </c>
      <c r="F267" s="2" t="str">
        <f t="shared" si="23"/>
        <v/>
      </c>
      <c r="G267" s="2" t="str">
        <f t="shared" si="24"/>
        <v/>
      </c>
      <c r="H267" t="s">
        <v>14</v>
      </c>
      <c r="I267" t="s">
        <v>14</v>
      </c>
      <c r="J267" s="1">
        <v>2.8764396580500001E-6</v>
      </c>
      <c r="K267">
        <v>3.1775889385E-4</v>
      </c>
      <c r="L267" s="1">
        <v>3.37092489127E-5</v>
      </c>
      <c r="M267">
        <v>14</v>
      </c>
      <c r="N267">
        <v>17</v>
      </c>
      <c r="O267">
        <v>2.2104460705E-3</v>
      </c>
      <c r="P267">
        <v>6.3981085503499999E-2</v>
      </c>
      <c r="Q267">
        <v>7.5642875085599998E-2</v>
      </c>
      <c r="R267" t="s">
        <v>15</v>
      </c>
    </row>
    <row r="268" spans="1:20">
      <c r="A268">
        <v>46760</v>
      </c>
      <c r="C268" t="b">
        <f t="shared" si="20"/>
        <v>1</v>
      </c>
      <c r="D268" s="2" t="str">
        <f t="shared" si="21"/>
        <v/>
      </c>
      <c r="E268" s="2" t="str">
        <f t="shared" si="22"/>
        <v/>
      </c>
      <c r="F268" s="2" t="str">
        <f t="shared" si="23"/>
        <v/>
      </c>
      <c r="G268" s="2" t="str">
        <f t="shared" si="24"/>
        <v/>
      </c>
      <c r="H268" t="s">
        <v>19</v>
      </c>
      <c r="I268" t="s">
        <v>19</v>
      </c>
      <c r="J268" s="1">
        <v>1.0171481703200001E-5</v>
      </c>
      <c r="K268">
        <v>3.4783862470199998E-4</v>
      </c>
      <c r="L268" s="1">
        <v>2.9154148719599999E-5</v>
      </c>
      <c r="M268">
        <v>14</v>
      </c>
      <c r="N268">
        <v>17</v>
      </c>
      <c r="O268">
        <v>2.4162820256500001E-4</v>
      </c>
      <c r="P268">
        <v>2.8584259180199998E-3</v>
      </c>
      <c r="Q268">
        <v>0.34202542619100001</v>
      </c>
      <c r="R268" t="s">
        <v>15</v>
      </c>
      <c r="S268">
        <v>14</v>
      </c>
      <c r="T268">
        <v>17</v>
      </c>
    </row>
    <row r="269" spans="1:20">
      <c r="A269">
        <v>46804</v>
      </c>
      <c r="C269" t="b">
        <f t="shared" si="20"/>
        <v>1</v>
      </c>
      <c r="D269" s="2" t="str">
        <f t="shared" si="21"/>
        <v/>
      </c>
      <c r="E269" s="2" t="str">
        <f t="shared" si="22"/>
        <v/>
      </c>
      <c r="F269" s="2" t="str">
        <f t="shared" si="23"/>
        <v/>
      </c>
      <c r="G269" s="2" t="str">
        <f t="shared" si="24"/>
        <v/>
      </c>
      <c r="H269" t="s">
        <v>19</v>
      </c>
      <c r="I269" t="s">
        <v>19</v>
      </c>
      <c r="J269" s="1">
        <v>3.5801936803599997E-5</v>
      </c>
      <c r="K269">
        <v>3.6578569296099998E-4</v>
      </c>
      <c r="L269" s="1">
        <v>2.6443567781900002E-5</v>
      </c>
      <c r="M269">
        <v>6.5</v>
      </c>
      <c r="N269">
        <v>10</v>
      </c>
      <c r="O269">
        <v>2.62789141853E-3</v>
      </c>
      <c r="P269">
        <v>2.8646701435699998E-3</v>
      </c>
      <c r="Q269">
        <v>0.316543078162</v>
      </c>
      <c r="R269" t="s">
        <v>15</v>
      </c>
      <c r="S269">
        <v>6.5</v>
      </c>
      <c r="T269">
        <v>10</v>
      </c>
    </row>
    <row r="270" spans="1:20">
      <c r="A270">
        <v>46805</v>
      </c>
      <c r="C270" t="b">
        <f t="shared" si="20"/>
        <v>1</v>
      </c>
      <c r="D270" s="2" t="str">
        <f t="shared" si="21"/>
        <v/>
      </c>
      <c r="E270" s="2" t="str">
        <f t="shared" si="22"/>
        <v/>
      </c>
      <c r="F270" s="2" t="str">
        <f t="shared" si="23"/>
        <v/>
      </c>
      <c r="G270" s="2" t="str">
        <f t="shared" si="24"/>
        <v/>
      </c>
      <c r="H270" t="s">
        <v>19</v>
      </c>
      <c r="I270" t="s">
        <v>19</v>
      </c>
      <c r="J270" s="1">
        <v>3.73723484154E-5</v>
      </c>
      <c r="K270">
        <v>2.9054929794500002E-4</v>
      </c>
      <c r="L270" s="1">
        <v>2.3230672612400001E-5</v>
      </c>
      <c r="M270">
        <v>6.5</v>
      </c>
      <c r="N270">
        <v>10</v>
      </c>
      <c r="O270">
        <v>5.5913448524299995E-4</v>
      </c>
      <c r="P270" s="1">
        <v>2.5438081602099999E-5</v>
      </c>
      <c r="Q270">
        <v>0.3714736683</v>
      </c>
      <c r="R270" t="s">
        <v>15</v>
      </c>
      <c r="S270">
        <v>6.5</v>
      </c>
      <c r="T270">
        <v>10</v>
      </c>
    </row>
    <row r="271" spans="1:20">
      <c r="A271">
        <v>46883</v>
      </c>
      <c r="C271" t="b">
        <f t="shared" si="20"/>
        <v>1</v>
      </c>
      <c r="D271" s="2" t="str">
        <f t="shared" si="21"/>
        <v/>
      </c>
      <c r="E271" s="2" t="str">
        <f t="shared" si="22"/>
        <v/>
      </c>
      <c r="F271" s="2" t="str">
        <f t="shared" si="23"/>
        <v/>
      </c>
      <c r="G271" s="2" t="str">
        <f t="shared" si="24"/>
        <v/>
      </c>
      <c r="H271" t="s">
        <v>17</v>
      </c>
      <c r="I271" t="s">
        <v>17</v>
      </c>
      <c r="J271" s="1">
        <v>5.4604602390300003E-5</v>
      </c>
      <c r="K271" s="1">
        <v>9.3001870991500006E-5</v>
      </c>
      <c r="L271" s="1">
        <v>5.5485492655999998E-6</v>
      </c>
      <c r="M271">
        <v>1.5</v>
      </c>
      <c r="N271">
        <v>10</v>
      </c>
      <c r="O271">
        <v>0.24561793251700001</v>
      </c>
      <c r="P271" s="1">
        <v>3.3550008652499998E-6</v>
      </c>
      <c r="Q271">
        <v>2.7951249572300002E-4</v>
      </c>
      <c r="R271" t="s">
        <v>15</v>
      </c>
      <c r="S271">
        <v>10</v>
      </c>
    </row>
    <row r="272" spans="1:20">
      <c r="A272">
        <v>46890</v>
      </c>
      <c r="C272" t="b">
        <f t="shared" si="20"/>
        <v>1</v>
      </c>
      <c r="D272" s="2" t="str">
        <f t="shared" si="21"/>
        <v/>
      </c>
      <c r="E272" s="2" t="str">
        <f t="shared" si="22"/>
        <v/>
      </c>
      <c r="F272" s="2" t="str">
        <f t="shared" si="23"/>
        <v/>
      </c>
      <c r="G272" s="2" t="str">
        <f t="shared" si="24"/>
        <v/>
      </c>
      <c r="H272" t="s">
        <v>17</v>
      </c>
      <c r="I272" t="s">
        <v>17</v>
      </c>
      <c r="J272">
        <v>1.59370832227E-4</v>
      </c>
      <c r="K272" s="1">
        <v>4.63218867323E-5</v>
      </c>
      <c r="L272" s="1">
        <v>8.1310408688600004E-6</v>
      </c>
      <c r="M272">
        <v>3</v>
      </c>
      <c r="N272">
        <v>10</v>
      </c>
      <c r="O272">
        <v>7.9604502283000006E-2</v>
      </c>
      <c r="P272">
        <v>3.2775722243699998E-2</v>
      </c>
      <c r="Q272" s="1">
        <v>3.7972090081599999E-7</v>
      </c>
      <c r="R272" t="s">
        <v>15</v>
      </c>
      <c r="S272">
        <v>4.7676295282099996</v>
      </c>
    </row>
    <row r="273" spans="1:20">
      <c r="A273">
        <v>47098</v>
      </c>
      <c r="B273" t="s">
        <v>17</v>
      </c>
      <c r="C273" t="b">
        <f t="shared" si="20"/>
        <v>1</v>
      </c>
      <c r="D273" s="2" t="str">
        <f t="shared" si="21"/>
        <v/>
      </c>
      <c r="E273" s="2" t="str">
        <f t="shared" si="22"/>
        <v/>
      </c>
      <c r="F273" s="2" t="str">
        <f t="shared" si="23"/>
        <v/>
      </c>
      <c r="G273" s="2" t="str">
        <f t="shared" si="24"/>
        <v>freshRestricted</v>
      </c>
      <c r="H273" t="s">
        <v>14</v>
      </c>
      <c r="I273" t="s">
        <v>14</v>
      </c>
      <c r="J273">
        <v>3.0016703660299998E-4</v>
      </c>
      <c r="K273">
        <v>0</v>
      </c>
      <c r="L273">
        <v>1.3390209843700001E-4</v>
      </c>
      <c r="M273">
        <v>4.5</v>
      </c>
      <c r="N273">
        <v>27</v>
      </c>
      <c r="O273" s="1">
        <v>1.87662151288E-6</v>
      </c>
      <c r="P273">
        <v>5.6871443386500003E-3</v>
      </c>
      <c r="Q273">
        <v>0.17868449022399999</v>
      </c>
      <c r="R273" t="s">
        <v>15</v>
      </c>
    </row>
    <row r="274" spans="1:20">
      <c r="A274">
        <v>47099</v>
      </c>
      <c r="B274" t="s">
        <v>17</v>
      </c>
      <c r="C274" t="b">
        <f t="shared" si="20"/>
        <v>1</v>
      </c>
      <c r="D274" s="2" t="str">
        <f t="shared" si="21"/>
        <v>FRESH</v>
      </c>
      <c r="E274" s="2" t="str">
        <f t="shared" si="22"/>
        <v/>
      </c>
      <c r="F274" s="2" t="str">
        <f t="shared" si="23"/>
        <v/>
      </c>
      <c r="G274" s="2" t="str">
        <f t="shared" si="24"/>
        <v/>
      </c>
      <c r="H274" t="s">
        <v>17</v>
      </c>
      <c r="I274" t="s">
        <v>17</v>
      </c>
      <c r="J274">
        <v>2.9723861933599998E-4</v>
      </c>
      <c r="K274">
        <v>1.73643271903E-4</v>
      </c>
      <c r="L274" s="1">
        <v>1.5205416944500001E-5</v>
      </c>
      <c r="M274">
        <v>1.3333333333299999</v>
      </c>
      <c r="N274">
        <v>3.6666666666699999</v>
      </c>
      <c r="O274">
        <v>0.45286296122000003</v>
      </c>
      <c r="P274" s="1">
        <v>5.3283935773999999E-6</v>
      </c>
      <c r="Q274">
        <v>3.5651734340399999E-4</v>
      </c>
      <c r="R274" t="s">
        <v>15</v>
      </c>
      <c r="S274">
        <v>2.64413051998</v>
      </c>
    </row>
    <row r="275" spans="1:20">
      <c r="A275">
        <v>47373</v>
      </c>
      <c r="C275" t="b">
        <f t="shared" si="20"/>
        <v>1</v>
      </c>
      <c r="D275" s="2" t="str">
        <f t="shared" si="21"/>
        <v/>
      </c>
      <c r="E275" s="2" t="str">
        <f t="shared" si="22"/>
        <v/>
      </c>
      <c r="F275" s="2" t="str">
        <f t="shared" si="23"/>
        <v/>
      </c>
      <c r="G275" s="2" t="str">
        <f t="shared" si="24"/>
        <v/>
      </c>
      <c r="H275" t="s">
        <v>16</v>
      </c>
      <c r="I275" t="s">
        <v>16</v>
      </c>
      <c r="J275">
        <v>0</v>
      </c>
      <c r="K275">
        <v>2.2050734729499999E-4</v>
      </c>
      <c r="L275">
        <v>1.26694339718E-3</v>
      </c>
      <c r="M275">
        <v>9</v>
      </c>
      <c r="N275">
        <v>27</v>
      </c>
      <c r="O275">
        <v>7.0071065393200003E-4</v>
      </c>
      <c r="P275">
        <v>2.61160057322E-2</v>
      </c>
      <c r="Q275" s="1">
        <v>2.4017315112399999E-6</v>
      </c>
      <c r="R275" t="s">
        <v>15</v>
      </c>
      <c r="S275">
        <v>23.867158974799999</v>
      </c>
    </row>
    <row r="276" spans="1:20">
      <c r="A276">
        <v>47374</v>
      </c>
      <c r="C276" t="b">
        <f t="shared" si="20"/>
        <v>1</v>
      </c>
      <c r="D276" s="2" t="str">
        <f t="shared" si="21"/>
        <v/>
      </c>
      <c r="E276" s="2" t="str">
        <f t="shared" si="22"/>
        <v/>
      </c>
      <c r="F276" s="2" t="str">
        <f t="shared" si="23"/>
        <v/>
      </c>
      <c r="G276" s="2" t="str">
        <f t="shared" si="24"/>
        <v/>
      </c>
      <c r="H276" t="s">
        <v>16</v>
      </c>
      <c r="I276" t="s">
        <v>16</v>
      </c>
      <c r="J276">
        <v>0</v>
      </c>
      <c r="K276">
        <v>2.58619785986E-4</v>
      </c>
      <c r="L276">
        <v>1.68906590276E-3</v>
      </c>
      <c r="M276">
        <v>9</v>
      </c>
      <c r="N276">
        <v>27</v>
      </c>
      <c r="O276">
        <v>1.2837621850199999E-3</v>
      </c>
      <c r="P276">
        <v>1.98755247085E-2</v>
      </c>
      <c r="Q276" s="1">
        <v>2.4017315112399999E-6</v>
      </c>
      <c r="R276" t="s">
        <v>15</v>
      </c>
      <c r="S276">
        <v>24.243946408399999</v>
      </c>
    </row>
    <row r="277" spans="1:20">
      <c r="A277">
        <v>47376</v>
      </c>
      <c r="B277" t="s">
        <v>16</v>
      </c>
      <c r="C277" t="b">
        <f t="shared" si="20"/>
        <v>1</v>
      </c>
      <c r="D277" s="2" t="str">
        <f t="shared" si="21"/>
        <v/>
      </c>
      <c r="E277" s="2" t="str">
        <f t="shared" si="22"/>
        <v>MARINE</v>
      </c>
      <c r="F277" s="2" t="str">
        <f t="shared" si="23"/>
        <v/>
      </c>
      <c r="G277" s="2" t="str">
        <f t="shared" si="24"/>
        <v/>
      </c>
      <c r="H277" t="s">
        <v>16</v>
      </c>
      <c r="I277" t="s">
        <v>16</v>
      </c>
      <c r="J277">
        <v>0</v>
      </c>
      <c r="K277" s="1">
        <v>4.1740771479199999E-5</v>
      </c>
      <c r="L277">
        <v>3.1629315238799999E-4</v>
      </c>
      <c r="M277">
        <v>9</v>
      </c>
      <c r="N277">
        <v>27</v>
      </c>
      <c r="O277">
        <v>1.2480824009699999E-2</v>
      </c>
      <c r="P277">
        <v>0.42128970903399998</v>
      </c>
      <c r="Q277">
        <v>1.7881883295500001E-2</v>
      </c>
      <c r="R277" t="s">
        <v>15</v>
      </c>
      <c r="S277">
        <v>24.624564803399998</v>
      </c>
    </row>
    <row r="278" spans="1:20">
      <c r="A278">
        <v>47378</v>
      </c>
      <c r="C278" t="b">
        <f t="shared" si="20"/>
        <v>1</v>
      </c>
      <c r="D278" s="2" t="str">
        <f t="shared" si="21"/>
        <v/>
      </c>
      <c r="E278" s="2" t="str">
        <f t="shared" si="22"/>
        <v/>
      </c>
      <c r="F278" s="2" t="str">
        <f t="shared" si="23"/>
        <v/>
      </c>
      <c r="G278" s="2" t="str">
        <f t="shared" si="24"/>
        <v/>
      </c>
      <c r="H278" t="s">
        <v>16</v>
      </c>
      <c r="I278" t="s">
        <v>16</v>
      </c>
      <c r="J278">
        <v>0</v>
      </c>
      <c r="K278" s="1">
        <v>4.6213701547199998E-5</v>
      </c>
      <c r="L278">
        <v>3.4062339487999998E-4</v>
      </c>
      <c r="M278">
        <v>9</v>
      </c>
      <c r="N278">
        <v>27</v>
      </c>
      <c r="O278">
        <v>1.2480824009699999E-2</v>
      </c>
      <c r="P278">
        <v>0.42128970903399998</v>
      </c>
      <c r="Q278">
        <v>1.7881883295500001E-2</v>
      </c>
      <c r="R278" t="s">
        <v>15</v>
      </c>
      <c r="S278">
        <v>24.557869951499999</v>
      </c>
    </row>
    <row r="279" spans="1:20">
      <c r="A279">
        <v>47579</v>
      </c>
      <c r="C279" t="b">
        <f t="shared" si="20"/>
        <v>1</v>
      </c>
      <c r="D279" s="2" t="str">
        <f t="shared" si="21"/>
        <v/>
      </c>
      <c r="E279" s="2" t="str">
        <f t="shared" si="22"/>
        <v/>
      </c>
      <c r="F279" s="2" t="str">
        <f t="shared" si="23"/>
        <v/>
      </c>
      <c r="G279" s="2" t="str">
        <f t="shared" si="24"/>
        <v/>
      </c>
      <c r="H279" t="s">
        <v>14</v>
      </c>
      <c r="I279" t="s">
        <v>14</v>
      </c>
      <c r="J279">
        <v>2.9923995883999999E-3</v>
      </c>
      <c r="K279" s="1">
        <v>3.1150707121100001E-5</v>
      </c>
      <c r="L279" s="1">
        <v>1.7169297861599999E-6</v>
      </c>
      <c r="M279">
        <v>1.3333333333299999</v>
      </c>
      <c r="N279">
        <v>3.6666666666699999</v>
      </c>
      <c r="O279">
        <v>0.258195247771</v>
      </c>
      <c r="P279">
        <v>8.30864358778E-2</v>
      </c>
      <c r="Q279">
        <v>1.96367906156E-3</v>
      </c>
      <c r="R279" t="s">
        <v>15</v>
      </c>
    </row>
    <row r="280" spans="1:20">
      <c r="A280">
        <v>47581</v>
      </c>
      <c r="C280" t="b">
        <f t="shared" si="20"/>
        <v>1</v>
      </c>
      <c r="D280" s="2" t="str">
        <f t="shared" si="21"/>
        <v/>
      </c>
      <c r="E280" s="2" t="str">
        <f t="shared" si="22"/>
        <v/>
      </c>
      <c r="F280" s="2" t="str">
        <f t="shared" si="23"/>
        <v/>
      </c>
      <c r="G280" s="2" t="str">
        <f t="shared" si="24"/>
        <v/>
      </c>
      <c r="H280" t="s">
        <v>14</v>
      </c>
      <c r="I280" t="s">
        <v>14</v>
      </c>
      <c r="J280">
        <v>3.15736315703E-3</v>
      </c>
      <c r="K280" s="1">
        <v>2.01435262593E-5</v>
      </c>
      <c r="L280">
        <v>0</v>
      </c>
      <c r="M280">
        <v>1.5</v>
      </c>
      <c r="N280">
        <v>11.5</v>
      </c>
      <c r="O280">
        <v>0.119406581325</v>
      </c>
      <c r="P280">
        <v>1.6671064785400001E-2</v>
      </c>
      <c r="Q280">
        <v>2.22280685815E-4</v>
      </c>
      <c r="R280" t="s">
        <v>15</v>
      </c>
    </row>
    <row r="281" spans="1:20">
      <c r="A281">
        <v>47649</v>
      </c>
      <c r="B281" t="s">
        <v>17</v>
      </c>
      <c r="C281" t="b">
        <f t="shared" si="20"/>
        <v>1</v>
      </c>
      <c r="D281" s="2" t="str">
        <f t="shared" si="21"/>
        <v/>
      </c>
      <c r="E281" s="2" t="str">
        <f t="shared" si="22"/>
        <v/>
      </c>
      <c r="F281" s="2" t="str">
        <f t="shared" si="23"/>
        <v/>
      </c>
      <c r="G281" s="2" t="str">
        <f t="shared" si="24"/>
        <v>freshRestricted</v>
      </c>
      <c r="H281" t="s">
        <v>14</v>
      </c>
      <c r="I281" t="s">
        <v>14</v>
      </c>
      <c r="J281">
        <v>7.3034427268999999E-4</v>
      </c>
      <c r="K281">
        <v>0</v>
      </c>
      <c r="L281">
        <v>0</v>
      </c>
      <c r="M281">
        <v>1.48979591837</v>
      </c>
      <c r="N281">
        <v>15.244897959199999</v>
      </c>
      <c r="O281">
        <v>1.6367302187999999E-3</v>
      </c>
      <c r="P281">
        <v>1</v>
      </c>
      <c r="Q281">
        <v>1.09028203258E-3</v>
      </c>
      <c r="R281" t="s">
        <v>15</v>
      </c>
    </row>
    <row r="282" spans="1:20">
      <c r="A282">
        <v>47650</v>
      </c>
      <c r="C282" t="b">
        <f t="shared" si="20"/>
        <v>1</v>
      </c>
      <c r="D282" s="2" t="str">
        <f t="shared" si="21"/>
        <v/>
      </c>
      <c r="E282" s="2" t="str">
        <f t="shared" si="22"/>
        <v/>
      </c>
      <c r="F282" s="2" t="str">
        <f t="shared" si="23"/>
        <v/>
      </c>
      <c r="G282" s="2" t="str">
        <f t="shared" si="24"/>
        <v/>
      </c>
      <c r="H282" t="s">
        <v>17</v>
      </c>
      <c r="I282" t="s">
        <v>17</v>
      </c>
      <c r="J282">
        <v>5.0506212875699999E-4</v>
      </c>
      <c r="K282">
        <v>0</v>
      </c>
      <c r="L282">
        <v>0</v>
      </c>
      <c r="M282">
        <v>1.48979591837</v>
      </c>
      <c r="N282">
        <v>15.244897959199999</v>
      </c>
      <c r="O282">
        <v>1.6367302187999999E-3</v>
      </c>
      <c r="P282">
        <v>1</v>
      </c>
      <c r="Q282">
        <v>1.09028203258E-3</v>
      </c>
      <c r="R282" t="s">
        <v>15</v>
      </c>
      <c r="S282">
        <v>1.48979591837</v>
      </c>
    </row>
    <row r="283" spans="1:20">
      <c r="A283">
        <v>47690</v>
      </c>
      <c r="C283" t="b">
        <f t="shared" si="20"/>
        <v>1</v>
      </c>
      <c r="D283" s="2" t="str">
        <f t="shared" si="21"/>
        <v/>
      </c>
      <c r="E283" s="2" t="str">
        <f t="shared" si="22"/>
        <v/>
      </c>
      <c r="F283" s="2" t="str">
        <f t="shared" si="23"/>
        <v/>
      </c>
      <c r="G283" s="2" t="str">
        <f t="shared" si="24"/>
        <v/>
      </c>
      <c r="H283" t="s">
        <v>17</v>
      </c>
      <c r="I283" t="s">
        <v>17</v>
      </c>
      <c r="J283">
        <v>1.1874306448100001E-3</v>
      </c>
      <c r="K283" s="1">
        <v>8.5697322523299994E-5</v>
      </c>
      <c r="L283" s="1">
        <v>1.18483702232E-5</v>
      </c>
      <c r="M283">
        <v>1.3333333333299999</v>
      </c>
      <c r="N283">
        <v>3.6666666666699999</v>
      </c>
      <c r="O283">
        <v>0.27279976118799998</v>
      </c>
      <c r="P283">
        <v>4.4948843817800002E-3</v>
      </c>
      <c r="Q283">
        <v>1.47268844367E-4</v>
      </c>
      <c r="R283" t="s">
        <v>15</v>
      </c>
      <c r="S283">
        <v>1.4799110980400001</v>
      </c>
    </row>
    <row r="284" spans="1:20">
      <c r="A284">
        <v>47695</v>
      </c>
      <c r="C284" t="b">
        <f t="shared" si="20"/>
        <v>1</v>
      </c>
      <c r="D284" s="2" t="str">
        <f t="shared" si="21"/>
        <v/>
      </c>
      <c r="E284" s="2" t="str">
        <f t="shared" si="22"/>
        <v/>
      </c>
      <c r="F284" s="2" t="str">
        <f t="shared" si="23"/>
        <v/>
      </c>
      <c r="G284" s="2" t="str">
        <f t="shared" si="24"/>
        <v/>
      </c>
      <c r="H284" t="s">
        <v>17</v>
      </c>
      <c r="I284" t="s">
        <v>17</v>
      </c>
      <c r="J284">
        <v>1.18386464358E-3</v>
      </c>
      <c r="K284" s="1">
        <v>8.8461412936799994E-5</v>
      </c>
      <c r="L284" s="1">
        <v>1.0169865824500001E-5</v>
      </c>
      <c r="M284">
        <v>1.3333333333299999</v>
      </c>
      <c r="N284">
        <v>3.6666666666699999</v>
      </c>
      <c r="O284">
        <v>9.6331026679799994E-2</v>
      </c>
      <c r="P284">
        <v>1.6262406940400001E-3</v>
      </c>
      <c r="Q284" s="1">
        <v>6.5375455414700004E-6</v>
      </c>
      <c r="R284" t="s">
        <v>15</v>
      </c>
      <c r="S284">
        <v>1.4889788044200001</v>
      </c>
    </row>
    <row r="285" spans="1:20">
      <c r="A285">
        <v>47759</v>
      </c>
      <c r="C285" t="b">
        <f t="shared" si="20"/>
        <v>1</v>
      </c>
      <c r="D285" s="2" t="str">
        <f t="shared" si="21"/>
        <v/>
      </c>
      <c r="E285" s="2" t="str">
        <f t="shared" si="22"/>
        <v/>
      </c>
      <c r="F285" s="2" t="str">
        <f t="shared" si="23"/>
        <v/>
      </c>
      <c r="G285" s="2" t="str">
        <f t="shared" si="24"/>
        <v/>
      </c>
      <c r="H285" t="s">
        <v>14</v>
      </c>
      <c r="I285" t="s">
        <v>14</v>
      </c>
      <c r="J285">
        <v>3.4905844289399998E-4</v>
      </c>
      <c r="K285" s="1">
        <v>4.0457717094199996E-6</v>
      </c>
      <c r="L285">
        <v>1.16048485312E-4</v>
      </c>
      <c r="M285">
        <v>11</v>
      </c>
      <c r="N285">
        <v>27</v>
      </c>
      <c r="O285" s="1">
        <v>1.4351512713599999E-8</v>
      </c>
      <c r="P285">
        <v>0.161545212764</v>
      </c>
      <c r="Q285">
        <v>4.3387004409300003E-2</v>
      </c>
      <c r="R285" t="s">
        <v>15</v>
      </c>
    </row>
    <row r="286" spans="1:20">
      <c r="A286">
        <v>47760</v>
      </c>
      <c r="C286" t="b">
        <f t="shared" si="20"/>
        <v>1</v>
      </c>
      <c r="D286" s="2" t="str">
        <f t="shared" si="21"/>
        <v/>
      </c>
      <c r="E286" s="2" t="str">
        <f t="shared" si="22"/>
        <v/>
      </c>
      <c r="F286" s="2" t="str">
        <f t="shared" si="23"/>
        <v/>
      </c>
      <c r="G286" s="2" t="str">
        <f t="shared" si="24"/>
        <v/>
      </c>
      <c r="H286" t="s">
        <v>14</v>
      </c>
      <c r="I286" t="s">
        <v>14</v>
      </c>
      <c r="J286">
        <v>3.2200633436399998E-4</v>
      </c>
      <c r="K286" s="1">
        <v>1.5655716189000001E-6</v>
      </c>
      <c r="L286">
        <v>1.21149517634E-4</v>
      </c>
      <c r="M286">
        <v>11</v>
      </c>
      <c r="N286">
        <v>27</v>
      </c>
      <c r="O286" s="1">
        <v>1.7244471488700001E-7</v>
      </c>
      <c r="P286">
        <v>7.6283538307999998E-2</v>
      </c>
      <c r="Q286">
        <v>7.9144529369199995E-2</v>
      </c>
      <c r="R286" t="s">
        <v>15</v>
      </c>
    </row>
    <row r="287" spans="1:20">
      <c r="A287">
        <v>47934</v>
      </c>
      <c r="C287" t="b">
        <f t="shared" si="20"/>
        <v>1</v>
      </c>
      <c r="D287" s="2" t="str">
        <f t="shared" si="21"/>
        <v/>
      </c>
      <c r="E287" s="2" t="str">
        <f t="shared" si="22"/>
        <v/>
      </c>
      <c r="F287" s="2" t="str">
        <f t="shared" si="23"/>
        <v/>
      </c>
      <c r="G287" s="2" t="str">
        <f t="shared" si="24"/>
        <v/>
      </c>
      <c r="H287" t="s">
        <v>14</v>
      </c>
      <c r="I287" t="s">
        <v>14</v>
      </c>
      <c r="J287" s="1">
        <v>6.7095867777999996E-6</v>
      </c>
      <c r="K287">
        <v>3.52102442794E-4</v>
      </c>
      <c r="L287">
        <v>1.1660783367199999E-4</v>
      </c>
      <c r="M287">
        <v>11</v>
      </c>
      <c r="N287">
        <v>20</v>
      </c>
      <c r="O287" s="1">
        <v>3.8874181629000001E-5</v>
      </c>
      <c r="P287">
        <v>0.120469146675</v>
      </c>
      <c r="Q287">
        <v>5.9298007399399995E-4</v>
      </c>
      <c r="R287" t="s">
        <v>15</v>
      </c>
    </row>
    <row r="288" spans="1:20">
      <c r="A288">
        <v>47935</v>
      </c>
      <c r="C288" t="b">
        <f t="shared" si="20"/>
        <v>1</v>
      </c>
      <c r="D288" s="2" t="str">
        <f t="shared" si="21"/>
        <v/>
      </c>
      <c r="E288" s="2" t="str">
        <f t="shared" si="22"/>
        <v/>
      </c>
      <c r="F288" s="2" t="str">
        <f t="shared" si="23"/>
        <v/>
      </c>
      <c r="G288" s="2" t="str">
        <f t="shared" si="24"/>
        <v/>
      </c>
      <c r="H288" t="s">
        <v>23</v>
      </c>
      <c r="I288" t="s">
        <v>19</v>
      </c>
      <c r="J288">
        <v>5.2283875397099997E-4</v>
      </c>
      <c r="K288">
        <v>1.3219066968400001E-3</v>
      </c>
      <c r="L288">
        <v>1.42174477873E-4</v>
      </c>
      <c r="M288">
        <v>1.5</v>
      </c>
      <c r="N288">
        <v>5.5</v>
      </c>
      <c r="O288">
        <v>2.0375566926E-2</v>
      </c>
      <c r="P288" s="1">
        <v>1.8375602120100001E-5</v>
      </c>
      <c r="Q288">
        <v>2.7823562218E-3</v>
      </c>
      <c r="R288" t="s">
        <v>15</v>
      </c>
      <c r="S288">
        <v>1.5</v>
      </c>
      <c r="T288">
        <v>5.5</v>
      </c>
    </row>
    <row r="289" spans="1:20">
      <c r="A289">
        <v>47938</v>
      </c>
      <c r="C289" t="b">
        <f t="shared" si="20"/>
        <v>1</v>
      </c>
      <c r="D289" s="2" t="str">
        <f t="shared" si="21"/>
        <v/>
      </c>
      <c r="E289" s="2" t="str">
        <f t="shared" si="22"/>
        <v/>
      </c>
      <c r="F289" s="2" t="str">
        <f t="shared" si="23"/>
        <v/>
      </c>
      <c r="G289" s="2" t="str">
        <f t="shared" si="24"/>
        <v/>
      </c>
      <c r="H289" t="s">
        <v>16</v>
      </c>
      <c r="I289" t="s">
        <v>16</v>
      </c>
      <c r="J289" s="1">
        <v>1.40699566547E-5</v>
      </c>
      <c r="K289">
        <v>4.3177541546099999E-4</v>
      </c>
      <c r="L289">
        <v>1.83315892466E-4</v>
      </c>
      <c r="M289">
        <v>11</v>
      </c>
      <c r="N289">
        <v>15</v>
      </c>
      <c r="O289" s="1">
        <v>1.7750540906000001E-5</v>
      </c>
      <c r="P289">
        <v>3.5260838096000002E-2</v>
      </c>
      <c r="Q289">
        <v>4.3440031727700002E-4</v>
      </c>
      <c r="R289" t="s">
        <v>15</v>
      </c>
      <c r="S289">
        <v>11</v>
      </c>
    </row>
    <row r="290" spans="1:20">
      <c r="A290">
        <v>47941</v>
      </c>
      <c r="C290" t="b">
        <f t="shared" si="20"/>
        <v>1</v>
      </c>
      <c r="D290" s="2" t="str">
        <f t="shared" si="21"/>
        <v/>
      </c>
      <c r="E290" s="2" t="str">
        <f t="shared" si="22"/>
        <v/>
      </c>
      <c r="F290" s="2" t="str">
        <f t="shared" si="23"/>
        <v/>
      </c>
      <c r="G290" s="2" t="str">
        <f t="shared" si="24"/>
        <v/>
      </c>
      <c r="H290" t="s">
        <v>17</v>
      </c>
      <c r="I290" t="s">
        <v>17</v>
      </c>
      <c r="J290">
        <v>6.8307999888900001E-4</v>
      </c>
      <c r="K290">
        <v>1.3163902377199999E-3</v>
      </c>
      <c r="L290" s="1">
        <v>8.2833268081900006E-5</v>
      </c>
      <c r="M290">
        <v>3</v>
      </c>
      <c r="N290">
        <v>10</v>
      </c>
      <c r="O290">
        <v>3.9231797026199999E-2</v>
      </c>
      <c r="P290" s="1">
        <v>5.0034353909799998E-7</v>
      </c>
      <c r="Q290">
        <v>1.76336162916E-4</v>
      </c>
      <c r="R290" t="s">
        <v>15</v>
      </c>
      <c r="S290">
        <v>10</v>
      </c>
    </row>
    <row r="291" spans="1:20">
      <c r="A291">
        <v>48201</v>
      </c>
      <c r="C291" t="b">
        <f t="shared" si="20"/>
        <v>1</v>
      </c>
      <c r="D291" s="2" t="str">
        <f t="shared" si="21"/>
        <v/>
      </c>
      <c r="E291" s="2" t="str">
        <f t="shared" si="22"/>
        <v/>
      </c>
      <c r="F291" s="2" t="str">
        <f t="shared" si="23"/>
        <v/>
      </c>
      <c r="G291" s="2" t="str">
        <f t="shared" si="24"/>
        <v/>
      </c>
      <c r="H291" t="s">
        <v>19</v>
      </c>
      <c r="I291" t="s">
        <v>19</v>
      </c>
      <c r="J291">
        <v>0</v>
      </c>
      <c r="K291">
        <v>1.55643983868E-3</v>
      </c>
      <c r="L291" s="1">
        <v>5.1823861285799999E-5</v>
      </c>
      <c r="M291">
        <v>11</v>
      </c>
      <c r="N291">
        <v>17</v>
      </c>
      <c r="O291" s="1">
        <v>6.8715131975199996E-7</v>
      </c>
      <c r="P291">
        <v>2.84121842682E-4</v>
      </c>
      <c r="Q291">
        <v>4.0865646007800004E-3</v>
      </c>
      <c r="R291" t="s">
        <v>15</v>
      </c>
      <c r="S291">
        <v>11</v>
      </c>
      <c r="T291">
        <v>17</v>
      </c>
    </row>
    <row r="292" spans="1:20">
      <c r="A292">
        <v>48203</v>
      </c>
      <c r="C292" t="b">
        <f t="shared" si="20"/>
        <v>1</v>
      </c>
      <c r="D292" s="2" t="str">
        <f t="shared" si="21"/>
        <v/>
      </c>
      <c r="E292" s="2" t="str">
        <f t="shared" si="22"/>
        <v/>
      </c>
      <c r="F292" s="2" t="str">
        <f t="shared" si="23"/>
        <v/>
      </c>
      <c r="G292" s="2" t="str">
        <f t="shared" si="24"/>
        <v/>
      </c>
      <c r="H292" t="s">
        <v>19</v>
      </c>
      <c r="I292" t="s">
        <v>19</v>
      </c>
      <c r="J292">
        <v>0</v>
      </c>
      <c r="K292">
        <v>1.29253092213E-3</v>
      </c>
      <c r="L292" s="1">
        <v>7.6760626822000003E-5</v>
      </c>
      <c r="M292">
        <v>11</v>
      </c>
      <c r="N292">
        <v>17</v>
      </c>
      <c r="O292" s="1">
        <v>6.8715131975199996E-7</v>
      </c>
      <c r="P292">
        <v>3.7676569029199998E-4</v>
      </c>
      <c r="Q292">
        <v>4.0865646007800004E-3</v>
      </c>
      <c r="R292" t="s">
        <v>15</v>
      </c>
      <c r="S292">
        <v>11</v>
      </c>
      <c r="T292">
        <v>17</v>
      </c>
    </row>
    <row r="293" spans="1:20">
      <c r="A293">
        <v>48294</v>
      </c>
      <c r="C293" t="b">
        <f t="shared" si="20"/>
        <v>1</v>
      </c>
      <c r="D293" s="2" t="str">
        <f t="shared" si="21"/>
        <v/>
      </c>
      <c r="E293" s="2" t="str">
        <f t="shared" si="22"/>
        <v/>
      </c>
      <c r="F293" s="2" t="str">
        <f t="shared" si="23"/>
        <v/>
      </c>
      <c r="G293" s="2" t="str">
        <f t="shared" si="24"/>
        <v/>
      </c>
      <c r="H293" t="s">
        <v>17</v>
      </c>
      <c r="I293" t="s">
        <v>17</v>
      </c>
      <c r="J293" s="1">
        <v>8.8796885878799999E-5</v>
      </c>
      <c r="K293">
        <v>1.8575138072500001E-4</v>
      </c>
      <c r="L293" s="1">
        <v>5.6148238738399997E-6</v>
      </c>
      <c r="M293">
        <v>1.3333333333299999</v>
      </c>
      <c r="N293">
        <v>3.6666666666699999</v>
      </c>
      <c r="O293">
        <v>7.3973026935800004E-2</v>
      </c>
      <c r="P293" s="1">
        <v>1.0264866805500001E-5</v>
      </c>
      <c r="Q293">
        <v>1.6067481896200001E-2</v>
      </c>
      <c r="R293" t="s">
        <v>15</v>
      </c>
      <c r="S293">
        <v>3.6666666666699999</v>
      </c>
    </row>
    <row r="294" spans="1:20">
      <c r="A294">
        <v>48296</v>
      </c>
      <c r="C294" t="b">
        <f t="shared" si="20"/>
        <v>1</v>
      </c>
      <c r="D294" s="2" t="str">
        <f t="shared" si="21"/>
        <v/>
      </c>
      <c r="E294" s="2" t="str">
        <f t="shared" si="22"/>
        <v/>
      </c>
      <c r="F294" s="2" t="str">
        <f t="shared" si="23"/>
        <v/>
      </c>
      <c r="G294" s="2" t="str">
        <f t="shared" si="24"/>
        <v/>
      </c>
      <c r="H294" t="s">
        <v>23</v>
      </c>
      <c r="I294" t="s">
        <v>19</v>
      </c>
      <c r="J294">
        <v>2.5073631701699999E-4</v>
      </c>
      <c r="K294">
        <v>5.6627206821700002E-4</v>
      </c>
      <c r="L294" s="1">
        <v>6.3623967719499996E-6</v>
      </c>
      <c r="M294">
        <v>1.5</v>
      </c>
      <c r="N294">
        <v>8</v>
      </c>
      <c r="O294">
        <v>1.9398482303300001E-2</v>
      </c>
      <c r="P294" s="1">
        <v>1.03119221938E-8</v>
      </c>
      <c r="Q294">
        <v>1.97075107583E-3</v>
      </c>
      <c r="R294" t="s">
        <v>15</v>
      </c>
      <c r="S294">
        <v>1.5</v>
      </c>
      <c r="T294">
        <v>8</v>
      </c>
    </row>
    <row r="295" spans="1:20">
      <c r="A295">
        <v>48298</v>
      </c>
      <c r="C295" t="b">
        <f t="shared" si="20"/>
        <v>1</v>
      </c>
      <c r="D295" s="2" t="str">
        <f t="shared" si="21"/>
        <v/>
      </c>
      <c r="E295" s="2" t="str">
        <f t="shared" si="22"/>
        <v/>
      </c>
      <c r="F295" s="2" t="str">
        <f t="shared" si="23"/>
        <v/>
      </c>
      <c r="G295" s="2" t="str">
        <f t="shared" si="24"/>
        <v/>
      </c>
      <c r="H295" t="s">
        <v>23</v>
      </c>
      <c r="I295" t="s">
        <v>19</v>
      </c>
      <c r="J295">
        <v>1.36910282584E-4</v>
      </c>
      <c r="K295">
        <v>3.9070301088700002E-4</v>
      </c>
      <c r="L295" s="1">
        <v>3.18814520089E-6</v>
      </c>
      <c r="M295">
        <v>1.5</v>
      </c>
      <c r="N295">
        <v>8</v>
      </c>
      <c r="O295">
        <v>8.88907618392E-3</v>
      </c>
      <c r="P295" s="1">
        <v>1.7706396979500001E-9</v>
      </c>
      <c r="Q295">
        <v>7.43600149127E-4</v>
      </c>
      <c r="R295" t="s">
        <v>15</v>
      </c>
      <c r="S295">
        <v>1.5</v>
      </c>
      <c r="T295">
        <v>8</v>
      </c>
    </row>
    <row r="296" spans="1:20">
      <c r="A296">
        <v>48299</v>
      </c>
      <c r="C296" t="b">
        <f t="shared" si="20"/>
        <v>1</v>
      </c>
      <c r="D296" s="2" t="str">
        <f t="shared" si="21"/>
        <v/>
      </c>
      <c r="E296" s="2" t="str">
        <f t="shared" si="22"/>
        <v/>
      </c>
      <c r="F296" s="2" t="str">
        <f t="shared" si="23"/>
        <v/>
      </c>
      <c r="G296" s="2" t="str">
        <f t="shared" si="24"/>
        <v/>
      </c>
      <c r="H296" t="s">
        <v>17</v>
      </c>
      <c r="I296" t="s">
        <v>17</v>
      </c>
      <c r="J296">
        <v>1.1385614243000001E-4</v>
      </c>
      <c r="K296">
        <v>2.42034965837E-4</v>
      </c>
      <c r="L296" s="1">
        <v>3.5423835565399998E-6</v>
      </c>
      <c r="M296">
        <v>1.5</v>
      </c>
      <c r="N296">
        <v>8</v>
      </c>
      <c r="O296">
        <v>2.59004405209E-2</v>
      </c>
      <c r="P296" s="1">
        <v>2.7629923577399998E-9</v>
      </c>
      <c r="Q296">
        <v>6.5120370212400005E-4</v>
      </c>
      <c r="R296" t="s">
        <v>15</v>
      </c>
      <c r="S296">
        <v>8</v>
      </c>
    </row>
    <row r="297" spans="1:20">
      <c r="A297">
        <v>48300</v>
      </c>
      <c r="C297" t="b">
        <f t="shared" si="20"/>
        <v>1</v>
      </c>
      <c r="D297" s="2" t="str">
        <f t="shared" si="21"/>
        <v/>
      </c>
      <c r="E297" s="2" t="str">
        <f t="shared" si="22"/>
        <v/>
      </c>
      <c r="F297" s="2" t="str">
        <f t="shared" si="23"/>
        <v/>
      </c>
      <c r="G297" s="2" t="str">
        <f t="shared" si="24"/>
        <v/>
      </c>
      <c r="H297" t="s">
        <v>23</v>
      </c>
      <c r="I297" t="s">
        <v>19</v>
      </c>
      <c r="J297">
        <v>1.60493995576E-4</v>
      </c>
      <c r="K297">
        <v>3.2673835818100002E-4</v>
      </c>
      <c r="L297" s="1">
        <v>2.6567876673999998E-6</v>
      </c>
      <c r="M297">
        <v>1.5</v>
      </c>
      <c r="N297">
        <v>8</v>
      </c>
      <c r="O297">
        <v>1.43390655008E-2</v>
      </c>
      <c r="P297" s="1">
        <v>2.2133152047400002E-9</v>
      </c>
      <c r="Q297">
        <v>5.6950657001600001E-4</v>
      </c>
      <c r="R297" t="s">
        <v>15</v>
      </c>
      <c r="S297">
        <v>1.5</v>
      </c>
      <c r="T297">
        <v>8</v>
      </c>
    </row>
    <row r="298" spans="1:20">
      <c r="A298">
        <v>48322</v>
      </c>
      <c r="C298" t="b">
        <f t="shared" si="20"/>
        <v>1</v>
      </c>
      <c r="D298" s="2" t="str">
        <f t="shared" si="21"/>
        <v/>
      </c>
      <c r="E298" s="2" t="str">
        <f t="shared" si="22"/>
        <v/>
      </c>
      <c r="F298" s="2" t="str">
        <f t="shared" si="23"/>
        <v/>
      </c>
      <c r="G298" s="2" t="str">
        <f t="shared" si="24"/>
        <v/>
      </c>
      <c r="H298" t="s">
        <v>17</v>
      </c>
      <c r="I298" t="s">
        <v>17</v>
      </c>
      <c r="J298">
        <v>1.2419183830299999E-4</v>
      </c>
      <c r="K298">
        <v>2.5399921337200001E-4</v>
      </c>
      <c r="L298" s="1">
        <v>5.9707764672800002E-6</v>
      </c>
      <c r="M298">
        <v>1.5</v>
      </c>
      <c r="N298">
        <v>8</v>
      </c>
      <c r="O298">
        <v>0.28358567217000002</v>
      </c>
      <c r="P298">
        <v>8.2271857882600004E-3</v>
      </c>
      <c r="Q298">
        <v>1.0549404607999999E-2</v>
      </c>
      <c r="R298" t="s">
        <v>15</v>
      </c>
      <c r="S298">
        <v>8</v>
      </c>
    </row>
    <row r="299" spans="1:20">
      <c r="A299">
        <v>48323</v>
      </c>
      <c r="C299" t="b">
        <f t="shared" si="20"/>
        <v>1</v>
      </c>
      <c r="D299" s="2" t="str">
        <f t="shared" si="21"/>
        <v/>
      </c>
      <c r="E299" s="2" t="str">
        <f t="shared" si="22"/>
        <v/>
      </c>
      <c r="F299" s="2" t="str">
        <f t="shared" si="23"/>
        <v/>
      </c>
      <c r="G299" s="2" t="str">
        <f t="shared" si="24"/>
        <v/>
      </c>
      <c r="H299" t="s">
        <v>14</v>
      </c>
      <c r="I299" t="s">
        <v>14</v>
      </c>
      <c r="J299">
        <v>1.0120518473400001E-4</v>
      </c>
      <c r="K299">
        <v>2.5964210241E-4</v>
      </c>
      <c r="L299" s="1">
        <v>8.4212335949499996E-6</v>
      </c>
      <c r="M299">
        <v>1.5</v>
      </c>
      <c r="N299">
        <v>8</v>
      </c>
      <c r="O299">
        <v>9.2484030753499993E-2</v>
      </c>
      <c r="P299">
        <v>6.2961381068399997E-4</v>
      </c>
      <c r="Q299">
        <v>8.4094007203099994E-2</v>
      </c>
      <c r="R299" t="s">
        <v>15</v>
      </c>
    </row>
    <row r="300" spans="1:20">
      <c r="A300">
        <v>48379</v>
      </c>
      <c r="C300" t="b">
        <f t="shared" si="20"/>
        <v>1</v>
      </c>
      <c r="D300" s="2" t="str">
        <f t="shared" si="21"/>
        <v/>
      </c>
      <c r="E300" s="2" t="str">
        <f t="shared" si="22"/>
        <v/>
      </c>
      <c r="F300" s="2" t="str">
        <f t="shared" si="23"/>
        <v/>
      </c>
      <c r="G300" s="2" t="str">
        <f t="shared" si="24"/>
        <v/>
      </c>
      <c r="H300" t="s">
        <v>14</v>
      </c>
      <c r="I300" t="s">
        <v>14</v>
      </c>
      <c r="J300" s="1">
        <v>1.1565621733299999E-5</v>
      </c>
      <c r="K300">
        <v>6.8982730281399998E-3</v>
      </c>
      <c r="L300" s="1">
        <v>1.47145163118E-6</v>
      </c>
      <c r="M300">
        <v>1.3333333333299999</v>
      </c>
      <c r="N300">
        <v>3.6666666666699999</v>
      </c>
      <c r="O300">
        <v>0.20723479364899999</v>
      </c>
      <c r="P300">
        <v>5.0557260842699998E-3</v>
      </c>
      <c r="Q300">
        <v>5.0812873974799999E-2</v>
      </c>
      <c r="R300" t="s">
        <v>15</v>
      </c>
    </row>
    <row r="301" spans="1:20">
      <c r="A301">
        <v>48380</v>
      </c>
      <c r="C301" t="b">
        <f t="shared" si="20"/>
        <v>1</v>
      </c>
      <c r="D301" s="2" t="str">
        <f t="shared" si="21"/>
        <v/>
      </c>
      <c r="E301" s="2" t="str">
        <f t="shared" si="22"/>
        <v/>
      </c>
      <c r="F301" s="2" t="str">
        <f t="shared" si="23"/>
        <v/>
      </c>
      <c r="G301" s="2" t="str">
        <f t="shared" si="24"/>
        <v/>
      </c>
      <c r="H301" t="s">
        <v>14</v>
      </c>
      <c r="I301" t="s">
        <v>14</v>
      </c>
      <c r="J301" s="1">
        <v>9.2693244347799994E-6</v>
      </c>
      <c r="K301">
        <v>8.3626427570099998E-3</v>
      </c>
      <c r="L301" s="1">
        <v>1.6349462568600001E-6</v>
      </c>
      <c r="M301">
        <v>1.3333333333299999</v>
      </c>
      <c r="N301">
        <v>3.6666666666699999</v>
      </c>
      <c r="O301">
        <v>0.11024910680699999</v>
      </c>
      <c r="P301">
        <v>6.2000291142799997E-3</v>
      </c>
      <c r="Q301">
        <v>0.22250092362599999</v>
      </c>
      <c r="R301" t="s">
        <v>15</v>
      </c>
    </row>
    <row r="302" spans="1:20">
      <c r="A302">
        <v>48451</v>
      </c>
      <c r="C302" t="b">
        <f t="shared" si="20"/>
        <v>1</v>
      </c>
      <c r="D302" s="2" t="str">
        <f t="shared" si="21"/>
        <v/>
      </c>
      <c r="E302" s="2" t="str">
        <f t="shared" si="22"/>
        <v/>
      </c>
      <c r="F302" s="2" t="str">
        <f t="shared" si="23"/>
        <v/>
      </c>
      <c r="G302" s="2" t="str">
        <f t="shared" si="24"/>
        <v/>
      </c>
      <c r="H302" t="s">
        <v>14</v>
      </c>
      <c r="I302" t="s">
        <v>14</v>
      </c>
      <c r="J302" s="1">
        <v>2.9009884427800002E-5</v>
      </c>
      <c r="K302" s="1">
        <v>6.5849867261200001E-5</v>
      </c>
      <c r="L302">
        <v>0</v>
      </c>
      <c r="M302">
        <v>3</v>
      </c>
      <c r="N302">
        <v>10</v>
      </c>
      <c r="O302">
        <v>0.305433165058</v>
      </c>
      <c r="P302">
        <v>9.3832351200500005E-4</v>
      </c>
      <c r="Q302">
        <v>3.1359880703699999E-3</v>
      </c>
      <c r="R302" t="s">
        <v>15</v>
      </c>
    </row>
    <row r="303" spans="1:20">
      <c r="A303">
        <v>48452</v>
      </c>
      <c r="C303" t="b">
        <f t="shared" si="20"/>
        <v>1</v>
      </c>
      <c r="D303" s="2" t="str">
        <f t="shared" si="21"/>
        <v/>
      </c>
      <c r="E303" s="2" t="str">
        <f t="shared" si="22"/>
        <v/>
      </c>
      <c r="F303" s="2" t="str">
        <f t="shared" si="23"/>
        <v/>
      </c>
      <c r="G303" s="2" t="str">
        <f t="shared" si="24"/>
        <v/>
      </c>
      <c r="H303" t="s">
        <v>17</v>
      </c>
      <c r="I303" t="s">
        <v>17</v>
      </c>
      <c r="J303" s="1">
        <v>5.0197922398099999E-5</v>
      </c>
      <c r="K303" s="1">
        <v>7.6289949392099998E-5</v>
      </c>
      <c r="L303" s="1">
        <v>1.84105779817E-6</v>
      </c>
      <c r="M303">
        <v>1.3333333333299999</v>
      </c>
      <c r="N303">
        <v>3.6666666666699999</v>
      </c>
      <c r="O303">
        <v>0.382278810528</v>
      </c>
      <c r="P303">
        <v>5.0557260842699998E-3</v>
      </c>
      <c r="Q303">
        <v>1.0379880040200001E-2</v>
      </c>
      <c r="R303" t="s">
        <v>15</v>
      </c>
      <c r="S303">
        <v>3.6666666666699999</v>
      </c>
    </row>
    <row r="304" spans="1:20">
      <c r="A304">
        <v>48475</v>
      </c>
      <c r="B304" t="s">
        <v>19</v>
      </c>
      <c r="C304" t="b">
        <f t="shared" si="20"/>
        <v>1</v>
      </c>
      <c r="D304" s="2" t="str">
        <f t="shared" si="21"/>
        <v/>
      </c>
      <c r="E304" s="2" t="str">
        <f t="shared" si="22"/>
        <v/>
      </c>
      <c r="F304" s="2" t="str">
        <f t="shared" si="23"/>
        <v>BRACK</v>
      </c>
      <c r="G304" s="2" t="str">
        <f t="shared" si="24"/>
        <v/>
      </c>
      <c r="H304" t="s">
        <v>23</v>
      </c>
      <c r="I304" t="s">
        <v>19</v>
      </c>
      <c r="J304">
        <v>4.1077368415499998E-4</v>
      </c>
      <c r="K304">
        <v>1.2133480052600001E-3</v>
      </c>
      <c r="L304" s="1">
        <v>2.2964967640899999E-5</v>
      </c>
      <c r="M304">
        <v>1.5</v>
      </c>
      <c r="N304">
        <v>8</v>
      </c>
      <c r="O304">
        <v>1.20541222891E-2</v>
      </c>
      <c r="P304" s="1">
        <v>2.83511443194E-7</v>
      </c>
      <c r="Q304">
        <v>8.2149337309799994E-3</v>
      </c>
      <c r="R304" t="s">
        <v>15</v>
      </c>
      <c r="S304">
        <v>1.5</v>
      </c>
      <c r="T304">
        <v>8</v>
      </c>
    </row>
    <row r="305" spans="1:20">
      <c r="A305">
        <v>48477</v>
      </c>
      <c r="C305" t="b">
        <f t="shared" si="20"/>
        <v>1</v>
      </c>
      <c r="D305" s="2" t="str">
        <f t="shared" si="21"/>
        <v/>
      </c>
      <c r="E305" s="2" t="str">
        <f t="shared" si="22"/>
        <v/>
      </c>
      <c r="F305" s="2" t="str">
        <f t="shared" si="23"/>
        <v/>
      </c>
      <c r="G305" s="2" t="str">
        <f t="shared" si="24"/>
        <v/>
      </c>
      <c r="H305" t="s">
        <v>23</v>
      </c>
      <c r="I305" t="s">
        <v>19</v>
      </c>
      <c r="J305">
        <v>4.2439763051899999E-4</v>
      </c>
      <c r="K305">
        <v>1.1863475515199999E-3</v>
      </c>
      <c r="L305" s="1">
        <v>2.0503871797599999E-5</v>
      </c>
      <c r="M305">
        <v>1.5</v>
      </c>
      <c r="N305">
        <v>8</v>
      </c>
      <c r="O305">
        <v>2.1269019615700002E-2</v>
      </c>
      <c r="P305" s="1">
        <v>1.3281072934000001E-7</v>
      </c>
      <c r="Q305">
        <v>7.5143585011999995E-4</v>
      </c>
      <c r="R305" t="s">
        <v>15</v>
      </c>
      <c r="S305">
        <v>1.5</v>
      </c>
      <c r="T305">
        <v>8</v>
      </c>
    </row>
    <row r="306" spans="1:20">
      <c r="A306">
        <v>48485</v>
      </c>
      <c r="B306" t="s">
        <v>19</v>
      </c>
      <c r="C306" t="b">
        <f t="shared" si="20"/>
        <v>1</v>
      </c>
      <c r="D306" s="2" t="str">
        <f t="shared" si="21"/>
        <v/>
      </c>
      <c r="E306" s="2" t="str">
        <f t="shared" si="22"/>
        <v/>
      </c>
      <c r="F306" s="2" t="str">
        <f t="shared" si="23"/>
        <v>BRACK</v>
      </c>
      <c r="G306" s="2" t="str">
        <f t="shared" si="24"/>
        <v/>
      </c>
      <c r="H306" t="s">
        <v>23</v>
      </c>
      <c r="I306" t="s">
        <v>19</v>
      </c>
      <c r="J306" s="1">
        <v>3.3261140477499999E-5</v>
      </c>
      <c r="K306">
        <v>1.4837758182199999E-4</v>
      </c>
      <c r="L306" s="1">
        <v>2.2504554359199999E-6</v>
      </c>
      <c r="M306">
        <v>6.5</v>
      </c>
      <c r="N306">
        <v>10</v>
      </c>
      <c r="O306">
        <v>2.4603211282699999E-2</v>
      </c>
      <c r="P306" s="1">
        <v>6.0796926899599997E-6</v>
      </c>
      <c r="Q306">
        <v>3.4586265412600002E-3</v>
      </c>
      <c r="R306" t="s">
        <v>15</v>
      </c>
      <c r="S306">
        <v>6.5</v>
      </c>
      <c r="T306">
        <v>10</v>
      </c>
    </row>
    <row r="307" spans="1:20">
      <c r="A307">
        <v>48515</v>
      </c>
      <c r="C307" t="b">
        <f t="shared" si="20"/>
        <v>1</v>
      </c>
      <c r="D307" s="2" t="str">
        <f t="shared" si="21"/>
        <v/>
      </c>
      <c r="E307" s="2" t="str">
        <f t="shared" si="22"/>
        <v/>
      </c>
      <c r="F307" s="2" t="str">
        <f t="shared" si="23"/>
        <v/>
      </c>
      <c r="G307" s="2" t="str">
        <f t="shared" si="24"/>
        <v/>
      </c>
      <c r="H307" t="s">
        <v>18</v>
      </c>
      <c r="I307" t="s">
        <v>19</v>
      </c>
      <c r="J307">
        <v>1.9295632051000001E-4</v>
      </c>
      <c r="K307">
        <v>4.0435877413199997E-3</v>
      </c>
      <c r="L307" s="1">
        <v>3.12185375676E-6</v>
      </c>
      <c r="M307">
        <v>19.333333333300001</v>
      </c>
      <c r="N307">
        <v>21.666666666699999</v>
      </c>
      <c r="O307">
        <v>5.3388405340300003E-2</v>
      </c>
      <c r="P307">
        <v>1.6783439424099999E-2</v>
      </c>
      <c r="Q307">
        <v>8.2952628286999994E-2</v>
      </c>
      <c r="R307" t="s">
        <v>20</v>
      </c>
      <c r="S307">
        <v>19.333333333300001</v>
      </c>
      <c r="T307">
        <v>21.666666666699999</v>
      </c>
    </row>
    <row r="308" spans="1:20">
      <c r="A308">
        <v>48516</v>
      </c>
      <c r="C308" t="b">
        <f t="shared" si="20"/>
        <v>1</v>
      </c>
      <c r="D308" s="2" t="str">
        <f t="shared" si="21"/>
        <v/>
      </c>
      <c r="E308" s="2" t="str">
        <f t="shared" si="22"/>
        <v/>
      </c>
      <c r="F308" s="2" t="str">
        <f t="shared" si="23"/>
        <v/>
      </c>
      <c r="G308" s="2" t="str">
        <f t="shared" si="24"/>
        <v/>
      </c>
      <c r="H308" t="s">
        <v>18</v>
      </c>
      <c r="I308" t="s">
        <v>19</v>
      </c>
      <c r="J308">
        <v>2.20271013594E-4</v>
      </c>
      <c r="K308">
        <v>4.6103107461600004E-3</v>
      </c>
      <c r="L308" s="1">
        <v>1.9606785908599999E-6</v>
      </c>
      <c r="M308">
        <v>19.333333333300001</v>
      </c>
      <c r="N308">
        <v>21.666666666699999</v>
      </c>
      <c r="O308">
        <v>5.9383371856399997E-2</v>
      </c>
      <c r="P308">
        <v>1.6783439424099999E-2</v>
      </c>
      <c r="Q308">
        <v>7.8799752737400003E-2</v>
      </c>
      <c r="R308" t="s">
        <v>20</v>
      </c>
      <c r="S308">
        <v>19.333333333300001</v>
      </c>
      <c r="T308">
        <v>21.666666666699999</v>
      </c>
    </row>
    <row r="309" spans="1:20">
      <c r="A309">
        <v>48518</v>
      </c>
      <c r="C309" t="b">
        <f t="shared" si="20"/>
        <v>1</v>
      </c>
      <c r="D309" s="2" t="str">
        <f t="shared" si="21"/>
        <v/>
      </c>
      <c r="E309" s="2" t="str">
        <f t="shared" si="22"/>
        <v/>
      </c>
      <c r="F309" s="2" t="str">
        <f t="shared" si="23"/>
        <v/>
      </c>
      <c r="G309" s="2" t="str">
        <f t="shared" si="24"/>
        <v/>
      </c>
      <c r="H309" t="s">
        <v>14</v>
      </c>
      <c r="I309" t="s">
        <v>14</v>
      </c>
      <c r="J309" s="1">
        <v>1.9830973998300001E-6</v>
      </c>
      <c r="K309">
        <v>6.0331407649400002E-4</v>
      </c>
      <c r="L309" s="1">
        <v>1.44529249107E-5</v>
      </c>
      <c r="M309">
        <v>14</v>
      </c>
      <c r="N309">
        <v>21.5</v>
      </c>
      <c r="O309">
        <v>3.8091831471099998E-3</v>
      </c>
      <c r="P309">
        <v>4.5465540156600003E-2</v>
      </c>
      <c r="Q309">
        <v>0.31556681963599997</v>
      </c>
      <c r="R309" t="s">
        <v>15</v>
      </c>
    </row>
    <row r="310" spans="1:20">
      <c r="A310">
        <v>48524</v>
      </c>
      <c r="C310" t="b">
        <f t="shared" si="20"/>
        <v>1</v>
      </c>
      <c r="D310" s="2" t="str">
        <f t="shared" si="21"/>
        <v/>
      </c>
      <c r="E310" s="2" t="str">
        <f t="shared" si="22"/>
        <v/>
      </c>
      <c r="F310" s="2" t="str">
        <f t="shared" si="23"/>
        <v/>
      </c>
      <c r="G310" s="2" t="str">
        <f t="shared" si="24"/>
        <v/>
      </c>
      <c r="H310" t="s">
        <v>14</v>
      </c>
      <c r="I310" t="s">
        <v>14</v>
      </c>
      <c r="J310" s="1">
        <v>3.6238443662900001E-6</v>
      </c>
      <c r="K310">
        <v>7.5166823370800004E-4</v>
      </c>
      <c r="L310" s="1">
        <v>1.8943048529299999E-5</v>
      </c>
      <c r="M310">
        <v>14</v>
      </c>
      <c r="N310">
        <v>21.5</v>
      </c>
      <c r="O310">
        <v>1.09300883982E-2</v>
      </c>
      <c r="P310">
        <v>8.8599604394500001E-2</v>
      </c>
      <c r="Q310">
        <v>0.235824203811</v>
      </c>
      <c r="R310" t="s">
        <v>15</v>
      </c>
    </row>
    <row r="311" spans="1:20">
      <c r="A311">
        <v>48567</v>
      </c>
      <c r="C311" t="b">
        <f t="shared" si="20"/>
        <v>1</v>
      </c>
      <c r="D311" s="2" t="str">
        <f t="shared" si="21"/>
        <v/>
      </c>
      <c r="E311" s="2" t="str">
        <f t="shared" si="22"/>
        <v/>
      </c>
      <c r="F311" s="2" t="str">
        <f t="shared" si="23"/>
        <v/>
      </c>
      <c r="G311" s="2" t="str">
        <f t="shared" si="24"/>
        <v/>
      </c>
      <c r="H311" t="s">
        <v>14</v>
      </c>
      <c r="I311" t="s">
        <v>14</v>
      </c>
      <c r="J311" s="1">
        <v>5.3943216638500001E-5</v>
      </c>
      <c r="K311">
        <v>2.02780842887E-4</v>
      </c>
      <c r="L311">
        <v>0</v>
      </c>
      <c r="M311">
        <v>1.5</v>
      </c>
      <c r="N311">
        <v>8</v>
      </c>
      <c r="O311">
        <v>4.7746931948599997E-2</v>
      </c>
      <c r="P311" s="1">
        <v>5.0111727467099995E-7</v>
      </c>
      <c r="Q311">
        <v>5.1261493205700004E-4</v>
      </c>
      <c r="R311" t="s">
        <v>15</v>
      </c>
    </row>
    <row r="312" spans="1:20">
      <c r="A312">
        <v>48568</v>
      </c>
      <c r="C312" t="b">
        <f t="shared" si="20"/>
        <v>1</v>
      </c>
      <c r="D312" s="2" t="str">
        <f t="shared" si="21"/>
        <v/>
      </c>
      <c r="E312" s="2" t="str">
        <f t="shared" si="22"/>
        <v/>
      </c>
      <c r="F312" s="2" t="str">
        <f t="shared" si="23"/>
        <v/>
      </c>
      <c r="G312" s="2" t="str">
        <f t="shared" si="24"/>
        <v/>
      </c>
      <c r="H312" t="s">
        <v>14</v>
      </c>
      <c r="I312" t="s">
        <v>14</v>
      </c>
      <c r="J312" s="1">
        <v>5.3502488166100002E-5</v>
      </c>
      <c r="K312">
        <v>1.50799861655E-4</v>
      </c>
      <c r="L312">
        <v>0</v>
      </c>
      <c r="M312">
        <v>1.5</v>
      </c>
      <c r="N312">
        <v>8</v>
      </c>
      <c r="O312">
        <v>7.0649140501599997E-2</v>
      </c>
      <c r="P312" s="1">
        <v>5.0111727467099995E-7</v>
      </c>
      <c r="Q312">
        <v>5.1261493205700004E-4</v>
      </c>
      <c r="R312" t="s">
        <v>15</v>
      </c>
    </row>
    <row r="313" spans="1:20">
      <c r="A313">
        <v>48810</v>
      </c>
      <c r="B313" t="s">
        <v>16</v>
      </c>
      <c r="C313" t="b">
        <f t="shared" si="20"/>
        <v>1</v>
      </c>
      <c r="D313" s="2" t="str">
        <f t="shared" si="21"/>
        <v/>
      </c>
      <c r="E313" s="2" t="str">
        <f t="shared" si="22"/>
        <v/>
      </c>
      <c r="F313" s="2" t="str">
        <f t="shared" si="23"/>
        <v/>
      </c>
      <c r="G313" s="2" t="str">
        <f t="shared" si="24"/>
        <v>marineRestricted</v>
      </c>
      <c r="H313" t="s">
        <v>14</v>
      </c>
      <c r="I313" t="s">
        <v>14</v>
      </c>
      <c r="J313" s="1">
        <v>1.7061195775100001E-6</v>
      </c>
      <c r="K313">
        <v>7.4761198682100005E-4</v>
      </c>
      <c r="L313" s="1">
        <v>6.79636394529E-5</v>
      </c>
      <c r="M313">
        <v>24.5</v>
      </c>
      <c r="N313">
        <v>27</v>
      </c>
      <c r="O313" s="1">
        <v>1.30368939162E-6</v>
      </c>
      <c r="P313">
        <v>4.7366617906199997E-2</v>
      </c>
      <c r="Q313">
        <v>7.2239261448299993E-2</v>
      </c>
      <c r="R313" t="s">
        <v>15</v>
      </c>
    </row>
    <row r="314" spans="1:20">
      <c r="A314">
        <v>48812</v>
      </c>
      <c r="C314" t="b">
        <f t="shared" si="20"/>
        <v>1</v>
      </c>
      <c r="D314" s="2" t="str">
        <f t="shared" si="21"/>
        <v/>
      </c>
      <c r="E314" s="2" t="str">
        <f t="shared" si="22"/>
        <v/>
      </c>
      <c r="F314" s="2" t="str">
        <f t="shared" si="23"/>
        <v/>
      </c>
      <c r="G314" s="2" t="str">
        <f t="shared" si="24"/>
        <v/>
      </c>
      <c r="H314" t="s">
        <v>14</v>
      </c>
      <c r="I314" t="s">
        <v>14</v>
      </c>
      <c r="J314" s="1">
        <v>7.8414851616099995E-7</v>
      </c>
      <c r="K314">
        <v>7.00194656688E-4</v>
      </c>
      <c r="L314" s="1">
        <v>5.0972729589700001E-5</v>
      </c>
      <c r="M314">
        <v>24.5</v>
      </c>
      <c r="N314">
        <v>27</v>
      </c>
      <c r="O314" s="1">
        <v>4.4420860090700001E-9</v>
      </c>
      <c r="P314">
        <v>2.71344712794E-2</v>
      </c>
      <c r="Q314">
        <v>2.52198205136E-2</v>
      </c>
      <c r="R314" t="s">
        <v>15</v>
      </c>
    </row>
    <row r="315" spans="1:20">
      <c r="A315">
        <v>49075</v>
      </c>
      <c r="C315" t="b">
        <f t="shared" si="20"/>
        <v>1</v>
      </c>
      <c r="D315" s="2" t="str">
        <f t="shared" si="21"/>
        <v/>
      </c>
      <c r="E315" s="2" t="str">
        <f t="shared" si="22"/>
        <v/>
      </c>
      <c r="F315" s="2" t="str">
        <f t="shared" si="23"/>
        <v/>
      </c>
      <c r="G315" s="2" t="str">
        <f t="shared" si="24"/>
        <v/>
      </c>
      <c r="H315" t="s">
        <v>14</v>
      </c>
      <c r="I315" t="s">
        <v>14</v>
      </c>
      <c r="J315">
        <v>3.04399125387E-4</v>
      </c>
      <c r="K315">
        <v>1.19197719386E-3</v>
      </c>
      <c r="L315" s="1">
        <v>9.1721054514799994E-6</v>
      </c>
      <c r="M315">
        <v>1.3333333333299999</v>
      </c>
      <c r="N315">
        <v>3.6666666666699999</v>
      </c>
      <c r="O315">
        <v>6.9171935116199998E-2</v>
      </c>
      <c r="P315" s="1">
        <v>1.91159482893E-7</v>
      </c>
      <c r="Q315" s="1">
        <v>1.9562710905499998E-5</v>
      </c>
      <c r="R315" t="s">
        <v>15</v>
      </c>
    </row>
    <row r="316" spans="1:20">
      <c r="A316">
        <v>49076</v>
      </c>
      <c r="C316" t="b">
        <f t="shared" si="20"/>
        <v>1</v>
      </c>
      <c r="D316" s="2" t="str">
        <f t="shared" si="21"/>
        <v/>
      </c>
      <c r="E316" s="2" t="str">
        <f t="shared" si="22"/>
        <v/>
      </c>
      <c r="F316" s="2" t="str">
        <f t="shared" si="23"/>
        <v/>
      </c>
      <c r="G316" s="2" t="str">
        <f t="shared" si="24"/>
        <v/>
      </c>
      <c r="H316" t="s">
        <v>17</v>
      </c>
      <c r="I316" t="s">
        <v>17</v>
      </c>
      <c r="J316">
        <v>1.3461837861600001E-3</v>
      </c>
      <c r="K316">
        <v>4.1741714192500002E-4</v>
      </c>
      <c r="L316" s="1">
        <v>1.4641522358E-5</v>
      </c>
      <c r="M316">
        <v>3</v>
      </c>
      <c r="N316">
        <v>8</v>
      </c>
      <c r="O316">
        <v>0.30722086175500002</v>
      </c>
      <c r="P316" s="1">
        <v>1.3775423896899999E-5</v>
      </c>
      <c r="Q316" s="1">
        <v>3.6505229699099998E-7</v>
      </c>
      <c r="R316" t="s">
        <v>15</v>
      </c>
      <c r="S316">
        <v>4.5124402375899999</v>
      </c>
    </row>
    <row r="317" spans="1:20">
      <c r="A317">
        <v>49078</v>
      </c>
      <c r="C317" t="b">
        <f t="shared" si="20"/>
        <v>1</v>
      </c>
      <c r="D317" s="2" t="str">
        <f t="shared" si="21"/>
        <v/>
      </c>
      <c r="E317" s="2" t="str">
        <f t="shared" si="22"/>
        <v/>
      </c>
      <c r="F317" s="2" t="str">
        <f t="shared" si="23"/>
        <v/>
      </c>
      <c r="G317" s="2" t="str">
        <f t="shared" si="24"/>
        <v/>
      </c>
      <c r="H317" t="s">
        <v>14</v>
      </c>
      <c r="I317" t="s">
        <v>14</v>
      </c>
      <c r="J317">
        <v>3.5404416019199999E-4</v>
      </c>
      <c r="K317">
        <v>9.9832904166200008E-4</v>
      </c>
      <c r="L317" s="1">
        <v>8.7556905732200002E-6</v>
      </c>
      <c r="M317">
        <v>1.3333333333299999</v>
      </c>
      <c r="N317">
        <v>3.6666666666699999</v>
      </c>
      <c r="O317">
        <v>5.9618298343600003E-2</v>
      </c>
      <c r="P317" s="1">
        <v>9.3360373201800001E-7</v>
      </c>
      <c r="Q317" s="1">
        <v>3.9081868266799998E-5</v>
      </c>
      <c r="R317" t="s">
        <v>15</v>
      </c>
    </row>
    <row r="318" spans="1:20">
      <c r="A318">
        <v>49081</v>
      </c>
      <c r="C318" t="b">
        <f t="shared" si="20"/>
        <v>1</v>
      </c>
      <c r="D318" s="2" t="str">
        <f t="shared" si="21"/>
        <v/>
      </c>
      <c r="E318" s="2" t="str">
        <f t="shared" si="22"/>
        <v/>
      </c>
      <c r="F318" s="2" t="str">
        <f t="shared" si="23"/>
        <v/>
      </c>
      <c r="G318" s="2" t="str">
        <f t="shared" si="24"/>
        <v/>
      </c>
      <c r="H318" t="s">
        <v>17</v>
      </c>
      <c r="I318" t="s">
        <v>17</v>
      </c>
      <c r="J318">
        <v>1.46269295889E-3</v>
      </c>
      <c r="K318">
        <v>3.6842529106300001E-4</v>
      </c>
      <c r="L318" s="1">
        <v>1.7146950933499999E-5</v>
      </c>
      <c r="M318">
        <v>3</v>
      </c>
      <c r="N318">
        <v>8</v>
      </c>
      <c r="O318">
        <v>0.25859918842200003</v>
      </c>
      <c r="P318" s="1">
        <v>5.08079925089E-5</v>
      </c>
      <c r="Q318" s="1">
        <v>1.0409044797E-6</v>
      </c>
      <c r="R318" t="s">
        <v>15</v>
      </c>
      <c r="S318">
        <v>4.2150368725599998</v>
      </c>
    </row>
    <row r="319" spans="1:20">
      <c r="A319">
        <v>49196</v>
      </c>
      <c r="B319" t="s">
        <v>17</v>
      </c>
      <c r="C319" t="b">
        <f t="shared" si="20"/>
        <v>1</v>
      </c>
      <c r="D319" s="2" t="str">
        <f t="shared" si="21"/>
        <v>FRESH</v>
      </c>
      <c r="E319" s="2" t="str">
        <f t="shared" si="22"/>
        <v/>
      </c>
      <c r="F319" s="2" t="str">
        <f t="shared" si="23"/>
        <v/>
      </c>
      <c r="G319" s="2" t="str">
        <f t="shared" si="24"/>
        <v/>
      </c>
      <c r="H319" t="s">
        <v>17</v>
      </c>
      <c r="I319" t="s">
        <v>17</v>
      </c>
      <c r="J319">
        <v>4.29926894381E-4</v>
      </c>
      <c r="K319">
        <v>7.8953051381300005E-4</v>
      </c>
      <c r="L319" s="1">
        <v>7.7820406780999994E-5</v>
      </c>
      <c r="M319">
        <v>3</v>
      </c>
      <c r="N319">
        <v>10</v>
      </c>
      <c r="O319">
        <v>3.9231797026199999E-2</v>
      </c>
      <c r="P319" s="1">
        <v>3.19370316763E-5</v>
      </c>
      <c r="Q319">
        <v>7.7537341379299999E-3</v>
      </c>
      <c r="R319" t="s">
        <v>15</v>
      </c>
      <c r="S319">
        <v>10</v>
      </c>
    </row>
    <row r="320" spans="1:20">
      <c r="A320">
        <v>49197</v>
      </c>
      <c r="C320" t="b">
        <f t="shared" si="20"/>
        <v>1</v>
      </c>
      <c r="D320" s="2" t="str">
        <f t="shared" si="21"/>
        <v/>
      </c>
      <c r="E320" s="2" t="str">
        <f t="shared" si="22"/>
        <v/>
      </c>
      <c r="F320" s="2" t="str">
        <f t="shared" si="23"/>
        <v/>
      </c>
      <c r="G320" s="2" t="str">
        <f t="shared" si="24"/>
        <v/>
      </c>
      <c r="H320" t="s">
        <v>23</v>
      </c>
      <c r="I320" t="s">
        <v>19</v>
      </c>
      <c r="J320">
        <v>4.0299856785399999E-4</v>
      </c>
      <c r="K320">
        <v>8.7333302035500003E-4</v>
      </c>
      <c r="L320" s="1">
        <v>9.1177874067900006E-5</v>
      </c>
      <c r="M320">
        <v>3</v>
      </c>
      <c r="N320">
        <v>10</v>
      </c>
      <c r="O320">
        <v>1.7360159592100001E-2</v>
      </c>
      <c r="P320" s="1">
        <v>3.1298822680700003E-5</v>
      </c>
      <c r="Q320">
        <v>1.4620534527900001E-2</v>
      </c>
      <c r="R320" t="s">
        <v>15</v>
      </c>
      <c r="S320">
        <v>3</v>
      </c>
      <c r="T320">
        <v>10</v>
      </c>
    </row>
    <row r="321" spans="1:20">
      <c r="A321">
        <v>49200</v>
      </c>
      <c r="C321" t="b">
        <f t="shared" si="20"/>
        <v>1</v>
      </c>
      <c r="D321" s="2" t="str">
        <f t="shared" si="21"/>
        <v/>
      </c>
      <c r="E321" s="2" t="str">
        <f t="shared" si="22"/>
        <v/>
      </c>
      <c r="F321" s="2" t="str">
        <f t="shared" si="23"/>
        <v/>
      </c>
      <c r="G321" s="2" t="str">
        <f t="shared" si="24"/>
        <v/>
      </c>
      <c r="H321" t="s">
        <v>17</v>
      </c>
      <c r="I321" t="s">
        <v>17</v>
      </c>
      <c r="J321" s="1">
        <v>3.6347777062899997E-5</v>
      </c>
      <c r="K321" s="1">
        <v>9.4687409164800006E-5</v>
      </c>
      <c r="L321" s="1">
        <v>5.6789632425700003E-6</v>
      </c>
      <c r="M321">
        <v>6.5</v>
      </c>
      <c r="N321">
        <v>10</v>
      </c>
      <c r="O321">
        <v>0.155294592875</v>
      </c>
      <c r="P321">
        <v>6.7727022004499997E-3</v>
      </c>
      <c r="Q321">
        <v>4.66335583992E-3</v>
      </c>
      <c r="R321" t="s">
        <v>15</v>
      </c>
      <c r="S321">
        <v>10</v>
      </c>
    </row>
    <row r="322" spans="1:20">
      <c r="A322">
        <v>49203</v>
      </c>
      <c r="B322" t="s">
        <v>19</v>
      </c>
      <c r="C322" t="b">
        <f t="shared" si="20"/>
        <v>1</v>
      </c>
      <c r="D322" s="2" t="str">
        <f t="shared" si="21"/>
        <v>brackishRestricted</v>
      </c>
      <c r="E322" s="2" t="str">
        <f t="shared" si="22"/>
        <v/>
      </c>
      <c r="F322" s="2" t="str">
        <f t="shared" si="23"/>
        <v/>
      </c>
      <c r="G322" s="2" t="str">
        <f t="shared" si="24"/>
        <v/>
      </c>
      <c r="H322" t="s">
        <v>17</v>
      </c>
      <c r="I322" t="s">
        <v>17</v>
      </c>
      <c r="J322" s="1">
        <v>3.9327820821899997E-5</v>
      </c>
      <c r="K322">
        <v>1.1689306344499999E-4</v>
      </c>
      <c r="L322" s="1">
        <v>2.8130692949E-6</v>
      </c>
      <c r="M322">
        <v>6.5</v>
      </c>
      <c r="N322">
        <v>10</v>
      </c>
      <c r="O322">
        <v>0.16159424194899999</v>
      </c>
      <c r="P322">
        <v>4.74318754452E-4</v>
      </c>
      <c r="Q322">
        <v>1.7996532349099999E-4</v>
      </c>
      <c r="R322" t="s">
        <v>15</v>
      </c>
      <c r="S322">
        <v>10</v>
      </c>
    </row>
    <row r="323" spans="1:20">
      <c r="A323">
        <v>49237</v>
      </c>
      <c r="C323" t="b">
        <f t="shared" ref="C323:C386" si="25">IF(OR(B323="freshRestricted",B323="brackishRestricted",B323="marineRestricted",B323="noclass",B323=""),TRUE,FALSE)</f>
        <v>1</v>
      </c>
      <c r="D323" s="2" t="str">
        <f t="shared" ref="D323:D386" si="26">IF(NOT(ISBLANK($B323)),IF($I323="freshRestricted", IF($B323="freshRestricted","FRESH",$B323),""),"")</f>
        <v/>
      </c>
      <c r="E323" s="2" t="str">
        <f t="shared" ref="E323:E386" si="27">IF(NOT(ISBLANK($B323)),IF($I323="marineRestricted", IF($B323="marineRestricted","MARINE",$B323),""),"")</f>
        <v/>
      </c>
      <c r="F323" s="2" t="str">
        <f t="shared" ref="F323:F386" si="28">IF(NOT(ISBLANK($B323)),IF($I323="brackishRestricted", IF($B323="brackishRestricted","BRACK",$B323),""),"")</f>
        <v/>
      </c>
      <c r="G323" s="2" t="str">
        <f t="shared" ref="G323:G386" si="29">IF(NOT(ISBLANK($B323)),IF($I323="noclass", IF($B323="noclass","NO",$B323),""),"")</f>
        <v/>
      </c>
      <c r="H323" t="s">
        <v>16</v>
      </c>
      <c r="I323" t="s">
        <v>16</v>
      </c>
      <c r="J323" s="1">
        <v>1.6550942476900001E-6</v>
      </c>
      <c r="K323">
        <v>1.5102612967799999E-4</v>
      </c>
      <c r="L323">
        <v>5.1409825999599998E-3</v>
      </c>
      <c r="M323">
        <v>16</v>
      </c>
      <c r="N323">
        <v>27</v>
      </c>
      <c r="O323">
        <v>0.11233157778199999</v>
      </c>
      <c r="P323">
        <v>5.6244759996200003E-2</v>
      </c>
      <c r="Q323">
        <v>1.3511958183400001E-3</v>
      </c>
      <c r="R323" t="s">
        <v>15</v>
      </c>
      <c r="S323">
        <v>26.680292530900001</v>
      </c>
    </row>
    <row r="324" spans="1:20">
      <c r="A324">
        <v>49239</v>
      </c>
      <c r="C324" t="b">
        <f t="shared" si="25"/>
        <v>1</v>
      </c>
      <c r="D324" s="2" t="str">
        <f t="shared" si="26"/>
        <v/>
      </c>
      <c r="E324" s="2" t="str">
        <f t="shared" si="27"/>
        <v/>
      </c>
      <c r="F324" s="2" t="str">
        <f t="shared" si="28"/>
        <v/>
      </c>
      <c r="G324" s="2" t="str">
        <f t="shared" si="29"/>
        <v/>
      </c>
      <c r="H324" t="s">
        <v>16</v>
      </c>
      <c r="I324" t="s">
        <v>16</v>
      </c>
      <c r="J324" s="1">
        <v>2.3171319467600002E-6</v>
      </c>
      <c r="K324">
        <v>1.13298586846E-4</v>
      </c>
      <c r="L324">
        <v>4.0558669944599996E-3</v>
      </c>
      <c r="M324">
        <v>16</v>
      </c>
      <c r="N324">
        <v>27</v>
      </c>
      <c r="O324">
        <v>0.11233157778199999</v>
      </c>
      <c r="P324">
        <v>5.6244759996200003E-2</v>
      </c>
      <c r="Q324">
        <v>1.3511958183400001E-3</v>
      </c>
      <c r="R324" t="s">
        <v>15</v>
      </c>
      <c r="S324">
        <v>26.698832863700002</v>
      </c>
    </row>
    <row r="325" spans="1:20">
      <c r="A325">
        <v>49275</v>
      </c>
      <c r="B325" t="s">
        <v>14</v>
      </c>
      <c r="C325" t="b">
        <f t="shared" si="25"/>
        <v>1</v>
      </c>
      <c r="D325" s="2" t="str">
        <f t="shared" si="26"/>
        <v/>
      </c>
      <c r="E325" s="2" t="str">
        <f t="shared" si="27"/>
        <v/>
      </c>
      <c r="F325" s="2" t="str">
        <f t="shared" si="28"/>
        <v/>
      </c>
      <c r="G325" s="2" t="str">
        <f t="shared" si="29"/>
        <v>NO</v>
      </c>
      <c r="H325" t="s">
        <v>14</v>
      </c>
      <c r="I325" t="s">
        <v>14</v>
      </c>
      <c r="J325">
        <v>1.9407850052199999E-4</v>
      </c>
      <c r="K325">
        <v>0</v>
      </c>
      <c r="L325">
        <v>1.2433766283500001E-3</v>
      </c>
      <c r="M325">
        <v>11</v>
      </c>
      <c r="N325">
        <v>27</v>
      </c>
      <c r="O325">
        <v>3.2751424235300003E-2</v>
      </c>
      <c r="P325">
        <v>1.00286718905E-2</v>
      </c>
      <c r="Q325">
        <v>0.27454031954399999</v>
      </c>
      <c r="R325" t="s">
        <v>15</v>
      </c>
    </row>
    <row r="326" spans="1:20">
      <c r="A326">
        <v>49276</v>
      </c>
      <c r="C326" t="b">
        <f t="shared" si="25"/>
        <v>1</v>
      </c>
      <c r="D326" s="2" t="str">
        <f t="shared" si="26"/>
        <v/>
      </c>
      <c r="E326" s="2" t="str">
        <f t="shared" si="27"/>
        <v/>
      </c>
      <c r="F326" s="2" t="str">
        <f t="shared" si="28"/>
        <v/>
      </c>
      <c r="G326" s="2" t="str">
        <f t="shared" si="29"/>
        <v/>
      </c>
      <c r="H326" t="s">
        <v>14</v>
      </c>
      <c r="I326" t="s">
        <v>14</v>
      </c>
      <c r="J326">
        <v>1.5930476001299999E-4</v>
      </c>
      <c r="K326" s="1">
        <v>2.7923975301799999E-6</v>
      </c>
      <c r="L326">
        <v>1.4907766959299999E-3</v>
      </c>
      <c r="M326">
        <v>11</v>
      </c>
      <c r="N326">
        <v>27</v>
      </c>
      <c r="O326">
        <v>0.13469052924300001</v>
      </c>
      <c r="P326">
        <v>7.6283538307999998E-2</v>
      </c>
      <c r="Q326">
        <v>0.27454031954399999</v>
      </c>
      <c r="R326" t="s">
        <v>15</v>
      </c>
    </row>
    <row r="327" spans="1:20">
      <c r="A327">
        <v>49423</v>
      </c>
      <c r="C327" t="b">
        <f t="shared" si="25"/>
        <v>1</v>
      </c>
      <c r="D327" s="2" t="str">
        <f t="shared" si="26"/>
        <v/>
      </c>
      <c r="E327" s="2" t="str">
        <f t="shared" si="27"/>
        <v/>
      </c>
      <c r="F327" s="2" t="str">
        <f t="shared" si="28"/>
        <v/>
      </c>
      <c r="G327" s="2" t="str">
        <f t="shared" si="29"/>
        <v/>
      </c>
      <c r="H327" t="s">
        <v>14</v>
      </c>
      <c r="I327" t="s">
        <v>14</v>
      </c>
      <c r="J327" s="1">
        <v>4.9829854071800001E-6</v>
      </c>
      <c r="K327">
        <v>2.43769078922E-4</v>
      </c>
      <c r="L327" s="1">
        <v>7.6524264043400007E-5</v>
      </c>
      <c r="M327">
        <v>9</v>
      </c>
      <c r="N327">
        <v>13.5</v>
      </c>
      <c r="O327">
        <v>2.1866580703699999E-3</v>
      </c>
      <c r="P327">
        <v>9.5362981996099994E-2</v>
      </c>
      <c r="Q327">
        <v>2.3864503337299999E-2</v>
      </c>
      <c r="R327" t="s">
        <v>15</v>
      </c>
    </row>
    <row r="328" spans="1:20">
      <c r="A328">
        <v>49425</v>
      </c>
      <c r="B328" t="s">
        <v>19</v>
      </c>
      <c r="C328" t="b">
        <f t="shared" si="25"/>
        <v>1</v>
      </c>
      <c r="D328" s="2" t="str">
        <f t="shared" si="26"/>
        <v/>
      </c>
      <c r="E328" s="2" t="str">
        <f t="shared" si="27"/>
        <v/>
      </c>
      <c r="F328" s="2" t="str">
        <f t="shared" si="28"/>
        <v>BRACK</v>
      </c>
      <c r="G328" s="2" t="str">
        <f t="shared" si="29"/>
        <v/>
      </c>
      <c r="H328" t="s">
        <v>18</v>
      </c>
      <c r="I328" t="s">
        <v>19</v>
      </c>
      <c r="J328" s="1">
        <v>3.2743682318399997E-5</v>
      </c>
      <c r="K328">
        <v>2.9790670705500002E-4</v>
      </c>
      <c r="L328" s="1">
        <v>4.8495919004100002E-5</v>
      </c>
      <c r="M328">
        <v>18</v>
      </c>
      <c r="N328">
        <v>23.5</v>
      </c>
      <c r="O328">
        <v>8.4725136995000006E-3</v>
      </c>
      <c r="P328">
        <v>0.21041920996300001</v>
      </c>
      <c r="Q328">
        <v>1.29424263E-2</v>
      </c>
      <c r="R328" t="s">
        <v>20</v>
      </c>
      <c r="S328">
        <v>18</v>
      </c>
      <c r="T328">
        <v>23.5</v>
      </c>
    </row>
    <row r="329" spans="1:20">
      <c r="A329">
        <v>49563</v>
      </c>
      <c r="C329" t="b">
        <f t="shared" si="25"/>
        <v>1</v>
      </c>
      <c r="D329" s="2" t="str">
        <f t="shared" si="26"/>
        <v/>
      </c>
      <c r="E329" s="2" t="str">
        <f t="shared" si="27"/>
        <v/>
      </c>
      <c r="F329" s="2" t="str">
        <f t="shared" si="28"/>
        <v/>
      </c>
      <c r="G329" s="2" t="str">
        <f t="shared" si="29"/>
        <v/>
      </c>
      <c r="H329" t="s">
        <v>17</v>
      </c>
      <c r="I329" t="s">
        <v>17</v>
      </c>
      <c r="J329">
        <v>4.22237721403E-4</v>
      </c>
      <c r="K329">
        <v>8.3233083493900004E-4</v>
      </c>
      <c r="L329" s="1">
        <v>6.6523860136099999E-5</v>
      </c>
      <c r="M329">
        <v>1.5</v>
      </c>
      <c r="N329">
        <v>5.5</v>
      </c>
      <c r="O329">
        <v>4.02083165002E-2</v>
      </c>
      <c r="P329" s="1">
        <v>7.10875333926E-6</v>
      </c>
      <c r="Q329">
        <v>5.1975558068899997E-3</v>
      </c>
      <c r="R329" t="s">
        <v>15</v>
      </c>
      <c r="S329">
        <v>5.5</v>
      </c>
    </row>
    <row r="330" spans="1:20">
      <c r="A330">
        <v>49565</v>
      </c>
      <c r="C330" t="b">
        <f t="shared" si="25"/>
        <v>1</v>
      </c>
      <c r="D330" s="2" t="str">
        <f t="shared" si="26"/>
        <v/>
      </c>
      <c r="E330" s="2" t="str">
        <f t="shared" si="27"/>
        <v/>
      </c>
      <c r="F330" s="2" t="str">
        <f t="shared" si="28"/>
        <v/>
      </c>
      <c r="G330" s="2" t="str">
        <f t="shared" si="29"/>
        <v/>
      </c>
      <c r="H330" t="s">
        <v>17</v>
      </c>
      <c r="I330" t="s">
        <v>17</v>
      </c>
      <c r="J330">
        <v>5.3238136092299999E-4</v>
      </c>
      <c r="K330">
        <v>9.9759896568699991E-4</v>
      </c>
      <c r="L330" s="1">
        <v>7.4782664762399997E-5</v>
      </c>
      <c r="M330">
        <v>1.5</v>
      </c>
      <c r="N330">
        <v>5.5</v>
      </c>
      <c r="O330">
        <v>7.0977447071700006E-2</v>
      </c>
      <c r="P330" s="1">
        <v>3.9236267134499996E-6</v>
      </c>
      <c r="Q330">
        <v>2.9468685873800002E-3</v>
      </c>
      <c r="R330" t="s">
        <v>15</v>
      </c>
      <c r="S330">
        <v>5.5</v>
      </c>
    </row>
    <row r="331" spans="1:20">
      <c r="A331">
        <v>49566</v>
      </c>
      <c r="C331" t="b">
        <f t="shared" si="25"/>
        <v>1</v>
      </c>
      <c r="D331" s="2" t="str">
        <f t="shared" si="26"/>
        <v/>
      </c>
      <c r="E331" s="2" t="str">
        <f t="shared" si="27"/>
        <v/>
      </c>
      <c r="F331" s="2" t="str">
        <f t="shared" si="28"/>
        <v/>
      </c>
      <c r="G331" s="2" t="str">
        <f t="shared" si="29"/>
        <v/>
      </c>
      <c r="H331" t="s">
        <v>23</v>
      </c>
      <c r="I331" t="s">
        <v>19</v>
      </c>
      <c r="J331">
        <v>5.0870365478199999E-4</v>
      </c>
      <c r="K331">
        <v>1.1912812460000001E-3</v>
      </c>
      <c r="L331" s="1">
        <v>9.1568308215300004E-5</v>
      </c>
      <c r="M331">
        <v>1.5</v>
      </c>
      <c r="N331">
        <v>5.5</v>
      </c>
      <c r="O331">
        <v>1.7955729937500001E-2</v>
      </c>
      <c r="P331" s="1">
        <v>5.1297593396099997E-6</v>
      </c>
      <c r="Q331">
        <v>6.5112786605099997E-3</v>
      </c>
      <c r="R331" t="s">
        <v>15</v>
      </c>
      <c r="S331">
        <v>1.5</v>
      </c>
      <c r="T331">
        <v>5.5</v>
      </c>
    </row>
    <row r="332" spans="1:20">
      <c r="A332">
        <v>49567</v>
      </c>
      <c r="C332" t="b">
        <f t="shared" si="25"/>
        <v>1</v>
      </c>
      <c r="D332" s="2" t="str">
        <f t="shared" si="26"/>
        <v/>
      </c>
      <c r="E332" s="2" t="str">
        <f t="shared" si="27"/>
        <v/>
      </c>
      <c r="F332" s="2" t="str">
        <f t="shared" si="28"/>
        <v/>
      </c>
      <c r="G332" s="2" t="str">
        <f t="shared" si="29"/>
        <v/>
      </c>
      <c r="H332" t="s">
        <v>17</v>
      </c>
      <c r="I332" t="s">
        <v>17</v>
      </c>
      <c r="J332">
        <v>3.3812868545400002E-4</v>
      </c>
      <c r="K332">
        <v>6.6824915970100003E-4</v>
      </c>
      <c r="L332" s="1">
        <v>4.95799949586E-5</v>
      </c>
      <c r="M332">
        <v>1.5</v>
      </c>
      <c r="N332">
        <v>5.5</v>
      </c>
      <c r="O332">
        <v>2.6485034534100001E-2</v>
      </c>
      <c r="P332" s="1">
        <v>2.34317428195E-6</v>
      </c>
      <c r="Q332">
        <v>2.38884522823E-2</v>
      </c>
      <c r="R332" t="s">
        <v>15</v>
      </c>
      <c r="S332">
        <v>5.5</v>
      </c>
    </row>
    <row r="333" spans="1:20">
      <c r="A333">
        <v>49568</v>
      </c>
      <c r="C333" t="b">
        <f t="shared" si="25"/>
        <v>1</v>
      </c>
      <c r="D333" s="2" t="str">
        <f t="shared" si="26"/>
        <v/>
      </c>
      <c r="E333" s="2" t="str">
        <f t="shared" si="27"/>
        <v/>
      </c>
      <c r="F333" s="2" t="str">
        <f t="shared" si="28"/>
        <v/>
      </c>
      <c r="G333" s="2" t="str">
        <f t="shared" si="29"/>
        <v/>
      </c>
      <c r="H333" t="s">
        <v>17</v>
      </c>
      <c r="I333" t="s">
        <v>17</v>
      </c>
      <c r="J333">
        <v>7.8101741623299995E-4</v>
      </c>
      <c r="K333">
        <v>1.78198468129E-3</v>
      </c>
      <c r="L333">
        <v>1.56107778267E-4</v>
      </c>
      <c r="M333">
        <v>1.5</v>
      </c>
      <c r="N333">
        <v>5.5</v>
      </c>
      <c r="O333">
        <v>2.5111097863599999E-2</v>
      </c>
      <c r="P333" s="1">
        <v>1.18748806164E-5</v>
      </c>
      <c r="Q333">
        <v>1.0494787099200001E-2</v>
      </c>
      <c r="R333" t="s">
        <v>15</v>
      </c>
      <c r="S333">
        <v>5.5</v>
      </c>
    </row>
    <row r="334" spans="1:20">
      <c r="A334">
        <v>49569</v>
      </c>
      <c r="C334" t="b">
        <f t="shared" si="25"/>
        <v>1</v>
      </c>
      <c r="D334" s="2" t="str">
        <f t="shared" si="26"/>
        <v/>
      </c>
      <c r="E334" s="2" t="str">
        <f t="shared" si="27"/>
        <v/>
      </c>
      <c r="F334" s="2" t="str">
        <f t="shared" si="28"/>
        <v/>
      </c>
      <c r="G334" s="2" t="str">
        <f t="shared" si="29"/>
        <v/>
      </c>
      <c r="H334" t="s">
        <v>17</v>
      </c>
      <c r="I334" t="s">
        <v>17</v>
      </c>
      <c r="J334">
        <v>2.56373304548E-4</v>
      </c>
      <c r="K334">
        <v>6.1122556973099997E-4</v>
      </c>
      <c r="L334" s="1">
        <v>4.94418496155E-5</v>
      </c>
      <c r="M334">
        <v>1.3333333333299999</v>
      </c>
      <c r="N334">
        <v>3.6666666666699999</v>
      </c>
      <c r="O334">
        <v>3.3941117596900001E-2</v>
      </c>
      <c r="P334" s="1">
        <v>1.8985493959199998E-5</v>
      </c>
      <c r="Q334">
        <v>2.1844554928099998E-2</v>
      </c>
      <c r="R334" t="s">
        <v>15</v>
      </c>
      <c r="S334">
        <v>3.6666666666699999</v>
      </c>
    </row>
    <row r="335" spans="1:20">
      <c r="A335">
        <v>49570</v>
      </c>
      <c r="C335" t="b">
        <f t="shared" si="25"/>
        <v>1</v>
      </c>
      <c r="D335" s="2" t="str">
        <f t="shared" si="26"/>
        <v/>
      </c>
      <c r="E335" s="2" t="str">
        <f t="shared" si="27"/>
        <v/>
      </c>
      <c r="F335" s="2" t="str">
        <f t="shared" si="28"/>
        <v/>
      </c>
      <c r="G335" s="2" t="str">
        <f t="shared" si="29"/>
        <v/>
      </c>
      <c r="H335" t="s">
        <v>14</v>
      </c>
      <c r="I335" t="s">
        <v>14</v>
      </c>
      <c r="J335">
        <v>2.5948638668600002E-4</v>
      </c>
      <c r="K335">
        <v>5.5726877703200003E-4</v>
      </c>
      <c r="L335" s="1">
        <v>5.3590119543999998E-5</v>
      </c>
      <c r="M335">
        <v>1.3333333333299999</v>
      </c>
      <c r="N335">
        <v>3.6666666666699999</v>
      </c>
      <c r="O335">
        <v>4.7419968329000001E-2</v>
      </c>
      <c r="P335" s="1">
        <v>4.3675963285000002E-5</v>
      </c>
      <c r="Q335">
        <v>2.7962070303299998E-2</v>
      </c>
      <c r="R335" t="s">
        <v>15</v>
      </c>
    </row>
    <row r="336" spans="1:20">
      <c r="A336">
        <v>49573</v>
      </c>
      <c r="C336" t="b">
        <f t="shared" si="25"/>
        <v>1</v>
      </c>
      <c r="D336" s="2" t="str">
        <f t="shared" si="26"/>
        <v/>
      </c>
      <c r="E336" s="2" t="str">
        <f t="shared" si="27"/>
        <v/>
      </c>
      <c r="F336" s="2" t="str">
        <f t="shared" si="28"/>
        <v/>
      </c>
      <c r="G336" s="2" t="str">
        <f t="shared" si="29"/>
        <v/>
      </c>
      <c r="H336" t="s">
        <v>23</v>
      </c>
      <c r="I336" t="s">
        <v>19</v>
      </c>
      <c r="J336">
        <v>1.67196507954E-4</v>
      </c>
      <c r="K336">
        <v>3.8561562809100001E-4</v>
      </c>
      <c r="L336" s="1">
        <v>2.4976346907700001E-5</v>
      </c>
      <c r="M336">
        <v>1.3333333333299999</v>
      </c>
      <c r="N336">
        <v>3.6666666666699999</v>
      </c>
      <c r="O336">
        <v>2.0045538681200001E-2</v>
      </c>
      <c r="P336" s="1">
        <v>1.74068112784E-6</v>
      </c>
      <c r="Q336">
        <v>1.42743778859E-2</v>
      </c>
      <c r="R336" t="s">
        <v>15</v>
      </c>
      <c r="S336">
        <v>1.3333333333299999</v>
      </c>
      <c r="T336">
        <v>3.6666666666699999</v>
      </c>
    </row>
    <row r="337" spans="1:20">
      <c r="A337">
        <v>49614</v>
      </c>
      <c r="C337" t="b">
        <f t="shared" si="25"/>
        <v>1</v>
      </c>
      <c r="D337" s="2" t="str">
        <f t="shared" si="26"/>
        <v/>
      </c>
      <c r="E337" s="2" t="str">
        <f t="shared" si="27"/>
        <v/>
      </c>
      <c r="F337" s="2" t="str">
        <f t="shared" si="28"/>
        <v/>
      </c>
      <c r="G337" s="2" t="str">
        <f t="shared" si="29"/>
        <v/>
      </c>
      <c r="H337" t="s">
        <v>19</v>
      </c>
      <c r="I337" t="s">
        <v>19</v>
      </c>
      <c r="J337" s="1">
        <v>6.5164057469099996E-5</v>
      </c>
      <c r="K337">
        <v>5.1847184329400001E-4</v>
      </c>
      <c r="L337">
        <v>1.14679439398E-4</v>
      </c>
      <c r="M337">
        <v>16</v>
      </c>
      <c r="N337">
        <v>20</v>
      </c>
      <c r="O337" s="1">
        <v>1.7468465162700001E-5</v>
      </c>
      <c r="P337">
        <v>3.1080949024500002E-3</v>
      </c>
      <c r="Q337">
        <v>0.182047567696</v>
      </c>
      <c r="R337" t="s">
        <v>15</v>
      </c>
      <c r="S337">
        <v>16</v>
      </c>
      <c r="T337">
        <v>20</v>
      </c>
    </row>
    <row r="338" spans="1:20">
      <c r="A338">
        <v>49615</v>
      </c>
      <c r="C338" t="b">
        <f t="shared" si="25"/>
        <v>1</v>
      </c>
      <c r="D338" s="2" t="str">
        <f t="shared" si="26"/>
        <v/>
      </c>
      <c r="E338" s="2" t="str">
        <f t="shared" si="27"/>
        <v/>
      </c>
      <c r="F338" s="2" t="str">
        <f t="shared" si="28"/>
        <v/>
      </c>
      <c r="G338" s="2" t="str">
        <f t="shared" si="29"/>
        <v/>
      </c>
      <c r="H338" t="s">
        <v>16</v>
      </c>
      <c r="I338" t="s">
        <v>16</v>
      </c>
      <c r="J338" s="1">
        <v>8.4459329761500003E-6</v>
      </c>
      <c r="K338">
        <v>2.03213383267E-4</v>
      </c>
      <c r="L338">
        <v>1.05062038801E-4</v>
      </c>
      <c r="M338">
        <v>9</v>
      </c>
      <c r="N338">
        <v>23.5</v>
      </c>
      <c r="O338" s="1">
        <v>4.7562702107800003E-6</v>
      </c>
      <c r="P338">
        <v>0.10768380619700001</v>
      </c>
      <c r="Q338">
        <v>1.24103210764E-3</v>
      </c>
      <c r="R338" t="s">
        <v>15</v>
      </c>
      <c r="S338">
        <v>9</v>
      </c>
    </row>
    <row r="339" spans="1:20">
      <c r="A339">
        <v>49732</v>
      </c>
      <c r="C339" t="b">
        <f t="shared" si="25"/>
        <v>1</v>
      </c>
      <c r="D339" s="2" t="str">
        <f t="shared" si="26"/>
        <v/>
      </c>
      <c r="E339" s="2" t="str">
        <f t="shared" si="27"/>
        <v/>
      </c>
      <c r="F339" s="2" t="str">
        <f t="shared" si="28"/>
        <v/>
      </c>
      <c r="G339" s="2" t="str">
        <f t="shared" si="29"/>
        <v/>
      </c>
      <c r="H339" t="s">
        <v>19</v>
      </c>
      <c r="I339" t="s">
        <v>19</v>
      </c>
      <c r="J339" s="1">
        <v>3.06200345149E-5</v>
      </c>
      <c r="K339">
        <v>1.81416909985E-4</v>
      </c>
      <c r="L339" s="1">
        <v>2.6817927278000001E-5</v>
      </c>
      <c r="M339">
        <v>1.5</v>
      </c>
      <c r="N339">
        <v>10</v>
      </c>
      <c r="O339">
        <v>4.2608335096700001E-3</v>
      </c>
      <c r="P339" s="1">
        <v>4.2789955170200002E-7</v>
      </c>
      <c r="Q339">
        <v>2.3446734713799999E-2</v>
      </c>
      <c r="R339" t="s">
        <v>15</v>
      </c>
      <c r="S339">
        <v>1.5</v>
      </c>
      <c r="T339">
        <v>10</v>
      </c>
    </row>
    <row r="340" spans="1:20">
      <c r="A340">
        <v>49733</v>
      </c>
      <c r="B340" t="s">
        <v>14</v>
      </c>
      <c r="C340" t="b">
        <f t="shared" si="25"/>
        <v>1</v>
      </c>
      <c r="D340" s="2" t="str">
        <f t="shared" si="26"/>
        <v/>
      </c>
      <c r="E340" s="2" t="str">
        <f t="shared" si="27"/>
        <v/>
      </c>
      <c r="F340" s="2" t="str">
        <f t="shared" si="28"/>
        <v/>
      </c>
      <c r="G340" s="2" t="str">
        <f t="shared" si="29"/>
        <v>NO</v>
      </c>
      <c r="H340" t="s">
        <v>14</v>
      </c>
      <c r="I340" t="s">
        <v>14</v>
      </c>
      <c r="J340" s="1">
        <v>7.96029793309E-5</v>
      </c>
      <c r="K340">
        <v>0</v>
      </c>
      <c r="L340">
        <v>1.9256397013300001E-4</v>
      </c>
      <c r="M340">
        <v>11</v>
      </c>
      <c r="N340">
        <v>27</v>
      </c>
      <c r="O340">
        <v>1.4626992950099999E-4</v>
      </c>
      <c r="P340">
        <v>1.00286718905E-2</v>
      </c>
      <c r="Q340">
        <v>0.34160763364699998</v>
      </c>
      <c r="R340" t="s">
        <v>15</v>
      </c>
    </row>
    <row r="341" spans="1:20">
      <c r="A341">
        <v>49748</v>
      </c>
      <c r="C341" t="b">
        <f t="shared" si="25"/>
        <v>1</v>
      </c>
      <c r="D341" s="2" t="str">
        <f t="shared" si="26"/>
        <v/>
      </c>
      <c r="E341" s="2" t="str">
        <f t="shared" si="27"/>
        <v/>
      </c>
      <c r="F341" s="2" t="str">
        <f t="shared" si="28"/>
        <v/>
      </c>
      <c r="G341" s="2" t="str">
        <f t="shared" si="29"/>
        <v/>
      </c>
      <c r="H341" t="s">
        <v>14</v>
      </c>
      <c r="I341" t="s">
        <v>14</v>
      </c>
      <c r="J341" s="1">
        <v>8.2886344172300003E-6</v>
      </c>
      <c r="K341">
        <v>4.2039036058799998E-4</v>
      </c>
      <c r="L341">
        <v>0</v>
      </c>
      <c r="M341">
        <v>1.3333333333299999</v>
      </c>
      <c r="N341">
        <v>3.6666666666699999</v>
      </c>
      <c r="O341">
        <v>0.17751922873600001</v>
      </c>
      <c r="P341">
        <v>4.3157229238000001E-4</v>
      </c>
      <c r="Q341">
        <v>9.3257412468000008E-3</v>
      </c>
      <c r="R341" t="s">
        <v>15</v>
      </c>
    </row>
    <row r="342" spans="1:20">
      <c r="A342">
        <v>49749</v>
      </c>
      <c r="C342" t="b">
        <f t="shared" si="25"/>
        <v>1</v>
      </c>
      <c r="D342" s="2" t="str">
        <f t="shared" si="26"/>
        <v/>
      </c>
      <c r="E342" s="2" t="str">
        <f t="shared" si="27"/>
        <v/>
      </c>
      <c r="F342" s="2" t="str">
        <f t="shared" si="28"/>
        <v/>
      </c>
      <c r="G342" s="2" t="str">
        <f t="shared" si="29"/>
        <v/>
      </c>
      <c r="H342" t="s">
        <v>14</v>
      </c>
      <c r="I342" t="s">
        <v>14</v>
      </c>
      <c r="J342" s="1">
        <v>1.2228555741400001E-5</v>
      </c>
      <c r="K342">
        <v>5.0162648587799997E-4</v>
      </c>
      <c r="L342">
        <v>0</v>
      </c>
      <c r="M342">
        <v>1.3333333333299999</v>
      </c>
      <c r="N342">
        <v>3.6666666666699999</v>
      </c>
      <c r="O342">
        <v>0.47557598537200002</v>
      </c>
      <c r="P342">
        <v>1.0727945415799999E-2</v>
      </c>
      <c r="Q342">
        <v>9.3257412468000008E-3</v>
      </c>
      <c r="R342" t="s">
        <v>15</v>
      </c>
    </row>
    <row r="343" spans="1:20">
      <c r="A343">
        <v>49773</v>
      </c>
      <c r="B343" t="s">
        <v>16</v>
      </c>
      <c r="C343" t="b">
        <f t="shared" si="25"/>
        <v>1</v>
      </c>
      <c r="D343" s="2" t="str">
        <f t="shared" si="26"/>
        <v/>
      </c>
      <c r="E343" s="2" t="str">
        <f t="shared" si="27"/>
        <v>MARINE</v>
      </c>
      <c r="F343" s="2" t="str">
        <f t="shared" si="28"/>
        <v/>
      </c>
      <c r="G343" s="2" t="str">
        <f t="shared" si="29"/>
        <v/>
      </c>
      <c r="H343" t="s">
        <v>16</v>
      </c>
      <c r="I343" t="s">
        <v>16</v>
      </c>
      <c r="J343" s="1">
        <v>1.13817427357E-5</v>
      </c>
      <c r="K343">
        <v>4.9822605466700004E-4</v>
      </c>
      <c r="L343">
        <v>2.4495073254399998E-4</v>
      </c>
      <c r="M343">
        <v>23</v>
      </c>
      <c r="N343">
        <v>25</v>
      </c>
      <c r="O343" s="1">
        <v>4.80842818968E-5</v>
      </c>
      <c r="P343">
        <v>0.15057679123100001</v>
      </c>
      <c r="Q343">
        <v>1.28175000474E-2</v>
      </c>
      <c r="R343" t="s">
        <v>15</v>
      </c>
      <c r="S343">
        <v>23</v>
      </c>
    </row>
    <row r="344" spans="1:20">
      <c r="A344">
        <v>49774</v>
      </c>
      <c r="B344" t="s">
        <v>16</v>
      </c>
      <c r="C344" t="b">
        <f t="shared" si="25"/>
        <v>1</v>
      </c>
      <c r="D344" s="2" t="str">
        <f t="shared" si="26"/>
        <v/>
      </c>
      <c r="E344" s="2" t="str">
        <f t="shared" si="27"/>
        <v/>
      </c>
      <c r="F344" s="2" t="str">
        <f t="shared" si="28"/>
        <v/>
      </c>
      <c r="G344" s="2" t="str">
        <f t="shared" si="29"/>
        <v>marineRestricted</v>
      </c>
      <c r="H344" t="s">
        <v>14</v>
      </c>
      <c r="I344" t="s">
        <v>14</v>
      </c>
      <c r="J344" s="1">
        <v>8.7756933291200004E-6</v>
      </c>
      <c r="K344">
        <v>6.3247061972000003E-4</v>
      </c>
      <c r="L344">
        <v>1.7236592591700001E-4</v>
      </c>
      <c r="M344">
        <v>23</v>
      </c>
      <c r="N344">
        <v>25</v>
      </c>
      <c r="O344" s="1">
        <v>1.4845796579E-5</v>
      </c>
      <c r="P344">
        <v>9.5151017598500004E-2</v>
      </c>
      <c r="Q344">
        <v>4.8237181672600004E-3</v>
      </c>
      <c r="R344" t="s">
        <v>15</v>
      </c>
    </row>
    <row r="345" spans="1:20">
      <c r="A345">
        <v>49800</v>
      </c>
      <c r="C345" t="b">
        <f t="shared" si="25"/>
        <v>1</v>
      </c>
      <c r="D345" s="2" t="str">
        <f t="shared" si="26"/>
        <v/>
      </c>
      <c r="E345" s="2" t="str">
        <f t="shared" si="27"/>
        <v/>
      </c>
      <c r="F345" s="2" t="str">
        <f t="shared" si="28"/>
        <v/>
      </c>
      <c r="G345" s="2" t="str">
        <f t="shared" si="29"/>
        <v/>
      </c>
      <c r="H345" t="s">
        <v>19</v>
      </c>
      <c r="I345" t="s">
        <v>19</v>
      </c>
      <c r="J345" s="1">
        <v>1.34910316937E-5</v>
      </c>
      <c r="K345">
        <v>3.9710792190899999E-4</v>
      </c>
      <c r="L345" s="1">
        <v>6.9847073481500002E-5</v>
      </c>
      <c r="M345">
        <v>11</v>
      </c>
      <c r="N345">
        <v>15</v>
      </c>
      <c r="O345" s="1">
        <v>7.1833559803399994E-5</v>
      </c>
      <c r="P345">
        <v>5.26536217861E-3</v>
      </c>
      <c r="Q345">
        <v>3.1330866320100001E-2</v>
      </c>
      <c r="R345" t="s">
        <v>15</v>
      </c>
      <c r="S345">
        <v>11</v>
      </c>
      <c r="T345">
        <v>15</v>
      </c>
    </row>
    <row r="346" spans="1:20">
      <c r="A346">
        <v>49801</v>
      </c>
      <c r="C346" t="b">
        <f t="shared" si="25"/>
        <v>1</v>
      </c>
      <c r="D346" s="2" t="str">
        <f t="shared" si="26"/>
        <v/>
      </c>
      <c r="E346" s="2" t="str">
        <f t="shared" si="27"/>
        <v/>
      </c>
      <c r="F346" s="2" t="str">
        <f t="shared" si="28"/>
        <v/>
      </c>
      <c r="G346" s="2" t="str">
        <f t="shared" si="29"/>
        <v/>
      </c>
      <c r="H346" t="s">
        <v>19</v>
      </c>
      <c r="I346" t="s">
        <v>19</v>
      </c>
      <c r="J346" s="1">
        <v>1.0027861691900001E-5</v>
      </c>
      <c r="K346">
        <v>3.6194523630699997E-4</v>
      </c>
      <c r="L346" s="1">
        <v>6.629515376E-5</v>
      </c>
      <c r="M346">
        <v>11</v>
      </c>
      <c r="N346">
        <v>15</v>
      </c>
      <c r="O346" s="1">
        <v>8.5734749685600002E-7</v>
      </c>
      <c r="P346">
        <v>1.6052631621E-4</v>
      </c>
      <c r="Q346">
        <v>5.1800286014600003E-2</v>
      </c>
      <c r="R346" t="s">
        <v>15</v>
      </c>
      <c r="S346">
        <v>11</v>
      </c>
      <c r="T346">
        <v>15</v>
      </c>
    </row>
    <row r="347" spans="1:20">
      <c r="A347">
        <v>49833</v>
      </c>
      <c r="C347" t="b">
        <f t="shared" si="25"/>
        <v>1</v>
      </c>
      <c r="D347" s="2" t="str">
        <f t="shared" si="26"/>
        <v/>
      </c>
      <c r="E347" s="2" t="str">
        <f t="shared" si="27"/>
        <v/>
      </c>
      <c r="F347" s="2" t="str">
        <f t="shared" si="28"/>
        <v/>
      </c>
      <c r="G347" s="2" t="str">
        <f t="shared" si="29"/>
        <v/>
      </c>
      <c r="H347" t="s">
        <v>19</v>
      </c>
      <c r="I347" t="s">
        <v>19</v>
      </c>
      <c r="J347" s="1">
        <v>2.3103326694799999E-5</v>
      </c>
      <c r="K347">
        <v>1.3168261327599999E-3</v>
      </c>
      <c r="L347">
        <v>1.9718677558600001E-4</v>
      </c>
      <c r="M347">
        <v>16</v>
      </c>
      <c r="N347">
        <v>18.5</v>
      </c>
      <c r="O347" s="1">
        <v>7.2491869360899998E-6</v>
      </c>
      <c r="P347">
        <v>2.5272160200600002E-3</v>
      </c>
      <c r="Q347">
        <v>8.8510773626900002E-3</v>
      </c>
      <c r="R347" t="s">
        <v>15</v>
      </c>
      <c r="S347">
        <v>16</v>
      </c>
      <c r="T347">
        <v>18.5</v>
      </c>
    </row>
    <row r="348" spans="1:20">
      <c r="A348">
        <v>49836</v>
      </c>
      <c r="C348" t="b">
        <f t="shared" si="25"/>
        <v>1</v>
      </c>
      <c r="D348" s="2" t="str">
        <f t="shared" si="26"/>
        <v/>
      </c>
      <c r="E348" s="2" t="str">
        <f t="shared" si="27"/>
        <v/>
      </c>
      <c r="F348" s="2" t="str">
        <f t="shared" si="28"/>
        <v/>
      </c>
      <c r="G348" s="2" t="str">
        <f t="shared" si="29"/>
        <v/>
      </c>
      <c r="H348" t="s">
        <v>19</v>
      </c>
      <c r="I348" t="s">
        <v>19</v>
      </c>
      <c r="J348" s="1">
        <v>2.6845195675199999E-5</v>
      </c>
      <c r="K348">
        <v>9.7589055666400003E-4</v>
      </c>
      <c r="L348">
        <v>1.8547059434200001E-4</v>
      </c>
      <c r="M348">
        <v>16</v>
      </c>
      <c r="N348">
        <v>18.5</v>
      </c>
      <c r="O348" s="1">
        <v>2.27672501287E-5</v>
      </c>
      <c r="P348">
        <v>6.0633777609199998E-3</v>
      </c>
      <c r="Q348">
        <v>1.12807818563E-2</v>
      </c>
      <c r="R348" t="s">
        <v>15</v>
      </c>
      <c r="S348">
        <v>16</v>
      </c>
      <c r="T348">
        <v>18.5</v>
      </c>
    </row>
    <row r="349" spans="1:20">
      <c r="A349">
        <v>49858</v>
      </c>
      <c r="C349" t="b">
        <f t="shared" si="25"/>
        <v>1</v>
      </c>
      <c r="D349" s="2" t="str">
        <f t="shared" si="26"/>
        <v/>
      </c>
      <c r="E349" s="2" t="str">
        <f t="shared" si="27"/>
        <v/>
      </c>
      <c r="F349" s="2" t="str">
        <f t="shared" si="28"/>
        <v/>
      </c>
      <c r="G349" s="2" t="str">
        <f t="shared" si="29"/>
        <v/>
      </c>
      <c r="H349" t="s">
        <v>14</v>
      </c>
      <c r="I349" t="s">
        <v>14</v>
      </c>
      <c r="J349" s="1">
        <v>6.2632683293800006E-5</v>
      </c>
      <c r="K349">
        <v>1.8950275126700001E-3</v>
      </c>
      <c r="L349">
        <v>1.8881950697200001E-4</v>
      </c>
      <c r="M349">
        <v>24.5</v>
      </c>
      <c r="N349">
        <v>27</v>
      </c>
      <c r="O349">
        <v>5.3934724207999995E-4</v>
      </c>
      <c r="P349">
        <v>0.109012357574</v>
      </c>
      <c r="Q349">
        <v>9.9219531549299994E-2</v>
      </c>
      <c r="R349" t="s">
        <v>15</v>
      </c>
    </row>
    <row r="350" spans="1:20">
      <c r="A350">
        <v>49861</v>
      </c>
      <c r="C350" t="b">
        <f t="shared" si="25"/>
        <v>1</v>
      </c>
      <c r="D350" s="2" t="str">
        <f t="shared" si="26"/>
        <v/>
      </c>
      <c r="E350" s="2" t="str">
        <f t="shared" si="27"/>
        <v/>
      </c>
      <c r="F350" s="2" t="str">
        <f t="shared" si="28"/>
        <v/>
      </c>
      <c r="G350" s="2" t="str">
        <f t="shared" si="29"/>
        <v/>
      </c>
      <c r="H350" t="s">
        <v>14</v>
      </c>
      <c r="I350" t="s">
        <v>14</v>
      </c>
      <c r="J350" s="1">
        <v>7.3681346383700004E-5</v>
      </c>
      <c r="K350">
        <v>1.6780755344500001E-3</v>
      </c>
      <c r="L350">
        <v>1.1461216000500001E-4</v>
      </c>
      <c r="M350">
        <v>24.5</v>
      </c>
      <c r="N350">
        <v>27</v>
      </c>
      <c r="O350">
        <v>1.38210313587E-4</v>
      </c>
      <c r="P350">
        <v>7.6284977048200003E-2</v>
      </c>
      <c r="Q350">
        <v>0.14842770623099999</v>
      </c>
      <c r="R350" t="s">
        <v>15</v>
      </c>
    </row>
    <row r="351" spans="1:20">
      <c r="A351">
        <v>49903</v>
      </c>
      <c r="C351" t="b">
        <f t="shared" si="25"/>
        <v>1</v>
      </c>
      <c r="D351" s="2" t="str">
        <f t="shared" si="26"/>
        <v/>
      </c>
      <c r="E351" s="2" t="str">
        <f t="shared" si="27"/>
        <v/>
      </c>
      <c r="F351" s="2" t="str">
        <f t="shared" si="28"/>
        <v/>
      </c>
      <c r="G351" s="2" t="str">
        <f t="shared" si="29"/>
        <v/>
      </c>
      <c r="H351" t="s">
        <v>14</v>
      </c>
      <c r="I351" t="s">
        <v>14</v>
      </c>
      <c r="J351" s="1">
        <v>2.7225646894100001E-5</v>
      </c>
      <c r="K351">
        <v>7.0145337740200005E-4</v>
      </c>
      <c r="L351" s="1">
        <v>8.7001094455000004E-6</v>
      </c>
      <c r="M351">
        <v>1.3333333333299999</v>
      </c>
      <c r="N351">
        <v>3.6666666666699999</v>
      </c>
      <c r="O351">
        <v>0.274585611033</v>
      </c>
      <c r="P351">
        <v>1.8042686528599999E-2</v>
      </c>
      <c r="Q351">
        <v>4.3589156952400003E-2</v>
      </c>
      <c r="R351" t="s">
        <v>15</v>
      </c>
    </row>
    <row r="352" spans="1:20">
      <c r="A352">
        <v>49906</v>
      </c>
      <c r="B352" t="s">
        <v>19</v>
      </c>
      <c r="C352" t="b">
        <f t="shared" si="25"/>
        <v>1</v>
      </c>
      <c r="D352" s="2" t="str">
        <f t="shared" si="26"/>
        <v/>
      </c>
      <c r="E352" s="2" t="str">
        <f t="shared" si="27"/>
        <v/>
      </c>
      <c r="F352" s="2" t="str">
        <f t="shared" si="28"/>
        <v/>
      </c>
      <c r="G352" s="2" t="str">
        <f t="shared" si="29"/>
        <v>brackishRestricted</v>
      </c>
      <c r="H352" t="s">
        <v>14</v>
      </c>
      <c r="I352" t="s">
        <v>14</v>
      </c>
      <c r="J352" s="1">
        <v>1.5559270067400001E-5</v>
      </c>
      <c r="K352">
        <v>6.4502055463700001E-4</v>
      </c>
      <c r="L352" s="1">
        <v>5.2318280219699996E-6</v>
      </c>
      <c r="M352">
        <v>1.3333333333299999</v>
      </c>
      <c r="N352">
        <v>3.6666666666699999</v>
      </c>
      <c r="O352">
        <v>7.3865964547800006E-2</v>
      </c>
      <c r="P352">
        <v>2.8963956918999999E-4</v>
      </c>
      <c r="Q352">
        <v>6.2234524725400003E-2</v>
      </c>
      <c r="R352" t="s">
        <v>15</v>
      </c>
    </row>
    <row r="353" spans="1:20">
      <c r="A353">
        <v>49933</v>
      </c>
      <c r="C353" t="b">
        <f t="shared" si="25"/>
        <v>1</v>
      </c>
      <c r="D353" s="2" t="str">
        <f t="shared" si="26"/>
        <v/>
      </c>
      <c r="E353" s="2" t="str">
        <f t="shared" si="27"/>
        <v/>
      </c>
      <c r="F353" s="2" t="str">
        <f t="shared" si="28"/>
        <v/>
      </c>
      <c r="G353" s="2" t="str">
        <f t="shared" si="29"/>
        <v/>
      </c>
      <c r="H353" t="s">
        <v>19</v>
      </c>
      <c r="I353" t="s">
        <v>19</v>
      </c>
      <c r="J353" s="1">
        <v>3.7968788110699998E-5</v>
      </c>
      <c r="K353">
        <v>8.9516253450900001E-4</v>
      </c>
      <c r="L353" s="1">
        <v>1.47329226668E-5</v>
      </c>
      <c r="M353">
        <v>16</v>
      </c>
      <c r="N353">
        <v>21.5</v>
      </c>
      <c r="O353">
        <v>1.134685785E-4</v>
      </c>
      <c r="P353">
        <v>5.18581688317E-3</v>
      </c>
      <c r="Q353">
        <v>0.15974976843700001</v>
      </c>
      <c r="R353" t="s">
        <v>15</v>
      </c>
      <c r="S353">
        <v>16</v>
      </c>
      <c r="T353">
        <v>21.5</v>
      </c>
    </row>
    <row r="354" spans="1:20">
      <c r="A354">
        <v>49935</v>
      </c>
      <c r="C354" t="b">
        <f t="shared" si="25"/>
        <v>1</v>
      </c>
      <c r="D354" s="2" t="str">
        <f t="shared" si="26"/>
        <v/>
      </c>
      <c r="E354" s="2" t="str">
        <f t="shared" si="27"/>
        <v/>
      </c>
      <c r="F354" s="2" t="str">
        <f t="shared" si="28"/>
        <v/>
      </c>
      <c r="G354" s="2" t="str">
        <f t="shared" si="29"/>
        <v/>
      </c>
      <c r="H354" t="s">
        <v>19</v>
      </c>
      <c r="I354" t="s">
        <v>19</v>
      </c>
      <c r="J354" s="1">
        <v>4.4225293866200001E-5</v>
      </c>
      <c r="K354">
        <v>7.6757034903400002E-4</v>
      </c>
      <c r="L354" s="1">
        <v>2.6479226412600001E-5</v>
      </c>
      <c r="M354">
        <v>16</v>
      </c>
      <c r="N354">
        <v>21.5</v>
      </c>
      <c r="O354" s="1">
        <v>6.1401884956799996E-5</v>
      </c>
      <c r="P354">
        <v>3.05123011278E-3</v>
      </c>
      <c r="Q354">
        <v>0.21844137369399999</v>
      </c>
      <c r="R354" t="s">
        <v>15</v>
      </c>
      <c r="S354">
        <v>16</v>
      </c>
      <c r="T354">
        <v>21.5</v>
      </c>
    </row>
    <row r="355" spans="1:20">
      <c r="A355">
        <v>49967</v>
      </c>
      <c r="C355" t="b">
        <f t="shared" si="25"/>
        <v>1</v>
      </c>
      <c r="D355" s="2" t="str">
        <f t="shared" si="26"/>
        <v/>
      </c>
      <c r="E355" s="2" t="str">
        <f t="shared" si="27"/>
        <v/>
      </c>
      <c r="F355" s="2" t="str">
        <f t="shared" si="28"/>
        <v/>
      </c>
      <c r="G355" s="2" t="str">
        <f t="shared" si="29"/>
        <v/>
      </c>
      <c r="H355" t="s">
        <v>14</v>
      </c>
      <c r="I355" t="s">
        <v>14</v>
      </c>
      <c r="J355" s="1">
        <v>1.5661890770300001E-5</v>
      </c>
      <c r="K355">
        <v>1.3051545362000001E-4</v>
      </c>
      <c r="L355" s="1">
        <v>2.5250830340900001E-5</v>
      </c>
      <c r="M355">
        <v>18</v>
      </c>
      <c r="N355">
        <v>23.5</v>
      </c>
      <c r="O355">
        <v>6.4242269234099994E-2</v>
      </c>
      <c r="P355">
        <v>0.30127821196499999</v>
      </c>
      <c r="Q355">
        <v>0.14197826988500001</v>
      </c>
      <c r="R355" t="s">
        <v>15</v>
      </c>
    </row>
    <row r="356" spans="1:20">
      <c r="A356">
        <v>49969</v>
      </c>
      <c r="C356" t="b">
        <f t="shared" si="25"/>
        <v>1</v>
      </c>
      <c r="D356" s="2" t="str">
        <f t="shared" si="26"/>
        <v/>
      </c>
      <c r="E356" s="2" t="str">
        <f t="shared" si="27"/>
        <v/>
      </c>
      <c r="F356" s="2" t="str">
        <f t="shared" si="28"/>
        <v/>
      </c>
      <c r="G356" s="2" t="str">
        <f t="shared" si="29"/>
        <v/>
      </c>
      <c r="H356" t="s">
        <v>14</v>
      </c>
      <c r="I356" t="s">
        <v>14</v>
      </c>
      <c r="J356" s="1">
        <v>1.4545302330900001E-5</v>
      </c>
      <c r="K356">
        <v>1.2779071451799999E-4</v>
      </c>
      <c r="L356" s="1">
        <v>1.0361471902899999E-5</v>
      </c>
      <c r="M356">
        <v>23</v>
      </c>
      <c r="N356">
        <v>25</v>
      </c>
      <c r="O356">
        <v>1.26310688512E-2</v>
      </c>
      <c r="P356">
        <v>7.27833519461E-2</v>
      </c>
      <c r="Q356">
        <v>0.47505408447399999</v>
      </c>
      <c r="R356" t="s">
        <v>15</v>
      </c>
    </row>
    <row r="357" spans="1:20">
      <c r="A357">
        <v>49994</v>
      </c>
      <c r="B357" t="s">
        <v>17</v>
      </c>
      <c r="C357" t="b">
        <f t="shared" si="25"/>
        <v>1</v>
      </c>
      <c r="D357" s="2" t="str">
        <f t="shared" si="26"/>
        <v/>
      </c>
      <c r="E357" s="2" t="str">
        <f t="shared" si="27"/>
        <v/>
      </c>
      <c r="F357" s="2" t="str">
        <f t="shared" si="28"/>
        <v/>
      </c>
      <c r="G357" s="2" t="str">
        <f t="shared" si="29"/>
        <v>freshRestricted</v>
      </c>
      <c r="H357" t="s">
        <v>14</v>
      </c>
      <c r="I357" t="s">
        <v>14</v>
      </c>
      <c r="J357" s="1">
        <v>5.0829708679899998E-5</v>
      </c>
      <c r="K357">
        <v>2.3630912632200001E-4</v>
      </c>
      <c r="L357" s="1">
        <v>1.52962221473E-5</v>
      </c>
      <c r="M357">
        <v>1.3333333333299999</v>
      </c>
      <c r="N357">
        <v>3.6666666666699999</v>
      </c>
      <c r="O357">
        <v>0.14107491593400001</v>
      </c>
      <c r="P357">
        <v>1.6262406940400001E-3</v>
      </c>
      <c r="Q357">
        <v>4.3589156952400003E-2</v>
      </c>
      <c r="R357" t="s">
        <v>15</v>
      </c>
    </row>
    <row r="358" spans="1:20">
      <c r="A358">
        <v>49995</v>
      </c>
      <c r="B358" t="s">
        <v>19</v>
      </c>
      <c r="C358" t="b">
        <f t="shared" si="25"/>
        <v>1</v>
      </c>
      <c r="D358" s="2" t="str">
        <f t="shared" si="26"/>
        <v/>
      </c>
      <c r="E358" s="2" t="str">
        <f t="shared" si="27"/>
        <v/>
      </c>
      <c r="F358" s="2" t="str">
        <f t="shared" si="28"/>
        <v/>
      </c>
      <c r="G358" s="2" t="str">
        <f t="shared" si="29"/>
        <v>brackishRestricted</v>
      </c>
      <c r="H358" t="s">
        <v>14</v>
      </c>
      <c r="I358" t="s">
        <v>14</v>
      </c>
      <c r="J358" s="1">
        <v>4.9989980370300002E-5</v>
      </c>
      <c r="K358">
        <v>2.0895479106500001E-4</v>
      </c>
      <c r="L358" s="1">
        <v>1.26937690302E-5</v>
      </c>
      <c r="M358">
        <v>1.3333333333299999</v>
      </c>
      <c r="N358">
        <v>3.6666666666699999</v>
      </c>
      <c r="O358">
        <v>5.4813898293900001E-2</v>
      </c>
      <c r="P358">
        <v>1.15006509383E-4</v>
      </c>
      <c r="Q358">
        <v>4.3589156952400003E-2</v>
      </c>
      <c r="R358" t="s">
        <v>15</v>
      </c>
    </row>
    <row r="359" spans="1:20">
      <c r="A359">
        <v>50023</v>
      </c>
      <c r="C359" t="b">
        <f t="shared" si="25"/>
        <v>1</v>
      </c>
      <c r="D359" s="2" t="str">
        <f t="shared" si="26"/>
        <v/>
      </c>
      <c r="E359" s="2" t="str">
        <f t="shared" si="27"/>
        <v/>
      </c>
      <c r="F359" s="2" t="str">
        <f t="shared" si="28"/>
        <v/>
      </c>
      <c r="G359" s="2" t="str">
        <f t="shared" si="29"/>
        <v/>
      </c>
      <c r="H359" t="s">
        <v>17</v>
      </c>
      <c r="I359" t="s">
        <v>17</v>
      </c>
      <c r="J359">
        <v>1.70857227805E-4</v>
      </c>
      <c r="K359">
        <v>0</v>
      </c>
      <c r="L359">
        <v>0</v>
      </c>
      <c r="M359">
        <v>1.48979591837</v>
      </c>
      <c r="N359">
        <v>15.244897959199999</v>
      </c>
      <c r="O359">
        <v>1.3913357860400001E-2</v>
      </c>
      <c r="P359">
        <v>1</v>
      </c>
      <c r="Q359">
        <v>1.08095387023E-2</v>
      </c>
      <c r="R359" t="s">
        <v>15</v>
      </c>
      <c r="S359">
        <v>1.48979591837</v>
      </c>
    </row>
    <row r="360" spans="1:20">
      <c r="A360">
        <v>50025</v>
      </c>
      <c r="B360" t="s">
        <v>17</v>
      </c>
      <c r="C360" t="b">
        <f t="shared" si="25"/>
        <v>1</v>
      </c>
      <c r="D360" s="2" t="str">
        <f t="shared" si="26"/>
        <v>FRESH</v>
      </c>
      <c r="E360" s="2" t="str">
        <f t="shared" si="27"/>
        <v/>
      </c>
      <c r="F360" s="2" t="str">
        <f t="shared" si="28"/>
        <v/>
      </c>
      <c r="G360" s="2" t="str">
        <f t="shared" si="29"/>
        <v/>
      </c>
      <c r="H360" t="s">
        <v>17</v>
      </c>
      <c r="I360" t="s">
        <v>17</v>
      </c>
      <c r="J360">
        <v>1.7673721508200001E-4</v>
      </c>
      <c r="K360">
        <v>0</v>
      </c>
      <c r="L360">
        <v>0</v>
      </c>
      <c r="M360">
        <v>1.48979591837</v>
      </c>
      <c r="N360">
        <v>15.244897959199999</v>
      </c>
      <c r="O360">
        <v>1.3913357860400001E-2</v>
      </c>
      <c r="P360">
        <v>1</v>
      </c>
      <c r="Q360">
        <v>1.08095387023E-2</v>
      </c>
      <c r="R360" t="s">
        <v>15</v>
      </c>
      <c r="S360">
        <v>1.48979591837</v>
      </c>
    </row>
    <row r="361" spans="1:20">
      <c r="A361">
        <v>50048</v>
      </c>
      <c r="C361" t="b">
        <f t="shared" si="25"/>
        <v>1</v>
      </c>
      <c r="D361" s="2" t="str">
        <f t="shared" si="26"/>
        <v/>
      </c>
      <c r="E361" s="2" t="str">
        <f t="shared" si="27"/>
        <v/>
      </c>
      <c r="F361" s="2" t="str">
        <f t="shared" si="28"/>
        <v/>
      </c>
      <c r="G361" s="2" t="str">
        <f t="shared" si="29"/>
        <v/>
      </c>
      <c r="H361" t="s">
        <v>27</v>
      </c>
      <c r="I361" t="s">
        <v>14</v>
      </c>
      <c r="J361">
        <v>1.59516548577E-4</v>
      </c>
      <c r="K361">
        <v>0</v>
      </c>
      <c r="L361">
        <v>1.5048045348200001E-4</v>
      </c>
      <c r="M361">
        <v>11</v>
      </c>
      <c r="N361">
        <v>27</v>
      </c>
      <c r="O361" s="1">
        <v>4.0970586792399999E-6</v>
      </c>
      <c r="P361">
        <v>1.00286718905E-2</v>
      </c>
      <c r="Q361">
        <v>0.200914076099</v>
      </c>
      <c r="R361" t="s">
        <v>15</v>
      </c>
      <c r="S361">
        <v>11</v>
      </c>
      <c r="T361">
        <v>27</v>
      </c>
    </row>
    <row r="362" spans="1:20">
      <c r="A362">
        <v>50055</v>
      </c>
      <c r="C362" t="b">
        <f t="shared" si="25"/>
        <v>1</v>
      </c>
      <c r="D362" s="2" t="str">
        <f t="shared" si="26"/>
        <v/>
      </c>
      <c r="E362" s="2" t="str">
        <f t="shared" si="27"/>
        <v/>
      </c>
      <c r="F362" s="2" t="str">
        <f t="shared" si="28"/>
        <v/>
      </c>
      <c r="G362" s="2" t="str">
        <f t="shared" si="29"/>
        <v/>
      </c>
      <c r="H362" t="s">
        <v>17</v>
      </c>
      <c r="I362" t="s">
        <v>17</v>
      </c>
      <c r="J362">
        <v>1.18949219904E-4</v>
      </c>
      <c r="K362">
        <v>2.9929975958400002E-4</v>
      </c>
      <c r="L362" s="1">
        <v>1.5840247785500001E-5</v>
      </c>
      <c r="M362">
        <v>6.5</v>
      </c>
      <c r="N362">
        <v>10</v>
      </c>
      <c r="O362">
        <v>0.101700892164</v>
      </c>
      <c r="P362">
        <v>2.1450706152799999E-4</v>
      </c>
      <c r="Q362">
        <v>2.2581477927299999E-4</v>
      </c>
      <c r="R362" t="s">
        <v>15</v>
      </c>
      <c r="S362">
        <v>10</v>
      </c>
    </row>
    <row r="363" spans="1:20">
      <c r="A363">
        <v>50084</v>
      </c>
      <c r="C363" t="b">
        <f t="shared" si="25"/>
        <v>1</v>
      </c>
      <c r="D363" s="2" t="str">
        <f t="shared" si="26"/>
        <v/>
      </c>
      <c r="E363" s="2" t="str">
        <f t="shared" si="27"/>
        <v/>
      </c>
      <c r="F363" s="2" t="str">
        <f t="shared" si="28"/>
        <v/>
      </c>
      <c r="G363" s="2" t="str">
        <f t="shared" si="29"/>
        <v/>
      </c>
      <c r="H363" t="s">
        <v>16</v>
      </c>
      <c r="I363" t="s">
        <v>16</v>
      </c>
      <c r="J363" s="1">
        <v>5.9222522627000003E-5</v>
      </c>
      <c r="K363">
        <v>2.30874916995E-3</v>
      </c>
      <c r="L363">
        <v>1.8646006755900001E-3</v>
      </c>
      <c r="M363">
        <v>23</v>
      </c>
      <c r="N363">
        <v>25</v>
      </c>
      <c r="O363">
        <v>1.7604757099700001E-4</v>
      </c>
      <c r="P363">
        <v>0.25697172144300001</v>
      </c>
      <c r="Q363">
        <v>2.5143808843099999E-3</v>
      </c>
      <c r="R363" t="s">
        <v>15</v>
      </c>
      <c r="S363">
        <v>23</v>
      </c>
    </row>
    <row r="364" spans="1:20">
      <c r="A364">
        <v>50085</v>
      </c>
      <c r="C364" t="b">
        <f t="shared" si="25"/>
        <v>1</v>
      </c>
      <c r="D364" s="2" t="str">
        <f t="shared" si="26"/>
        <v/>
      </c>
      <c r="E364" s="2" t="str">
        <f t="shared" si="27"/>
        <v/>
      </c>
      <c r="F364" s="2" t="str">
        <f t="shared" si="28"/>
        <v/>
      </c>
      <c r="G364" s="2" t="str">
        <f t="shared" si="29"/>
        <v/>
      </c>
      <c r="H364" t="s">
        <v>16</v>
      </c>
      <c r="I364" t="s">
        <v>16</v>
      </c>
      <c r="J364" s="1">
        <v>5.3394912217299999E-5</v>
      </c>
      <c r="K364">
        <v>2.1351323679200001E-3</v>
      </c>
      <c r="L364">
        <v>2.5839182984899998E-3</v>
      </c>
      <c r="M364">
        <v>23</v>
      </c>
      <c r="N364">
        <v>27</v>
      </c>
      <c r="O364" s="1">
        <v>1.65400418661E-6</v>
      </c>
      <c r="P364">
        <v>0.114041871521</v>
      </c>
      <c r="Q364">
        <v>2.47246737939E-2</v>
      </c>
      <c r="R364" t="s">
        <v>15</v>
      </c>
      <c r="S364">
        <v>23.709396218999998</v>
      </c>
    </row>
    <row r="365" spans="1:20">
      <c r="A365">
        <v>50203</v>
      </c>
      <c r="C365" t="b">
        <f t="shared" si="25"/>
        <v>1</v>
      </c>
      <c r="D365" s="2" t="str">
        <f t="shared" si="26"/>
        <v/>
      </c>
      <c r="E365" s="2" t="str">
        <f t="shared" si="27"/>
        <v/>
      </c>
      <c r="F365" s="2" t="str">
        <f t="shared" si="28"/>
        <v/>
      </c>
      <c r="G365" s="2" t="str">
        <f t="shared" si="29"/>
        <v/>
      </c>
      <c r="H365" t="s">
        <v>27</v>
      </c>
      <c r="I365" t="s">
        <v>14</v>
      </c>
      <c r="J365">
        <v>1.13083871446E-4</v>
      </c>
      <c r="K365">
        <v>0</v>
      </c>
      <c r="L365">
        <v>1.51755711562E-4</v>
      </c>
      <c r="M365">
        <v>11</v>
      </c>
      <c r="N365">
        <v>27</v>
      </c>
      <c r="O365" s="1">
        <v>1.0451633391799999E-5</v>
      </c>
      <c r="P365">
        <v>1.00286718905E-2</v>
      </c>
      <c r="Q365">
        <v>0.231325566619</v>
      </c>
      <c r="R365" t="s">
        <v>15</v>
      </c>
      <c r="S365">
        <v>11</v>
      </c>
      <c r="T365">
        <v>27</v>
      </c>
    </row>
    <row r="366" spans="1:20">
      <c r="A366">
        <v>50208</v>
      </c>
      <c r="C366" t="b">
        <f t="shared" si="25"/>
        <v>1</v>
      </c>
      <c r="D366" s="2" t="str">
        <f t="shared" si="26"/>
        <v/>
      </c>
      <c r="E366" s="2" t="str">
        <f t="shared" si="27"/>
        <v/>
      </c>
      <c r="F366" s="2" t="str">
        <f t="shared" si="28"/>
        <v/>
      </c>
      <c r="G366" s="2" t="str">
        <f t="shared" si="29"/>
        <v/>
      </c>
      <c r="H366" t="s">
        <v>17</v>
      </c>
      <c r="I366" t="s">
        <v>17</v>
      </c>
      <c r="J366" s="1">
        <v>8.9859043596499994E-5</v>
      </c>
      <c r="K366">
        <v>2.15772739642E-4</v>
      </c>
      <c r="L366" s="1">
        <v>1.7065953722400001E-5</v>
      </c>
      <c r="M366">
        <v>3</v>
      </c>
      <c r="N366">
        <v>10</v>
      </c>
      <c r="O366">
        <v>7.20598037517E-2</v>
      </c>
      <c r="P366" s="1">
        <v>4.8540819737299996E-6</v>
      </c>
      <c r="Q366" s="1">
        <v>8.4016414008799997E-5</v>
      </c>
      <c r="R366" t="s">
        <v>15</v>
      </c>
      <c r="S366">
        <v>10</v>
      </c>
    </row>
    <row r="367" spans="1:20">
      <c r="A367">
        <v>50242</v>
      </c>
      <c r="C367" t="b">
        <f t="shared" si="25"/>
        <v>1</v>
      </c>
      <c r="D367" s="2" t="str">
        <f t="shared" si="26"/>
        <v/>
      </c>
      <c r="E367" s="2" t="str">
        <f t="shared" si="27"/>
        <v/>
      </c>
      <c r="F367" s="2" t="str">
        <f t="shared" si="28"/>
        <v/>
      </c>
      <c r="G367" s="2" t="str">
        <f t="shared" si="29"/>
        <v/>
      </c>
      <c r="H367" t="s">
        <v>16</v>
      </c>
      <c r="I367" t="s">
        <v>16</v>
      </c>
      <c r="J367" s="1">
        <v>2.6517389249299999E-5</v>
      </c>
      <c r="K367">
        <v>4.2375523120800001E-4</v>
      </c>
      <c r="L367">
        <v>1.7549639007600001E-4</v>
      </c>
      <c r="M367">
        <v>16</v>
      </c>
      <c r="N367">
        <v>18.5</v>
      </c>
      <c r="O367">
        <v>2.67365970386E-4</v>
      </c>
      <c r="P367">
        <v>6.9270324612900003E-2</v>
      </c>
      <c r="Q367">
        <v>7.3510811392699998E-3</v>
      </c>
      <c r="R367" t="s">
        <v>15</v>
      </c>
      <c r="S367">
        <v>16</v>
      </c>
    </row>
    <row r="368" spans="1:20">
      <c r="A368">
        <v>50243</v>
      </c>
      <c r="C368" t="b">
        <f t="shared" si="25"/>
        <v>1</v>
      </c>
      <c r="D368" s="2" t="str">
        <f t="shared" si="26"/>
        <v/>
      </c>
      <c r="E368" s="2" t="str">
        <f t="shared" si="27"/>
        <v/>
      </c>
      <c r="F368" s="2" t="str">
        <f t="shared" si="28"/>
        <v/>
      </c>
      <c r="G368" s="2" t="str">
        <f t="shared" si="29"/>
        <v/>
      </c>
      <c r="H368" t="s">
        <v>16</v>
      </c>
      <c r="I368" t="s">
        <v>16</v>
      </c>
      <c r="J368" s="1">
        <v>2.5581993291E-5</v>
      </c>
      <c r="K368">
        <v>3.95471869055E-4</v>
      </c>
      <c r="L368">
        <v>1.65371279777E-4</v>
      </c>
      <c r="M368">
        <v>16</v>
      </c>
      <c r="N368">
        <v>18.5</v>
      </c>
      <c r="O368">
        <v>3.9397376334099999E-4</v>
      </c>
      <c r="P368">
        <v>5.9710454472100001E-2</v>
      </c>
      <c r="Q368">
        <v>7.8350655079500002E-3</v>
      </c>
      <c r="R368" t="s">
        <v>15</v>
      </c>
      <c r="S368">
        <v>16</v>
      </c>
    </row>
    <row r="369" spans="1:20">
      <c r="A369">
        <v>50355</v>
      </c>
      <c r="B369" t="s">
        <v>19</v>
      </c>
      <c r="C369" t="b">
        <f t="shared" si="25"/>
        <v>1</v>
      </c>
      <c r="D369" s="2" t="str">
        <f t="shared" si="26"/>
        <v/>
      </c>
      <c r="E369" s="2" t="str">
        <f t="shared" si="27"/>
        <v/>
      </c>
      <c r="F369" s="2" t="str">
        <f t="shared" si="28"/>
        <v>BRACK</v>
      </c>
      <c r="G369" s="2" t="str">
        <f t="shared" si="29"/>
        <v/>
      </c>
      <c r="H369" t="s">
        <v>19</v>
      </c>
      <c r="I369" t="s">
        <v>19</v>
      </c>
      <c r="J369" s="1">
        <v>8.9121793843500005E-6</v>
      </c>
      <c r="K369">
        <v>6.4579253363900003E-4</v>
      </c>
      <c r="L369" s="1">
        <v>3.8980908063E-5</v>
      </c>
      <c r="M369">
        <v>11</v>
      </c>
      <c r="N369">
        <v>15</v>
      </c>
      <c r="O369">
        <v>4.52561666783E-4</v>
      </c>
      <c r="P369">
        <v>1.51396189551E-2</v>
      </c>
      <c r="Q369">
        <v>7.0344370769599998E-2</v>
      </c>
      <c r="R369" t="s">
        <v>15</v>
      </c>
      <c r="S369">
        <v>11</v>
      </c>
      <c r="T369">
        <v>15</v>
      </c>
    </row>
    <row r="370" spans="1:20">
      <c r="A370">
        <v>50430</v>
      </c>
      <c r="C370" t="b">
        <f t="shared" si="25"/>
        <v>1</v>
      </c>
      <c r="D370" s="2" t="str">
        <f t="shared" si="26"/>
        <v/>
      </c>
      <c r="E370" s="2" t="str">
        <f t="shared" si="27"/>
        <v/>
      </c>
      <c r="F370" s="2" t="str">
        <f t="shared" si="28"/>
        <v/>
      </c>
      <c r="G370" s="2" t="str">
        <f t="shared" si="29"/>
        <v/>
      </c>
      <c r="H370" t="s">
        <v>17</v>
      </c>
      <c r="I370" t="s">
        <v>17</v>
      </c>
      <c r="J370" s="1">
        <v>3.7286834326400002E-5</v>
      </c>
      <c r="K370" s="1">
        <v>7.6461504810699995E-5</v>
      </c>
      <c r="L370">
        <v>0</v>
      </c>
      <c r="M370">
        <v>1.5</v>
      </c>
      <c r="N370">
        <v>8</v>
      </c>
      <c r="O370">
        <v>0.140357642054</v>
      </c>
      <c r="P370" s="1">
        <v>5.0111727467099995E-7</v>
      </c>
      <c r="Q370">
        <v>5.1261493205700004E-4</v>
      </c>
      <c r="R370" t="s">
        <v>15</v>
      </c>
      <c r="S370">
        <v>8</v>
      </c>
    </row>
    <row r="371" spans="1:20">
      <c r="A371">
        <v>50432</v>
      </c>
      <c r="C371" t="b">
        <f t="shared" si="25"/>
        <v>1</v>
      </c>
      <c r="D371" s="2" t="str">
        <f t="shared" si="26"/>
        <v/>
      </c>
      <c r="E371" s="2" t="str">
        <f t="shared" si="27"/>
        <v/>
      </c>
      <c r="F371" s="2" t="str">
        <f t="shared" si="28"/>
        <v/>
      </c>
      <c r="G371" s="2" t="str">
        <f t="shared" si="29"/>
        <v/>
      </c>
      <c r="H371" t="s">
        <v>17</v>
      </c>
      <c r="I371" t="s">
        <v>17</v>
      </c>
      <c r="J371" s="1">
        <v>3.1989728130399997E-5</v>
      </c>
      <c r="K371" s="1">
        <v>7.5657240404299994E-5</v>
      </c>
      <c r="L371">
        <v>0</v>
      </c>
      <c r="M371">
        <v>1.5</v>
      </c>
      <c r="N371">
        <v>8</v>
      </c>
      <c r="O371">
        <v>0.133330544489</v>
      </c>
      <c r="P371" s="1">
        <v>5.1507755485899996E-6</v>
      </c>
      <c r="Q371">
        <v>5.1261493205700004E-4</v>
      </c>
      <c r="R371" t="s">
        <v>15</v>
      </c>
      <c r="S371">
        <v>8</v>
      </c>
    </row>
    <row r="372" spans="1:20">
      <c r="A372">
        <v>50484</v>
      </c>
      <c r="C372" t="b">
        <f t="shared" si="25"/>
        <v>1</v>
      </c>
      <c r="D372" s="2" t="str">
        <f t="shared" si="26"/>
        <v/>
      </c>
      <c r="E372" s="2" t="str">
        <f t="shared" si="27"/>
        <v/>
      </c>
      <c r="F372" s="2" t="str">
        <f t="shared" si="28"/>
        <v/>
      </c>
      <c r="G372" s="2" t="str">
        <f t="shared" si="29"/>
        <v/>
      </c>
      <c r="H372" t="s">
        <v>16</v>
      </c>
      <c r="I372" t="s">
        <v>16</v>
      </c>
      <c r="J372">
        <v>0</v>
      </c>
      <c r="K372" s="1">
        <v>2.6539278131600001E-5</v>
      </c>
      <c r="L372">
        <v>4.8146516289799997E-3</v>
      </c>
      <c r="M372">
        <v>22</v>
      </c>
      <c r="N372">
        <v>27</v>
      </c>
      <c r="O372">
        <v>1.9031303516199999E-2</v>
      </c>
      <c r="P372">
        <v>8.0647453391900006E-2</v>
      </c>
      <c r="Q372" s="1">
        <v>1.12712073558E-5</v>
      </c>
      <c r="R372" t="s">
        <v>15</v>
      </c>
      <c r="S372">
        <v>26.9724390463</v>
      </c>
    </row>
    <row r="373" spans="1:20">
      <c r="A373">
        <v>50520</v>
      </c>
      <c r="C373" t="b">
        <f t="shared" si="25"/>
        <v>1</v>
      </c>
      <c r="D373" s="2" t="str">
        <f t="shared" si="26"/>
        <v/>
      </c>
      <c r="E373" s="2" t="str">
        <f t="shared" si="27"/>
        <v/>
      </c>
      <c r="F373" s="2" t="str">
        <f t="shared" si="28"/>
        <v/>
      </c>
      <c r="G373" s="2" t="str">
        <f t="shared" si="29"/>
        <v/>
      </c>
      <c r="H373" t="s">
        <v>19</v>
      </c>
      <c r="I373" t="s">
        <v>19</v>
      </c>
      <c r="J373">
        <v>0</v>
      </c>
      <c r="K373">
        <v>7.7834884916800002E-4</v>
      </c>
      <c r="L373" s="1">
        <v>2.23494928881E-5</v>
      </c>
      <c r="M373">
        <v>11</v>
      </c>
      <c r="N373">
        <v>21.5</v>
      </c>
      <c r="O373" s="1">
        <v>2.2047723150000001E-6</v>
      </c>
      <c r="P373">
        <v>1.3003758277E-3</v>
      </c>
      <c r="Q373">
        <v>3.22449244636E-2</v>
      </c>
      <c r="R373" t="s">
        <v>15</v>
      </c>
      <c r="S373">
        <v>11</v>
      </c>
      <c r="T373">
        <v>21.5</v>
      </c>
    </row>
    <row r="374" spans="1:20">
      <c r="A374">
        <v>50521</v>
      </c>
      <c r="C374" t="b">
        <f t="shared" si="25"/>
        <v>1</v>
      </c>
      <c r="D374" s="2" t="str">
        <f t="shared" si="26"/>
        <v/>
      </c>
      <c r="E374" s="2" t="str">
        <f t="shared" si="27"/>
        <v/>
      </c>
      <c r="F374" s="2" t="str">
        <f t="shared" si="28"/>
        <v/>
      </c>
      <c r="G374" s="2" t="str">
        <f t="shared" si="29"/>
        <v/>
      </c>
      <c r="H374" t="s">
        <v>19</v>
      </c>
      <c r="I374" t="s">
        <v>19</v>
      </c>
      <c r="J374">
        <v>0</v>
      </c>
      <c r="K374">
        <v>9.3549808565099996E-4</v>
      </c>
      <c r="L374" s="1">
        <v>1.71186455301E-5</v>
      </c>
      <c r="M374">
        <v>11</v>
      </c>
      <c r="N374">
        <v>21.5</v>
      </c>
      <c r="O374" s="1">
        <v>6.5591929232100001E-7</v>
      </c>
      <c r="P374">
        <v>3.4078500533499999E-4</v>
      </c>
      <c r="Q374">
        <v>3.22449244636E-2</v>
      </c>
      <c r="R374" t="s">
        <v>15</v>
      </c>
      <c r="S374">
        <v>11</v>
      </c>
      <c r="T374">
        <v>21.5</v>
      </c>
    </row>
    <row r="375" spans="1:20">
      <c r="A375">
        <v>50572</v>
      </c>
      <c r="C375" t="b">
        <f t="shared" si="25"/>
        <v>1</v>
      </c>
      <c r="D375" s="2" t="str">
        <f t="shared" si="26"/>
        <v/>
      </c>
      <c r="E375" s="2" t="str">
        <f t="shared" si="27"/>
        <v/>
      </c>
      <c r="F375" s="2" t="str">
        <f t="shared" si="28"/>
        <v/>
      </c>
      <c r="G375" s="2" t="str">
        <f t="shared" si="29"/>
        <v/>
      </c>
      <c r="H375" t="s">
        <v>16</v>
      </c>
      <c r="I375" t="s">
        <v>16</v>
      </c>
      <c r="J375">
        <v>0</v>
      </c>
      <c r="K375" s="1">
        <v>7.5647146130899999E-5</v>
      </c>
      <c r="L375">
        <v>1.80810160355E-4</v>
      </c>
      <c r="M375">
        <v>6.5</v>
      </c>
      <c r="N375">
        <v>17</v>
      </c>
      <c r="O375">
        <v>8.4423393827200003E-4</v>
      </c>
      <c r="P375">
        <v>0.197768557643</v>
      </c>
      <c r="Q375">
        <v>1.1122757901899999E-4</v>
      </c>
      <c r="R375" t="s">
        <v>15</v>
      </c>
      <c r="S375">
        <v>12.607022123</v>
      </c>
    </row>
    <row r="376" spans="1:20">
      <c r="A376">
        <v>50573</v>
      </c>
      <c r="C376" t="b">
        <f t="shared" si="25"/>
        <v>1</v>
      </c>
      <c r="D376" s="2" t="str">
        <f t="shared" si="26"/>
        <v/>
      </c>
      <c r="E376" s="2" t="str">
        <f t="shared" si="27"/>
        <v/>
      </c>
      <c r="F376" s="2" t="str">
        <f t="shared" si="28"/>
        <v/>
      </c>
      <c r="G376" s="2" t="str">
        <f t="shared" si="29"/>
        <v/>
      </c>
      <c r="H376" t="s">
        <v>16</v>
      </c>
      <c r="I376" t="s">
        <v>16</v>
      </c>
      <c r="J376">
        <v>0</v>
      </c>
      <c r="K376">
        <v>2.5019453798300002E-4</v>
      </c>
      <c r="L376">
        <v>1.2143846904199999E-4</v>
      </c>
      <c r="M376">
        <v>9</v>
      </c>
      <c r="N376">
        <v>13.5</v>
      </c>
      <c r="O376" s="1">
        <v>2.4017315112399999E-6</v>
      </c>
      <c r="P376">
        <v>4.6122880842699998E-2</v>
      </c>
      <c r="Q376">
        <v>1.97789436096E-4</v>
      </c>
      <c r="R376" t="s">
        <v>15</v>
      </c>
      <c r="S376">
        <v>9</v>
      </c>
    </row>
    <row r="377" spans="1:20">
      <c r="A377">
        <v>50602</v>
      </c>
      <c r="C377" t="b">
        <f t="shared" si="25"/>
        <v>1</v>
      </c>
      <c r="D377" s="2" t="str">
        <f t="shared" si="26"/>
        <v/>
      </c>
      <c r="E377" s="2" t="str">
        <f t="shared" si="27"/>
        <v/>
      </c>
      <c r="F377" s="2" t="str">
        <f t="shared" si="28"/>
        <v/>
      </c>
      <c r="G377" s="2" t="str">
        <f t="shared" si="29"/>
        <v/>
      </c>
      <c r="H377" t="s">
        <v>14</v>
      </c>
      <c r="I377" t="s">
        <v>14</v>
      </c>
      <c r="J377" s="1">
        <v>1.89333121423E-5</v>
      </c>
      <c r="K377">
        <v>2.4210635408800001E-4</v>
      </c>
      <c r="L377" s="1">
        <v>9.7465430404E-5</v>
      </c>
      <c r="M377">
        <v>11</v>
      </c>
      <c r="N377">
        <v>27</v>
      </c>
      <c r="O377" s="1">
        <v>1.0056100598999999E-5</v>
      </c>
      <c r="P377">
        <v>0.26099984145299998</v>
      </c>
      <c r="Q377">
        <v>1.2646901693700001E-2</v>
      </c>
      <c r="R377" t="s">
        <v>15</v>
      </c>
    </row>
    <row r="378" spans="1:20">
      <c r="A378">
        <v>50604</v>
      </c>
      <c r="B378" t="s">
        <v>19</v>
      </c>
      <c r="C378" t="b">
        <f t="shared" si="25"/>
        <v>1</v>
      </c>
      <c r="D378" s="2" t="str">
        <f t="shared" si="26"/>
        <v/>
      </c>
      <c r="E378" s="2" t="str">
        <f t="shared" si="27"/>
        <v/>
      </c>
      <c r="F378" s="2" t="str">
        <f t="shared" si="28"/>
        <v/>
      </c>
      <c r="G378" s="2" t="str">
        <f t="shared" si="29"/>
        <v>brackishRestricted</v>
      </c>
      <c r="H378" t="s">
        <v>14</v>
      </c>
      <c r="I378" t="s">
        <v>14</v>
      </c>
      <c r="J378">
        <v>0</v>
      </c>
      <c r="K378">
        <v>2.2286465048300001E-4</v>
      </c>
      <c r="L378">
        <v>1.15151093188E-4</v>
      </c>
      <c r="M378">
        <v>6.5</v>
      </c>
      <c r="N378">
        <v>25</v>
      </c>
      <c r="O378" s="1">
        <v>1.7265913425400001E-6</v>
      </c>
      <c r="P378">
        <v>0.20427008417199999</v>
      </c>
      <c r="Q378">
        <v>2.7833097080699997E-4</v>
      </c>
      <c r="R378" t="s">
        <v>15</v>
      </c>
    </row>
    <row r="379" spans="1:20">
      <c r="A379">
        <v>50633</v>
      </c>
      <c r="B379" t="s">
        <v>17</v>
      </c>
      <c r="C379" t="b">
        <f t="shared" si="25"/>
        <v>1</v>
      </c>
      <c r="D379" s="2" t="str">
        <f t="shared" si="26"/>
        <v>FRESH</v>
      </c>
      <c r="E379" s="2" t="str">
        <f t="shared" si="27"/>
        <v/>
      </c>
      <c r="F379" s="2" t="str">
        <f t="shared" si="28"/>
        <v/>
      </c>
      <c r="G379" s="2" t="str">
        <f t="shared" si="29"/>
        <v/>
      </c>
      <c r="H379" t="s">
        <v>17</v>
      </c>
      <c r="I379" t="s">
        <v>17</v>
      </c>
      <c r="J379">
        <v>1.6583970917900001E-4</v>
      </c>
      <c r="K379" s="1">
        <v>1.0293413759200001E-5</v>
      </c>
      <c r="L379">
        <v>0</v>
      </c>
      <c r="M379">
        <v>1.3333333333299999</v>
      </c>
      <c r="N379">
        <v>3.6666666666699999</v>
      </c>
      <c r="O379">
        <v>0.19805560913199999</v>
      </c>
      <c r="P379">
        <v>1.0727945415799999E-2</v>
      </c>
      <c r="Q379">
        <v>3.2075002999899999E-4</v>
      </c>
      <c r="R379" t="s">
        <v>15</v>
      </c>
      <c r="S379">
        <v>1.4781597175400001</v>
      </c>
    </row>
    <row r="380" spans="1:20">
      <c r="A380">
        <v>50634</v>
      </c>
      <c r="B380" t="s">
        <v>17</v>
      </c>
      <c r="C380" t="b">
        <f t="shared" si="25"/>
        <v>1</v>
      </c>
      <c r="D380" s="2" t="str">
        <f t="shared" si="26"/>
        <v>FRESH</v>
      </c>
      <c r="E380" s="2" t="str">
        <f t="shared" si="27"/>
        <v/>
      </c>
      <c r="F380" s="2" t="str">
        <f t="shared" si="28"/>
        <v/>
      </c>
      <c r="G380" s="2" t="str">
        <f t="shared" si="29"/>
        <v/>
      </c>
      <c r="H380" t="s">
        <v>17</v>
      </c>
      <c r="I380" t="s">
        <v>17</v>
      </c>
      <c r="J380">
        <v>2.1197632794699999E-4</v>
      </c>
      <c r="K380" s="1">
        <v>1.4410779262899999E-5</v>
      </c>
      <c r="L380">
        <v>0</v>
      </c>
      <c r="M380">
        <v>1.3333333333299999</v>
      </c>
      <c r="N380">
        <v>3.6666666666699999</v>
      </c>
      <c r="O380">
        <v>0.19805560913199999</v>
      </c>
      <c r="P380">
        <v>1.0727945415799999E-2</v>
      </c>
      <c r="Q380">
        <v>3.2075002999899999E-4</v>
      </c>
      <c r="R380" t="s">
        <v>15</v>
      </c>
      <c r="S380">
        <v>1.4919602514400001</v>
      </c>
    </row>
    <row r="381" spans="1:20">
      <c r="A381">
        <v>50712</v>
      </c>
      <c r="C381" t="b">
        <f t="shared" si="25"/>
        <v>1</v>
      </c>
      <c r="D381" s="2" t="str">
        <f t="shared" si="26"/>
        <v/>
      </c>
      <c r="E381" s="2" t="str">
        <f t="shared" si="27"/>
        <v/>
      </c>
      <c r="F381" s="2" t="str">
        <f t="shared" si="28"/>
        <v/>
      </c>
      <c r="G381" s="2" t="str">
        <f t="shared" si="29"/>
        <v/>
      </c>
      <c r="H381" t="s">
        <v>19</v>
      </c>
      <c r="I381" t="s">
        <v>19</v>
      </c>
      <c r="J381" s="1">
        <v>1.7142844905199999E-5</v>
      </c>
      <c r="K381">
        <v>2.5670165540799997E-4</v>
      </c>
      <c r="L381" s="1">
        <v>1.0988919053400001E-5</v>
      </c>
      <c r="M381">
        <v>1.5</v>
      </c>
      <c r="N381">
        <v>10</v>
      </c>
      <c r="O381">
        <v>3.9226496202500001E-3</v>
      </c>
      <c r="P381" s="1">
        <v>3.1592664709600003E-5</v>
      </c>
      <c r="Q381">
        <v>9.5047779325200005E-2</v>
      </c>
      <c r="R381" t="s">
        <v>15</v>
      </c>
      <c r="S381">
        <v>1.5</v>
      </c>
      <c r="T381">
        <v>10</v>
      </c>
    </row>
    <row r="382" spans="1:20">
      <c r="A382">
        <v>50714</v>
      </c>
      <c r="C382" t="b">
        <f t="shared" si="25"/>
        <v>1</v>
      </c>
      <c r="D382" s="2" t="str">
        <f t="shared" si="26"/>
        <v/>
      </c>
      <c r="E382" s="2" t="str">
        <f t="shared" si="27"/>
        <v/>
      </c>
      <c r="F382" s="2" t="str">
        <f t="shared" si="28"/>
        <v/>
      </c>
      <c r="G382" s="2" t="str">
        <f t="shared" si="29"/>
        <v/>
      </c>
      <c r="H382" t="s">
        <v>19</v>
      </c>
      <c r="I382" t="s">
        <v>19</v>
      </c>
      <c r="J382" s="1">
        <v>2.1528788543999999E-5</v>
      </c>
      <c r="K382">
        <v>2.32980865567E-4</v>
      </c>
      <c r="L382" s="1">
        <v>8.5828665126800007E-6</v>
      </c>
      <c r="M382">
        <v>1.5</v>
      </c>
      <c r="N382">
        <v>10</v>
      </c>
      <c r="O382">
        <v>2.1953294661899998E-2</v>
      </c>
      <c r="P382" s="1">
        <v>7.8950408444899994E-5</v>
      </c>
      <c r="Q382">
        <v>1.9626103334599999E-2</v>
      </c>
      <c r="R382" t="s">
        <v>15</v>
      </c>
      <c r="S382">
        <v>1.5</v>
      </c>
      <c r="T382">
        <v>10</v>
      </c>
    </row>
    <row r="383" spans="1:20">
      <c r="A383">
        <v>50769</v>
      </c>
      <c r="C383" t="b">
        <f t="shared" si="25"/>
        <v>1</v>
      </c>
      <c r="D383" s="2" t="str">
        <f t="shared" si="26"/>
        <v/>
      </c>
      <c r="E383" s="2" t="str">
        <f t="shared" si="27"/>
        <v/>
      </c>
      <c r="F383" s="2" t="str">
        <f t="shared" si="28"/>
        <v/>
      </c>
      <c r="G383" s="2" t="str">
        <f t="shared" si="29"/>
        <v/>
      </c>
      <c r="H383" t="s">
        <v>17</v>
      </c>
      <c r="I383" t="s">
        <v>17</v>
      </c>
      <c r="J383">
        <v>1.1196378192799999E-3</v>
      </c>
      <c r="K383">
        <v>0</v>
      </c>
      <c r="L383">
        <v>0</v>
      </c>
      <c r="M383">
        <v>1.48979591837</v>
      </c>
      <c r="N383">
        <v>15.244897959199999</v>
      </c>
      <c r="O383">
        <v>1.6367302187999999E-3</v>
      </c>
      <c r="P383">
        <v>1</v>
      </c>
      <c r="Q383">
        <v>1.09028203258E-3</v>
      </c>
      <c r="R383" t="s">
        <v>15</v>
      </c>
      <c r="S383">
        <v>1.48979591837</v>
      </c>
    </row>
    <row r="384" spans="1:20">
      <c r="A384">
        <v>50770</v>
      </c>
      <c r="C384" t="b">
        <f t="shared" si="25"/>
        <v>1</v>
      </c>
      <c r="D384" s="2" t="str">
        <f t="shared" si="26"/>
        <v/>
      </c>
      <c r="E384" s="2" t="str">
        <f t="shared" si="27"/>
        <v/>
      </c>
      <c r="F384" s="2" t="str">
        <f t="shared" si="28"/>
        <v/>
      </c>
      <c r="G384" s="2" t="str">
        <f t="shared" si="29"/>
        <v/>
      </c>
      <c r="H384" t="s">
        <v>17</v>
      </c>
      <c r="I384" t="s">
        <v>17</v>
      </c>
      <c r="J384">
        <v>1.392178693E-3</v>
      </c>
      <c r="K384">
        <v>0</v>
      </c>
      <c r="L384">
        <v>0</v>
      </c>
      <c r="M384">
        <v>1.48979591837</v>
      </c>
      <c r="N384">
        <v>15.244897959199999</v>
      </c>
      <c r="O384">
        <v>1.6367302187999999E-3</v>
      </c>
      <c r="P384">
        <v>1</v>
      </c>
      <c r="Q384">
        <v>1.09028203258E-3</v>
      </c>
      <c r="R384" t="s">
        <v>15</v>
      </c>
      <c r="S384">
        <v>1.48979591837</v>
      </c>
    </row>
    <row r="385" spans="1:20">
      <c r="A385">
        <v>50815</v>
      </c>
      <c r="C385" t="b">
        <f t="shared" si="25"/>
        <v>1</v>
      </c>
      <c r="D385" s="2" t="str">
        <f t="shared" si="26"/>
        <v/>
      </c>
      <c r="E385" s="2" t="str">
        <f t="shared" si="27"/>
        <v/>
      </c>
      <c r="F385" s="2" t="str">
        <f t="shared" si="28"/>
        <v/>
      </c>
      <c r="G385" s="2" t="str">
        <f t="shared" si="29"/>
        <v/>
      </c>
      <c r="H385" t="s">
        <v>17</v>
      </c>
      <c r="I385" t="s">
        <v>17</v>
      </c>
      <c r="J385">
        <v>1.69799189422E-3</v>
      </c>
      <c r="K385">
        <v>2.6188054292800001E-3</v>
      </c>
      <c r="L385" s="1">
        <v>8.7613825851100006E-5</v>
      </c>
      <c r="M385">
        <v>1.5</v>
      </c>
      <c r="N385">
        <v>5.5</v>
      </c>
      <c r="O385">
        <v>0.16089680364299999</v>
      </c>
      <c r="P385" s="1">
        <v>2.2213469420200002E-6</v>
      </c>
      <c r="Q385" s="1">
        <v>2.4182651808699998E-7</v>
      </c>
      <c r="R385" t="s">
        <v>15</v>
      </c>
      <c r="S385">
        <v>5.5</v>
      </c>
    </row>
    <row r="386" spans="1:20">
      <c r="A386">
        <v>50816</v>
      </c>
      <c r="C386" t="b">
        <f t="shared" si="25"/>
        <v>1</v>
      </c>
      <c r="D386" s="2" t="str">
        <f t="shared" si="26"/>
        <v/>
      </c>
      <c r="E386" s="2" t="str">
        <f t="shared" si="27"/>
        <v/>
      </c>
      <c r="F386" s="2" t="str">
        <f t="shared" si="28"/>
        <v/>
      </c>
      <c r="G386" s="2" t="str">
        <f t="shared" si="29"/>
        <v/>
      </c>
      <c r="H386" t="s">
        <v>17</v>
      </c>
      <c r="I386" t="s">
        <v>17</v>
      </c>
      <c r="J386">
        <v>1.6761447206199999E-3</v>
      </c>
      <c r="K386">
        <v>2.9809889315499999E-3</v>
      </c>
      <c r="L386">
        <v>1.0699871764300001E-4</v>
      </c>
      <c r="M386">
        <v>1.5</v>
      </c>
      <c r="N386">
        <v>5.5</v>
      </c>
      <c r="O386">
        <v>9.7287867846899995E-2</v>
      </c>
      <c r="P386" s="1">
        <v>3.9135715695200001E-6</v>
      </c>
      <c r="Q386" s="1">
        <v>1.03341642626E-7</v>
      </c>
      <c r="R386" t="s">
        <v>15</v>
      </c>
      <c r="S386">
        <v>5.5</v>
      </c>
    </row>
    <row r="387" spans="1:20">
      <c r="A387">
        <v>50819</v>
      </c>
      <c r="B387" t="s">
        <v>19</v>
      </c>
      <c r="C387" t="b">
        <f t="shared" ref="C387:C450" si="30">IF(OR(B387="freshRestricted",B387="brackishRestricted",B387="marineRestricted",B387="noclass",B387=""),TRUE,FALSE)</f>
        <v>1</v>
      </c>
      <c r="D387" s="2" t="str">
        <f t="shared" ref="D387:D450" si="31">IF(NOT(ISBLANK($B387)),IF($I387="freshRestricted", IF($B387="freshRestricted","FRESH",$B387),""),"")</f>
        <v/>
      </c>
      <c r="E387" s="2" t="str">
        <f t="shared" ref="E387:E450" si="32">IF(NOT(ISBLANK($B387)),IF($I387="marineRestricted", IF($B387="marineRestricted","MARINE",$B387),""),"")</f>
        <v/>
      </c>
      <c r="F387" s="2" t="str">
        <f t="shared" ref="F387:F450" si="33">IF(NOT(ISBLANK($B387)),IF($I387="brackishRestricted", IF($B387="brackishRestricted","BRACK",$B387),""),"")</f>
        <v>BRACK</v>
      </c>
      <c r="G387" s="2" t="str">
        <f t="shared" ref="G387:G450" si="34">IF(NOT(ISBLANK($B387)),IF($I387="noclass", IF($B387="noclass","NO",$B387),""),"")</f>
        <v/>
      </c>
      <c r="H387" t="s">
        <v>19</v>
      </c>
      <c r="I387" t="s">
        <v>19</v>
      </c>
      <c r="J387" s="1">
        <v>1.58900829992E-5</v>
      </c>
      <c r="K387" s="1">
        <v>9.9895182993099994E-5</v>
      </c>
      <c r="L387" s="1">
        <v>1.00678269502E-6</v>
      </c>
      <c r="M387">
        <v>1.5</v>
      </c>
      <c r="N387">
        <v>5.5</v>
      </c>
      <c r="O387">
        <v>1.4473639315599999E-2</v>
      </c>
      <c r="P387" s="1">
        <v>4.0442106611299999E-5</v>
      </c>
      <c r="Q387">
        <v>0.228757310061</v>
      </c>
      <c r="R387" t="s">
        <v>15</v>
      </c>
      <c r="S387">
        <v>1.5</v>
      </c>
      <c r="T387">
        <v>5.5</v>
      </c>
    </row>
    <row r="388" spans="1:20">
      <c r="A388">
        <v>50821</v>
      </c>
      <c r="C388" t="b">
        <f t="shared" si="30"/>
        <v>1</v>
      </c>
      <c r="D388" s="2" t="str">
        <f t="shared" si="31"/>
        <v/>
      </c>
      <c r="E388" s="2" t="str">
        <f t="shared" si="32"/>
        <v/>
      </c>
      <c r="F388" s="2" t="str">
        <f t="shared" si="33"/>
        <v/>
      </c>
      <c r="G388" s="2" t="str">
        <f t="shared" si="34"/>
        <v/>
      </c>
      <c r="H388" t="s">
        <v>14</v>
      </c>
      <c r="I388" t="s">
        <v>14</v>
      </c>
      <c r="J388" s="1">
        <v>2.2786066937400001E-5</v>
      </c>
      <c r="K388">
        <v>1.10759675875E-4</v>
      </c>
      <c r="L388" s="1">
        <v>2.6818953191899998E-6</v>
      </c>
      <c r="M388">
        <v>1.3333333333299999</v>
      </c>
      <c r="N388">
        <v>3.6666666666699999</v>
      </c>
      <c r="O388">
        <v>7.3865964547800006E-2</v>
      </c>
      <c r="P388">
        <v>1.1215756184699999E-3</v>
      </c>
      <c r="Q388">
        <v>0.140274881095</v>
      </c>
      <c r="R388" t="s">
        <v>15</v>
      </c>
    </row>
    <row r="389" spans="1:20">
      <c r="A389">
        <v>50873</v>
      </c>
      <c r="B389" t="s">
        <v>17</v>
      </c>
      <c r="C389" t="b">
        <f t="shared" si="30"/>
        <v>1</v>
      </c>
      <c r="D389" s="2" t="str">
        <f t="shared" si="31"/>
        <v>FRESH</v>
      </c>
      <c r="E389" s="2" t="str">
        <f t="shared" si="32"/>
        <v/>
      </c>
      <c r="F389" s="2" t="str">
        <f t="shared" si="33"/>
        <v/>
      </c>
      <c r="G389" s="2" t="str">
        <f t="shared" si="34"/>
        <v/>
      </c>
      <c r="H389" t="s">
        <v>17</v>
      </c>
      <c r="I389" t="s">
        <v>17</v>
      </c>
      <c r="J389">
        <v>6.3334799499699997E-4</v>
      </c>
      <c r="K389">
        <v>7.6285536297499999E-4</v>
      </c>
      <c r="L389" s="1">
        <v>1.32667457303E-5</v>
      </c>
      <c r="M389">
        <v>1.3333333333299999</v>
      </c>
      <c r="N389">
        <v>3.6666666666699999</v>
      </c>
      <c r="O389">
        <v>0.22841366852200001</v>
      </c>
      <c r="P389">
        <v>2.5657875526399998E-4</v>
      </c>
      <c r="Q389">
        <v>4.1501991617599997E-3</v>
      </c>
      <c r="R389" t="s">
        <v>15</v>
      </c>
      <c r="S389">
        <v>3.6666666666699999</v>
      </c>
    </row>
    <row r="390" spans="1:20">
      <c r="A390">
        <v>50874</v>
      </c>
      <c r="C390" t="b">
        <f t="shared" si="30"/>
        <v>1</v>
      </c>
      <c r="D390" s="2" t="str">
        <f t="shared" si="31"/>
        <v/>
      </c>
      <c r="E390" s="2" t="str">
        <f t="shared" si="32"/>
        <v/>
      </c>
      <c r="F390" s="2" t="str">
        <f t="shared" si="33"/>
        <v/>
      </c>
      <c r="G390" s="2" t="str">
        <f t="shared" si="34"/>
        <v/>
      </c>
      <c r="H390" t="s">
        <v>17</v>
      </c>
      <c r="I390" t="s">
        <v>17</v>
      </c>
      <c r="J390">
        <v>5.0640504869400003E-4</v>
      </c>
      <c r="K390">
        <v>7.3259956746899997E-4</v>
      </c>
      <c r="L390" s="1">
        <v>1.2034046881E-5</v>
      </c>
      <c r="M390">
        <v>1.3333333333299999</v>
      </c>
      <c r="N390">
        <v>3.6666666666699999</v>
      </c>
      <c r="O390">
        <v>0.160572349048</v>
      </c>
      <c r="P390">
        <v>2.1357177969899999E-4</v>
      </c>
      <c r="Q390">
        <v>5.0145504489000001E-3</v>
      </c>
      <c r="R390" t="s">
        <v>15</v>
      </c>
      <c r="S390">
        <v>3.6666666666699999</v>
      </c>
    </row>
    <row r="391" spans="1:20">
      <c r="A391">
        <v>50900</v>
      </c>
      <c r="C391" t="b">
        <f t="shared" si="30"/>
        <v>1</v>
      </c>
      <c r="D391" s="2" t="str">
        <f t="shared" si="31"/>
        <v/>
      </c>
      <c r="E391" s="2" t="str">
        <f t="shared" si="32"/>
        <v/>
      </c>
      <c r="F391" s="2" t="str">
        <f t="shared" si="33"/>
        <v/>
      </c>
      <c r="G391" s="2" t="str">
        <f t="shared" si="34"/>
        <v/>
      </c>
      <c r="H391" t="s">
        <v>17</v>
      </c>
      <c r="I391" t="s">
        <v>17</v>
      </c>
      <c r="J391">
        <v>1.7276643596200001E-3</v>
      </c>
      <c r="K391">
        <v>2.7643023448499998E-3</v>
      </c>
      <c r="L391" s="1">
        <v>3.2758130093600003E-5</v>
      </c>
      <c r="M391">
        <v>1.3333333333299999</v>
      </c>
      <c r="N391">
        <v>3.6666666666699999</v>
      </c>
      <c r="O391">
        <v>0.263813153947</v>
      </c>
      <c r="P391">
        <v>4.6644196847299999E-4</v>
      </c>
      <c r="Q391">
        <v>5.8822246158800003E-4</v>
      </c>
      <c r="R391" t="s">
        <v>15</v>
      </c>
      <c r="S391">
        <v>3.6666666666699999</v>
      </c>
    </row>
    <row r="392" spans="1:20">
      <c r="A392">
        <v>50901</v>
      </c>
      <c r="C392" t="b">
        <f t="shared" si="30"/>
        <v>1</v>
      </c>
      <c r="D392" s="2" t="str">
        <f t="shared" si="31"/>
        <v/>
      </c>
      <c r="E392" s="2" t="str">
        <f t="shared" si="32"/>
        <v/>
      </c>
      <c r="F392" s="2" t="str">
        <f t="shared" si="33"/>
        <v/>
      </c>
      <c r="G392" s="2" t="str">
        <f t="shared" si="34"/>
        <v/>
      </c>
      <c r="H392" t="s">
        <v>17</v>
      </c>
      <c r="I392" t="s">
        <v>17</v>
      </c>
      <c r="J392">
        <v>1.9881614754500001E-3</v>
      </c>
      <c r="K392">
        <v>2.9106969860100002E-3</v>
      </c>
      <c r="L392" s="1">
        <v>3.3351767623500002E-5</v>
      </c>
      <c r="M392">
        <v>1.3333333333299999</v>
      </c>
      <c r="N392">
        <v>3.6666666666699999</v>
      </c>
      <c r="O392">
        <v>0.20418742698299999</v>
      </c>
      <c r="P392">
        <v>9.984706571549999E-4</v>
      </c>
      <c r="Q392">
        <v>1.6077319985000001E-2</v>
      </c>
      <c r="R392" t="s">
        <v>15</v>
      </c>
      <c r="S392">
        <v>3.6666666666699999</v>
      </c>
    </row>
    <row r="393" spans="1:20">
      <c r="A393">
        <v>50954</v>
      </c>
      <c r="C393" t="b">
        <f t="shared" si="30"/>
        <v>1</v>
      </c>
      <c r="D393" s="2" t="str">
        <f t="shared" si="31"/>
        <v/>
      </c>
      <c r="E393" s="2" t="str">
        <f t="shared" si="32"/>
        <v/>
      </c>
      <c r="F393" s="2" t="str">
        <f t="shared" si="33"/>
        <v/>
      </c>
      <c r="G393" s="2" t="str">
        <f t="shared" si="34"/>
        <v/>
      </c>
      <c r="H393" t="s">
        <v>14</v>
      </c>
      <c r="I393" t="s">
        <v>14</v>
      </c>
      <c r="J393" s="1">
        <v>8.5035292906000007E-5</v>
      </c>
      <c r="K393">
        <v>6.0257564946199996E-4</v>
      </c>
      <c r="L393" s="1">
        <v>1.03564890926E-5</v>
      </c>
      <c r="M393">
        <v>1.3333333333299999</v>
      </c>
      <c r="N393">
        <v>3.6666666666699999</v>
      </c>
      <c r="O393">
        <v>0.107462663281</v>
      </c>
      <c r="P393" s="1">
        <v>7.5919495993299996E-5</v>
      </c>
      <c r="Q393">
        <v>2.2167922379999999E-3</v>
      </c>
      <c r="R393" t="s">
        <v>15</v>
      </c>
    </row>
    <row r="394" spans="1:20">
      <c r="A394">
        <v>50957</v>
      </c>
      <c r="C394" t="b">
        <f t="shared" si="30"/>
        <v>1</v>
      </c>
      <c r="D394" s="2" t="str">
        <f t="shared" si="31"/>
        <v/>
      </c>
      <c r="E394" s="2" t="str">
        <f t="shared" si="32"/>
        <v/>
      </c>
      <c r="F394" s="2" t="str">
        <f t="shared" si="33"/>
        <v/>
      </c>
      <c r="G394" s="2" t="str">
        <f t="shared" si="34"/>
        <v/>
      </c>
      <c r="H394" t="s">
        <v>14</v>
      </c>
      <c r="I394" t="s">
        <v>14</v>
      </c>
      <c r="J394" s="1">
        <v>7.5595054837800002E-5</v>
      </c>
      <c r="K394">
        <v>5.0165290878399999E-4</v>
      </c>
      <c r="L394" s="1">
        <v>1.3977179531900001E-5</v>
      </c>
      <c r="M394">
        <v>1.3333333333299999</v>
      </c>
      <c r="N394">
        <v>3.6666666666699999</v>
      </c>
      <c r="O394">
        <v>9.2949108011399995E-2</v>
      </c>
      <c r="P394">
        <v>2.5657875526399998E-4</v>
      </c>
      <c r="Q394">
        <v>7.2371181704299998E-3</v>
      </c>
      <c r="R394" t="s">
        <v>15</v>
      </c>
    </row>
    <row r="395" spans="1:20">
      <c r="A395">
        <v>50989</v>
      </c>
      <c r="C395" t="b">
        <f t="shared" si="30"/>
        <v>1</v>
      </c>
      <c r="D395" s="2" t="str">
        <f t="shared" si="31"/>
        <v/>
      </c>
      <c r="E395" s="2" t="str">
        <f t="shared" si="32"/>
        <v/>
      </c>
      <c r="F395" s="2" t="str">
        <f t="shared" si="33"/>
        <v/>
      </c>
      <c r="G395" s="2" t="str">
        <f t="shared" si="34"/>
        <v/>
      </c>
      <c r="H395" t="s">
        <v>19</v>
      </c>
      <c r="I395" t="s">
        <v>19</v>
      </c>
      <c r="J395" s="1">
        <v>8.1859557521600003E-5</v>
      </c>
      <c r="K395">
        <v>1.73903040593E-3</v>
      </c>
      <c r="L395" s="1">
        <v>9.26800334038E-6</v>
      </c>
      <c r="M395">
        <v>16</v>
      </c>
      <c r="N395">
        <v>20</v>
      </c>
      <c r="O395" s="1">
        <v>3.3026448890499999E-5</v>
      </c>
      <c r="P395">
        <v>1.11052559128E-3</v>
      </c>
      <c r="Q395">
        <v>0.49021514142599998</v>
      </c>
      <c r="R395" t="s">
        <v>15</v>
      </c>
      <c r="S395">
        <v>16</v>
      </c>
      <c r="T395">
        <v>20</v>
      </c>
    </row>
    <row r="396" spans="1:20">
      <c r="A396">
        <v>50990</v>
      </c>
      <c r="C396" t="b">
        <f t="shared" si="30"/>
        <v>1</v>
      </c>
      <c r="D396" s="2" t="str">
        <f t="shared" si="31"/>
        <v/>
      </c>
      <c r="E396" s="2" t="str">
        <f t="shared" si="32"/>
        <v/>
      </c>
      <c r="F396" s="2" t="str">
        <f t="shared" si="33"/>
        <v/>
      </c>
      <c r="G396" s="2" t="str">
        <f t="shared" si="34"/>
        <v/>
      </c>
      <c r="H396" t="s">
        <v>19</v>
      </c>
      <c r="I396" t="s">
        <v>19</v>
      </c>
      <c r="J396" s="1">
        <v>7.6228014068999996E-5</v>
      </c>
      <c r="K396">
        <v>1.60853860171E-3</v>
      </c>
      <c r="L396" s="1">
        <v>9.7557929898799992E-6</v>
      </c>
      <c r="M396">
        <v>16</v>
      </c>
      <c r="N396">
        <v>20</v>
      </c>
      <c r="O396" s="1">
        <v>3.3026448890499999E-5</v>
      </c>
      <c r="P396">
        <v>1.11052559128E-3</v>
      </c>
      <c r="Q396">
        <v>0.49021514142599998</v>
      </c>
      <c r="R396" t="s">
        <v>15</v>
      </c>
      <c r="S396">
        <v>16</v>
      </c>
      <c r="T396">
        <v>20</v>
      </c>
    </row>
    <row r="397" spans="1:20">
      <c r="A397">
        <v>51029</v>
      </c>
      <c r="B397" t="s">
        <v>17</v>
      </c>
      <c r="C397" t="b">
        <f t="shared" si="30"/>
        <v>1</v>
      </c>
      <c r="D397" s="2" t="str">
        <f t="shared" si="31"/>
        <v/>
      </c>
      <c r="E397" s="2" t="str">
        <f t="shared" si="32"/>
        <v/>
      </c>
      <c r="F397" s="2" t="str">
        <f t="shared" si="33"/>
        <v/>
      </c>
      <c r="G397" s="2" t="str">
        <f t="shared" si="34"/>
        <v>freshRestricted</v>
      </c>
      <c r="H397" t="s">
        <v>14</v>
      </c>
      <c r="I397" t="s">
        <v>14</v>
      </c>
      <c r="J397" s="1">
        <v>1.0593388666099999E-5</v>
      </c>
      <c r="K397" s="1">
        <v>5.8313522140599999E-5</v>
      </c>
      <c r="L397">
        <v>0</v>
      </c>
      <c r="M397">
        <v>1.5</v>
      </c>
      <c r="N397">
        <v>5.5</v>
      </c>
      <c r="O397">
        <v>0.13868082083399999</v>
      </c>
      <c r="P397">
        <v>1.0515882808200001E-3</v>
      </c>
      <c r="Q397">
        <v>5.4340117003699999E-2</v>
      </c>
      <c r="R397" t="s">
        <v>15</v>
      </c>
    </row>
    <row r="398" spans="1:20">
      <c r="A398">
        <v>51127</v>
      </c>
      <c r="C398" t="b">
        <f t="shared" si="30"/>
        <v>1</v>
      </c>
      <c r="D398" s="2" t="str">
        <f t="shared" si="31"/>
        <v/>
      </c>
      <c r="E398" s="2" t="str">
        <f t="shared" si="32"/>
        <v/>
      </c>
      <c r="F398" s="2" t="str">
        <f t="shared" si="33"/>
        <v/>
      </c>
      <c r="G398" s="2" t="str">
        <f t="shared" si="34"/>
        <v/>
      </c>
      <c r="H398" t="s">
        <v>17</v>
      </c>
      <c r="I398" t="s">
        <v>17</v>
      </c>
      <c r="J398">
        <v>1.2449427145599999E-4</v>
      </c>
      <c r="K398">
        <v>0</v>
      </c>
      <c r="L398">
        <v>0</v>
      </c>
      <c r="M398">
        <v>3</v>
      </c>
      <c r="N398">
        <v>17</v>
      </c>
      <c r="O398">
        <v>1.4168685083699999E-3</v>
      </c>
      <c r="P398">
        <v>1</v>
      </c>
      <c r="Q398">
        <v>1.7599321948499999E-3</v>
      </c>
      <c r="R398" t="s">
        <v>15</v>
      </c>
      <c r="S398">
        <v>3</v>
      </c>
    </row>
    <row r="399" spans="1:20">
      <c r="A399">
        <v>51130</v>
      </c>
      <c r="C399" t="b">
        <f t="shared" si="30"/>
        <v>1</v>
      </c>
      <c r="D399" s="2" t="str">
        <f t="shared" si="31"/>
        <v/>
      </c>
      <c r="E399" s="2" t="str">
        <f t="shared" si="32"/>
        <v/>
      </c>
      <c r="F399" s="2" t="str">
        <f t="shared" si="33"/>
        <v/>
      </c>
      <c r="G399" s="2" t="str">
        <f t="shared" si="34"/>
        <v/>
      </c>
      <c r="H399" t="s">
        <v>19</v>
      </c>
      <c r="I399" t="s">
        <v>19</v>
      </c>
      <c r="J399">
        <v>1.38541735454E-4</v>
      </c>
      <c r="K399">
        <v>6.8764459178999998E-4</v>
      </c>
      <c r="L399" s="1">
        <v>6.9840539157900001E-6</v>
      </c>
      <c r="M399">
        <v>6.5</v>
      </c>
      <c r="N399">
        <v>10</v>
      </c>
      <c r="O399">
        <v>1.21461930328E-2</v>
      </c>
      <c r="P399" s="1">
        <v>9.7831183458600001E-7</v>
      </c>
      <c r="Q399">
        <v>3.3092950910699999E-3</v>
      </c>
      <c r="R399" t="s">
        <v>15</v>
      </c>
      <c r="S399">
        <v>6.5</v>
      </c>
      <c r="T399">
        <v>10</v>
      </c>
    </row>
    <row r="400" spans="1:20">
      <c r="A400">
        <v>51131</v>
      </c>
      <c r="C400" t="b">
        <f t="shared" si="30"/>
        <v>1</v>
      </c>
      <c r="D400" s="2" t="str">
        <f t="shared" si="31"/>
        <v/>
      </c>
      <c r="E400" s="2" t="str">
        <f t="shared" si="32"/>
        <v/>
      </c>
      <c r="F400" s="2" t="str">
        <f t="shared" si="33"/>
        <v/>
      </c>
      <c r="G400" s="2" t="str">
        <f t="shared" si="34"/>
        <v/>
      </c>
      <c r="H400" t="s">
        <v>14</v>
      </c>
      <c r="I400" t="s">
        <v>14</v>
      </c>
      <c r="J400" s="1">
        <v>7.2833331456199996E-5</v>
      </c>
      <c r="K400">
        <v>1.4990506141200001E-4</v>
      </c>
      <c r="L400" s="1">
        <v>9.4499949383500002E-7</v>
      </c>
      <c r="M400">
        <v>1.3333333333299999</v>
      </c>
      <c r="N400">
        <v>3.6666666666699999</v>
      </c>
      <c r="O400">
        <v>0.16305472601000001</v>
      </c>
      <c r="P400">
        <v>2.29419916485E-4</v>
      </c>
      <c r="Q400">
        <v>1.0379880040200001E-2</v>
      </c>
      <c r="R400" t="s">
        <v>15</v>
      </c>
    </row>
    <row r="401" spans="1:20">
      <c r="A401">
        <v>51177</v>
      </c>
      <c r="C401" t="b">
        <f t="shared" si="30"/>
        <v>1</v>
      </c>
      <c r="D401" s="2" t="str">
        <f t="shared" si="31"/>
        <v/>
      </c>
      <c r="E401" s="2" t="str">
        <f t="shared" si="32"/>
        <v/>
      </c>
      <c r="F401" s="2" t="str">
        <f t="shared" si="33"/>
        <v/>
      </c>
      <c r="G401" s="2" t="str">
        <f t="shared" si="34"/>
        <v/>
      </c>
      <c r="H401" t="s">
        <v>14</v>
      </c>
      <c r="I401" t="s">
        <v>14</v>
      </c>
      <c r="J401" s="1">
        <v>2.1512282262100002E-5</v>
      </c>
      <c r="K401">
        <v>2.0956494106299999E-4</v>
      </c>
      <c r="L401" s="1">
        <v>9.5817944957899995E-5</v>
      </c>
      <c r="M401">
        <v>24.5</v>
      </c>
      <c r="N401">
        <v>27</v>
      </c>
      <c r="O401">
        <v>1.8990852476700001E-4</v>
      </c>
      <c r="P401">
        <v>0.220687474887</v>
      </c>
      <c r="Q401">
        <v>4.40530811652E-2</v>
      </c>
      <c r="R401" t="s">
        <v>15</v>
      </c>
    </row>
    <row r="402" spans="1:20">
      <c r="A402">
        <v>51178</v>
      </c>
      <c r="C402" t="b">
        <f t="shared" si="30"/>
        <v>1</v>
      </c>
      <c r="D402" s="2" t="str">
        <f t="shared" si="31"/>
        <v/>
      </c>
      <c r="E402" s="2" t="str">
        <f t="shared" si="32"/>
        <v/>
      </c>
      <c r="F402" s="2" t="str">
        <f t="shared" si="33"/>
        <v/>
      </c>
      <c r="G402" s="2" t="str">
        <f t="shared" si="34"/>
        <v/>
      </c>
      <c r="H402" t="s">
        <v>14</v>
      </c>
      <c r="I402" t="s">
        <v>14</v>
      </c>
      <c r="J402" s="1">
        <v>2.6444480909E-5</v>
      </c>
      <c r="K402">
        <v>2.07672926382E-4</v>
      </c>
      <c r="L402" s="1">
        <v>6.0110718707900003E-5</v>
      </c>
      <c r="M402">
        <v>24.5</v>
      </c>
      <c r="N402">
        <v>27</v>
      </c>
      <c r="O402">
        <v>7.1659343979499997E-4</v>
      </c>
      <c r="P402">
        <v>0.17778268580100001</v>
      </c>
      <c r="Q402">
        <v>7.2209668979700006E-2</v>
      </c>
      <c r="R402" t="s">
        <v>15</v>
      </c>
    </row>
    <row r="403" spans="1:20">
      <c r="A403">
        <v>51266</v>
      </c>
      <c r="C403" t="b">
        <f t="shared" si="30"/>
        <v>1</v>
      </c>
      <c r="D403" s="2" t="str">
        <f t="shared" si="31"/>
        <v/>
      </c>
      <c r="E403" s="2" t="str">
        <f t="shared" si="32"/>
        <v/>
      </c>
      <c r="F403" s="2" t="str">
        <f t="shared" si="33"/>
        <v/>
      </c>
      <c r="G403" s="2" t="str">
        <f t="shared" si="34"/>
        <v/>
      </c>
      <c r="H403" t="s">
        <v>21</v>
      </c>
      <c r="I403" t="s">
        <v>16</v>
      </c>
      <c r="J403" s="1">
        <v>1.96970858129E-5</v>
      </c>
      <c r="K403">
        <v>1.09329294369E-4</v>
      </c>
      <c r="L403">
        <v>7.3834491434099998E-4</v>
      </c>
      <c r="M403">
        <v>23</v>
      </c>
      <c r="N403">
        <v>26</v>
      </c>
      <c r="O403">
        <v>2.44202716647E-2</v>
      </c>
      <c r="P403">
        <v>0.47001678027100002</v>
      </c>
      <c r="Q403">
        <v>4.3284991528599999E-2</v>
      </c>
      <c r="R403" t="s">
        <v>22</v>
      </c>
      <c r="S403">
        <v>25.625829766700001</v>
      </c>
    </row>
    <row r="404" spans="1:20">
      <c r="A404">
        <v>51270</v>
      </c>
      <c r="C404" t="b">
        <f t="shared" si="30"/>
        <v>1</v>
      </c>
      <c r="D404" s="2" t="str">
        <f t="shared" si="31"/>
        <v/>
      </c>
      <c r="E404" s="2" t="str">
        <f t="shared" si="32"/>
        <v/>
      </c>
      <c r="F404" s="2" t="str">
        <f t="shared" si="33"/>
        <v/>
      </c>
      <c r="G404" s="2" t="str">
        <f t="shared" si="34"/>
        <v/>
      </c>
      <c r="H404" t="s">
        <v>16</v>
      </c>
      <c r="I404" t="s">
        <v>16</v>
      </c>
      <c r="J404" s="1">
        <v>3.4547735611100001E-5</v>
      </c>
      <c r="K404">
        <v>1.81765461278E-4</v>
      </c>
      <c r="L404">
        <v>1.2512168572700001E-3</v>
      </c>
      <c r="M404">
        <v>23</v>
      </c>
      <c r="N404">
        <v>26</v>
      </c>
      <c r="O404">
        <v>6.1146255574600003E-2</v>
      </c>
      <c r="P404">
        <v>0.23735178266599999</v>
      </c>
      <c r="Q404">
        <v>9.8589852906400006E-3</v>
      </c>
      <c r="R404" t="s">
        <v>15</v>
      </c>
      <c r="S404">
        <v>25.636998121200001</v>
      </c>
    </row>
    <row r="405" spans="1:20">
      <c r="A405">
        <v>51272</v>
      </c>
      <c r="C405" t="b">
        <f t="shared" si="30"/>
        <v>1</v>
      </c>
      <c r="D405" s="2" t="str">
        <f t="shared" si="31"/>
        <v/>
      </c>
      <c r="E405" s="2" t="str">
        <f t="shared" si="32"/>
        <v/>
      </c>
      <c r="F405" s="2" t="str">
        <f t="shared" si="33"/>
        <v/>
      </c>
      <c r="G405" s="2" t="str">
        <f t="shared" si="34"/>
        <v/>
      </c>
      <c r="H405" t="s">
        <v>21</v>
      </c>
      <c r="I405" t="s">
        <v>16</v>
      </c>
      <c r="J405" s="1">
        <v>1.1385602415399999E-5</v>
      </c>
      <c r="K405">
        <v>1.02171324235E-4</v>
      </c>
      <c r="L405">
        <v>6.7494885658499996E-4</v>
      </c>
      <c r="M405">
        <v>24</v>
      </c>
      <c r="N405">
        <v>26</v>
      </c>
      <c r="O405">
        <v>7.9011995285399997E-2</v>
      </c>
      <c r="P405">
        <v>0.39676585215299998</v>
      </c>
      <c r="Q405">
        <v>4.0823225697399997E-2</v>
      </c>
      <c r="R405" t="s">
        <v>22</v>
      </c>
      <c r="S405">
        <v>25.726369049999999</v>
      </c>
    </row>
    <row r="406" spans="1:20">
      <c r="A406">
        <v>51352</v>
      </c>
      <c r="C406" t="b">
        <f t="shared" si="30"/>
        <v>1</v>
      </c>
      <c r="D406" s="2" t="str">
        <f t="shared" si="31"/>
        <v/>
      </c>
      <c r="E406" s="2" t="str">
        <f t="shared" si="32"/>
        <v/>
      </c>
      <c r="F406" s="2" t="str">
        <f t="shared" si="33"/>
        <v/>
      </c>
      <c r="G406" s="2" t="str">
        <f t="shared" si="34"/>
        <v/>
      </c>
      <c r="H406" t="s">
        <v>17</v>
      </c>
      <c r="I406" t="s">
        <v>17</v>
      </c>
      <c r="J406">
        <v>2.3221231988199999E-4</v>
      </c>
      <c r="K406">
        <v>5.84563003902E-4</v>
      </c>
      <c r="L406" s="1">
        <v>1.23970488302E-5</v>
      </c>
      <c r="M406">
        <v>1.5</v>
      </c>
      <c r="N406">
        <v>8</v>
      </c>
      <c r="O406">
        <v>2.6217628907299999E-2</v>
      </c>
      <c r="P406" s="1">
        <v>1.25533314456E-6</v>
      </c>
      <c r="Q406">
        <v>1.35717644282E-2</v>
      </c>
      <c r="R406" t="s">
        <v>15</v>
      </c>
      <c r="S406">
        <v>8</v>
      </c>
    </row>
    <row r="407" spans="1:20">
      <c r="A407">
        <v>51356</v>
      </c>
      <c r="B407" t="s">
        <v>17</v>
      </c>
      <c r="C407" t="b">
        <f t="shared" si="30"/>
        <v>1</v>
      </c>
      <c r="D407" s="2" t="str">
        <f t="shared" si="31"/>
        <v/>
      </c>
      <c r="E407" s="2" t="str">
        <f t="shared" si="32"/>
        <v/>
      </c>
      <c r="F407" s="2" t="str">
        <f t="shared" si="33"/>
        <v>freshRestricted</v>
      </c>
      <c r="G407" s="2" t="str">
        <f t="shared" si="34"/>
        <v/>
      </c>
      <c r="H407" t="s">
        <v>23</v>
      </c>
      <c r="I407" t="s">
        <v>19</v>
      </c>
      <c r="J407">
        <v>1.744323082E-4</v>
      </c>
      <c r="K407">
        <v>5.8872300534599999E-4</v>
      </c>
      <c r="L407" s="1">
        <v>8.9048236124999997E-6</v>
      </c>
      <c r="M407">
        <v>1.5</v>
      </c>
      <c r="N407">
        <v>8</v>
      </c>
      <c r="O407">
        <v>7.9963603255999993E-3</v>
      </c>
      <c r="P407" s="1">
        <v>4.1046873155100001E-7</v>
      </c>
      <c r="Q407">
        <v>2.5486125236900001E-2</v>
      </c>
      <c r="R407" t="s">
        <v>15</v>
      </c>
      <c r="S407">
        <v>1.5</v>
      </c>
      <c r="T407">
        <v>8</v>
      </c>
    </row>
    <row r="408" spans="1:20">
      <c r="A408">
        <v>51389</v>
      </c>
      <c r="C408" t="b">
        <f t="shared" si="30"/>
        <v>1</v>
      </c>
      <c r="D408" s="2" t="str">
        <f t="shared" si="31"/>
        <v/>
      </c>
      <c r="E408" s="2" t="str">
        <f t="shared" si="32"/>
        <v/>
      </c>
      <c r="F408" s="2" t="str">
        <f t="shared" si="33"/>
        <v/>
      </c>
      <c r="G408" s="2" t="str">
        <f t="shared" si="34"/>
        <v/>
      </c>
      <c r="H408" t="s">
        <v>14</v>
      </c>
      <c r="I408" t="s">
        <v>14</v>
      </c>
      <c r="J408" s="1">
        <v>5.5545319957799998E-5</v>
      </c>
      <c r="K408">
        <v>9.5047571190899995E-4</v>
      </c>
      <c r="L408" s="1">
        <v>3.7369110095499999E-5</v>
      </c>
      <c r="M408">
        <v>12.5</v>
      </c>
      <c r="N408">
        <v>15</v>
      </c>
      <c r="O408">
        <v>0.30296902901700001</v>
      </c>
      <c r="P408">
        <v>0.34931903118699997</v>
      </c>
      <c r="Q408">
        <v>0.46044676800099998</v>
      </c>
      <c r="R408" t="s">
        <v>15</v>
      </c>
    </row>
    <row r="409" spans="1:20">
      <c r="A409">
        <v>51390</v>
      </c>
      <c r="C409" t="b">
        <f t="shared" si="30"/>
        <v>1</v>
      </c>
      <c r="D409" s="2" t="str">
        <f t="shared" si="31"/>
        <v/>
      </c>
      <c r="E409" s="2" t="str">
        <f t="shared" si="32"/>
        <v/>
      </c>
      <c r="F409" s="2" t="str">
        <f t="shared" si="33"/>
        <v/>
      </c>
      <c r="G409" s="2" t="str">
        <f t="shared" si="34"/>
        <v/>
      </c>
      <c r="H409" t="s">
        <v>14</v>
      </c>
      <c r="I409" t="s">
        <v>14</v>
      </c>
      <c r="J409" s="1">
        <v>6.2853078943300006E-5</v>
      </c>
      <c r="K409">
        <v>9.1966228483899995E-4</v>
      </c>
      <c r="L409" s="1">
        <v>3.1100577631099999E-5</v>
      </c>
      <c r="M409">
        <v>12.5</v>
      </c>
      <c r="N409">
        <v>15</v>
      </c>
      <c r="O409">
        <v>0.30296902901700001</v>
      </c>
      <c r="P409">
        <v>0.469818697151</v>
      </c>
      <c r="Q409">
        <v>0.28904249816200001</v>
      </c>
      <c r="R409" t="s">
        <v>15</v>
      </c>
    </row>
    <row r="410" spans="1:20">
      <c r="A410">
        <v>51423</v>
      </c>
      <c r="C410" t="b">
        <f t="shared" si="30"/>
        <v>1</v>
      </c>
      <c r="D410" s="2" t="str">
        <f t="shared" si="31"/>
        <v/>
      </c>
      <c r="E410" s="2" t="str">
        <f t="shared" si="32"/>
        <v/>
      </c>
      <c r="F410" s="2" t="str">
        <f t="shared" si="33"/>
        <v/>
      </c>
      <c r="G410" s="2" t="str">
        <f t="shared" si="34"/>
        <v/>
      </c>
      <c r="H410" t="s">
        <v>14</v>
      </c>
      <c r="I410" t="s">
        <v>14</v>
      </c>
      <c r="J410">
        <v>3.64530549667E-3</v>
      </c>
      <c r="K410">
        <v>3.7857466640100002E-3</v>
      </c>
      <c r="L410" s="1">
        <v>1.3346829333099999E-5</v>
      </c>
      <c r="M410">
        <v>1.3333333333299999</v>
      </c>
      <c r="N410">
        <v>3.6666666666699999</v>
      </c>
      <c r="O410">
        <v>7.7497859432999999E-2</v>
      </c>
      <c r="P410" s="1">
        <v>1.09571332238E-5</v>
      </c>
      <c r="Q410">
        <v>1.16560405059E-2</v>
      </c>
      <c r="R410" t="s">
        <v>15</v>
      </c>
    </row>
    <row r="411" spans="1:20">
      <c r="A411">
        <v>51424</v>
      </c>
      <c r="C411" t="b">
        <f t="shared" si="30"/>
        <v>1</v>
      </c>
      <c r="D411" s="2" t="str">
        <f t="shared" si="31"/>
        <v/>
      </c>
      <c r="E411" s="2" t="str">
        <f t="shared" si="32"/>
        <v/>
      </c>
      <c r="F411" s="2" t="str">
        <f t="shared" si="33"/>
        <v/>
      </c>
      <c r="G411" s="2" t="str">
        <f t="shared" si="34"/>
        <v/>
      </c>
      <c r="H411" t="s">
        <v>14</v>
      </c>
      <c r="I411" t="s">
        <v>14</v>
      </c>
      <c r="J411">
        <v>3.58989089435E-3</v>
      </c>
      <c r="K411">
        <v>4.0517532611999999E-3</v>
      </c>
      <c r="L411" s="1">
        <v>1.1780394975599999E-5</v>
      </c>
      <c r="M411">
        <v>1.3333333333299999</v>
      </c>
      <c r="N411">
        <v>3.6666666666699999</v>
      </c>
      <c r="O411">
        <v>7.7497859432999999E-2</v>
      </c>
      <c r="P411" s="1">
        <v>6.1444233346599994E-5</v>
      </c>
      <c r="Q411">
        <v>3.3639247211799998E-2</v>
      </c>
      <c r="R411" t="s">
        <v>15</v>
      </c>
    </row>
    <row r="412" spans="1:20">
      <c r="A412">
        <v>51425</v>
      </c>
      <c r="C412" t="b">
        <f t="shared" si="30"/>
        <v>1</v>
      </c>
      <c r="D412" s="2" t="str">
        <f t="shared" si="31"/>
        <v/>
      </c>
      <c r="E412" s="2" t="str">
        <f t="shared" si="32"/>
        <v/>
      </c>
      <c r="F412" s="2" t="str">
        <f t="shared" si="33"/>
        <v/>
      </c>
      <c r="G412" s="2" t="str">
        <f t="shared" si="34"/>
        <v/>
      </c>
      <c r="H412" t="s">
        <v>17</v>
      </c>
      <c r="I412" t="s">
        <v>17</v>
      </c>
      <c r="J412" s="1">
        <v>8.7475883445400004E-5</v>
      </c>
      <c r="K412" s="1">
        <v>8.2781952532700006E-5</v>
      </c>
      <c r="L412">
        <v>0</v>
      </c>
      <c r="M412">
        <v>1.3333333333299999</v>
      </c>
      <c r="N412">
        <v>3.6666666666699999</v>
      </c>
      <c r="O412">
        <v>0.31219714719399999</v>
      </c>
      <c r="P412">
        <v>4.3157229238000001E-4</v>
      </c>
      <c r="Q412">
        <v>9.3257412468000008E-3</v>
      </c>
      <c r="R412" t="s">
        <v>15</v>
      </c>
      <c r="S412">
        <v>3.5414606666599999</v>
      </c>
    </row>
    <row r="413" spans="1:20">
      <c r="A413">
        <v>51429</v>
      </c>
      <c r="B413" t="s">
        <v>17</v>
      </c>
      <c r="C413" t="b">
        <f t="shared" si="30"/>
        <v>1</v>
      </c>
      <c r="D413" s="2" t="str">
        <f t="shared" si="31"/>
        <v>FRESH</v>
      </c>
      <c r="E413" s="2" t="str">
        <f t="shared" si="32"/>
        <v/>
      </c>
      <c r="F413" s="2" t="str">
        <f t="shared" si="33"/>
        <v/>
      </c>
      <c r="G413" s="2" t="str">
        <f t="shared" si="34"/>
        <v/>
      </c>
      <c r="H413" t="s">
        <v>24</v>
      </c>
      <c r="I413" t="s">
        <v>17</v>
      </c>
      <c r="J413">
        <v>1.0184011062600001E-4</v>
      </c>
      <c r="K413" s="1">
        <v>9.2789786629999998E-5</v>
      </c>
      <c r="L413">
        <v>0</v>
      </c>
      <c r="M413">
        <v>1.3333333333299999</v>
      </c>
      <c r="N413">
        <v>3.6666666666699999</v>
      </c>
      <c r="O413">
        <v>0.27477346826999999</v>
      </c>
      <c r="P413">
        <v>4.3157229238000001E-4</v>
      </c>
      <c r="Q413">
        <v>9.3257412468000008E-3</v>
      </c>
      <c r="R413" t="s">
        <v>25</v>
      </c>
      <c r="S413">
        <v>3.4593080676999999</v>
      </c>
    </row>
    <row r="414" spans="1:20">
      <c r="A414">
        <v>51575</v>
      </c>
      <c r="C414" t="b">
        <f t="shared" si="30"/>
        <v>1</v>
      </c>
      <c r="D414" s="2" t="str">
        <f t="shared" si="31"/>
        <v/>
      </c>
      <c r="E414" s="2" t="str">
        <f t="shared" si="32"/>
        <v/>
      </c>
      <c r="F414" s="2" t="str">
        <f t="shared" si="33"/>
        <v/>
      </c>
      <c r="G414" s="2" t="str">
        <f t="shared" si="34"/>
        <v/>
      </c>
      <c r="H414" t="s">
        <v>17</v>
      </c>
      <c r="I414" t="s">
        <v>17</v>
      </c>
      <c r="J414">
        <v>1.5786251573300001E-3</v>
      </c>
      <c r="K414">
        <v>2.3616257957899999E-3</v>
      </c>
      <c r="L414" s="1">
        <v>6.0293097447700002E-5</v>
      </c>
      <c r="M414">
        <v>1.3333333333299999</v>
      </c>
      <c r="N414">
        <v>3.6666666666699999</v>
      </c>
      <c r="O414">
        <v>0.135233007663</v>
      </c>
      <c r="P414" s="1">
        <v>9.6218070974999999E-6</v>
      </c>
      <c r="Q414">
        <v>4.61729518851E-4</v>
      </c>
      <c r="R414" t="s">
        <v>15</v>
      </c>
      <c r="S414">
        <v>3.6666666666699999</v>
      </c>
    </row>
    <row r="415" spans="1:20">
      <c r="A415">
        <v>51577</v>
      </c>
      <c r="C415" t="b">
        <f t="shared" si="30"/>
        <v>1</v>
      </c>
      <c r="D415" s="2" t="str">
        <f t="shared" si="31"/>
        <v/>
      </c>
      <c r="E415" s="2" t="str">
        <f t="shared" si="32"/>
        <v/>
      </c>
      <c r="F415" s="2" t="str">
        <f t="shared" si="33"/>
        <v/>
      </c>
      <c r="G415" s="2" t="str">
        <f t="shared" si="34"/>
        <v/>
      </c>
      <c r="H415" t="s">
        <v>17</v>
      </c>
      <c r="I415" t="s">
        <v>17</v>
      </c>
      <c r="J415">
        <v>1.4133122177199999E-3</v>
      </c>
      <c r="K415">
        <v>2.4161589578399999E-3</v>
      </c>
      <c r="L415" s="1">
        <v>5.6679979279699998E-5</v>
      </c>
      <c r="M415">
        <v>1.3333333333299999</v>
      </c>
      <c r="N415">
        <v>3.6666666666699999</v>
      </c>
      <c r="O415">
        <v>6.0922216557499999E-2</v>
      </c>
      <c r="P415" s="1">
        <v>2.2855921799100001E-7</v>
      </c>
      <c r="Q415">
        <v>2.8433932219799999E-4</v>
      </c>
      <c r="R415" t="s">
        <v>15</v>
      </c>
      <c r="S415">
        <v>3.6666666666699999</v>
      </c>
    </row>
    <row r="416" spans="1:20">
      <c r="A416">
        <v>51579</v>
      </c>
      <c r="C416" t="b">
        <f t="shared" si="30"/>
        <v>1</v>
      </c>
      <c r="D416" s="2" t="str">
        <f t="shared" si="31"/>
        <v/>
      </c>
      <c r="E416" s="2" t="str">
        <f t="shared" si="32"/>
        <v/>
      </c>
      <c r="F416" s="2" t="str">
        <f t="shared" si="33"/>
        <v/>
      </c>
      <c r="G416" s="2" t="str">
        <f t="shared" si="34"/>
        <v/>
      </c>
      <c r="H416" t="s">
        <v>17</v>
      </c>
      <c r="I416" t="s">
        <v>17</v>
      </c>
      <c r="J416">
        <v>3.4103690181100003E-4</v>
      </c>
      <c r="K416">
        <v>2.2747146355400001E-4</v>
      </c>
      <c r="L416" s="1">
        <v>8.0660077762599999E-6</v>
      </c>
      <c r="M416">
        <v>1.3333333333299999</v>
      </c>
      <c r="N416">
        <v>3.6666666666699999</v>
      </c>
      <c r="O416">
        <v>0.36617661288499997</v>
      </c>
      <c r="P416" s="1">
        <v>1.5646402779799999E-7</v>
      </c>
      <c r="Q416" s="1">
        <v>8.5498674875700002E-6</v>
      </c>
      <c r="R416" t="s">
        <v>15</v>
      </c>
      <c r="S416">
        <v>2.8708432858599999</v>
      </c>
    </row>
    <row r="417" spans="1:20">
      <c r="A417">
        <v>51580</v>
      </c>
      <c r="C417" t="b">
        <f t="shared" si="30"/>
        <v>1</v>
      </c>
      <c r="D417" s="2" t="str">
        <f t="shared" si="31"/>
        <v/>
      </c>
      <c r="E417" s="2" t="str">
        <f t="shared" si="32"/>
        <v/>
      </c>
      <c r="F417" s="2" t="str">
        <f t="shared" si="33"/>
        <v/>
      </c>
      <c r="G417" s="2" t="str">
        <f t="shared" si="34"/>
        <v/>
      </c>
      <c r="H417" t="s">
        <v>17</v>
      </c>
      <c r="I417" t="s">
        <v>17</v>
      </c>
      <c r="J417">
        <v>3.5412338927100001E-4</v>
      </c>
      <c r="K417">
        <v>2.1520234731399999E-4</v>
      </c>
      <c r="L417" s="1">
        <v>7.4573989624800002E-6</v>
      </c>
      <c r="M417">
        <v>1.3333333333299999</v>
      </c>
      <c r="N417">
        <v>3.6666666666699999</v>
      </c>
      <c r="O417">
        <v>0.36118470670300001</v>
      </c>
      <c r="P417" s="1">
        <v>3.3777115871300001E-6</v>
      </c>
      <c r="Q417">
        <v>2.4913872938899998E-4</v>
      </c>
      <c r="R417" t="s">
        <v>15</v>
      </c>
      <c r="S417">
        <v>2.73161936765</v>
      </c>
    </row>
    <row r="418" spans="1:20">
      <c r="A418">
        <v>51642</v>
      </c>
      <c r="C418" t="b">
        <f t="shared" si="30"/>
        <v>1</v>
      </c>
      <c r="D418" s="2" t="str">
        <f t="shared" si="31"/>
        <v/>
      </c>
      <c r="E418" s="2" t="str">
        <f t="shared" si="32"/>
        <v/>
      </c>
      <c r="F418" s="2" t="str">
        <f t="shared" si="33"/>
        <v/>
      </c>
      <c r="G418" s="2" t="str">
        <f t="shared" si="34"/>
        <v/>
      </c>
      <c r="H418" t="s">
        <v>19</v>
      </c>
      <c r="I418" t="s">
        <v>19</v>
      </c>
      <c r="J418">
        <v>1.4735647017000001E-4</v>
      </c>
      <c r="K418">
        <v>1.28964424106E-3</v>
      </c>
      <c r="L418">
        <v>1.39694341196E-4</v>
      </c>
      <c r="M418">
        <v>16</v>
      </c>
      <c r="N418">
        <v>18.5</v>
      </c>
      <c r="O418">
        <v>3.3650214265499999E-3</v>
      </c>
      <c r="P418">
        <v>1.71151119188E-2</v>
      </c>
      <c r="Q418">
        <v>5.5947942809300003E-2</v>
      </c>
      <c r="R418" t="s">
        <v>15</v>
      </c>
      <c r="S418">
        <v>16</v>
      </c>
      <c r="T418">
        <v>18.5</v>
      </c>
    </row>
    <row r="419" spans="1:20">
      <c r="A419">
        <v>51644</v>
      </c>
      <c r="C419" t="b">
        <f t="shared" si="30"/>
        <v>1</v>
      </c>
      <c r="D419" s="2" t="str">
        <f t="shared" si="31"/>
        <v/>
      </c>
      <c r="E419" s="2" t="str">
        <f t="shared" si="32"/>
        <v/>
      </c>
      <c r="F419" s="2" t="str">
        <f t="shared" si="33"/>
        <v/>
      </c>
      <c r="G419" s="2" t="str">
        <f t="shared" si="34"/>
        <v/>
      </c>
      <c r="H419" t="s">
        <v>19</v>
      </c>
      <c r="I419" t="s">
        <v>19</v>
      </c>
      <c r="J419">
        <v>4.33227829731E-4</v>
      </c>
      <c r="K419">
        <v>7.6637453619999999E-3</v>
      </c>
      <c r="L419">
        <v>1.54948371317E-3</v>
      </c>
      <c r="M419">
        <v>11</v>
      </c>
      <c r="N419">
        <v>17</v>
      </c>
      <c r="O419" s="1">
        <v>3.60382765044E-7</v>
      </c>
      <c r="P419">
        <v>1.19977190696E-2</v>
      </c>
      <c r="Q419" s="1">
        <v>3.8656336773099996E-6</v>
      </c>
      <c r="R419" t="s">
        <v>15</v>
      </c>
      <c r="S419">
        <v>11</v>
      </c>
      <c r="T419">
        <v>17</v>
      </c>
    </row>
    <row r="420" spans="1:20">
      <c r="A420">
        <v>51646</v>
      </c>
      <c r="C420" t="b">
        <f t="shared" si="30"/>
        <v>1</v>
      </c>
      <c r="D420" s="2" t="str">
        <f t="shared" si="31"/>
        <v/>
      </c>
      <c r="E420" s="2" t="str">
        <f t="shared" si="32"/>
        <v/>
      </c>
      <c r="F420" s="2" t="str">
        <f t="shared" si="33"/>
        <v/>
      </c>
      <c r="G420" s="2" t="str">
        <f t="shared" si="34"/>
        <v/>
      </c>
      <c r="H420" t="s">
        <v>19</v>
      </c>
      <c r="I420" t="s">
        <v>19</v>
      </c>
      <c r="J420">
        <v>4.2464826518200002E-4</v>
      </c>
      <c r="K420">
        <v>6.9020931671699998E-3</v>
      </c>
      <c r="L420">
        <v>1.33173817586E-3</v>
      </c>
      <c r="M420">
        <v>11</v>
      </c>
      <c r="N420">
        <v>17</v>
      </c>
      <c r="O420" s="1">
        <v>4.2099734687200002E-7</v>
      </c>
      <c r="P420">
        <v>7.4925928074900004E-3</v>
      </c>
      <c r="Q420" s="1">
        <v>1.45382199434E-5</v>
      </c>
      <c r="R420" t="s">
        <v>15</v>
      </c>
      <c r="S420">
        <v>11</v>
      </c>
      <c r="T420">
        <v>17</v>
      </c>
    </row>
    <row r="421" spans="1:20">
      <c r="A421">
        <v>51648</v>
      </c>
      <c r="C421" t="b">
        <f t="shared" si="30"/>
        <v>1</v>
      </c>
      <c r="D421" s="2" t="str">
        <f t="shared" si="31"/>
        <v/>
      </c>
      <c r="E421" s="2" t="str">
        <f t="shared" si="32"/>
        <v/>
      </c>
      <c r="F421" s="2" t="str">
        <f t="shared" si="33"/>
        <v/>
      </c>
      <c r="G421" s="2" t="str">
        <f t="shared" si="34"/>
        <v/>
      </c>
      <c r="H421" t="s">
        <v>19</v>
      </c>
      <c r="I421" t="s">
        <v>19</v>
      </c>
      <c r="J421" s="1">
        <v>1.9835846638900001E-5</v>
      </c>
      <c r="K421">
        <v>9.25077961745E-4</v>
      </c>
      <c r="L421">
        <v>1.3862049871E-4</v>
      </c>
      <c r="M421">
        <v>11</v>
      </c>
      <c r="N421">
        <v>17</v>
      </c>
      <c r="O421" s="1">
        <v>7.8103441547599998E-6</v>
      </c>
      <c r="P421">
        <v>7.1695430423800001E-3</v>
      </c>
      <c r="Q421">
        <v>1.1220427994599999E-3</v>
      </c>
      <c r="R421" t="s">
        <v>15</v>
      </c>
      <c r="S421">
        <v>11</v>
      </c>
      <c r="T421">
        <v>17</v>
      </c>
    </row>
    <row r="422" spans="1:20">
      <c r="A422">
        <v>51744</v>
      </c>
      <c r="C422" t="b">
        <f t="shared" si="30"/>
        <v>1</v>
      </c>
      <c r="D422" s="2" t="str">
        <f t="shared" si="31"/>
        <v/>
      </c>
      <c r="E422" s="2" t="str">
        <f t="shared" si="32"/>
        <v/>
      </c>
      <c r="F422" s="2" t="str">
        <f t="shared" si="33"/>
        <v/>
      </c>
      <c r="G422" s="2" t="str">
        <f t="shared" si="34"/>
        <v/>
      </c>
      <c r="H422" t="s">
        <v>24</v>
      </c>
      <c r="I422" t="s">
        <v>17</v>
      </c>
      <c r="J422">
        <v>3.2352660976800001E-4</v>
      </c>
      <c r="K422">
        <v>3.0518323610400001E-4</v>
      </c>
      <c r="L422">
        <v>0</v>
      </c>
      <c r="M422">
        <v>1.3333333333299999</v>
      </c>
      <c r="N422">
        <v>3.6666666666699999</v>
      </c>
      <c r="O422">
        <v>0.16305472601000001</v>
      </c>
      <c r="P422" s="1">
        <v>1.70822105244E-5</v>
      </c>
      <c r="Q422">
        <v>1.7419990234300001E-3</v>
      </c>
      <c r="R422" t="s">
        <v>25</v>
      </c>
      <c r="S422">
        <v>3.5343708865800001</v>
      </c>
    </row>
    <row r="423" spans="1:20">
      <c r="A423">
        <v>51746</v>
      </c>
      <c r="C423" t="b">
        <f t="shared" si="30"/>
        <v>1</v>
      </c>
      <c r="D423" s="2" t="str">
        <f t="shared" si="31"/>
        <v/>
      </c>
      <c r="E423" s="2" t="str">
        <f t="shared" si="32"/>
        <v/>
      </c>
      <c r="F423" s="2" t="str">
        <f t="shared" si="33"/>
        <v/>
      </c>
      <c r="G423" s="2" t="str">
        <f t="shared" si="34"/>
        <v/>
      </c>
      <c r="H423" t="s">
        <v>24</v>
      </c>
      <c r="I423" t="s">
        <v>17</v>
      </c>
      <c r="J423">
        <v>3.26329136216E-4</v>
      </c>
      <c r="K423">
        <v>2.7396029577799998E-4</v>
      </c>
      <c r="L423">
        <v>0</v>
      </c>
      <c r="M423">
        <v>1.3333333333299999</v>
      </c>
      <c r="N423">
        <v>3.6666666666699999</v>
      </c>
      <c r="O423">
        <v>0.18714707053400001</v>
      </c>
      <c r="P423" s="1">
        <v>1.70822105244E-5</v>
      </c>
      <c r="Q423">
        <v>1.7419990234300001E-3</v>
      </c>
      <c r="R423" t="s">
        <v>25</v>
      </c>
      <c r="S423">
        <v>3.2922166177399999</v>
      </c>
    </row>
    <row r="424" spans="1:20">
      <c r="A424">
        <v>51803</v>
      </c>
      <c r="C424" t="b">
        <f t="shared" si="30"/>
        <v>1</v>
      </c>
      <c r="D424" s="2" t="str">
        <f t="shared" si="31"/>
        <v/>
      </c>
      <c r="E424" s="2" t="str">
        <f t="shared" si="32"/>
        <v/>
      </c>
      <c r="F424" s="2" t="str">
        <f t="shared" si="33"/>
        <v/>
      </c>
      <c r="G424" s="2" t="str">
        <f t="shared" si="34"/>
        <v/>
      </c>
      <c r="H424" t="s">
        <v>17</v>
      </c>
      <c r="I424" t="s">
        <v>17</v>
      </c>
      <c r="J424">
        <v>4.5697513316600002E-4</v>
      </c>
      <c r="K424">
        <v>6.7759690864599995E-4</v>
      </c>
      <c r="L424" s="1">
        <v>4.3105574609600002E-5</v>
      </c>
      <c r="M424">
        <v>1.3333333333299999</v>
      </c>
      <c r="N424">
        <v>3.6666666666699999</v>
      </c>
      <c r="O424">
        <v>0.12996641475599999</v>
      </c>
      <c r="P424" s="1">
        <v>1.2740807473500001E-5</v>
      </c>
      <c r="Q424">
        <v>4.6049540120100003E-3</v>
      </c>
      <c r="R424" t="s">
        <v>15</v>
      </c>
      <c r="S424">
        <v>3.6666666666699999</v>
      </c>
    </row>
    <row r="425" spans="1:20">
      <c r="A425">
        <v>52097</v>
      </c>
      <c r="C425" t="b">
        <f t="shared" si="30"/>
        <v>1</v>
      </c>
      <c r="D425" s="2" t="str">
        <f t="shared" si="31"/>
        <v/>
      </c>
      <c r="E425" s="2" t="str">
        <f t="shared" si="32"/>
        <v/>
      </c>
      <c r="F425" s="2" t="str">
        <f t="shared" si="33"/>
        <v/>
      </c>
      <c r="G425" s="2" t="str">
        <f t="shared" si="34"/>
        <v/>
      </c>
      <c r="H425" t="s">
        <v>14</v>
      </c>
      <c r="I425" t="s">
        <v>14</v>
      </c>
      <c r="J425" s="1">
        <v>5.0495926445499997E-5</v>
      </c>
      <c r="K425" s="1">
        <v>8.3761318771699996E-7</v>
      </c>
      <c r="L425" s="1">
        <v>1.6578355044599999E-5</v>
      </c>
      <c r="M425">
        <v>6.5</v>
      </c>
      <c r="N425">
        <v>27</v>
      </c>
      <c r="O425">
        <v>4.4992866402699999E-4</v>
      </c>
      <c r="P425">
        <v>5.9139347925099998E-2</v>
      </c>
      <c r="Q425">
        <v>0.26361485530599998</v>
      </c>
      <c r="R425" t="s">
        <v>15</v>
      </c>
    </row>
    <row r="426" spans="1:20">
      <c r="A426">
        <v>52098</v>
      </c>
      <c r="B426" t="s">
        <v>17</v>
      </c>
      <c r="C426" t="b">
        <f t="shared" si="30"/>
        <v>1</v>
      </c>
      <c r="D426" s="2" t="str">
        <f t="shared" si="31"/>
        <v>FRESH</v>
      </c>
      <c r="E426" s="2" t="str">
        <f t="shared" si="32"/>
        <v/>
      </c>
      <c r="F426" s="2" t="str">
        <f t="shared" si="33"/>
        <v/>
      </c>
      <c r="G426" s="2" t="str">
        <f t="shared" si="34"/>
        <v/>
      </c>
      <c r="H426" t="s">
        <v>17</v>
      </c>
      <c r="I426" t="s">
        <v>17</v>
      </c>
      <c r="J426" s="1">
        <v>8.8670815226099995E-5</v>
      </c>
      <c r="K426" s="1">
        <v>4.98468894747E-5</v>
      </c>
      <c r="L426" s="1">
        <v>3.93829701286E-6</v>
      </c>
      <c r="M426">
        <v>6.5</v>
      </c>
      <c r="N426">
        <v>10</v>
      </c>
      <c r="O426">
        <v>0.42334632337700001</v>
      </c>
      <c r="P426">
        <v>9.6132512289399995E-4</v>
      </c>
      <c r="Q426" s="1">
        <v>6.9745643765800004E-5</v>
      </c>
      <c r="R426" t="s">
        <v>15</v>
      </c>
      <c r="S426">
        <v>8.3963212354000003</v>
      </c>
    </row>
    <row r="427" spans="1:20">
      <c r="A427">
        <v>52099</v>
      </c>
      <c r="C427" t="b">
        <f t="shared" si="30"/>
        <v>1</v>
      </c>
      <c r="D427" s="2" t="str">
        <f t="shared" si="31"/>
        <v/>
      </c>
      <c r="E427" s="2" t="str">
        <f t="shared" si="32"/>
        <v/>
      </c>
      <c r="F427" s="2" t="str">
        <f t="shared" si="33"/>
        <v/>
      </c>
      <c r="G427" s="2" t="str">
        <f t="shared" si="34"/>
        <v/>
      </c>
      <c r="H427" t="s">
        <v>17</v>
      </c>
      <c r="I427" t="s">
        <v>17</v>
      </c>
      <c r="J427" s="1">
        <v>8.4906242382800005E-5</v>
      </c>
      <c r="K427" s="1">
        <v>4.04333957837E-5</v>
      </c>
      <c r="L427" s="1">
        <v>3.3756831538799998E-6</v>
      </c>
      <c r="M427">
        <v>6.5</v>
      </c>
      <c r="N427">
        <v>10</v>
      </c>
      <c r="O427">
        <v>0.36104997667400002</v>
      </c>
      <c r="P427">
        <v>9.6132512289399995E-4</v>
      </c>
      <c r="Q427">
        <v>1.3462373159400001E-4</v>
      </c>
      <c r="R427" t="s">
        <v>15</v>
      </c>
      <c r="S427">
        <v>8.0908390109300008</v>
      </c>
    </row>
    <row r="428" spans="1:20">
      <c r="A428">
        <v>52100</v>
      </c>
      <c r="C428" t="b">
        <f t="shared" si="30"/>
        <v>1</v>
      </c>
      <c r="D428" s="2" t="str">
        <f t="shared" si="31"/>
        <v/>
      </c>
      <c r="E428" s="2" t="str">
        <f t="shared" si="32"/>
        <v/>
      </c>
      <c r="F428" s="2" t="str">
        <f t="shared" si="33"/>
        <v/>
      </c>
      <c r="G428" s="2" t="str">
        <f t="shared" si="34"/>
        <v/>
      </c>
      <c r="H428" t="s">
        <v>17</v>
      </c>
      <c r="I428" t="s">
        <v>17</v>
      </c>
      <c r="J428" s="1">
        <v>6.3340613717400006E-5</v>
      </c>
      <c r="K428" s="1">
        <v>9.0828967903800001E-5</v>
      </c>
      <c r="L428" s="1">
        <v>2.47966848958E-6</v>
      </c>
      <c r="M428">
        <v>3</v>
      </c>
      <c r="N428">
        <v>8</v>
      </c>
      <c r="O428">
        <v>8.2435655763099996E-2</v>
      </c>
      <c r="P428" s="1">
        <v>6.6326117407899995E-7</v>
      </c>
      <c r="Q428">
        <v>1.1198789340000001E-3</v>
      </c>
      <c r="R428" t="s">
        <v>15</v>
      </c>
      <c r="S428">
        <v>8</v>
      </c>
    </row>
    <row r="429" spans="1:20">
      <c r="A429">
        <v>52102</v>
      </c>
      <c r="C429" t="b">
        <f t="shared" si="30"/>
        <v>1</v>
      </c>
      <c r="D429" s="2" t="str">
        <f t="shared" si="31"/>
        <v/>
      </c>
      <c r="E429" s="2" t="str">
        <f t="shared" si="32"/>
        <v/>
      </c>
      <c r="F429" s="2" t="str">
        <f t="shared" si="33"/>
        <v/>
      </c>
      <c r="G429" s="2" t="str">
        <f t="shared" si="34"/>
        <v/>
      </c>
      <c r="H429" t="s">
        <v>17</v>
      </c>
      <c r="I429" t="s">
        <v>17</v>
      </c>
      <c r="J429">
        <v>1.22160112774E-4</v>
      </c>
      <c r="K429" s="1">
        <v>5.3778028627599998E-5</v>
      </c>
      <c r="L429" s="1">
        <v>6.37629040177E-6</v>
      </c>
      <c r="M429">
        <v>6.5</v>
      </c>
      <c r="N429">
        <v>10</v>
      </c>
      <c r="O429">
        <v>0.28735075111800001</v>
      </c>
      <c r="P429">
        <v>9.6132512289399995E-4</v>
      </c>
      <c r="Q429" s="1">
        <v>7.8106923779400001E-6</v>
      </c>
      <c r="R429" t="s">
        <v>15</v>
      </c>
      <c r="S429">
        <v>7.9328952041100003</v>
      </c>
    </row>
    <row r="430" spans="1:20">
      <c r="A430">
        <v>52106</v>
      </c>
      <c r="C430" t="b">
        <f t="shared" si="30"/>
        <v>1</v>
      </c>
      <c r="D430" s="2" t="str">
        <f t="shared" si="31"/>
        <v/>
      </c>
      <c r="E430" s="2" t="str">
        <f t="shared" si="32"/>
        <v/>
      </c>
      <c r="F430" s="2" t="str">
        <f t="shared" si="33"/>
        <v/>
      </c>
      <c r="G430" s="2" t="str">
        <f t="shared" si="34"/>
        <v/>
      </c>
      <c r="H430" t="s">
        <v>17</v>
      </c>
      <c r="I430" t="s">
        <v>17</v>
      </c>
      <c r="J430" s="1">
        <v>4.0918746739400001E-5</v>
      </c>
      <c r="K430" s="1">
        <v>3.1804815898000002E-5</v>
      </c>
      <c r="L430" s="1">
        <v>1.3127656709499999E-6</v>
      </c>
      <c r="M430">
        <v>3</v>
      </c>
      <c r="N430">
        <v>10</v>
      </c>
      <c r="O430">
        <v>0.20698208388200001</v>
      </c>
      <c r="P430" s="1">
        <v>4.7959410539600002E-5</v>
      </c>
      <c r="Q430">
        <v>4.4924251989199998E-3</v>
      </c>
      <c r="R430" t="s">
        <v>15</v>
      </c>
      <c r="S430">
        <v>8.3891949102400005</v>
      </c>
    </row>
    <row r="431" spans="1:20">
      <c r="A431">
        <v>52109</v>
      </c>
      <c r="C431" t="b">
        <f t="shared" si="30"/>
        <v>1</v>
      </c>
      <c r="D431" s="2" t="str">
        <f t="shared" si="31"/>
        <v/>
      </c>
      <c r="E431" s="2" t="str">
        <f t="shared" si="32"/>
        <v/>
      </c>
      <c r="F431" s="2" t="str">
        <f t="shared" si="33"/>
        <v/>
      </c>
      <c r="G431" s="2" t="str">
        <f t="shared" si="34"/>
        <v/>
      </c>
      <c r="H431" t="s">
        <v>17</v>
      </c>
      <c r="I431" t="s">
        <v>17</v>
      </c>
      <c r="J431" s="1">
        <v>4.4691712400300002E-5</v>
      </c>
      <c r="K431" s="1">
        <v>2.87201933785E-5</v>
      </c>
      <c r="L431" s="1">
        <v>1.59407260044E-6</v>
      </c>
      <c r="M431">
        <v>1.5</v>
      </c>
      <c r="N431">
        <v>8</v>
      </c>
      <c r="O431">
        <v>0.29228561192899999</v>
      </c>
      <c r="P431">
        <v>5.2410352786800001E-4</v>
      </c>
      <c r="Q431">
        <v>1.37511189118E-2</v>
      </c>
      <c r="R431" t="s">
        <v>15</v>
      </c>
      <c r="S431">
        <v>5.5911703257000003</v>
      </c>
    </row>
    <row r="432" spans="1:20">
      <c r="A432">
        <v>52951</v>
      </c>
      <c r="B432" t="s">
        <v>17</v>
      </c>
      <c r="C432" t="b">
        <f t="shared" si="30"/>
        <v>1</v>
      </c>
      <c r="D432" s="2" t="str">
        <f t="shared" si="31"/>
        <v>FRESH</v>
      </c>
      <c r="E432" s="2" t="str">
        <f t="shared" si="32"/>
        <v/>
      </c>
      <c r="F432" s="2" t="str">
        <f t="shared" si="33"/>
        <v/>
      </c>
      <c r="G432" s="2" t="str">
        <f t="shared" si="34"/>
        <v/>
      </c>
      <c r="H432" t="s">
        <v>17</v>
      </c>
      <c r="I432" t="s">
        <v>17</v>
      </c>
      <c r="J432">
        <v>1.95333554249E-4</v>
      </c>
      <c r="K432">
        <v>4.9597378233400002E-4</v>
      </c>
      <c r="L432" s="1">
        <v>1.01534811971E-5</v>
      </c>
      <c r="M432">
        <v>1.5</v>
      </c>
      <c r="N432">
        <v>5.5</v>
      </c>
      <c r="O432">
        <v>2.9503869566099999E-2</v>
      </c>
      <c r="P432" s="1">
        <v>1.3727925367799999E-7</v>
      </c>
      <c r="Q432">
        <v>1.7929403330899999E-4</v>
      </c>
      <c r="R432" t="s">
        <v>15</v>
      </c>
      <c r="S432">
        <v>5.5</v>
      </c>
    </row>
    <row r="433" spans="1:20">
      <c r="A433">
        <v>52953</v>
      </c>
      <c r="C433" t="b">
        <f t="shared" si="30"/>
        <v>1</v>
      </c>
      <c r="D433" s="2" t="str">
        <f t="shared" si="31"/>
        <v/>
      </c>
      <c r="E433" s="2" t="str">
        <f t="shared" si="32"/>
        <v/>
      </c>
      <c r="F433" s="2" t="str">
        <f t="shared" si="33"/>
        <v/>
      </c>
      <c r="G433" s="2" t="str">
        <f t="shared" si="34"/>
        <v/>
      </c>
      <c r="H433" t="s">
        <v>23</v>
      </c>
      <c r="I433" t="s">
        <v>19</v>
      </c>
      <c r="J433">
        <v>2.59817885964E-4</v>
      </c>
      <c r="K433">
        <v>8.8863065514199996E-4</v>
      </c>
      <c r="L433" s="1">
        <v>2.2778625281E-5</v>
      </c>
      <c r="M433">
        <v>1.5</v>
      </c>
      <c r="N433">
        <v>5.5</v>
      </c>
      <c r="O433">
        <v>1.7955729937500001E-2</v>
      </c>
      <c r="P433" s="1">
        <v>7.7947965603500005E-7</v>
      </c>
      <c r="Q433">
        <v>1.2715724512300001E-3</v>
      </c>
      <c r="R433" t="s">
        <v>15</v>
      </c>
      <c r="S433">
        <v>1.5</v>
      </c>
      <c r="T433">
        <v>5.5</v>
      </c>
    </row>
    <row r="434" spans="1:20">
      <c r="A434">
        <v>52956</v>
      </c>
      <c r="C434" t="b">
        <f t="shared" si="30"/>
        <v>1</v>
      </c>
      <c r="D434" s="2" t="str">
        <f t="shared" si="31"/>
        <v/>
      </c>
      <c r="E434" s="2" t="str">
        <f t="shared" si="32"/>
        <v/>
      </c>
      <c r="F434" s="2" t="str">
        <f t="shared" si="33"/>
        <v/>
      </c>
      <c r="G434" s="2" t="str">
        <f t="shared" si="34"/>
        <v/>
      </c>
      <c r="H434" t="s">
        <v>19</v>
      </c>
      <c r="I434" t="s">
        <v>19</v>
      </c>
      <c r="J434" s="1">
        <v>8.8393065080499995E-5</v>
      </c>
      <c r="K434">
        <v>3.4947687259099998E-4</v>
      </c>
      <c r="L434" s="1">
        <v>5.0716685411899999E-6</v>
      </c>
      <c r="M434">
        <v>1.5</v>
      </c>
      <c r="N434">
        <v>5.5</v>
      </c>
      <c r="O434">
        <v>1.07979534709E-2</v>
      </c>
      <c r="P434" s="1">
        <v>2.3774109264799999E-8</v>
      </c>
      <c r="Q434">
        <v>4.26801148177E-4</v>
      </c>
      <c r="R434" t="s">
        <v>15</v>
      </c>
      <c r="S434">
        <v>1.5</v>
      </c>
      <c r="T434">
        <v>5.5</v>
      </c>
    </row>
    <row r="435" spans="1:20">
      <c r="A435">
        <v>52957</v>
      </c>
      <c r="C435" t="b">
        <f t="shared" si="30"/>
        <v>1</v>
      </c>
      <c r="D435" s="2" t="str">
        <f t="shared" si="31"/>
        <v/>
      </c>
      <c r="E435" s="2" t="str">
        <f t="shared" si="32"/>
        <v/>
      </c>
      <c r="F435" s="2" t="str">
        <f t="shared" si="33"/>
        <v/>
      </c>
      <c r="G435" s="2" t="str">
        <f t="shared" si="34"/>
        <v/>
      </c>
      <c r="H435" t="s">
        <v>23</v>
      </c>
      <c r="I435" t="s">
        <v>19</v>
      </c>
      <c r="J435">
        <v>1.01309787065E-4</v>
      </c>
      <c r="K435">
        <v>2.3336460948800001E-4</v>
      </c>
      <c r="L435" s="1">
        <v>3.1046667793E-6</v>
      </c>
      <c r="M435">
        <v>1.5</v>
      </c>
      <c r="N435">
        <v>5.5</v>
      </c>
      <c r="O435">
        <v>2.19709860117E-2</v>
      </c>
      <c r="P435" s="1">
        <v>2.3774109264799999E-8</v>
      </c>
      <c r="Q435">
        <v>3.3629875010899999E-4</v>
      </c>
      <c r="R435" t="s">
        <v>15</v>
      </c>
      <c r="S435">
        <v>1.5</v>
      </c>
      <c r="T435">
        <v>5.5</v>
      </c>
    </row>
    <row r="436" spans="1:20">
      <c r="A436">
        <v>52958</v>
      </c>
      <c r="C436" t="b">
        <f t="shared" si="30"/>
        <v>1</v>
      </c>
      <c r="D436" s="2" t="str">
        <f t="shared" si="31"/>
        <v/>
      </c>
      <c r="E436" s="2" t="str">
        <f t="shared" si="32"/>
        <v/>
      </c>
      <c r="F436" s="2" t="str">
        <f t="shared" si="33"/>
        <v/>
      </c>
      <c r="G436" s="2" t="str">
        <f t="shared" si="34"/>
        <v/>
      </c>
      <c r="H436" t="s">
        <v>17</v>
      </c>
      <c r="I436" t="s">
        <v>17</v>
      </c>
      <c r="J436">
        <v>1.69948672914E-4</v>
      </c>
      <c r="K436">
        <v>4.5774094652000001E-4</v>
      </c>
      <c r="L436" s="1">
        <v>5.2181674676400004E-6</v>
      </c>
      <c r="M436">
        <v>1.5</v>
      </c>
      <c r="N436">
        <v>5.5</v>
      </c>
      <c r="O436">
        <v>2.9503869566099999E-2</v>
      </c>
      <c r="P436" s="1">
        <v>7.1795092837500007E-8</v>
      </c>
      <c r="Q436">
        <v>1.2670260647699999E-4</v>
      </c>
      <c r="R436" t="s">
        <v>15</v>
      </c>
      <c r="S436">
        <v>5.5</v>
      </c>
    </row>
    <row r="437" spans="1:20">
      <c r="A437">
        <v>52959</v>
      </c>
      <c r="C437" t="b">
        <f t="shared" si="30"/>
        <v>1</v>
      </c>
      <c r="D437" s="2" t="str">
        <f t="shared" si="31"/>
        <v/>
      </c>
      <c r="E437" s="2" t="str">
        <f t="shared" si="32"/>
        <v/>
      </c>
      <c r="F437" s="2" t="str">
        <f t="shared" si="33"/>
        <v/>
      </c>
      <c r="G437" s="2" t="str">
        <f t="shared" si="34"/>
        <v/>
      </c>
      <c r="H437" t="s">
        <v>17</v>
      </c>
      <c r="I437" t="s">
        <v>17</v>
      </c>
      <c r="J437">
        <v>1.5750911809099999E-4</v>
      </c>
      <c r="K437">
        <v>2.3262683619399999E-4</v>
      </c>
      <c r="L437" s="1">
        <v>4.9396839801000001E-6</v>
      </c>
      <c r="M437">
        <v>1.5</v>
      </c>
      <c r="N437">
        <v>5.5</v>
      </c>
      <c r="O437">
        <v>6.1965535426899997E-2</v>
      </c>
      <c r="P437" s="1">
        <v>1.3727925367799999E-7</v>
      </c>
      <c r="Q437">
        <v>2.25030122912E-4</v>
      </c>
      <c r="R437" t="s">
        <v>15</v>
      </c>
      <c r="S437">
        <v>5.5</v>
      </c>
    </row>
    <row r="438" spans="1:20">
      <c r="A438">
        <v>52960</v>
      </c>
      <c r="C438" t="b">
        <f t="shared" si="30"/>
        <v>1</v>
      </c>
      <c r="D438" s="2" t="str">
        <f t="shared" si="31"/>
        <v/>
      </c>
      <c r="E438" s="2" t="str">
        <f t="shared" si="32"/>
        <v/>
      </c>
      <c r="F438" s="2" t="str">
        <f t="shared" si="33"/>
        <v/>
      </c>
      <c r="G438" s="2" t="str">
        <f t="shared" si="34"/>
        <v/>
      </c>
      <c r="H438" t="s">
        <v>19</v>
      </c>
      <c r="I438" t="s">
        <v>19</v>
      </c>
      <c r="J438" s="1">
        <v>8.2200447669999993E-5</v>
      </c>
      <c r="K438">
        <v>2.1839925556600001E-4</v>
      </c>
      <c r="L438" s="1">
        <v>1.23983424479E-6</v>
      </c>
      <c r="M438">
        <v>3</v>
      </c>
      <c r="N438">
        <v>8</v>
      </c>
      <c r="O438">
        <v>9.6098164603900006E-3</v>
      </c>
      <c r="P438" s="1">
        <v>3.2471779869800001E-7</v>
      </c>
      <c r="Q438">
        <v>1.0108930597899999E-3</v>
      </c>
      <c r="R438" t="s">
        <v>15</v>
      </c>
      <c r="S438">
        <v>3</v>
      </c>
      <c r="T438">
        <v>8</v>
      </c>
    </row>
    <row r="439" spans="1:20">
      <c r="A439">
        <v>53123</v>
      </c>
      <c r="C439" t="b">
        <f t="shared" si="30"/>
        <v>1</v>
      </c>
      <c r="D439" s="2" t="str">
        <f t="shared" si="31"/>
        <v/>
      </c>
      <c r="E439" s="2" t="str">
        <f t="shared" si="32"/>
        <v/>
      </c>
      <c r="F439" s="2" t="str">
        <f t="shared" si="33"/>
        <v/>
      </c>
      <c r="G439" s="2" t="str">
        <f t="shared" si="34"/>
        <v/>
      </c>
      <c r="H439" t="s">
        <v>23</v>
      </c>
      <c r="I439" t="s">
        <v>19</v>
      </c>
      <c r="J439">
        <v>1.4879831500500001E-4</v>
      </c>
      <c r="K439">
        <v>4.2353111952199998E-4</v>
      </c>
      <c r="L439" s="1">
        <v>1.16637757506E-5</v>
      </c>
      <c r="M439">
        <v>1.5</v>
      </c>
      <c r="N439">
        <v>8</v>
      </c>
      <c r="O439">
        <v>1.20541222891E-2</v>
      </c>
      <c r="P439" s="1">
        <v>2.83511443194E-7</v>
      </c>
      <c r="Q439">
        <v>7.5696842864400003E-3</v>
      </c>
      <c r="R439" t="s">
        <v>15</v>
      </c>
      <c r="S439">
        <v>1.5</v>
      </c>
      <c r="T439">
        <v>8</v>
      </c>
    </row>
    <row r="440" spans="1:20">
      <c r="A440">
        <v>53128</v>
      </c>
      <c r="C440" t="b">
        <f t="shared" si="30"/>
        <v>1</v>
      </c>
      <c r="D440" s="2" t="str">
        <f t="shared" si="31"/>
        <v/>
      </c>
      <c r="E440" s="2" t="str">
        <f t="shared" si="32"/>
        <v/>
      </c>
      <c r="F440" s="2" t="str">
        <f t="shared" si="33"/>
        <v/>
      </c>
      <c r="G440" s="2" t="str">
        <f t="shared" si="34"/>
        <v/>
      </c>
      <c r="H440" t="s">
        <v>17</v>
      </c>
      <c r="I440" t="s">
        <v>17</v>
      </c>
      <c r="J440">
        <v>2.49472857877E-4</v>
      </c>
      <c r="K440">
        <v>4.1329802368999998E-4</v>
      </c>
      <c r="L440" s="1">
        <v>1.15709838037E-5</v>
      </c>
      <c r="M440">
        <v>1.5</v>
      </c>
      <c r="N440">
        <v>8</v>
      </c>
      <c r="O440">
        <v>0.25138840488199998</v>
      </c>
      <c r="P440">
        <v>4.7362755053099998E-4</v>
      </c>
      <c r="Q440">
        <v>1.58216724763E-3</v>
      </c>
      <c r="R440" t="s">
        <v>15</v>
      </c>
      <c r="S440">
        <v>8</v>
      </c>
    </row>
    <row r="441" spans="1:20">
      <c r="A441">
        <v>53190</v>
      </c>
      <c r="C441" t="b">
        <f t="shared" si="30"/>
        <v>1</v>
      </c>
      <c r="D441" s="2" t="str">
        <f t="shared" si="31"/>
        <v/>
      </c>
      <c r="E441" s="2" t="str">
        <f t="shared" si="32"/>
        <v/>
      </c>
      <c r="F441" s="2" t="str">
        <f t="shared" si="33"/>
        <v/>
      </c>
      <c r="G441" s="2" t="str">
        <f t="shared" si="34"/>
        <v/>
      </c>
      <c r="H441" t="s">
        <v>19</v>
      </c>
      <c r="I441" t="s">
        <v>19</v>
      </c>
      <c r="J441">
        <v>0</v>
      </c>
      <c r="K441">
        <v>3.0968812039300001E-4</v>
      </c>
      <c r="L441" s="1">
        <v>1.54141156305E-6</v>
      </c>
      <c r="M441">
        <v>3</v>
      </c>
      <c r="N441">
        <v>8</v>
      </c>
      <c r="O441">
        <v>2.6771634464199998E-4</v>
      </c>
      <c r="P441" s="1">
        <v>2.4329252133599999E-5</v>
      </c>
      <c r="Q441">
        <v>0.24564856210800001</v>
      </c>
      <c r="R441" t="s">
        <v>15</v>
      </c>
      <c r="S441">
        <v>3</v>
      </c>
      <c r="T441">
        <v>8</v>
      </c>
    </row>
    <row r="442" spans="1:20">
      <c r="A442">
        <v>53230</v>
      </c>
      <c r="C442" t="b">
        <f t="shared" si="30"/>
        <v>1</v>
      </c>
      <c r="D442" s="2" t="str">
        <f t="shared" si="31"/>
        <v/>
      </c>
      <c r="E442" s="2" t="str">
        <f t="shared" si="32"/>
        <v/>
      </c>
      <c r="F442" s="2" t="str">
        <f t="shared" si="33"/>
        <v/>
      </c>
      <c r="G442" s="2" t="str">
        <f t="shared" si="34"/>
        <v/>
      </c>
      <c r="H442" t="s">
        <v>17</v>
      </c>
      <c r="I442" t="s">
        <v>17</v>
      </c>
      <c r="J442">
        <v>2.36837997686E-4</v>
      </c>
      <c r="K442" s="1">
        <v>3.91834269854E-5</v>
      </c>
      <c r="L442" s="1">
        <v>2.2504554359199999E-6</v>
      </c>
      <c r="M442">
        <v>1.5</v>
      </c>
      <c r="N442">
        <v>10</v>
      </c>
      <c r="O442">
        <v>0.37910036996899998</v>
      </c>
      <c r="P442" s="1">
        <v>6.6164478070399998E-5</v>
      </c>
      <c r="Q442">
        <v>1.8167775425200001E-4</v>
      </c>
      <c r="R442" t="s">
        <v>15</v>
      </c>
      <c r="S442">
        <v>2.8382222054900001</v>
      </c>
    </row>
    <row r="443" spans="1:20">
      <c r="A443">
        <v>53232</v>
      </c>
      <c r="C443" t="b">
        <f t="shared" si="30"/>
        <v>1</v>
      </c>
      <c r="D443" s="2" t="str">
        <f t="shared" si="31"/>
        <v/>
      </c>
      <c r="E443" s="2" t="str">
        <f t="shared" si="32"/>
        <v/>
      </c>
      <c r="F443" s="2" t="str">
        <f t="shared" si="33"/>
        <v/>
      </c>
      <c r="G443" s="2" t="str">
        <f t="shared" si="34"/>
        <v/>
      </c>
      <c r="H443" t="s">
        <v>17</v>
      </c>
      <c r="I443" t="s">
        <v>17</v>
      </c>
      <c r="J443">
        <v>4.7103515104499999E-4</v>
      </c>
      <c r="K443">
        <v>2.7496417675399999E-4</v>
      </c>
      <c r="L443" s="1">
        <v>1.22917347785E-5</v>
      </c>
      <c r="M443">
        <v>1.5</v>
      </c>
      <c r="N443">
        <v>8</v>
      </c>
      <c r="O443">
        <v>0.295674858692</v>
      </c>
      <c r="P443" s="1">
        <v>2.3237759923900001E-8</v>
      </c>
      <c r="Q443" s="1">
        <v>7.5345409492499999E-5</v>
      </c>
      <c r="R443" t="s">
        <v>15</v>
      </c>
      <c r="S443">
        <v>5.2218427824799996</v>
      </c>
    </row>
    <row r="444" spans="1:20">
      <c r="A444">
        <v>53233</v>
      </c>
      <c r="C444" t="b">
        <f t="shared" si="30"/>
        <v>1</v>
      </c>
      <c r="D444" s="2" t="str">
        <f t="shared" si="31"/>
        <v/>
      </c>
      <c r="E444" s="2" t="str">
        <f t="shared" si="32"/>
        <v/>
      </c>
      <c r="F444" s="2" t="str">
        <f t="shared" si="33"/>
        <v/>
      </c>
      <c r="G444" s="2" t="str">
        <f t="shared" si="34"/>
        <v/>
      </c>
      <c r="H444" t="s">
        <v>17</v>
      </c>
      <c r="I444" t="s">
        <v>17</v>
      </c>
      <c r="J444">
        <v>3.5319525852699999E-4</v>
      </c>
      <c r="K444">
        <v>1.33264882737E-4</v>
      </c>
      <c r="L444" s="1">
        <v>5.7270469903099996E-6</v>
      </c>
      <c r="M444">
        <v>1.5</v>
      </c>
      <c r="N444">
        <v>10</v>
      </c>
      <c r="O444">
        <v>0.40490030086500001</v>
      </c>
      <c r="P444" s="1">
        <v>7.9959250920400002E-7</v>
      </c>
      <c r="Q444">
        <v>5.43457106573E-4</v>
      </c>
      <c r="R444" t="s">
        <v>15</v>
      </c>
      <c r="S444">
        <v>4.6199159170600002</v>
      </c>
    </row>
    <row r="445" spans="1:20">
      <c r="A445">
        <v>53234</v>
      </c>
      <c r="C445" t="b">
        <f t="shared" si="30"/>
        <v>1</v>
      </c>
      <c r="D445" s="2" t="str">
        <f t="shared" si="31"/>
        <v/>
      </c>
      <c r="E445" s="2" t="str">
        <f t="shared" si="32"/>
        <v/>
      </c>
      <c r="F445" s="2" t="str">
        <f t="shared" si="33"/>
        <v/>
      </c>
      <c r="G445" s="2" t="str">
        <f t="shared" si="34"/>
        <v/>
      </c>
      <c r="H445" t="s">
        <v>17</v>
      </c>
      <c r="I445" t="s">
        <v>17</v>
      </c>
      <c r="J445">
        <v>2.9303250013199998E-4</v>
      </c>
      <c r="K445" s="1">
        <v>7.0535878304200001E-5</v>
      </c>
      <c r="L445" s="1">
        <v>9.3768976496599996E-7</v>
      </c>
      <c r="M445">
        <v>1.5</v>
      </c>
      <c r="N445">
        <v>10</v>
      </c>
      <c r="O445">
        <v>0.478886041554</v>
      </c>
      <c r="P445" s="1">
        <v>9.9913058968500001E-8</v>
      </c>
      <c r="Q445" s="1">
        <v>2.93169150618E-5</v>
      </c>
      <c r="R445" t="s">
        <v>15</v>
      </c>
      <c r="S445">
        <v>3.5253170600299999</v>
      </c>
    </row>
    <row r="446" spans="1:20">
      <c r="A446">
        <v>53235</v>
      </c>
      <c r="C446" t="b">
        <f t="shared" si="30"/>
        <v>1</v>
      </c>
      <c r="D446" s="2" t="str">
        <f t="shared" si="31"/>
        <v/>
      </c>
      <c r="E446" s="2" t="str">
        <f t="shared" si="32"/>
        <v/>
      </c>
      <c r="F446" s="2" t="str">
        <f t="shared" si="33"/>
        <v/>
      </c>
      <c r="G446" s="2" t="str">
        <f t="shared" si="34"/>
        <v/>
      </c>
      <c r="H446" t="s">
        <v>24</v>
      </c>
      <c r="I446" t="s">
        <v>17</v>
      </c>
      <c r="J446">
        <v>2.2476555896800001E-4</v>
      </c>
      <c r="K446" s="1">
        <v>5.2027691625899999E-5</v>
      </c>
      <c r="L446" s="1">
        <v>4.4279794456700002E-6</v>
      </c>
      <c r="M446">
        <v>1.5</v>
      </c>
      <c r="N446">
        <v>8</v>
      </c>
      <c r="O446">
        <v>0.38698062591100002</v>
      </c>
      <c r="P446" s="1">
        <v>7.9536290933400003E-5</v>
      </c>
      <c r="Q446">
        <v>1.3907539818100001E-4</v>
      </c>
      <c r="R446" t="s">
        <v>25</v>
      </c>
      <c r="S446">
        <v>2.9042004538800001</v>
      </c>
    </row>
    <row r="447" spans="1:20">
      <c r="A447">
        <v>53238</v>
      </c>
      <c r="C447" t="b">
        <f t="shared" si="30"/>
        <v>1</v>
      </c>
      <c r="D447" s="2" t="str">
        <f t="shared" si="31"/>
        <v/>
      </c>
      <c r="E447" s="2" t="str">
        <f t="shared" si="32"/>
        <v/>
      </c>
      <c r="F447" s="2" t="str">
        <f t="shared" si="33"/>
        <v/>
      </c>
      <c r="G447" s="2" t="str">
        <f t="shared" si="34"/>
        <v/>
      </c>
      <c r="H447" t="s">
        <v>24</v>
      </c>
      <c r="I447" t="s">
        <v>17</v>
      </c>
      <c r="J447">
        <v>3.9314125900400001E-4</v>
      </c>
      <c r="K447" s="1">
        <v>9.5251945259600004E-5</v>
      </c>
      <c r="L447" s="1">
        <v>5.6261385898000001E-6</v>
      </c>
      <c r="M447">
        <v>1.5</v>
      </c>
      <c r="N447">
        <v>10</v>
      </c>
      <c r="O447">
        <v>0.385440511584</v>
      </c>
      <c r="P447" s="1">
        <v>4.8184558451099998E-8</v>
      </c>
      <c r="Q447">
        <v>1.57702242274E-4</v>
      </c>
      <c r="R447" t="s">
        <v>25</v>
      </c>
      <c r="S447">
        <v>3.4659087260399999</v>
      </c>
    </row>
    <row r="448" spans="1:20">
      <c r="A448">
        <v>53239</v>
      </c>
      <c r="C448" t="b">
        <f t="shared" si="30"/>
        <v>1</v>
      </c>
      <c r="D448" s="2" t="str">
        <f t="shared" si="31"/>
        <v/>
      </c>
      <c r="E448" s="2" t="str">
        <f t="shared" si="32"/>
        <v/>
      </c>
      <c r="F448" s="2" t="str">
        <f t="shared" si="33"/>
        <v/>
      </c>
      <c r="G448" s="2" t="str">
        <f t="shared" si="34"/>
        <v/>
      </c>
      <c r="H448" t="s">
        <v>17</v>
      </c>
      <c r="I448" t="s">
        <v>17</v>
      </c>
      <c r="J448">
        <v>1.6418948388E-4</v>
      </c>
      <c r="K448" s="1">
        <v>6.00692453537E-5</v>
      </c>
      <c r="L448">
        <v>0</v>
      </c>
      <c r="M448">
        <v>1.5</v>
      </c>
      <c r="N448">
        <v>8</v>
      </c>
      <c r="O448">
        <v>0.43661618627799997</v>
      </c>
      <c r="P448" s="1">
        <v>5.1507755485899996E-6</v>
      </c>
      <c r="Q448" s="1">
        <v>1.9358228883899999E-5</v>
      </c>
      <c r="R448" t="s">
        <v>15</v>
      </c>
      <c r="S448">
        <v>3.8780456919200001</v>
      </c>
    </row>
    <row r="449" spans="1:20">
      <c r="A449">
        <v>53242</v>
      </c>
      <c r="C449" t="b">
        <f t="shared" si="30"/>
        <v>1</v>
      </c>
      <c r="D449" s="2" t="str">
        <f t="shared" si="31"/>
        <v/>
      </c>
      <c r="E449" s="2" t="str">
        <f t="shared" si="32"/>
        <v/>
      </c>
      <c r="F449" s="2" t="str">
        <f t="shared" si="33"/>
        <v/>
      </c>
      <c r="G449" s="2" t="str">
        <f t="shared" si="34"/>
        <v/>
      </c>
      <c r="H449" t="s">
        <v>24</v>
      </c>
      <c r="I449" t="s">
        <v>17</v>
      </c>
      <c r="J449">
        <v>1.56752575887E-4</v>
      </c>
      <c r="K449" s="1">
        <v>1.22546751955E-5</v>
      </c>
      <c r="L449">
        <v>0</v>
      </c>
      <c r="M449">
        <v>1.5</v>
      </c>
      <c r="N449">
        <v>8</v>
      </c>
      <c r="O449">
        <v>0.16253422897299999</v>
      </c>
      <c r="P449">
        <v>3.7336506213E-3</v>
      </c>
      <c r="Q449">
        <v>1.0189430852500001E-4</v>
      </c>
      <c r="R449" t="s">
        <v>25</v>
      </c>
      <c r="S449">
        <v>2.0081599987700001</v>
      </c>
    </row>
    <row r="450" spans="1:20">
      <c r="A450">
        <v>53299</v>
      </c>
      <c r="C450" t="b">
        <f t="shared" si="30"/>
        <v>1</v>
      </c>
      <c r="D450" s="2" t="str">
        <f t="shared" si="31"/>
        <v/>
      </c>
      <c r="E450" s="2" t="str">
        <f t="shared" si="32"/>
        <v/>
      </c>
      <c r="F450" s="2" t="str">
        <f t="shared" si="33"/>
        <v/>
      </c>
      <c r="G450" s="2" t="str">
        <f t="shared" si="34"/>
        <v/>
      </c>
      <c r="H450" t="s">
        <v>14</v>
      </c>
      <c r="I450" t="s">
        <v>14</v>
      </c>
      <c r="J450">
        <v>1.08392876141E-4</v>
      </c>
      <c r="K450">
        <v>1.06990723526E-3</v>
      </c>
      <c r="L450">
        <v>2.74256224255E-4</v>
      </c>
      <c r="M450">
        <v>24.5</v>
      </c>
      <c r="N450">
        <v>27</v>
      </c>
      <c r="O450">
        <v>1.16331787732E-2</v>
      </c>
      <c r="P450">
        <v>0.129374676513</v>
      </c>
      <c r="Q450">
        <v>8.6040002420399997E-2</v>
      </c>
      <c r="R450" t="s">
        <v>15</v>
      </c>
    </row>
    <row r="451" spans="1:20">
      <c r="A451">
        <v>53300</v>
      </c>
      <c r="B451" t="s">
        <v>19</v>
      </c>
      <c r="C451" t="b">
        <f t="shared" ref="C451:C514" si="35">IF(OR(B451="freshRestricted",B451="brackishRestricted",B451="marineRestricted",B451="noclass",B451=""),TRUE,FALSE)</f>
        <v>1</v>
      </c>
      <c r="D451" s="2" t="str">
        <f t="shared" ref="D451:D514" si="36">IF(NOT(ISBLANK($B451)),IF($I451="freshRestricted", IF($B451="freshRestricted","FRESH",$B451),""),"")</f>
        <v/>
      </c>
      <c r="E451" s="2" t="str">
        <f t="shared" ref="E451:E514" si="37">IF(NOT(ISBLANK($B451)),IF($I451="marineRestricted", IF($B451="marineRestricted","MARINE",$B451),""),"")</f>
        <v/>
      </c>
      <c r="F451" s="2" t="str">
        <f t="shared" ref="F451:F514" si="38">IF(NOT(ISBLANK($B451)),IF($I451="brackishRestricted", IF($B451="brackishRestricted","BRACK",$B451),""),"")</f>
        <v>BRACK</v>
      </c>
      <c r="G451" s="2" t="str">
        <f t="shared" ref="G451:G514" si="39">IF(NOT(ISBLANK($B451)),IF($I451="noclass", IF($B451="noclass","NO",$B451),""),"")</f>
        <v/>
      </c>
      <c r="H451" t="s">
        <v>18</v>
      </c>
      <c r="I451" t="s">
        <v>19</v>
      </c>
      <c r="J451" s="1">
        <v>4.8089354101900003E-5</v>
      </c>
      <c r="K451">
        <v>5.9641001410399999E-4</v>
      </c>
      <c r="L451">
        <v>1.54516832039E-4</v>
      </c>
      <c r="M451">
        <v>24.5</v>
      </c>
      <c r="N451">
        <v>27</v>
      </c>
      <c r="O451">
        <v>6.8166869934099998E-3</v>
      </c>
      <c r="P451">
        <v>0.129374676513</v>
      </c>
      <c r="Q451">
        <v>3.8197253283199999E-2</v>
      </c>
      <c r="R451" t="s">
        <v>20</v>
      </c>
      <c r="S451">
        <v>24.5</v>
      </c>
      <c r="T451">
        <v>27</v>
      </c>
    </row>
    <row r="452" spans="1:20">
      <c r="A452">
        <v>53301</v>
      </c>
      <c r="C452" t="b">
        <f t="shared" si="35"/>
        <v>1</v>
      </c>
      <c r="D452" s="2" t="str">
        <f t="shared" si="36"/>
        <v/>
      </c>
      <c r="E452" s="2" t="str">
        <f t="shared" si="37"/>
        <v/>
      </c>
      <c r="F452" s="2" t="str">
        <f t="shared" si="38"/>
        <v/>
      </c>
      <c r="G452" s="2" t="str">
        <f t="shared" si="39"/>
        <v/>
      </c>
      <c r="H452" t="s">
        <v>14</v>
      </c>
      <c r="I452" t="s">
        <v>14</v>
      </c>
      <c r="J452" s="1">
        <v>5.1254208014899997E-5</v>
      </c>
      <c r="K452">
        <v>5.7379450704200005E-4</v>
      </c>
      <c r="L452">
        <v>1.76377211413E-4</v>
      </c>
      <c r="M452">
        <v>24.5</v>
      </c>
      <c r="N452">
        <v>27</v>
      </c>
      <c r="O452">
        <v>4.0823388161200002E-3</v>
      </c>
      <c r="P452">
        <v>0.203781028059</v>
      </c>
      <c r="Q452">
        <v>4.6945054837800003E-2</v>
      </c>
      <c r="R452" t="s">
        <v>15</v>
      </c>
    </row>
    <row r="453" spans="1:20">
      <c r="A453">
        <v>53303</v>
      </c>
      <c r="C453" t="b">
        <f t="shared" si="35"/>
        <v>1</v>
      </c>
      <c r="D453" s="2" t="str">
        <f t="shared" si="36"/>
        <v/>
      </c>
      <c r="E453" s="2" t="str">
        <f t="shared" si="37"/>
        <v/>
      </c>
      <c r="F453" s="2" t="str">
        <f t="shared" si="38"/>
        <v/>
      </c>
      <c r="G453" s="2" t="str">
        <f t="shared" si="39"/>
        <v/>
      </c>
      <c r="H453" t="s">
        <v>14</v>
      </c>
      <c r="I453" t="s">
        <v>14</v>
      </c>
      <c r="J453" s="1">
        <v>2.33558750516E-5</v>
      </c>
      <c r="K453">
        <v>2.4915076999200002E-4</v>
      </c>
      <c r="L453" s="1">
        <v>4.39711183711E-5</v>
      </c>
      <c r="M453">
        <v>24.5</v>
      </c>
      <c r="N453">
        <v>27</v>
      </c>
      <c r="O453">
        <v>2.3392720531800002E-3</v>
      </c>
      <c r="P453">
        <v>8.2908228513599996E-2</v>
      </c>
      <c r="Q453">
        <v>0.231076101777</v>
      </c>
      <c r="R453" t="s">
        <v>15</v>
      </c>
    </row>
    <row r="454" spans="1:20">
      <c r="A454">
        <v>53304</v>
      </c>
      <c r="C454" t="b">
        <f t="shared" si="35"/>
        <v>1</v>
      </c>
      <c r="D454" s="2" t="str">
        <f t="shared" si="36"/>
        <v/>
      </c>
      <c r="E454" s="2" t="str">
        <f t="shared" si="37"/>
        <v/>
      </c>
      <c r="F454" s="2" t="str">
        <f t="shared" si="38"/>
        <v/>
      </c>
      <c r="G454" s="2" t="str">
        <f t="shared" si="39"/>
        <v/>
      </c>
      <c r="H454" t="s">
        <v>14</v>
      </c>
      <c r="I454" t="s">
        <v>14</v>
      </c>
      <c r="J454" s="1">
        <v>3.4465921737099999E-5</v>
      </c>
      <c r="K454">
        <v>4.4241342990799999E-4</v>
      </c>
      <c r="L454">
        <v>1.4017712446799999E-4</v>
      </c>
      <c r="M454">
        <v>24.5</v>
      </c>
      <c r="N454">
        <v>27</v>
      </c>
      <c r="O454">
        <v>3.4517542199200002E-3</v>
      </c>
      <c r="P454">
        <v>0.129374676513</v>
      </c>
      <c r="Q454">
        <v>3.6976294206099998E-2</v>
      </c>
      <c r="R454" t="s">
        <v>15</v>
      </c>
    </row>
    <row r="455" spans="1:20">
      <c r="A455">
        <v>53307</v>
      </c>
      <c r="B455" t="s">
        <v>14</v>
      </c>
      <c r="C455" t="b">
        <f t="shared" si="35"/>
        <v>1</v>
      </c>
      <c r="D455" s="2" t="str">
        <f t="shared" si="36"/>
        <v/>
      </c>
      <c r="E455" s="2" t="str">
        <f t="shared" si="37"/>
        <v/>
      </c>
      <c r="F455" s="2" t="str">
        <f t="shared" si="38"/>
        <v/>
      </c>
      <c r="G455" s="2" t="str">
        <f t="shared" si="39"/>
        <v>NO</v>
      </c>
      <c r="H455" t="s">
        <v>14</v>
      </c>
      <c r="I455" t="s">
        <v>14</v>
      </c>
      <c r="J455" s="1">
        <v>1.3763176006099999E-5</v>
      </c>
      <c r="K455">
        <v>1.6262305531100001E-4</v>
      </c>
      <c r="L455" s="1">
        <v>4.3705952594700003E-5</v>
      </c>
      <c r="M455">
        <v>23</v>
      </c>
      <c r="N455">
        <v>27</v>
      </c>
      <c r="O455">
        <v>2.13961911483E-4</v>
      </c>
      <c r="P455">
        <v>7.7247916780399994E-2</v>
      </c>
      <c r="Q455">
        <v>0.37834283948000003</v>
      </c>
      <c r="R455" t="s">
        <v>15</v>
      </c>
    </row>
    <row r="456" spans="1:20">
      <c r="A456">
        <v>53309</v>
      </c>
      <c r="C456" t="b">
        <f t="shared" si="35"/>
        <v>1</v>
      </c>
      <c r="D456" s="2" t="str">
        <f t="shared" si="36"/>
        <v/>
      </c>
      <c r="E456" s="2" t="str">
        <f t="shared" si="37"/>
        <v/>
      </c>
      <c r="F456" s="2" t="str">
        <f t="shared" si="38"/>
        <v/>
      </c>
      <c r="G456" s="2" t="str">
        <f t="shared" si="39"/>
        <v/>
      </c>
      <c r="H456" t="s">
        <v>14</v>
      </c>
      <c r="I456" t="s">
        <v>14</v>
      </c>
      <c r="J456" s="1">
        <v>3.24625551756E-5</v>
      </c>
      <c r="K456">
        <v>3.6881109035499999E-4</v>
      </c>
      <c r="L456" s="1">
        <v>6.9649868909499999E-5</v>
      </c>
      <c r="M456">
        <v>24.5</v>
      </c>
      <c r="N456">
        <v>27</v>
      </c>
      <c r="O456">
        <v>5.5392113195200003E-3</v>
      </c>
      <c r="P456">
        <v>0.109012357574</v>
      </c>
      <c r="Q456">
        <v>0.32381186493199998</v>
      </c>
      <c r="R456" t="s">
        <v>15</v>
      </c>
    </row>
    <row r="457" spans="1:20">
      <c r="A457">
        <v>53310</v>
      </c>
      <c r="C457" t="b">
        <f t="shared" si="35"/>
        <v>1</v>
      </c>
      <c r="D457" s="2" t="str">
        <f t="shared" si="36"/>
        <v/>
      </c>
      <c r="E457" s="2" t="str">
        <f t="shared" si="37"/>
        <v/>
      </c>
      <c r="F457" s="2" t="str">
        <f t="shared" si="38"/>
        <v/>
      </c>
      <c r="G457" s="2" t="str">
        <f t="shared" si="39"/>
        <v/>
      </c>
      <c r="H457" t="s">
        <v>16</v>
      </c>
      <c r="I457" t="s">
        <v>16</v>
      </c>
      <c r="J457" s="1">
        <v>2.6058056538699998E-5</v>
      </c>
      <c r="K457">
        <v>2.62438026259E-4</v>
      </c>
      <c r="L457">
        <v>1.2573673076499999E-4</v>
      </c>
      <c r="M457">
        <v>24.5</v>
      </c>
      <c r="N457">
        <v>27</v>
      </c>
      <c r="O457">
        <v>3.7551934904399998E-3</v>
      </c>
      <c r="P457">
        <v>0.24900911246599999</v>
      </c>
      <c r="Q457">
        <v>2.4245349680499999E-2</v>
      </c>
      <c r="R457" t="s">
        <v>15</v>
      </c>
      <c r="S457">
        <v>24.5</v>
      </c>
    </row>
    <row r="458" spans="1:20">
      <c r="A458">
        <v>53525</v>
      </c>
      <c r="C458" t="b">
        <f t="shared" si="35"/>
        <v>1</v>
      </c>
      <c r="D458" s="2" t="str">
        <f t="shared" si="36"/>
        <v/>
      </c>
      <c r="E458" s="2" t="str">
        <f t="shared" si="37"/>
        <v/>
      </c>
      <c r="F458" s="2" t="str">
        <f t="shared" si="38"/>
        <v/>
      </c>
      <c r="G458" s="2" t="str">
        <f t="shared" si="39"/>
        <v/>
      </c>
      <c r="H458" t="s">
        <v>14</v>
      </c>
      <c r="I458" t="s">
        <v>14</v>
      </c>
      <c r="J458">
        <v>8.0454726036099998E-4</v>
      </c>
      <c r="K458" s="1">
        <v>1.48171653019E-5</v>
      </c>
      <c r="L458" s="1">
        <v>4.6806345201099997E-5</v>
      </c>
      <c r="M458">
        <v>1.5</v>
      </c>
      <c r="N458">
        <v>18.5</v>
      </c>
      <c r="O458">
        <v>6.8297367462499994E-2</v>
      </c>
      <c r="P458">
        <v>7.8037892329999997E-2</v>
      </c>
      <c r="Q458">
        <v>0.45380209568399998</v>
      </c>
      <c r="R458" t="s">
        <v>15</v>
      </c>
    </row>
    <row r="459" spans="1:20">
      <c r="A459">
        <v>53526</v>
      </c>
      <c r="C459" t="b">
        <f t="shared" si="35"/>
        <v>1</v>
      </c>
      <c r="D459" s="2" t="str">
        <f t="shared" si="36"/>
        <v/>
      </c>
      <c r="E459" s="2" t="str">
        <f t="shared" si="37"/>
        <v/>
      </c>
      <c r="F459" s="2" t="str">
        <f t="shared" si="38"/>
        <v/>
      </c>
      <c r="G459" s="2" t="str">
        <f t="shared" si="39"/>
        <v/>
      </c>
      <c r="H459" t="s">
        <v>14</v>
      </c>
      <c r="I459" t="s">
        <v>14</v>
      </c>
      <c r="J459">
        <v>3.8592780921E-4</v>
      </c>
      <c r="K459" s="1">
        <v>1.72579093662E-6</v>
      </c>
      <c r="L459" s="1">
        <v>7.6732308598899994E-6</v>
      </c>
      <c r="M459">
        <v>1.5</v>
      </c>
      <c r="N459">
        <v>25</v>
      </c>
      <c r="O459">
        <v>5.3918413242899997E-2</v>
      </c>
      <c r="P459">
        <v>0.125464087463</v>
      </c>
      <c r="Q459">
        <v>0.43190919394999999</v>
      </c>
      <c r="R459" t="s">
        <v>15</v>
      </c>
    </row>
    <row r="460" spans="1:20">
      <c r="A460">
        <v>53527</v>
      </c>
      <c r="C460" t="b">
        <f t="shared" si="35"/>
        <v>1</v>
      </c>
      <c r="D460" s="2" t="str">
        <f t="shared" si="36"/>
        <v/>
      </c>
      <c r="E460" s="2" t="str">
        <f t="shared" si="37"/>
        <v/>
      </c>
      <c r="F460" s="2" t="str">
        <f t="shared" si="38"/>
        <v/>
      </c>
      <c r="G460" s="2" t="str">
        <f t="shared" si="39"/>
        <v/>
      </c>
      <c r="H460" t="s">
        <v>14</v>
      </c>
      <c r="I460" t="s">
        <v>14</v>
      </c>
      <c r="J460">
        <v>6.2082772944400001E-4</v>
      </c>
      <c r="K460" s="1">
        <v>1.77805664811E-5</v>
      </c>
      <c r="L460">
        <v>0</v>
      </c>
      <c r="M460">
        <v>1.5</v>
      </c>
      <c r="N460">
        <v>26</v>
      </c>
      <c r="O460">
        <v>5.6502369388199997E-2</v>
      </c>
      <c r="P460">
        <v>0.164732271589</v>
      </c>
      <c r="Q460">
        <v>5.8001615870200002E-2</v>
      </c>
      <c r="R460" t="s">
        <v>15</v>
      </c>
    </row>
    <row r="461" spans="1:20">
      <c r="A461">
        <v>53528</v>
      </c>
      <c r="C461" t="b">
        <f t="shared" si="35"/>
        <v>1</v>
      </c>
      <c r="D461" s="2" t="str">
        <f t="shared" si="36"/>
        <v/>
      </c>
      <c r="E461" s="2" t="str">
        <f t="shared" si="37"/>
        <v/>
      </c>
      <c r="F461" s="2" t="str">
        <f t="shared" si="38"/>
        <v/>
      </c>
      <c r="G461" s="2" t="str">
        <f t="shared" si="39"/>
        <v/>
      </c>
      <c r="H461" t="s">
        <v>14</v>
      </c>
      <c r="I461" t="s">
        <v>14</v>
      </c>
      <c r="J461">
        <v>5.4225209889199996E-4</v>
      </c>
      <c r="K461">
        <v>0</v>
      </c>
      <c r="L461" s="1">
        <v>8.2105489802800001E-6</v>
      </c>
      <c r="M461">
        <v>1.5</v>
      </c>
      <c r="N461">
        <v>13.5</v>
      </c>
      <c r="O461">
        <v>7.49192330095E-2</v>
      </c>
      <c r="P461">
        <v>7.8649171461300002E-2</v>
      </c>
      <c r="Q461">
        <v>0.39369619832500002</v>
      </c>
      <c r="R461" t="s">
        <v>15</v>
      </c>
    </row>
    <row r="462" spans="1:20">
      <c r="A462">
        <v>53529</v>
      </c>
      <c r="C462" t="b">
        <f t="shared" si="35"/>
        <v>1</v>
      </c>
      <c r="D462" s="2" t="str">
        <f t="shared" si="36"/>
        <v/>
      </c>
      <c r="E462" s="2" t="str">
        <f t="shared" si="37"/>
        <v/>
      </c>
      <c r="F462" s="2" t="str">
        <f t="shared" si="38"/>
        <v/>
      </c>
      <c r="G462" s="2" t="str">
        <f t="shared" si="39"/>
        <v/>
      </c>
      <c r="H462" t="s">
        <v>14</v>
      </c>
      <c r="I462" t="s">
        <v>14</v>
      </c>
      <c r="J462">
        <v>8.4527113692999998E-4</v>
      </c>
      <c r="K462" s="1">
        <v>4.3441025704700002E-6</v>
      </c>
      <c r="L462" s="1">
        <v>1.6178039159299999E-5</v>
      </c>
      <c r="M462">
        <v>1.5</v>
      </c>
      <c r="N462">
        <v>8</v>
      </c>
      <c r="O462">
        <v>7.1807093784199999E-2</v>
      </c>
      <c r="P462">
        <v>0.234026519815</v>
      </c>
      <c r="Q462">
        <v>9.7150008324100007E-2</v>
      </c>
      <c r="R462" t="s">
        <v>15</v>
      </c>
    </row>
    <row r="463" spans="1:20">
      <c r="A463">
        <v>53530</v>
      </c>
      <c r="C463" t="b">
        <f t="shared" si="35"/>
        <v>1</v>
      </c>
      <c r="D463" s="2" t="str">
        <f t="shared" si="36"/>
        <v/>
      </c>
      <c r="E463" s="2" t="str">
        <f t="shared" si="37"/>
        <v/>
      </c>
      <c r="F463" s="2" t="str">
        <f t="shared" si="38"/>
        <v/>
      </c>
      <c r="G463" s="2" t="str">
        <f t="shared" si="39"/>
        <v/>
      </c>
      <c r="H463" t="s">
        <v>14</v>
      </c>
      <c r="I463" t="s">
        <v>14</v>
      </c>
      <c r="J463">
        <v>4.69252485013E-4</v>
      </c>
      <c r="K463">
        <v>0</v>
      </c>
      <c r="L463" s="1">
        <v>4.5838632726999999E-6</v>
      </c>
      <c r="M463">
        <v>1.5</v>
      </c>
      <c r="N463">
        <v>13.5</v>
      </c>
      <c r="O463">
        <v>7.49192330095E-2</v>
      </c>
      <c r="P463">
        <v>0.168161598133</v>
      </c>
      <c r="Q463">
        <v>0.17912632231699999</v>
      </c>
      <c r="R463" t="s">
        <v>15</v>
      </c>
    </row>
    <row r="464" spans="1:20">
      <c r="A464">
        <v>53532</v>
      </c>
      <c r="C464" t="b">
        <f t="shared" si="35"/>
        <v>1</v>
      </c>
      <c r="D464" s="2" t="str">
        <f t="shared" si="36"/>
        <v/>
      </c>
      <c r="E464" s="2" t="str">
        <f t="shared" si="37"/>
        <v/>
      </c>
      <c r="F464" s="2" t="str">
        <f t="shared" si="38"/>
        <v/>
      </c>
      <c r="G464" s="2" t="str">
        <f t="shared" si="39"/>
        <v/>
      </c>
      <c r="H464" t="s">
        <v>14</v>
      </c>
      <c r="I464" t="s">
        <v>14</v>
      </c>
      <c r="J464">
        <v>3.5358630745100001E-4</v>
      </c>
      <c r="K464" s="1">
        <v>2.2420531826200001E-6</v>
      </c>
      <c r="L464" s="1">
        <v>1.20439618008E-5</v>
      </c>
      <c r="M464">
        <v>1.5</v>
      </c>
      <c r="N464">
        <v>18.5</v>
      </c>
      <c r="O464">
        <v>0.105999958867</v>
      </c>
      <c r="P464">
        <v>7.8550042506300002E-2</v>
      </c>
      <c r="Q464">
        <v>0.488357490846</v>
      </c>
      <c r="R464" t="s">
        <v>15</v>
      </c>
    </row>
    <row r="465" spans="1:20">
      <c r="A465">
        <v>53533</v>
      </c>
      <c r="B465" t="s">
        <v>17</v>
      </c>
      <c r="C465" t="b">
        <f t="shared" si="35"/>
        <v>1</v>
      </c>
      <c r="D465" s="2" t="str">
        <f t="shared" si="36"/>
        <v/>
      </c>
      <c r="E465" s="2" t="str">
        <f t="shared" si="37"/>
        <v/>
      </c>
      <c r="F465" s="2" t="str">
        <f t="shared" si="38"/>
        <v/>
      </c>
      <c r="G465" s="2" t="str">
        <f t="shared" si="39"/>
        <v>freshRestricted</v>
      </c>
      <c r="H465" t="s">
        <v>14</v>
      </c>
      <c r="I465" t="s">
        <v>14</v>
      </c>
      <c r="J465">
        <v>4.1738961506200003E-4</v>
      </c>
      <c r="K465" s="1">
        <v>2.6157287130600001E-6</v>
      </c>
      <c r="L465" s="1">
        <v>1.5376028143499998E-5</v>
      </c>
      <c r="M465">
        <v>1.5</v>
      </c>
      <c r="N465">
        <v>18.5</v>
      </c>
      <c r="O465">
        <v>3.6839536507200003E-2</v>
      </c>
      <c r="P465">
        <v>7.8550042506300002E-2</v>
      </c>
      <c r="Q465">
        <v>0.30348433580700002</v>
      </c>
      <c r="R465" t="s">
        <v>15</v>
      </c>
    </row>
    <row r="466" spans="1:20">
      <c r="A466">
        <v>53584</v>
      </c>
      <c r="C466" t="b">
        <f t="shared" si="35"/>
        <v>1</v>
      </c>
      <c r="D466" s="2" t="str">
        <f t="shared" si="36"/>
        <v/>
      </c>
      <c r="E466" s="2" t="str">
        <f t="shared" si="37"/>
        <v/>
      </c>
      <c r="F466" s="2" t="str">
        <f t="shared" si="38"/>
        <v/>
      </c>
      <c r="G466" s="2" t="str">
        <f t="shared" si="39"/>
        <v/>
      </c>
      <c r="H466" t="s">
        <v>17</v>
      </c>
      <c r="I466" t="s">
        <v>17</v>
      </c>
      <c r="J466">
        <v>2.8600683088199997E-4</v>
      </c>
      <c r="K466">
        <v>7.4664597829099996E-4</v>
      </c>
      <c r="L466" s="1">
        <v>1.38964823901E-5</v>
      </c>
      <c r="M466">
        <v>1.3333333333299999</v>
      </c>
      <c r="N466">
        <v>3.6666666666699999</v>
      </c>
      <c r="O466">
        <v>2.9052767191999999E-2</v>
      </c>
      <c r="P466" s="1">
        <v>2.8459877946800001E-6</v>
      </c>
      <c r="Q466">
        <v>1.49265330321E-2</v>
      </c>
      <c r="R466" t="s">
        <v>15</v>
      </c>
      <c r="S466">
        <v>3.6666666666699999</v>
      </c>
    </row>
    <row r="467" spans="1:20">
      <c r="A467">
        <v>53590</v>
      </c>
      <c r="C467" t="b">
        <f t="shared" si="35"/>
        <v>1</v>
      </c>
      <c r="D467" s="2" t="str">
        <f t="shared" si="36"/>
        <v/>
      </c>
      <c r="E467" s="2" t="str">
        <f t="shared" si="37"/>
        <v/>
      </c>
      <c r="F467" s="2" t="str">
        <f t="shared" si="38"/>
        <v/>
      </c>
      <c r="G467" s="2" t="str">
        <f t="shared" si="39"/>
        <v/>
      </c>
      <c r="H467" t="s">
        <v>17</v>
      </c>
      <c r="I467" t="s">
        <v>17</v>
      </c>
      <c r="J467">
        <v>2.9821079663999999E-4</v>
      </c>
      <c r="K467">
        <v>6.8455500180699996E-4</v>
      </c>
      <c r="L467" s="1">
        <v>1.2127125447000001E-5</v>
      </c>
      <c r="M467">
        <v>1.3333333333299999</v>
      </c>
      <c r="N467">
        <v>3.6666666666699999</v>
      </c>
      <c r="O467">
        <v>6.4884253462399996E-2</v>
      </c>
      <c r="P467" s="1">
        <v>1.1510650784800001E-6</v>
      </c>
      <c r="Q467">
        <v>1.8023985905900001E-3</v>
      </c>
      <c r="R467" t="s">
        <v>15</v>
      </c>
      <c r="S467">
        <v>3.6666666666699999</v>
      </c>
    </row>
    <row r="468" spans="1:20">
      <c r="A468">
        <v>53652</v>
      </c>
      <c r="B468" t="s">
        <v>17</v>
      </c>
      <c r="C468" t="b">
        <f t="shared" si="35"/>
        <v>1</v>
      </c>
      <c r="D468" s="2" t="str">
        <f t="shared" si="36"/>
        <v>FRESH</v>
      </c>
      <c r="E468" s="2" t="str">
        <f t="shared" si="37"/>
        <v/>
      </c>
      <c r="F468" s="2" t="str">
        <f t="shared" si="38"/>
        <v/>
      </c>
      <c r="G468" s="2" t="str">
        <f t="shared" si="39"/>
        <v/>
      </c>
      <c r="H468" t="s">
        <v>17</v>
      </c>
      <c r="I468" t="s">
        <v>17</v>
      </c>
      <c r="J468">
        <v>3.4481699126699997E-4</v>
      </c>
      <c r="K468">
        <v>5.8548547957400004E-4</v>
      </c>
      <c r="L468" s="1">
        <v>3.27998126177E-5</v>
      </c>
      <c r="M468">
        <v>3</v>
      </c>
      <c r="N468">
        <v>10</v>
      </c>
      <c r="O468">
        <v>5.6630551491900001E-2</v>
      </c>
      <c r="P468" s="1">
        <v>1.15663177787E-7</v>
      </c>
      <c r="Q468" s="1">
        <v>3.7908444367599998E-5</v>
      </c>
      <c r="R468" t="s">
        <v>15</v>
      </c>
      <c r="S468">
        <v>10</v>
      </c>
    </row>
    <row r="469" spans="1:20">
      <c r="A469">
        <v>53653</v>
      </c>
      <c r="C469" t="b">
        <f t="shared" si="35"/>
        <v>1</v>
      </c>
      <c r="D469" s="2" t="str">
        <f t="shared" si="36"/>
        <v/>
      </c>
      <c r="E469" s="2" t="str">
        <f t="shared" si="37"/>
        <v/>
      </c>
      <c r="F469" s="2" t="str">
        <f t="shared" si="38"/>
        <v/>
      </c>
      <c r="G469" s="2" t="str">
        <f t="shared" si="39"/>
        <v/>
      </c>
      <c r="H469" t="s">
        <v>17</v>
      </c>
      <c r="I469" t="s">
        <v>17</v>
      </c>
      <c r="J469">
        <v>3.13695001261E-4</v>
      </c>
      <c r="K469">
        <v>6.0473205124199998E-4</v>
      </c>
      <c r="L469" s="1">
        <v>3.7074302967899999E-5</v>
      </c>
      <c r="M469">
        <v>3</v>
      </c>
      <c r="N469">
        <v>8</v>
      </c>
      <c r="O469">
        <v>8.4424048078600003E-2</v>
      </c>
      <c r="P469" s="1">
        <v>1.34725026632E-6</v>
      </c>
      <c r="Q469" s="1">
        <v>4.0280420591500003E-5</v>
      </c>
      <c r="R469" t="s">
        <v>15</v>
      </c>
      <c r="S469">
        <v>8</v>
      </c>
    </row>
    <row r="470" spans="1:20">
      <c r="A470">
        <v>53654</v>
      </c>
      <c r="C470" t="b">
        <f t="shared" si="35"/>
        <v>1</v>
      </c>
      <c r="D470" s="2" t="str">
        <f t="shared" si="36"/>
        <v/>
      </c>
      <c r="E470" s="2" t="str">
        <f t="shared" si="37"/>
        <v/>
      </c>
      <c r="F470" s="2" t="str">
        <f t="shared" si="38"/>
        <v/>
      </c>
      <c r="G470" s="2" t="str">
        <f t="shared" si="39"/>
        <v/>
      </c>
      <c r="H470" t="s">
        <v>17</v>
      </c>
      <c r="I470" t="s">
        <v>17</v>
      </c>
      <c r="J470">
        <v>4.5383373025199999E-4</v>
      </c>
      <c r="K470">
        <v>8.27226140234E-4</v>
      </c>
      <c r="L470" s="1">
        <v>6.4327264616099997E-5</v>
      </c>
      <c r="M470">
        <v>3</v>
      </c>
      <c r="N470">
        <v>8</v>
      </c>
      <c r="O470">
        <v>7.3762239139399999E-2</v>
      </c>
      <c r="P470" s="1">
        <v>1.00017487064E-5</v>
      </c>
      <c r="Q470">
        <v>3.0562553501300001E-4</v>
      </c>
      <c r="R470" t="s">
        <v>15</v>
      </c>
      <c r="S470">
        <v>8</v>
      </c>
    </row>
    <row r="471" spans="1:20">
      <c r="A471">
        <v>53655</v>
      </c>
      <c r="C471" t="b">
        <f t="shared" si="35"/>
        <v>1</v>
      </c>
      <c r="D471" s="2" t="str">
        <f t="shared" si="36"/>
        <v/>
      </c>
      <c r="E471" s="2" t="str">
        <f t="shared" si="37"/>
        <v/>
      </c>
      <c r="F471" s="2" t="str">
        <f t="shared" si="38"/>
        <v/>
      </c>
      <c r="G471" s="2" t="str">
        <f t="shared" si="39"/>
        <v/>
      </c>
      <c r="H471" t="s">
        <v>17</v>
      </c>
      <c r="I471" t="s">
        <v>17</v>
      </c>
      <c r="J471">
        <v>2.5743962448600001E-4</v>
      </c>
      <c r="K471">
        <v>1.8446704967499999E-4</v>
      </c>
      <c r="L471" s="1">
        <v>6.7513663077599996E-6</v>
      </c>
      <c r="M471">
        <v>1.5</v>
      </c>
      <c r="N471">
        <v>10</v>
      </c>
      <c r="O471">
        <v>0.20779139226900001</v>
      </c>
      <c r="P471" s="1">
        <v>3.3261516591700002E-8</v>
      </c>
      <c r="Q471" s="1">
        <v>3.9344197499900001E-5</v>
      </c>
      <c r="R471" t="s">
        <v>15</v>
      </c>
      <c r="S471">
        <v>7.5257441636799998</v>
      </c>
    </row>
    <row r="472" spans="1:20">
      <c r="A472">
        <v>53658</v>
      </c>
      <c r="C472" t="b">
        <f t="shared" si="35"/>
        <v>1</v>
      </c>
      <c r="D472" s="2" t="str">
        <f t="shared" si="36"/>
        <v/>
      </c>
      <c r="E472" s="2" t="str">
        <f t="shared" si="37"/>
        <v/>
      </c>
      <c r="F472" s="2" t="str">
        <f t="shared" si="38"/>
        <v/>
      </c>
      <c r="G472" s="2" t="str">
        <f t="shared" si="39"/>
        <v/>
      </c>
      <c r="H472" t="s">
        <v>17</v>
      </c>
      <c r="I472" t="s">
        <v>17</v>
      </c>
      <c r="J472">
        <v>5.7616779240600002E-4</v>
      </c>
      <c r="K472">
        <v>1.3762511050399999E-3</v>
      </c>
      <c r="L472">
        <v>1.2664086403199999E-4</v>
      </c>
      <c r="M472">
        <v>3</v>
      </c>
      <c r="N472">
        <v>8</v>
      </c>
      <c r="O472">
        <v>2.9861677259700001E-2</v>
      </c>
      <c r="P472" s="1">
        <v>6.4601893722100002E-6</v>
      </c>
      <c r="Q472">
        <v>1.9920299226999999E-4</v>
      </c>
      <c r="R472" t="s">
        <v>15</v>
      </c>
      <c r="S472">
        <v>8</v>
      </c>
    </row>
    <row r="473" spans="1:20">
      <c r="A473">
        <v>53659</v>
      </c>
      <c r="C473" t="b">
        <f t="shared" si="35"/>
        <v>1</v>
      </c>
      <c r="D473" s="2" t="str">
        <f t="shared" si="36"/>
        <v/>
      </c>
      <c r="E473" s="2" t="str">
        <f t="shared" si="37"/>
        <v/>
      </c>
      <c r="F473" s="2" t="str">
        <f t="shared" si="38"/>
        <v/>
      </c>
      <c r="G473" s="2" t="str">
        <f t="shared" si="39"/>
        <v/>
      </c>
      <c r="H473" t="s">
        <v>17</v>
      </c>
      <c r="I473" t="s">
        <v>17</v>
      </c>
      <c r="J473">
        <v>2.0180183782100001E-4</v>
      </c>
      <c r="K473">
        <v>3.3770499605299999E-4</v>
      </c>
      <c r="L473" s="1">
        <v>1.8753795299299999E-5</v>
      </c>
      <c r="M473">
        <v>3</v>
      </c>
      <c r="N473">
        <v>10</v>
      </c>
      <c r="O473">
        <v>5.0257744562099999E-2</v>
      </c>
      <c r="P473" s="1">
        <v>8.8298876139199997E-9</v>
      </c>
      <c r="Q473" s="1">
        <v>5.6527989301199996E-6</v>
      </c>
      <c r="R473" t="s">
        <v>15</v>
      </c>
      <c r="S473">
        <v>10</v>
      </c>
    </row>
    <row r="474" spans="1:20">
      <c r="A474">
        <v>53661</v>
      </c>
      <c r="C474" t="b">
        <f t="shared" si="35"/>
        <v>1</v>
      </c>
      <c r="D474" s="2" t="str">
        <f t="shared" si="36"/>
        <v/>
      </c>
      <c r="E474" s="2" t="str">
        <f t="shared" si="37"/>
        <v/>
      </c>
      <c r="F474" s="2" t="str">
        <f t="shared" si="38"/>
        <v/>
      </c>
      <c r="G474" s="2" t="str">
        <f t="shared" si="39"/>
        <v/>
      </c>
      <c r="H474" t="s">
        <v>17</v>
      </c>
      <c r="I474" t="s">
        <v>17</v>
      </c>
      <c r="J474">
        <v>2.24498430616E-4</v>
      </c>
      <c r="K474">
        <v>4.7812207577099998E-4</v>
      </c>
      <c r="L474" s="1">
        <v>3.2084713170300003E-5</v>
      </c>
      <c r="M474">
        <v>3</v>
      </c>
      <c r="N474">
        <v>8</v>
      </c>
      <c r="O474">
        <v>4.1105644656299997E-2</v>
      </c>
      <c r="P474" s="1">
        <v>3.6894856213500002E-6</v>
      </c>
      <c r="Q474">
        <v>1.3434890489900001E-4</v>
      </c>
      <c r="R474" t="s">
        <v>15</v>
      </c>
      <c r="S474">
        <v>8</v>
      </c>
    </row>
    <row r="475" spans="1:20">
      <c r="A475">
        <v>53667</v>
      </c>
      <c r="C475" t="b">
        <f t="shared" si="35"/>
        <v>1</v>
      </c>
      <c r="D475" s="2" t="str">
        <f t="shared" si="36"/>
        <v/>
      </c>
      <c r="E475" s="2" t="str">
        <f t="shared" si="37"/>
        <v/>
      </c>
      <c r="F475" s="2" t="str">
        <f t="shared" si="38"/>
        <v/>
      </c>
      <c r="G475" s="2" t="str">
        <f t="shared" si="39"/>
        <v/>
      </c>
      <c r="H475" t="s">
        <v>17</v>
      </c>
      <c r="I475" t="s">
        <v>17</v>
      </c>
      <c r="J475">
        <v>4.6947132814799999E-4</v>
      </c>
      <c r="K475">
        <v>7.7168267462399999E-4</v>
      </c>
      <c r="L475" s="1">
        <v>4.0491605887600002E-5</v>
      </c>
      <c r="M475">
        <v>3</v>
      </c>
      <c r="N475">
        <v>10</v>
      </c>
      <c r="O475">
        <v>5.6630551491900001E-2</v>
      </c>
      <c r="P475" s="1">
        <v>3.7048091786900002E-8</v>
      </c>
      <c r="Q475" s="1">
        <v>1.56944396086E-5</v>
      </c>
      <c r="R475" t="s">
        <v>15</v>
      </c>
      <c r="S475">
        <v>10</v>
      </c>
    </row>
    <row r="476" spans="1:20">
      <c r="A476">
        <v>53709</v>
      </c>
      <c r="C476" t="b">
        <f t="shared" si="35"/>
        <v>1</v>
      </c>
      <c r="D476" s="2" t="str">
        <f t="shared" si="36"/>
        <v/>
      </c>
      <c r="E476" s="2" t="str">
        <f t="shared" si="37"/>
        <v/>
      </c>
      <c r="F476" s="2" t="str">
        <f t="shared" si="38"/>
        <v/>
      </c>
      <c r="G476" s="2" t="str">
        <f t="shared" si="39"/>
        <v/>
      </c>
      <c r="H476" t="s">
        <v>23</v>
      </c>
      <c r="I476" t="s">
        <v>19</v>
      </c>
      <c r="J476">
        <v>1.7881496262299999E-4</v>
      </c>
      <c r="K476">
        <v>4.4733799062699999E-4</v>
      </c>
      <c r="L476" s="1">
        <v>2.4727426853600001E-5</v>
      </c>
      <c r="M476">
        <v>3</v>
      </c>
      <c r="N476">
        <v>10</v>
      </c>
      <c r="O476">
        <v>1.1867648303700001E-2</v>
      </c>
      <c r="P476" s="1">
        <v>3.7048091786900002E-8</v>
      </c>
      <c r="Q476">
        <v>2.3874329135099999E-4</v>
      </c>
      <c r="R476" t="s">
        <v>15</v>
      </c>
      <c r="S476">
        <v>3</v>
      </c>
      <c r="T476">
        <v>10</v>
      </c>
    </row>
    <row r="477" spans="1:20">
      <c r="A477">
        <v>53715</v>
      </c>
      <c r="C477" t="b">
        <f t="shared" si="35"/>
        <v>1</v>
      </c>
      <c r="D477" s="2" t="str">
        <f t="shared" si="36"/>
        <v/>
      </c>
      <c r="E477" s="2" t="str">
        <f t="shared" si="37"/>
        <v/>
      </c>
      <c r="F477" s="2" t="str">
        <f t="shared" si="38"/>
        <v/>
      </c>
      <c r="G477" s="2" t="str">
        <f t="shared" si="39"/>
        <v/>
      </c>
      <c r="H477" t="s">
        <v>17</v>
      </c>
      <c r="I477" t="s">
        <v>17</v>
      </c>
      <c r="J477">
        <v>1.43727522358E-4</v>
      </c>
      <c r="K477">
        <v>2.8572319477099999E-4</v>
      </c>
      <c r="L477" s="1">
        <v>9.70627531404E-6</v>
      </c>
      <c r="M477">
        <v>1.5</v>
      </c>
      <c r="N477">
        <v>10</v>
      </c>
      <c r="O477">
        <v>7.5647638529399999E-2</v>
      </c>
      <c r="P477" s="1">
        <v>1.16861186766E-5</v>
      </c>
      <c r="Q477">
        <v>1.7815068882800001E-3</v>
      </c>
      <c r="R477" t="s">
        <v>15</v>
      </c>
      <c r="S477">
        <v>10</v>
      </c>
    </row>
    <row r="478" spans="1:20">
      <c r="A478">
        <v>53725</v>
      </c>
      <c r="C478" t="b">
        <f t="shared" si="35"/>
        <v>1</v>
      </c>
      <c r="D478" s="2" t="str">
        <f t="shared" si="36"/>
        <v/>
      </c>
      <c r="E478" s="2" t="str">
        <f t="shared" si="37"/>
        <v/>
      </c>
      <c r="F478" s="2" t="str">
        <f t="shared" si="38"/>
        <v/>
      </c>
      <c r="G478" s="2" t="str">
        <f t="shared" si="39"/>
        <v/>
      </c>
      <c r="H478" t="s">
        <v>16</v>
      </c>
      <c r="I478" t="s">
        <v>16</v>
      </c>
      <c r="J478" s="1">
        <v>8.4421592742900001E-6</v>
      </c>
      <c r="K478">
        <v>1.34351622951E-4</v>
      </c>
      <c r="L478">
        <v>7.1044076689700001E-4</v>
      </c>
      <c r="M478">
        <v>15</v>
      </c>
      <c r="N478">
        <v>25</v>
      </c>
      <c r="O478">
        <v>0.17792716209199999</v>
      </c>
      <c r="P478">
        <v>5.3623528923E-2</v>
      </c>
      <c r="Q478">
        <v>8.0392341752600002E-3</v>
      </c>
      <c r="R478" t="s">
        <v>15</v>
      </c>
      <c r="S478">
        <v>23.2064143389</v>
      </c>
    </row>
    <row r="479" spans="1:20">
      <c r="A479">
        <v>53729</v>
      </c>
      <c r="C479" t="b">
        <f t="shared" si="35"/>
        <v>1</v>
      </c>
      <c r="D479" s="2" t="str">
        <f t="shared" si="36"/>
        <v/>
      </c>
      <c r="E479" s="2" t="str">
        <f t="shared" si="37"/>
        <v/>
      </c>
      <c r="F479" s="2" t="str">
        <f t="shared" si="38"/>
        <v/>
      </c>
      <c r="G479" s="2" t="str">
        <f t="shared" si="39"/>
        <v/>
      </c>
      <c r="H479" t="s">
        <v>23</v>
      </c>
      <c r="I479" t="s">
        <v>19</v>
      </c>
      <c r="J479">
        <v>1.3249592899500001E-4</v>
      </c>
      <c r="K479">
        <v>3.1676185017799998E-4</v>
      </c>
      <c r="L479" s="1">
        <v>7.6890560727199997E-6</v>
      </c>
      <c r="M479">
        <v>3</v>
      </c>
      <c r="N479">
        <v>10</v>
      </c>
      <c r="O479">
        <v>1.7317010941000001E-2</v>
      </c>
      <c r="P479" s="1">
        <v>1.11646009715E-7</v>
      </c>
      <c r="Q479" s="1">
        <v>1.7815083829100001E-5</v>
      </c>
      <c r="R479" t="s">
        <v>15</v>
      </c>
      <c r="S479">
        <v>3</v>
      </c>
      <c r="T479">
        <v>10</v>
      </c>
    </row>
    <row r="480" spans="1:20">
      <c r="A480">
        <v>53731</v>
      </c>
      <c r="C480" t="b">
        <f t="shared" si="35"/>
        <v>1</v>
      </c>
      <c r="D480" s="2" t="str">
        <f t="shared" si="36"/>
        <v/>
      </c>
      <c r="E480" s="2" t="str">
        <f t="shared" si="37"/>
        <v/>
      </c>
      <c r="F480" s="2" t="str">
        <f t="shared" si="38"/>
        <v/>
      </c>
      <c r="G480" s="2" t="str">
        <f t="shared" si="39"/>
        <v/>
      </c>
      <c r="H480" t="s">
        <v>17</v>
      </c>
      <c r="I480" t="s">
        <v>17</v>
      </c>
      <c r="J480">
        <v>1.18894562869E-4</v>
      </c>
      <c r="K480">
        <v>2.12508703251E-4</v>
      </c>
      <c r="L480" s="1">
        <v>1.2552170811200001E-5</v>
      </c>
      <c r="M480">
        <v>3</v>
      </c>
      <c r="N480">
        <v>10</v>
      </c>
      <c r="O480">
        <v>0.10341053120300001</v>
      </c>
      <c r="P480" s="1">
        <v>1.32759687697E-5</v>
      </c>
      <c r="Q480" s="1">
        <v>6.3079829466600003E-5</v>
      </c>
      <c r="R480" t="s">
        <v>15</v>
      </c>
      <c r="S480">
        <v>10</v>
      </c>
    </row>
    <row r="481" spans="1:20">
      <c r="A481">
        <v>53735</v>
      </c>
      <c r="C481" t="b">
        <f t="shared" si="35"/>
        <v>1</v>
      </c>
      <c r="D481" s="2" t="str">
        <f t="shared" si="36"/>
        <v/>
      </c>
      <c r="E481" s="2" t="str">
        <f t="shared" si="37"/>
        <v/>
      </c>
      <c r="F481" s="2" t="str">
        <f t="shared" si="38"/>
        <v/>
      </c>
      <c r="G481" s="2" t="str">
        <f t="shared" si="39"/>
        <v/>
      </c>
      <c r="H481" t="s">
        <v>17</v>
      </c>
      <c r="I481" t="s">
        <v>17</v>
      </c>
      <c r="J481">
        <v>1.4633479056099999E-4</v>
      </c>
      <c r="K481">
        <v>2.7959918784899998E-4</v>
      </c>
      <c r="L481" s="1">
        <v>1.0689663320599999E-5</v>
      </c>
      <c r="M481">
        <v>1.5</v>
      </c>
      <c r="N481">
        <v>10</v>
      </c>
      <c r="O481">
        <v>7.5647638529399999E-2</v>
      </c>
      <c r="P481" s="1">
        <v>1.2190983223199999E-6</v>
      </c>
      <c r="Q481">
        <v>2.0902857378999999E-4</v>
      </c>
      <c r="R481" t="s">
        <v>15</v>
      </c>
      <c r="S481">
        <v>10</v>
      </c>
    </row>
    <row r="482" spans="1:20">
      <c r="A482">
        <v>53805</v>
      </c>
      <c r="C482" t="b">
        <f t="shared" si="35"/>
        <v>1</v>
      </c>
      <c r="D482" s="2" t="str">
        <f t="shared" si="36"/>
        <v/>
      </c>
      <c r="E482" s="2" t="str">
        <f t="shared" si="37"/>
        <v/>
      </c>
      <c r="F482" s="2" t="str">
        <f t="shared" si="38"/>
        <v/>
      </c>
      <c r="G482" s="2" t="str">
        <f t="shared" si="39"/>
        <v/>
      </c>
      <c r="H482" t="s">
        <v>17</v>
      </c>
      <c r="I482" t="s">
        <v>17</v>
      </c>
      <c r="J482">
        <v>3.8906651757499998E-4</v>
      </c>
      <c r="K482">
        <v>7.2000005308299996E-4</v>
      </c>
      <c r="L482" s="1">
        <v>2.60523802182E-5</v>
      </c>
      <c r="M482">
        <v>1.3333333333299999</v>
      </c>
      <c r="N482">
        <v>3.6666666666699999</v>
      </c>
      <c r="O482">
        <v>6.2449429146100001E-2</v>
      </c>
      <c r="P482" s="1">
        <v>8.6678555923900006E-6</v>
      </c>
      <c r="Q482">
        <v>1.95500037481E-3</v>
      </c>
      <c r="R482" t="s">
        <v>15</v>
      </c>
      <c r="S482">
        <v>3.6666666666699999</v>
      </c>
    </row>
    <row r="483" spans="1:20">
      <c r="A483">
        <v>53806</v>
      </c>
      <c r="C483" t="b">
        <f t="shared" si="35"/>
        <v>1</v>
      </c>
      <c r="D483" s="2" t="str">
        <f t="shared" si="36"/>
        <v/>
      </c>
      <c r="E483" s="2" t="str">
        <f t="shared" si="37"/>
        <v/>
      </c>
      <c r="F483" s="2" t="str">
        <f t="shared" si="38"/>
        <v/>
      </c>
      <c r="G483" s="2" t="str">
        <f t="shared" si="39"/>
        <v/>
      </c>
      <c r="H483" t="s">
        <v>17</v>
      </c>
      <c r="I483" t="s">
        <v>17</v>
      </c>
      <c r="J483">
        <v>2.35585856339E-4</v>
      </c>
      <c r="K483">
        <v>4.9748603126899998E-4</v>
      </c>
      <c r="L483" s="1">
        <v>9.7884218257100008E-6</v>
      </c>
      <c r="M483">
        <v>1.3333333333299999</v>
      </c>
      <c r="N483">
        <v>3.6666666666699999</v>
      </c>
      <c r="O483">
        <v>6.2449429146100001E-2</v>
      </c>
      <c r="P483" s="1">
        <v>2.3427515811700002E-6</v>
      </c>
      <c r="Q483">
        <v>7.3831555826799999E-4</v>
      </c>
      <c r="R483" t="s">
        <v>15</v>
      </c>
      <c r="S483">
        <v>3.6666666666699999</v>
      </c>
    </row>
    <row r="484" spans="1:20">
      <c r="A484">
        <v>53809</v>
      </c>
      <c r="C484" t="b">
        <f t="shared" si="35"/>
        <v>1</v>
      </c>
      <c r="D484" s="2" t="str">
        <f t="shared" si="36"/>
        <v/>
      </c>
      <c r="E484" s="2" t="str">
        <f t="shared" si="37"/>
        <v/>
      </c>
      <c r="F484" s="2" t="str">
        <f t="shared" si="38"/>
        <v/>
      </c>
      <c r="G484" s="2" t="str">
        <f t="shared" si="39"/>
        <v/>
      </c>
      <c r="H484" t="s">
        <v>17</v>
      </c>
      <c r="I484" t="s">
        <v>17</v>
      </c>
      <c r="J484">
        <v>2.71983714811E-4</v>
      </c>
      <c r="K484">
        <v>4.1665588816499998E-4</v>
      </c>
      <c r="L484" s="1">
        <v>1.5552480927300001E-5</v>
      </c>
      <c r="M484">
        <v>1.3333333333299999</v>
      </c>
      <c r="N484">
        <v>3.6666666666699999</v>
      </c>
      <c r="O484">
        <v>9.9932531712499995E-2</v>
      </c>
      <c r="P484" s="1">
        <v>4.1797780990700001E-6</v>
      </c>
      <c r="Q484">
        <v>4.2364133163999996E-3</v>
      </c>
      <c r="R484" t="s">
        <v>15</v>
      </c>
      <c r="S484">
        <v>3.6666666666699999</v>
      </c>
    </row>
    <row r="485" spans="1:20">
      <c r="A485">
        <v>53810</v>
      </c>
      <c r="C485" t="b">
        <f t="shared" si="35"/>
        <v>1</v>
      </c>
      <c r="D485" s="2" t="str">
        <f t="shared" si="36"/>
        <v/>
      </c>
      <c r="E485" s="2" t="str">
        <f t="shared" si="37"/>
        <v/>
      </c>
      <c r="F485" s="2" t="str">
        <f t="shared" si="38"/>
        <v/>
      </c>
      <c r="G485" s="2" t="str">
        <f t="shared" si="39"/>
        <v/>
      </c>
      <c r="H485" t="s">
        <v>17</v>
      </c>
      <c r="I485" t="s">
        <v>17</v>
      </c>
      <c r="J485">
        <v>1.7975697327799999E-4</v>
      </c>
      <c r="K485">
        <v>3.1731703196499999E-4</v>
      </c>
      <c r="L485" s="1">
        <v>3.4030665198399999E-6</v>
      </c>
      <c r="M485">
        <v>1.5</v>
      </c>
      <c r="N485">
        <v>8</v>
      </c>
      <c r="O485">
        <v>6.2555198519000002E-2</v>
      </c>
      <c r="P485" s="1">
        <v>1.2657738984E-8</v>
      </c>
      <c r="Q485">
        <v>3.7822202552100003E-4</v>
      </c>
      <c r="R485" t="s">
        <v>15</v>
      </c>
      <c r="S485">
        <v>8</v>
      </c>
    </row>
    <row r="486" spans="1:20">
      <c r="A486">
        <v>53995</v>
      </c>
      <c r="C486" t="b">
        <f t="shared" si="35"/>
        <v>1</v>
      </c>
      <c r="D486" s="2" t="str">
        <f t="shared" si="36"/>
        <v/>
      </c>
      <c r="E486" s="2" t="str">
        <f t="shared" si="37"/>
        <v/>
      </c>
      <c r="F486" s="2" t="str">
        <f t="shared" si="38"/>
        <v/>
      </c>
      <c r="G486" s="2" t="str">
        <f t="shared" si="39"/>
        <v/>
      </c>
      <c r="H486" t="s">
        <v>14</v>
      </c>
      <c r="I486" t="s">
        <v>14</v>
      </c>
      <c r="J486">
        <v>2.7346818233899998E-4</v>
      </c>
      <c r="K486">
        <v>7.20075124311E-4</v>
      </c>
      <c r="L486" s="1">
        <v>6.5832425480199998E-5</v>
      </c>
      <c r="M486">
        <v>1.5</v>
      </c>
      <c r="N486">
        <v>5.5</v>
      </c>
      <c r="O486">
        <v>2.9503869566099999E-2</v>
      </c>
      <c r="P486" s="1">
        <v>6.9196363259300007E-5</v>
      </c>
      <c r="Q486">
        <v>4.8319885248899998E-2</v>
      </c>
      <c r="R486" t="s">
        <v>15</v>
      </c>
    </row>
    <row r="487" spans="1:20">
      <c r="A487">
        <v>54001</v>
      </c>
      <c r="C487" t="b">
        <f t="shared" si="35"/>
        <v>1</v>
      </c>
      <c r="D487" s="2" t="str">
        <f t="shared" si="36"/>
        <v/>
      </c>
      <c r="E487" s="2" t="str">
        <f t="shared" si="37"/>
        <v/>
      </c>
      <c r="F487" s="2" t="str">
        <f t="shared" si="38"/>
        <v/>
      </c>
      <c r="G487" s="2" t="str">
        <f t="shared" si="39"/>
        <v/>
      </c>
      <c r="H487" t="s">
        <v>14</v>
      </c>
      <c r="I487" t="s">
        <v>14</v>
      </c>
      <c r="J487">
        <v>1.95577303943E-4</v>
      </c>
      <c r="K487">
        <v>4.0503225942499998E-4</v>
      </c>
      <c r="L487" s="1">
        <v>6.0246716573100003E-5</v>
      </c>
      <c r="M487">
        <v>1.5</v>
      </c>
      <c r="N487">
        <v>5.5</v>
      </c>
      <c r="O487">
        <v>3.4516424402999998E-2</v>
      </c>
      <c r="P487">
        <v>1.16033463977E-4</v>
      </c>
      <c r="Q487">
        <v>4.27643551761E-2</v>
      </c>
      <c r="R487" t="s">
        <v>15</v>
      </c>
    </row>
    <row r="488" spans="1:20">
      <c r="A488">
        <v>54002</v>
      </c>
      <c r="C488" t="b">
        <f t="shared" si="35"/>
        <v>1</v>
      </c>
      <c r="D488" s="2" t="str">
        <f t="shared" si="36"/>
        <v/>
      </c>
      <c r="E488" s="2" t="str">
        <f t="shared" si="37"/>
        <v/>
      </c>
      <c r="F488" s="2" t="str">
        <f t="shared" si="38"/>
        <v/>
      </c>
      <c r="G488" s="2" t="str">
        <f t="shared" si="39"/>
        <v/>
      </c>
      <c r="H488" t="s">
        <v>26</v>
      </c>
      <c r="I488" t="s">
        <v>19</v>
      </c>
      <c r="J488">
        <v>1.09298192088E-4</v>
      </c>
      <c r="K488">
        <v>2.9888697539699998E-4</v>
      </c>
      <c r="L488" s="1">
        <v>8.0922747331600001E-5</v>
      </c>
      <c r="M488">
        <v>6.5</v>
      </c>
      <c r="N488">
        <v>10</v>
      </c>
      <c r="O488">
        <v>9.2167919939099997E-3</v>
      </c>
      <c r="P488">
        <v>3.2410851082400002E-3</v>
      </c>
      <c r="Q488">
        <v>0.16018506469300001</v>
      </c>
      <c r="R488" t="s">
        <v>15</v>
      </c>
      <c r="S488">
        <v>6.5</v>
      </c>
      <c r="T488">
        <v>10</v>
      </c>
    </row>
    <row r="489" spans="1:20">
      <c r="A489">
        <v>54067</v>
      </c>
      <c r="C489" t="b">
        <f t="shared" si="35"/>
        <v>1</v>
      </c>
      <c r="D489" s="2" t="str">
        <f t="shared" si="36"/>
        <v/>
      </c>
      <c r="E489" s="2" t="str">
        <f t="shared" si="37"/>
        <v/>
      </c>
      <c r="F489" s="2" t="str">
        <f t="shared" si="38"/>
        <v/>
      </c>
      <c r="G489" s="2" t="str">
        <f t="shared" si="39"/>
        <v/>
      </c>
      <c r="H489" t="s">
        <v>18</v>
      </c>
      <c r="I489" t="s">
        <v>19</v>
      </c>
      <c r="J489">
        <v>0</v>
      </c>
      <c r="K489">
        <v>1.0216040741099999E-4</v>
      </c>
      <c r="L489" s="1">
        <v>2.4700649236000001E-5</v>
      </c>
      <c r="M489">
        <v>1.5</v>
      </c>
      <c r="N489">
        <v>5.5</v>
      </c>
      <c r="O489">
        <v>9.5379057391599999E-3</v>
      </c>
      <c r="P489">
        <v>6.3508163581499993E-2</v>
      </c>
      <c r="Q489">
        <v>4.5857364736099998E-2</v>
      </c>
      <c r="R489" t="s">
        <v>20</v>
      </c>
      <c r="S489">
        <v>1.5</v>
      </c>
      <c r="T489">
        <v>5.5</v>
      </c>
    </row>
    <row r="490" spans="1:20">
      <c r="A490">
        <v>54068</v>
      </c>
      <c r="C490" t="b">
        <f t="shared" si="35"/>
        <v>1</v>
      </c>
      <c r="D490" s="2" t="str">
        <f t="shared" si="36"/>
        <v/>
      </c>
      <c r="E490" s="2" t="str">
        <f t="shared" si="37"/>
        <v/>
      </c>
      <c r="F490" s="2" t="str">
        <f t="shared" si="38"/>
        <v/>
      </c>
      <c r="G490" s="2" t="str">
        <f t="shared" si="39"/>
        <v/>
      </c>
      <c r="H490" t="s">
        <v>18</v>
      </c>
      <c r="I490" t="s">
        <v>19</v>
      </c>
      <c r="J490">
        <v>0</v>
      </c>
      <c r="K490" s="1">
        <v>8.17199718568E-5</v>
      </c>
      <c r="L490" s="1">
        <v>1.9273625234200002E-5</v>
      </c>
      <c r="M490">
        <v>1.5</v>
      </c>
      <c r="N490">
        <v>5.5</v>
      </c>
      <c r="O490">
        <v>9.5379057391599999E-3</v>
      </c>
      <c r="P490">
        <v>6.8663787481099997E-2</v>
      </c>
      <c r="Q490">
        <v>4.5857364736099998E-2</v>
      </c>
      <c r="R490" t="s">
        <v>20</v>
      </c>
      <c r="S490">
        <v>1.5</v>
      </c>
      <c r="T490">
        <v>5.5</v>
      </c>
    </row>
    <row r="491" spans="1:20">
      <c r="A491">
        <v>54072</v>
      </c>
      <c r="C491" t="b">
        <f t="shared" si="35"/>
        <v>1</v>
      </c>
      <c r="D491" s="2" t="str">
        <f t="shared" si="36"/>
        <v/>
      </c>
      <c r="E491" s="2" t="str">
        <f t="shared" si="37"/>
        <v/>
      </c>
      <c r="F491" s="2" t="str">
        <f t="shared" si="38"/>
        <v/>
      </c>
      <c r="G491" s="2" t="str">
        <f t="shared" si="39"/>
        <v/>
      </c>
      <c r="H491" t="s">
        <v>18</v>
      </c>
      <c r="I491" t="s">
        <v>19</v>
      </c>
      <c r="J491">
        <v>0</v>
      </c>
      <c r="K491" s="1">
        <v>6.0003130734300001E-5</v>
      </c>
      <c r="L491" s="1">
        <v>1.4644145662100001E-5</v>
      </c>
      <c r="M491">
        <v>1.5</v>
      </c>
      <c r="N491">
        <v>5.5</v>
      </c>
      <c r="O491">
        <v>9.5379057391599999E-3</v>
      </c>
      <c r="P491">
        <v>7.4136346760200006E-2</v>
      </c>
      <c r="Q491">
        <v>4.5857364736099998E-2</v>
      </c>
      <c r="R491" t="s">
        <v>20</v>
      </c>
      <c r="S491">
        <v>1.5</v>
      </c>
      <c r="T491">
        <v>5.5</v>
      </c>
    </row>
    <row r="492" spans="1:20">
      <c r="A492">
        <v>54073</v>
      </c>
      <c r="C492" t="b">
        <f t="shared" si="35"/>
        <v>1</v>
      </c>
      <c r="D492" s="2" t="str">
        <f t="shared" si="36"/>
        <v/>
      </c>
      <c r="E492" s="2" t="str">
        <f t="shared" si="37"/>
        <v/>
      </c>
      <c r="F492" s="2" t="str">
        <f t="shared" si="38"/>
        <v/>
      </c>
      <c r="G492" s="2" t="str">
        <f t="shared" si="39"/>
        <v/>
      </c>
      <c r="H492" t="s">
        <v>18</v>
      </c>
      <c r="I492" t="s">
        <v>19</v>
      </c>
      <c r="J492">
        <v>0</v>
      </c>
      <c r="K492" s="1">
        <v>3.57963845565E-5</v>
      </c>
      <c r="L492" s="1">
        <v>8.8494568638400005E-6</v>
      </c>
      <c r="M492">
        <v>1.5</v>
      </c>
      <c r="N492">
        <v>5.5</v>
      </c>
      <c r="O492">
        <v>9.5379057391599999E-3</v>
      </c>
      <c r="P492">
        <v>4.5079621185600001E-2</v>
      </c>
      <c r="Q492">
        <v>6.1402300935299997E-2</v>
      </c>
      <c r="R492" t="s">
        <v>20</v>
      </c>
      <c r="S492">
        <v>1.5</v>
      </c>
      <c r="T492">
        <v>5.5</v>
      </c>
    </row>
    <row r="493" spans="1:20">
      <c r="A493">
        <v>54074</v>
      </c>
      <c r="C493" t="b">
        <f t="shared" si="35"/>
        <v>1</v>
      </c>
      <c r="D493" s="2" t="str">
        <f t="shared" si="36"/>
        <v/>
      </c>
      <c r="E493" s="2" t="str">
        <f t="shared" si="37"/>
        <v/>
      </c>
      <c r="F493" s="2" t="str">
        <f t="shared" si="38"/>
        <v/>
      </c>
      <c r="G493" s="2" t="str">
        <f t="shared" si="39"/>
        <v/>
      </c>
      <c r="H493" t="s">
        <v>14</v>
      </c>
      <c r="I493" t="s">
        <v>14</v>
      </c>
      <c r="J493">
        <v>0</v>
      </c>
      <c r="K493" s="1">
        <v>4.2084745022300003E-5</v>
      </c>
      <c r="L493" s="1">
        <v>1.2198127004900001E-5</v>
      </c>
      <c r="M493">
        <v>1.5</v>
      </c>
      <c r="N493">
        <v>10</v>
      </c>
      <c r="O493">
        <v>1.21646690863E-2</v>
      </c>
      <c r="P493">
        <v>6.6957113352100001E-2</v>
      </c>
      <c r="Q493">
        <v>6.9995246504000005E-2</v>
      </c>
      <c r="R493" t="s">
        <v>15</v>
      </c>
    </row>
    <row r="494" spans="1:20">
      <c r="A494">
        <v>54075</v>
      </c>
      <c r="C494" t="b">
        <f t="shared" si="35"/>
        <v>1</v>
      </c>
      <c r="D494" s="2" t="str">
        <f t="shared" si="36"/>
        <v/>
      </c>
      <c r="E494" s="2" t="str">
        <f t="shared" si="37"/>
        <v/>
      </c>
      <c r="F494" s="2" t="str">
        <f t="shared" si="38"/>
        <v/>
      </c>
      <c r="G494" s="2" t="str">
        <f t="shared" si="39"/>
        <v/>
      </c>
      <c r="H494" t="s">
        <v>19</v>
      </c>
      <c r="I494" t="s">
        <v>19</v>
      </c>
      <c r="J494">
        <v>0</v>
      </c>
      <c r="K494" s="1">
        <v>4.0868282393400001E-5</v>
      </c>
      <c r="L494" s="1">
        <v>6.4599882092199997E-6</v>
      </c>
      <c r="M494">
        <v>1.5</v>
      </c>
      <c r="N494">
        <v>5.5</v>
      </c>
      <c r="O494">
        <v>9.5379057391599999E-3</v>
      </c>
      <c r="P494">
        <v>2.1854196581100001E-2</v>
      </c>
      <c r="Q494">
        <v>0.109772087798</v>
      </c>
      <c r="R494" t="s">
        <v>15</v>
      </c>
      <c r="S494">
        <v>1.5</v>
      </c>
      <c r="T494">
        <v>5.5</v>
      </c>
    </row>
    <row r="495" spans="1:20">
      <c r="A495">
        <v>54078</v>
      </c>
      <c r="C495" t="b">
        <f t="shared" si="35"/>
        <v>1</v>
      </c>
      <c r="D495" s="2" t="str">
        <f t="shared" si="36"/>
        <v/>
      </c>
      <c r="E495" s="2" t="str">
        <f t="shared" si="37"/>
        <v/>
      </c>
      <c r="F495" s="2" t="str">
        <f t="shared" si="38"/>
        <v/>
      </c>
      <c r="G495" s="2" t="str">
        <f t="shared" si="39"/>
        <v/>
      </c>
      <c r="H495" t="s">
        <v>14</v>
      </c>
      <c r="I495" t="s">
        <v>14</v>
      </c>
      <c r="J495">
        <v>0</v>
      </c>
      <c r="K495" s="1">
        <v>2.4763818140999999E-5</v>
      </c>
      <c r="L495" s="1">
        <v>5.6777323840900002E-6</v>
      </c>
      <c r="M495">
        <v>1.3333333333299999</v>
      </c>
      <c r="N495">
        <v>3.6666666666699999</v>
      </c>
      <c r="O495">
        <v>2.4066198109799999E-2</v>
      </c>
      <c r="P495">
        <v>6.8231506630899996E-2</v>
      </c>
      <c r="Q495">
        <v>0.112905924028</v>
      </c>
      <c r="R495" t="s">
        <v>15</v>
      </c>
    </row>
    <row r="496" spans="1:20">
      <c r="A496">
        <v>54111</v>
      </c>
      <c r="C496" t="b">
        <f t="shared" si="35"/>
        <v>1</v>
      </c>
      <c r="D496" s="2" t="str">
        <f t="shared" si="36"/>
        <v/>
      </c>
      <c r="E496" s="2" t="str">
        <f t="shared" si="37"/>
        <v/>
      </c>
      <c r="F496" s="2" t="str">
        <f t="shared" si="38"/>
        <v/>
      </c>
      <c r="G496" s="2" t="str">
        <f t="shared" si="39"/>
        <v/>
      </c>
      <c r="H496" t="s">
        <v>14</v>
      </c>
      <c r="I496" t="s">
        <v>14</v>
      </c>
      <c r="J496" s="1">
        <v>1.00207974484E-5</v>
      </c>
      <c r="K496">
        <v>2.2722022079400001E-4</v>
      </c>
      <c r="L496" s="1">
        <v>5.4479354833500003E-5</v>
      </c>
      <c r="M496">
        <v>24.5</v>
      </c>
      <c r="N496">
        <v>27</v>
      </c>
      <c r="O496">
        <v>1.8990852476700001E-4</v>
      </c>
      <c r="P496">
        <v>0.140556406839</v>
      </c>
      <c r="Q496">
        <v>5.4070477350399999E-2</v>
      </c>
      <c r="R496" t="s">
        <v>15</v>
      </c>
    </row>
    <row r="497" spans="1:20">
      <c r="A497">
        <v>54114</v>
      </c>
      <c r="C497" t="b">
        <f t="shared" si="35"/>
        <v>1</v>
      </c>
      <c r="D497" s="2" t="str">
        <f t="shared" si="36"/>
        <v/>
      </c>
      <c r="E497" s="2" t="str">
        <f t="shared" si="37"/>
        <v/>
      </c>
      <c r="F497" s="2" t="str">
        <f t="shared" si="38"/>
        <v/>
      </c>
      <c r="G497" s="2" t="str">
        <f t="shared" si="39"/>
        <v/>
      </c>
      <c r="H497" t="s">
        <v>14</v>
      </c>
      <c r="I497" t="s">
        <v>14</v>
      </c>
      <c r="J497" s="1">
        <v>8.7670606056999995E-6</v>
      </c>
      <c r="K497">
        <v>2.8418087535600001E-4</v>
      </c>
      <c r="L497" s="1">
        <v>5.4632440743299999E-5</v>
      </c>
      <c r="M497">
        <v>24.5</v>
      </c>
      <c r="N497">
        <v>27</v>
      </c>
      <c r="O497">
        <v>1.2797304206199999E-4</v>
      </c>
      <c r="P497">
        <v>8.8081031754000005E-2</v>
      </c>
      <c r="Q497">
        <v>0.28247949884099999</v>
      </c>
      <c r="R497" t="s">
        <v>15</v>
      </c>
    </row>
    <row r="498" spans="1:20">
      <c r="A498">
        <v>54116</v>
      </c>
      <c r="C498" t="b">
        <f t="shared" si="35"/>
        <v>1</v>
      </c>
      <c r="D498" s="2" t="str">
        <f t="shared" si="36"/>
        <v/>
      </c>
      <c r="E498" s="2" t="str">
        <f t="shared" si="37"/>
        <v/>
      </c>
      <c r="F498" s="2" t="str">
        <f t="shared" si="38"/>
        <v/>
      </c>
      <c r="G498" s="2" t="str">
        <f t="shared" si="39"/>
        <v/>
      </c>
      <c r="H498" t="s">
        <v>14</v>
      </c>
      <c r="I498" t="s">
        <v>14</v>
      </c>
      <c r="J498" s="1">
        <v>1.7060776366599999E-5</v>
      </c>
      <c r="K498">
        <v>4.0506757761099999E-4</v>
      </c>
      <c r="L498">
        <v>1.2346618653500001E-4</v>
      </c>
      <c r="M498">
        <v>24.5</v>
      </c>
      <c r="N498">
        <v>27</v>
      </c>
      <c r="O498">
        <v>1.4613020031700001E-4</v>
      </c>
      <c r="P498">
        <v>0.140556406839</v>
      </c>
      <c r="Q498">
        <v>3.1885644309800003E-2</v>
      </c>
      <c r="R498" t="s">
        <v>15</v>
      </c>
    </row>
    <row r="499" spans="1:20">
      <c r="A499">
        <v>54192</v>
      </c>
      <c r="C499" t="b">
        <f t="shared" si="35"/>
        <v>1</v>
      </c>
      <c r="D499" s="2" t="str">
        <f t="shared" si="36"/>
        <v/>
      </c>
      <c r="E499" s="2" t="str">
        <f t="shared" si="37"/>
        <v/>
      </c>
      <c r="F499" s="2" t="str">
        <f t="shared" si="38"/>
        <v/>
      </c>
      <c r="G499" s="2" t="str">
        <f t="shared" si="39"/>
        <v/>
      </c>
      <c r="H499" t="s">
        <v>16</v>
      </c>
      <c r="I499" t="s">
        <v>16</v>
      </c>
      <c r="J499" s="1">
        <v>2.4394210440700001E-6</v>
      </c>
      <c r="K499">
        <v>2.0198780972E-4</v>
      </c>
      <c r="L499">
        <v>3.2083999344600001E-4</v>
      </c>
      <c r="M499">
        <v>6.5</v>
      </c>
      <c r="N499">
        <v>17</v>
      </c>
      <c r="O499">
        <v>3.2277662615099998E-3</v>
      </c>
      <c r="P499">
        <v>0.21456646340499999</v>
      </c>
      <c r="Q499">
        <v>1.2422048885899999E-4</v>
      </c>
      <c r="R499" t="s">
        <v>15</v>
      </c>
      <c r="S499">
        <v>10.4194274046</v>
      </c>
    </row>
    <row r="500" spans="1:20">
      <c r="A500">
        <v>54503</v>
      </c>
      <c r="C500" t="b">
        <f t="shared" si="35"/>
        <v>1</v>
      </c>
      <c r="D500" s="2" t="str">
        <f t="shared" si="36"/>
        <v/>
      </c>
      <c r="E500" s="2" t="str">
        <f t="shared" si="37"/>
        <v/>
      </c>
      <c r="F500" s="2" t="str">
        <f t="shared" si="38"/>
        <v/>
      </c>
      <c r="G500" s="2" t="str">
        <f t="shared" si="39"/>
        <v/>
      </c>
      <c r="H500" t="s">
        <v>16</v>
      </c>
      <c r="I500" t="s">
        <v>16</v>
      </c>
      <c r="J500">
        <v>0</v>
      </c>
      <c r="K500">
        <v>1.7529515635599999E-4</v>
      </c>
      <c r="L500">
        <v>5.4131030426499995E-4</v>
      </c>
      <c r="M500">
        <v>9</v>
      </c>
      <c r="N500">
        <v>23.5</v>
      </c>
      <c r="O500">
        <v>4.3217369566300002E-4</v>
      </c>
      <c r="P500">
        <v>0.138898168076</v>
      </c>
      <c r="Q500" s="1">
        <v>5.0822989695500001E-5</v>
      </c>
      <c r="R500" t="s">
        <v>15</v>
      </c>
      <c r="S500">
        <v>18.804394268599999</v>
      </c>
    </row>
    <row r="501" spans="1:20">
      <c r="A501">
        <v>54506</v>
      </c>
      <c r="C501" t="b">
        <f t="shared" si="35"/>
        <v>1</v>
      </c>
      <c r="D501" s="2" t="str">
        <f t="shared" si="36"/>
        <v/>
      </c>
      <c r="E501" s="2" t="str">
        <f t="shared" si="37"/>
        <v/>
      </c>
      <c r="F501" s="2" t="str">
        <f t="shared" si="38"/>
        <v/>
      </c>
      <c r="G501" s="2" t="str">
        <f t="shared" si="39"/>
        <v/>
      </c>
      <c r="H501" t="s">
        <v>16</v>
      </c>
      <c r="I501" t="s">
        <v>16</v>
      </c>
      <c r="J501">
        <v>1.07033891701E-4</v>
      </c>
      <c r="K501">
        <v>6.86153464462E-4</v>
      </c>
      <c r="L501">
        <v>1.1323885781300001E-3</v>
      </c>
      <c r="M501">
        <v>23</v>
      </c>
      <c r="N501">
        <v>26</v>
      </c>
      <c r="O501">
        <v>3.8094150570500002E-2</v>
      </c>
      <c r="P501">
        <v>0.319070931419</v>
      </c>
      <c r="Q501">
        <v>6.4148275450700001E-3</v>
      </c>
      <c r="R501" t="s">
        <v>15</v>
      </c>
      <c r="S501">
        <v>24.305602206500001</v>
      </c>
    </row>
    <row r="502" spans="1:20">
      <c r="A502">
        <v>54508</v>
      </c>
      <c r="C502" t="b">
        <f t="shared" si="35"/>
        <v>1</v>
      </c>
      <c r="D502" s="2" t="str">
        <f t="shared" si="36"/>
        <v/>
      </c>
      <c r="E502" s="2" t="str">
        <f t="shared" si="37"/>
        <v/>
      </c>
      <c r="F502" s="2" t="str">
        <f t="shared" si="38"/>
        <v/>
      </c>
      <c r="G502" s="2" t="str">
        <f t="shared" si="39"/>
        <v/>
      </c>
      <c r="H502" t="s">
        <v>16</v>
      </c>
      <c r="I502" t="s">
        <v>16</v>
      </c>
      <c r="J502" s="1">
        <v>7.17459361188E-6</v>
      </c>
      <c r="K502">
        <v>2.39237521877E-4</v>
      </c>
      <c r="L502">
        <v>6.86264545965E-4</v>
      </c>
      <c r="M502">
        <v>9</v>
      </c>
      <c r="N502">
        <v>23.5</v>
      </c>
      <c r="O502">
        <v>1.7047795732799999E-2</v>
      </c>
      <c r="P502">
        <v>0.15554660940000001</v>
      </c>
      <c r="Q502">
        <v>2.4436737898900001E-3</v>
      </c>
      <c r="R502" t="s">
        <v>15</v>
      </c>
      <c r="S502">
        <v>18.544967977799999</v>
      </c>
    </row>
    <row r="503" spans="1:20">
      <c r="A503">
        <v>54513</v>
      </c>
      <c r="C503" t="b">
        <f t="shared" si="35"/>
        <v>1</v>
      </c>
      <c r="D503" s="2" t="str">
        <f t="shared" si="36"/>
        <v/>
      </c>
      <c r="E503" s="2" t="str">
        <f t="shared" si="37"/>
        <v/>
      </c>
      <c r="F503" s="2" t="str">
        <f t="shared" si="38"/>
        <v/>
      </c>
      <c r="G503" s="2" t="str">
        <f t="shared" si="39"/>
        <v/>
      </c>
      <c r="H503" t="s">
        <v>16</v>
      </c>
      <c r="I503" t="s">
        <v>16</v>
      </c>
      <c r="J503" s="1">
        <v>8.8530557591099992E-6</v>
      </c>
      <c r="K503">
        <v>1.51128096546E-4</v>
      </c>
      <c r="L503">
        <v>5.7345685910100005E-4</v>
      </c>
      <c r="M503">
        <v>9</v>
      </c>
      <c r="N503">
        <v>23.5</v>
      </c>
      <c r="O503">
        <v>2.36293092584E-2</v>
      </c>
      <c r="P503">
        <v>0.131046247472</v>
      </c>
      <c r="Q503">
        <v>2.4436737898900001E-3</v>
      </c>
      <c r="R503" t="s">
        <v>15</v>
      </c>
      <c r="S503">
        <v>19.8461314302</v>
      </c>
    </row>
    <row r="504" spans="1:20">
      <c r="A504">
        <v>54515</v>
      </c>
      <c r="C504" t="b">
        <f t="shared" si="35"/>
        <v>1</v>
      </c>
      <c r="D504" s="2" t="str">
        <f t="shared" si="36"/>
        <v/>
      </c>
      <c r="E504" s="2" t="str">
        <f t="shared" si="37"/>
        <v/>
      </c>
      <c r="F504" s="2" t="str">
        <f t="shared" si="38"/>
        <v/>
      </c>
      <c r="G504" s="2" t="str">
        <f t="shared" si="39"/>
        <v/>
      </c>
      <c r="H504" t="s">
        <v>16</v>
      </c>
      <c r="I504" t="s">
        <v>16</v>
      </c>
      <c r="J504" s="1">
        <v>1.5947498283999999E-6</v>
      </c>
      <c r="K504">
        <v>1.32444437334E-4</v>
      </c>
      <c r="L504">
        <v>2.8749596287199998E-4</v>
      </c>
      <c r="M504">
        <v>9</v>
      </c>
      <c r="N504">
        <v>23.5</v>
      </c>
      <c r="O504">
        <v>1.4027235798500001E-3</v>
      </c>
      <c r="P504">
        <v>0.18289100814600001</v>
      </c>
      <c r="Q504">
        <v>1.8835835319199999E-4</v>
      </c>
      <c r="R504" t="s">
        <v>15</v>
      </c>
      <c r="S504">
        <v>16.863720116300001</v>
      </c>
    </row>
    <row r="505" spans="1:20">
      <c r="A505">
        <v>54556</v>
      </c>
      <c r="C505" t="b">
        <f t="shared" si="35"/>
        <v>1</v>
      </c>
      <c r="D505" s="2" t="str">
        <f t="shared" si="36"/>
        <v/>
      </c>
      <c r="E505" s="2" t="str">
        <f t="shared" si="37"/>
        <v/>
      </c>
      <c r="F505" s="2" t="str">
        <f t="shared" si="38"/>
        <v/>
      </c>
      <c r="G505" s="2" t="str">
        <f t="shared" si="39"/>
        <v/>
      </c>
      <c r="H505" t="s">
        <v>17</v>
      </c>
      <c r="I505" t="s">
        <v>17</v>
      </c>
      <c r="J505">
        <v>2.2293556859199999E-4</v>
      </c>
      <c r="K505">
        <v>7.6713823293800005E-4</v>
      </c>
      <c r="L505" s="1">
        <v>5.33101174985E-5</v>
      </c>
      <c r="M505">
        <v>3</v>
      </c>
      <c r="N505">
        <v>8</v>
      </c>
      <c r="O505">
        <v>3.39778083546E-2</v>
      </c>
      <c r="P505">
        <v>3.12969456693E-4</v>
      </c>
      <c r="Q505">
        <v>1.10571239575E-2</v>
      </c>
      <c r="R505" t="s">
        <v>15</v>
      </c>
      <c r="S505">
        <v>8</v>
      </c>
    </row>
    <row r="506" spans="1:20">
      <c r="A506">
        <v>54560</v>
      </c>
      <c r="C506" t="b">
        <f t="shared" si="35"/>
        <v>1</v>
      </c>
      <c r="D506" s="2" t="str">
        <f t="shared" si="36"/>
        <v/>
      </c>
      <c r="E506" s="2" t="str">
        <f t="shared" si="37"/>
        <v/>
      </c>
      <c r="F506" s="2" t="str">
        <f t="shared" si="38"/>
        <v/>
      </c>
      <c r="G506" s="2" t="str">
        <f t="shared" si="39"/>
        <v/>
      </c>
      <c r="H506" t="s">
        <v>23</v>
      </c>
      <c r="I506" t="s">
        <v>19</v>
      </c>
      <c r="J506">
        <v>6.2496431362499998E-4</v>
      </c>
      <c r="K506">
        <v>2.6412048388399999E-3</v>
      </c>
      <c r="L506">
        <v>1.63989831814E-4</v>
      </c>
      <c r="M506">
        <v>3</v>
      </c>
      <c r="N506">
        <v>8</v>
      </c>
      <c r="O506">
        <v>2.4343351130799998E-2</v>
      </c>
      <c r="P506">
        <v>1.6159361029900001E-3</v>
      </c>
      <c r="Q506">
        <v>6.1506900203800001E-2</v>
      </c>
      <c r="R506" t="s">
        <v>15</v>
      </c>
      <c r="S506">
        <v>3</v>
      </c>
      <c r="T506">
        <v>8</v>
      </c>
    </row>
    <row r="507" spans="1:20">
      <c r="A507">
        <v>54567</v>
      </c>
      <c r="C507" t="b">
        <f t="shared" si="35"/>
        <v>1</v>
      </c>
      <c r="D507" s="2" t="str">
        <f t="shared" si="36"/>
        <v/>
      </c>
      <c r="E507" s="2" t="str">
        <f t="shared" si="37"/>
        <v/>
      </c>
      <c r="F507" s="2" t="str">
        <f t="shared" si="38"/>
        <v/>
      </c>
      <c r="G507" s="2" t="str">
        <f t="shared" si="39"/>
        <v/>
      </c>
      <c r="H507" t="s">
        <v>17</v>
      </c>
      <c r="I507" t="s">
        <v>17</v>
      </c>
      <c r="J507">
        <v>1.9974679505699999E-4</v>
      </c>
      <c r="K507">
        <v>7.6697684990199996E-4</v>
      </c>
      <c r="L507" s="1">
        <v>4.1553124664699997E-5</v>
      </c>
      <c r="M507">
        <v>3</v>
      </c>
      <c r="N507">
        <v>8</v>
      </c>
      <c r="O507">
        <v>4.1479389111700002E-2</v>
      </c>
      <c r="P507">
        <v>1.89444720925E-3</v>
      </c>
      <c r="Q507">
        <v>8.2123568160599996E-3</v>
      </c>
      <c r="R507" t="s">
        <v>15</v>
      </c>
      <c r="S507">
        <v>8</v>
      </c>
    </row>
    <row r="508" spans="1:20">
      <c r="A508">
        <v>54568</v>
      </c>
      <c r="C508" t="b">
        <f t="shared" si="35"/>
        <v>1</v>
      </c>
      <c r="D508" s="2" t="str">
        <f t="shared" si="36"/>
        <v/>
      </c>
      <c r="E508" s="2" t="str">
        <f t="shared" si="37"/>
        <v/>
      </c>
      <c r="F508" s="2" t="str">
        <f t="shared" si="38"/>
        <v/>
      </c>
      <c r="G508" s="2" t="str">
        <f t="shared" si="39"/>
        <v/>
      </c>
      <c r="H508" t="s">
        <v>17</v>
      </c>
      <c r="I508" t="s">
        <v>17</v>
      </c>
      <c r="J508">
        <v>1.74742309976E-4</v>
      </c>
      <c r="K508">
        <v>5.6308011010799996E-4</v>
      </c>
      <c r="L508" s="1">
        <v>4.1274570127199999E-5</v>
      </c>
      <c r="M508">
        <v>3</v>
      </c>
      <c r="N508">
        <v>8</v>
      </c>
      <c r="O508">
        <v>5.6345189541599998E-2</v>
      </c>
      <c r="P508">
        <v>4.8758340718099997E-3</v>
      </c>
      <c r="Q508">
        <v>9.9321163894900005E-3</v>
      </c>
      <c r="R508" t="s">
        <v>15</v>
      </c>
      <c r="S508">
        <v>8</v>
      </c>
    </row>
    <row r="509" spans="1:20">
      <c r="A509">
        <v>54569</v>
      </c>
      <c r="C509" t="b">
        <f t="shared" si="35"/>
        <v>1</v>
      </c>
      <c r="D509" s="2" t="str">
        <f t="shared" si="36"/>
        <v/>
      </c>
      <c r="E509" s="2" t="str">
        <f t="shared" si="37"/>
        <v/>
      </c>
      <c r="F509" s="2" t="str">
        <f t="shared" si="38"/>
        <v/>
      </c>
      <c r="G509" s="2" t="str">
        <f t="shared" si="39"/>
        <v/>
      </c>
      <c r="H509" t="s">
        <v>23</v>
      </c>
      <c r="I509" t="s">
        <v>19</v>
      </c>
      <c r="J509">
        <v>3.7428021655500001E-4</v>
      </c>
      <c r="K509">
        <v>1.55292022167E-3</v>
      </c>
      <c r="L509" s="1">
        <v>9.4261581757900003E-5</v>
      </c>
      <c r="M509">
        <v>3</v>
      </c>
      <c r="N509">
        <v>8</v>
      </c>
      <c r="O509">
        <v>2.04601263017E-2</v>
      </c>
      <c r="P509">
        <v>6.2432940498399997E-4</v>
      </c>
      <c r="Q509">
        <v>3.3896675961000003E-2</v>
      </c>
      <c r="R509" t="s">
        <v>15</v>
      </c>
      <c r="S509">
        <v>3</v>
      </c>
      <c r="T509">
        <v>8</v>
      </c>
    </row>
    <row r="510" spans="1:20">
      <c r="A510">
        <v>54573</v>
      </c>
      <c r="B510" t="s">
        <v>19</v>
      </c>
      <c r="C510" t="b">
        <f t="shared" si="35"/>
        <v>1</v>
      </c>
      <c r="D510" s="2" t="str">
        <f t="shared" si="36"/>
        <v/>
      </c>
      <c r="E510" s="2" t="str">
        <f t="shared" si="37"/>
        <v/>
      </c>
      <c r="F510" s="2" t="str">
        <f t="shared" si="38"/>
        <v>BRACK</v>
      </c>
      <c r="G510" s="2" t="str">
        <f t="shared" si="39"/>
        <v/>
      </c>
      <c r="H510" t="s">
        <v>23</v>
      </c>
      <c r="I510" t="s">
        <v>19</v>
      </c>
      <c r="J510">
        <v>2.9715080467E-4</v>
      </c>
      <c r="K510">
        <v>1.1949457148900001E-3</v>
      </c>
      <c r="L510" s="1">
        <v>7.7750655586000003E-5</v>
      </c>
      <c r="M510">
        <v>3</v>
      </c>
      <c r="N510">
        <v>8</v>
      </c>
      <c r="O510">
        <v>2.04601263017E-2</v>
      </c>
      <c r="P510">
        <v>5.2893967118299999E-4</v>
      </c>
      <c r="Q510">
        <v>2.4485430259100001E-2</v>
      </c>
      <c r="R510" t="s">
        <v>15</v>
      </c>
      <c r="S510">
        <v>3</v>
      </c>
      <c r="T510">
        <v>8</v>
      </c>
    </row>
    <row r="511" spans="1:20">
      <c r="A511">
        <v>54574</v>
      </c>
      <c r="C511" t="b">
        <f t="shared" si="35"/>
        <v>1</v>
      </c>
      <c r="D511" s="2" t="str">
        <f t="shared" si="36"/>
        <v/>
      </c>
      <c r="E511" s="2" t="str">
        <f t="shared" si="37"/>
        <v/>
      </c>
      <c r="F511" s="2" t="str">
        <f t="shared" si="38"/>
        <v/>
      </c>
      <c r="G511" s="2" t="str">
        <f t="shared" si="39"/>
        <v/>
      </c>
      <c r="H511" t="s">
        <v>23</v>
      </c>
      <c r="I511" t="s">
        <v>19</v>
      </c>
      <c r="J511">
        <v>1.15222625417E-4</v>
      </c>
      <c r="K511">
        <v>4.26137421036E-4</v>
      </c>
      <c r="L511" s="1">
        <v>2.6956755037599999E-5</v>
      </c>
      <c r="M511">
        <v>3</v>
      </c>
      <c r="N511">
        <v>8</v>
      </c>
      <c r="O511">
        <v>2.4343351130799998E-2</v>
      </c>
      <c r="P511">
        <v>3.46703137538E-4</v>
      </c>
      <c r="Q511">
        <v>1.4344936603299999E-2</v>
      </c>
      <c r="R511" t="s">
        <v>15</v>
      </c>
      <c r="S511">
        <v>3</v>
      </c>
      <c r="T511">
        <v>8</v>
      </c>
    </row>
    <row r="512" spans="1:20">
      <c r="A512">
        <v>54575</v>
      </c>
      <c r="C512" t="b">
        <f t="shared" si="35"/>
        <v>1</v>
      </c>
      <c r="D512" s="2" t="str">
        <f t="shared" si="36"/>
        <v/>
      </c>
      <c r="E512" s="2" t="str">
        <f t="shared" si="37"/>
        <v/>
      </c>
      <c r="F512" s="2" t="str">
        <f t="shared" si="38"/>
        <v/>
      </c>
      <c r="G512" s="2" t="str">
        <f t="shared" si="39"/>
        <v/>
      </c>
      <c r="H512" t="s">
        <v>14</v>
      </c>
      <c r="I512" t="s">
        <v>14</v>
      </c>
      <c r="J512">
        <v>4.2748007149900002E-4</v>
      </c>
      <c r="K512">
        <v>1.66064556802E-3</v>
      </c>
      <c r="L512" s="1">
        <v>8.6763501229699994E-5</v>
      </c>
      <c r="M512">
        <v>3</v>
      </c>
      <c r="N512">
        <v>8</v>
      </c>
      <c r="O512">
        <v>2.8827427396799998E-2</v>
      </c>
      <c r="P512">
        <v>6.2652875195599997E-4</v>
      </c>
      <c r="Q512">
        <v>3.1692234426999998E-2</v>
      </c>
      <c r="R512" t="s">
        <v>15</v>
      </c>
    </row>
    <row r="513" spans="1:19">
      <c r="A513">
        <v>54633</v>
      </c>
      <c r="C513" t="b">
        <f t="shared" si="35"/>
        <v>1</v>
      </c>
      <c r="D513" s="2" t="str">
        <f t="shared" si="36"/>
        <v/>
      </c>
      <c r="E513" s="2" t="str">
        <f t="shared" si="37"/>
        <v/>
      </c>
      <c r="F513" s="2" t="str">
        <f t="shared" si="38"/>
        <v/>
      </c>
      <c r="G513" s="2" t="str">
        <f t="shared" si="39"/>
        <v/>
      </c>
      <c r="H513" t="s">
        <v>14</v>
      </c>
      <c r="I513" t="s">
        <v>14</v>
      </c>
      <c r="J513">
        <v>1.15732395531E-3</v>
      </c>
      <c r="K513" s="1">
        <v>1.94691919507E-5</v>
      </c>
      <c r="L513">
        <v>0</v>
      </c>
      <c r="M513">
        <v>1.3333333333299999</v>
      </c>
      <c r="N513">
        <v>3.6666666666699999</v>
      </c>
      <c r="O513">
        <v>0.19805560913199999</v>
      </c>
      <c r="P513">
        <v>1.0727945415799999E-2</v>
      </c>
      <c r="Q513">
        <v>3.2075002999899999E-4</v>
      </c>
      <c r="R513" t="s">
        <v>15</v>
      </c>
    </row>
    <row r="514" spans="1:19">
      <c r="A514">
        <v>54634</v>
      </c>
      <c r="C514" t="b">
        <f t="shared" si="35"/>
        <v>1</v>
      </c>
      <c r="D514" s="2" t="str">
        <f t="shared" si="36"/>
        <v/>
      </c>
      <c r="E514" s="2" t="str">
        <f t="shared" si="37"/>
        <v/>
      </c>
      <c r="F514" s="2" t="str">
        <f t="shared" si="38"/>
        <v/>
      </c>
      <c r="G514" s="2" t="str">
        <f t="shared" si="39"/>
        <v/>
      </c>
      <c r="H514" t="s">
        <v>14</v>
      </c>
      <c r="I514" t="s">
        <v>14</v>
      </c>
      <c r="J514">
        <v>8.4350177199599998E-4</v>
      </c>
      <c r="K514">
        <v>0</v>
      </c>
      <c r="L514">
        <v>0</v>
      </c>
      <c r="M514">
        <v>1.48979591837</v>
      </c>
      <c r="N514">
        <v>15.244897959199999</v>
      </c>
      <c r="O514">
        <v>1.3913357860400001E-2</v>
      </c>
      <c r="P514">
        <v>1</v>
      </c>
      <c r="Q514">
        <v>1.08095387023E-2</v>
      </c>
      <c r="R514" t="s">
        <v>15</v>
      </c>
    </row>
    <row r="515" spans="1:19">
      <c r="A515">
        <v>54635</v>
      </c>
      <c r="C515" t="b">
        <f t="shared" ref="C515:C578" si="40">IF(OR(B515="freshRestricted",B515="brackishRestricted",B515="marineRestricted",B515="noclass",B515=""),TRUE,FALSE)</f>
        <v>1</v>
      </c>
      <c r="D515" s="2" t="str">
        <f t="shared" ref="D515:D578" si="41">IF(NOT(ISBLANK($B515)),IF($I515="freshRestricted", IF($B515="freshRestricted","FRESH",$B515),""),"")</f>
        <v/>
      </c>
      <c r="E515" s="2" t="str">
        <f t="shared" ref="E515:E578" si="42">IF(NOT(ISBLANK($B515)),IF($I515="marineRestricted", IF($B515="marineRestricted","MARINE",$B515),""),"")</f>
        <v/>
      </c>
      <c r="F515" s="2" t="str">
        <f t="shared" ref="F515:F578" si="43">IF(NOT(ISBLANK($B515)),IF($I515="brackishRestricted", IF($B515="brackishRestricted","BRACK",$B515),""),"")</f>
        <v/>
      </c>
      <c r="G515" s="2" t="str">
        <f t="shared" ref="G515:G578" si="44">IF(NOT(ISBLANK($B515)),IF($I515="noclass", IF($B515="noclass","NO",$B515),""),"")</f>
        <v/>
      </c>
      <c r="H515" t="s">
        <v>14</v>
      </c>
      <c r="I515" t="s">
        <v>14</v>
      </c>
      <c r="J515">
        <v>6.95977558417E-4</v>
      </c>
      <c r="K515" s="1">
        <v>5.1467068796000003E-6</v>
      </c>
      <c r="L515">
        <v>0</v>
      </c>
      <c r="M515">
        <v>1.3333333333299999</v>
      </c>
      <c r="N515">
        <v>3.6666666666699999</v>
      </c>
      <c r="O515">
        <v>0.19805560913199999</v>
      </c>
      <c r="P515">
        <v>1.0727945415799999E-2</v>
      </c>
      <c r="Q515">
        <v>3.2075002999899999E-4</v>
      </c>
      <c r="R515" t="s">
        <v>15</v>
      </c>
    </row>
    <row r="516" spans="1:19">
      <c r="A516">
        <v>54637</v>
      </c>
      <c r="C516" t="b">
        <f t="shared" si="40"/>
        <v>1</v>
      </c>
      <c r="D516" s="2" t="str">
        <f t="shared" si="41"/>
        <v/>
      </c>
      <c r="E516" s="2" t="str">
        <f t="shared" si="42"/>
        <v/>
      </c>
      <c r="F516" s="2" t="str">
        <f t="shared" si="43"/>
        <v/>
      </c>
      <c r="G516" s="2" t="str">
        <f t="shared" si="44"/>
        <v/>
      </c>
      <c r="H516" t="s">
        <v>14</v>
      </c>
      <c r="I516" t="s">
        <v>14</v>
      </c>
      <c r="J516">
        <v>1.621084611E-3</v>
      </c>
      <c r="K516" s="1">
        <v>5.7130024282799997E-5</v>
      </c>
      <c r="L516" s="1">
        <v>3.0565009388900001E-6</v>
      </c>
      <c r="M516">
        <v>1.3333333333299999</v>
      </c>
      <c r="N516">
        <v>3.6666666666699999</v>
      </c>
      <c r="O516">
        <v>0.44696922206900003</v>
      </c>
      <c r="P516">
        <v>2.3301307152400002E-3</v>
      </c>
      <c r="Q516">
        <v>6.6591813355699999E-3</v>
      </c>
      <c r="R516" t="s">
        <v>15</v>
      </c>
    </row>
    <row r="517" spans="1:19">
      <c r="A517">
        <v>54639</v>
      </c>
      <c r="C517" t="b">
        <f t="shared" si="40"/>
        <v>1</v>
      </c>
      <c r="D517" s="2" t="str">
        <f t="shared" si="41"/>
        <v/>
      </c>
      <c r="E517" s="2" t="str">
        <f t="shared" si="42"/>
        <v/>
      </c>
      <c r="F517" s="2" t="str">
        <f t="shared" si="43"/>
        <v/>
      </c>
      <c r="G517" s="2" t="str">
        <f t="shared" si="44"/>
        <v/>
      </c>
      <c r="H517" t="s">
        <v>14</v>
      </c>
      <c r="I517" t="s">
        <v>14</v>
      </c>
      <c r="J517">
        <v>1.1986111082200001E-3</v>
      </c>
      <c r="K517" s="1">
        <v>7.0924123599499996E-6</v>
      </c>
      <c r="L517">
        <v>0</v>
      </c>
      <c r="M517">
        <v>1.3333333333299999</v>
      </c>
      <c r="N517">
        <v>3.6666666666699999</v>
      </c>
      <c r="O517">
        <v>0.19805560913199999</v>
      </c>
      <c r="P517">
        <v>1.0727945415799999E-2</v>
      </c>
      <c r="Q517">
        <v>3.2075002999899999E-4</v>
      </c>
      <c r="R517" t="s">
        <v>15</v>
      </c>
    </row>
    <row r="518" spans="1:19">
      <c r="A518">
        <v>54641</v>
      </c>
      <c r="C518" t="b">
        <f t="shared" si="40"/>
        <v>1</v>
      </c>
      <c r="D518" s="2" t="str">
        <f t="shared" si="41"/>
        <v/>
      </c>
      <c r="E518" s="2" t="str">
        <f t="shared" si="42"/>
        <v/>
      </c>
      <c r="F518" s="2" t="str">
        <f t="shared" si="43"/>
        <v/>
      </c>
      <c r="G518" s="2" t="str">
        <f t="shared" si="44"/>
        <v/>
      </c>
      <c r="H518" t="s">
        <v>14</v>
      </c>
      <c r="I518" t="s">
        <v>14</v>
      </c>
      <c r="J518">
        <v>1.56546477097E-3</v>
      </c>
      <c r="K518" s="1">
        <v>2.4615898830300002E-5</v>
      </c>
      <c r="L518" s="1">
        <v>2.1451107527900002E-6</v>
      </c>
      <c r="M518">
        <v>1.3333333333299999</v>
      </c>
      <c r="N518">
        <v>3.6666666666699999</v>
      </c>
      <c r="O518">
        <v>0.37171034884800003</v>
      </c>
      <c r="P518">
        <v>2.4371550848399998E-2</v>
      </c>
      <c r="Q518">
        <v>6.6591813355699999E-3</v>
      </c>
      <c r="R518" t="s">
        <v>15</v>
      </c>
    </row>
    <row r="519" spans="1:19">
      <c r="A519">
        <v>54643</v>
      </c>
      <c r="B519" t="s">
        <v>17</v>
      </c>
      <c r="C519" t="b">
        <f t="shared" si="40"/>
        <v>1</v>
      </c>
      <c r="D519" s="2" t="str">
        <f t="shared" si="41"/>
        <v/>
      </c>
      <c r="E519" s="2" t="str">
        <f t="shared" si="42"/>
        <v/>
      </c>
      <c r="F519" s="2" t="str">
        <f t="shared" si="43"/>
        <v/>
      </c>
      <c r="G519" s="2" t="str">
        <f t="shared" si="44"/>
        <v>freshRestricted</v>
      </c>
      <c r="H519" t="s">
        <v>14</v>
      </c>
      <c r="I519" t="s">
        <v>14</v>
      </c>
      <c r="J519">
        <v>9.4607312763299995E-4</v>
      </c>
      <c r="K519" s="1">
        <v>7.5681229450699996E-7</v>
      </c>
      <c r="L519" s="1">
        <v>7.6515484821200007E-6</v>
      </c>
      <c r="M519">
        <v>1.5</v>
      </c>
      <c r="N519">
        <v>27</v>
      </c>
      <c r="O519">
        <v>8.6196673533900005E-3</v>
      </c>
      <c r="P519">
        <v>3.6123434811300002E-2</v>
      </c>
      <c r="Q519">
        <v>0.422815600919</v>
      </c>
      <c r="R519" t="s">
        <v>15</v>
      </c>
    </row>
    <row r="520" spans="1:19">
      <c r="A520">
        <v>54649</v>
      </c>
      <c r="C520" t="b">
        <f t="shared" si="40"/>
        <v>1</v>
      </c>
      <c r="D520" s="2" t="str">
        <f t="shared" si="41"/>
        <v/>
      </c>
      <c r="E520" s="2" t="str">
        <f t="shared" si="42"/>
        <v/>
      </c>
      <c r="F520" s="2" t="str">
        <f t="shared" si="43"/>
        <v/>
      </c>
      <c r="G520" s="2" t="str">
        <f t="shared" si="44"/>
        <v/>
      </c>
      <c r="H520" t="s">
        <v>14</v>
      </c>
      <c r="I520" t="s">
        <v>14</v>
      </c>
      <c r="J520">
        <v>6.4724995659000005E-4</v>
      </c>
      <c r="K520">
        <v>0</v>
      </c>
      <c r="L520">
        <v>0</v>
      </c>
      <c r="M520">
        <v>1.48979591837</v>
      </c>
      <c r="N520">
        <v>15.244897959199999</v>
      </c>
      <c r="O520">
        <v>1.3913357860400001E-2</v>
      </c>
      <c r="P520">
        <v>1</v>
      </c>
      <c r="Q520">
        <v>1.08095387023E-2</v>
      </c>
      <c r="R520" t="s">
        <v>15</v>
      </c>
    </row>
    <row r="521" spans="1:19">
      <c r="A521">
        <v>54877</v>
      </c>
      <c r="B521" t="s">
        <v>17</v>
      </c>
      <c r="C521" t="b">
        <f t="shared" si="40"/>
        <v>1</v>
      </c>
      <c r="D521" s="2" t="str">
        <f t="shared" si="41"/>
        <v>FRESH</v>
      </c>
      <c r="E521" s="2" t="str">
        <f t="shared" si="42"/>
        <v/>
      </c>
      <c r="F521" s="2" t="str">
        <f t="shared" si="43"/>
        <v/>
      </c>
      <c r="G521" s="2" t="str">
        <f t="shared" si="44"/>
        <v/>
      </c>
      <c r="H521" t="s">
        <v>17</v>
      </c>
      <c r="I521" t="s">
        <v>17</v>
      </c>
      <c r="J521">
        <v>2.3572044379499999E-4</v>
      </c>
      <c r="K521">
        <v>4.1000012308199999E-4</v>
      </c>
      <c r="L521" s="1">
        <v>6.6921217867600002E-6</v>
      </c>
      <c r="M521">
        <v>1.3333333333299999</v>
      </c>
      <c r="N521">
        <v>3.6666666666699999</v>
      </c>
      <c r="O521">
        <v>4.5707048414299997E-2</v>
      </c>
      <c r="P521" s="1">
        <v>1.91159482893E-7</v>
      </c>
      <c r="Q521">
        <v>1.17001550144E-4</v>
      </c>
      <c r="R521" t="s">
        <v>15</v>
      </c>
      <c r="S521">
        <v>3.6666666666699999</v>
      </c>
    </row>
    <row r="522" spans="1:19">
      <c r="A522">
        <v>54882</v>
      </c>
      <c r="C522" t="b">
        <f t="shared" si="40"/>
        <v>1</v>
      </c>
      <c r="D522" s="2" t="str">
        <f t="shared" si="41"/>
        <v/>
      </c>
      <c r="E522" s="2" t="str">
        <f t="shared" si="42"/>
        <v/>
      </c>
      <c r="F522" s="2" t="str">
        <f t="shared" si="43"/>
        <v/>
      </c>
      <c r="G522" s="2" t="str">
        <f t="shared" si="44"/>
        <v/>
      </c>
      <c r="H522" t="s">
        <v>17</v>
      </c>
      <c r="I522" t="s">
        <v>17</v>
      </c>
      <c r="J522">
        <v>2.0311384435000001E-4</v>
      </c>
      <c r="K522">
        <v>2.5561424333899997E-4</v>
      </c>
      <c r="L522" s="1">
        <v>3.6960621052499998E-6</v>
      </c>
      <c r="M522">
        <v>1.3333333333299999</v>
      </c>
      <c r="N522">
        <v>3.6666666666699999</v>
      </c>
      <c r="O522">
        <v>9.6056780875399997E-2</v>
      </c>
      <c r="P522" s="1">
        <v>4.4721935394300002E-8</v>
      </c>
      <c r="Q522" s="1">
        <v>4.4881056848200002E-5</v>
      </c>
      <c r="R522" t="s">
        <v>15</v>
      </c>
      <c r="S522">
        <v>3.6666666666699999</v>
      </c>
    </row>
    <row r="523" spans="1:19">
      <c r="A523">
        <v>54921</v>
      </c>
      <c r="C523" t="b">
        <f t="shared" si="40"/>
        <v>1</v>
      </c>
      <c r="D523" s="2" t="str">
        <f t="shared" si="41"/>
        <v/>
      </c>
      <c r="E523" s="2" t="str">
        <f t="shared" si="42"/>
        <v/>
      </c>
      <c r="F523" s="2" t="str">
        <f t="shared" si="43"/>
        <v/>
      </c>
      <c r="G523" s="2" t="str">
        <f t="shared" si="44"/>
        <v/>
      </c>
      <c r="H523" t="s">
        <v>17</v>
      </c>
      <c r="I523" t="s">
        <v>17</v>
      </c>
      <c r="J523">
        <v>6.2434226202100001E-4</v>
      </c>
      <c r="K523">
        <v>9.7786757691800002E-4</v>
      </c>
      <c r="L523" s="1">
        <v>2.9633386405200001E-5</v>
      </c>
      <c r="M523">
        <v>1.5</v>
      </c>
      <c r="N523">
        <v>5.5</v>
      </c>
      <c r="O523">
        <v>9.1975452063899996E-2</v>
      </c>
      <c r="P523" s="1">
        <v>9.3960526024400001E-7</v>
      </c>
      <c r="Q523">
        <v>8.7419864777800004E-4</v>
      </c>
      <c r="R523" t="s">
        <v>15</v>
      </c>
      <c r="S523">
        <v>5.5</v>
      </c>
    </row>
    <row r="524" spans="1:19">
      <c r="A524">
        <v>54926</v>
      </c>
      <c r="C524" t="b">
        <f t="shared" si="40"/>
        <v>1</v>
      </c>
      <c r="D524" s="2" t="str">
        <f t="shared" si="41"/>
        <v/>
      </c>
      <c r="E524" s="2" t="str">
        <f t="shared" si="42"/>
        <v/>
      </c>
      <c r="F524" s="2" t="str">
        <f t="shared" si="43"/>
        <v/>
      </c>
      <c r="G524" s="2" t="str">
        <f t="shared" si="44"/>
        <v/>
      </c>
      <c r="H524" t="s">
        <v>17</v>
      </c>
      <c r="I524" t="s">
        <v>17</v>
      </c>
      <c r="J524">
        <v>1.9956322816100001E-4</v>
      </c>
      <c r="K524">
        <v>1.0682110186099999E-4</v>
      </c>
      <c r="L524" s="1">
        <v>2.5389017894300001E-6</v>
      </c>
      <c r="M524">
        <v>6.5</v>
      </c>
      <c r="N524">
        <v>10</v>
      </c>
      <c r="O524">
        <v>0.47017944815399998</v>
      </c>
      <c r="P524" s="1">
        <v>3.07181734989E-5</v>
      </c>
      <c r="Q524" s="1">
        <v>3.4515359073000003E-5</v>
      </c>
      <c r="R524" t="s">
        <v>15</v>
      </c>
      <c r="S524">
        <v>8.3525006884799993</v>
      </c>
    </row>
    <row r="525" spans="1:19">
      <c r="A525">
        <v>54927</v>
      </c>
      <c r="C525" t="b">
        <f t="shared" si="40"/>
        <v>1</v>
      </c>
      <c r="D525" s="2" t="str">
        <f t="shared" si="41"/>
        <v/>
      </c>
      <c r="E525" s="2" t="str">
        <f t="shared" si="42"/>
        <v/>
      </c>
      <c r="F525" s="2" t="str">
        <f t="shared" si="43"/>
        <v/>
      </c>
      <c r="G525" s="2" t="str">
        <f t="shared" si="44"/>
        <v/>
      </c>
      <c r="H525" t="s">
        <v>17</v>
      </c>
      <c r="I525" t="s">
        <v>17</v>
      </c>
      <c r="J525">
        <v>3.9576350998599998E-4</v>
      </c>
      <c r="K525">
        <v>6.3520531377800002E-4</v>
      </c>
      <c r="L525" s="1">
        <v>2.3903023069899999E-5</v>
      </c>
      <c r="M525">
        <v>1.5</v>
      </c>
      <c r="N525">
        <v>5.5</v>
      </c>
      <c r="O525">
        <v>9.5478835703599996E-2</v>
      </c>
      <c r="P525" s="1">
        <v>3.9135715695200001E-6</v>
      </c>
      <c r="Q525">
        <v>1.6729620668E-2</v>
      </c>
      <c r="R525" t="s">
        <v>15</v>
      </c>
      <c r="S525">
        <v>5.5</v>
      </c>
    </row>
    <row r="526" spans="1:19">
      <c r="A526">
        <v>54929</v>
      </c>
      <c r="C526" t="b">
        <f t="shared" si="40"/>
        <v>1</v>
      </c>
      <c r="D526" s="2" t="str">
        <f t="shared" si="41"/>
        <v/>
      </c>
      <c r="E526" s="2" t="str">
        <f t="shared" si="42"/>
        <v/>
      </c>
      <c r="F526" s="2" t="str">
        <f t="shared" si="43"/>
        <v/>
      </c>
      <c r="G526" s="2" t="str">
        <f t="shared" si="44"/>
        <v/>
      </c>
      <c r="H526" t="s">
        <v>17</v>
      </c>
      <c r="I526" t="s">
        <v>17</v>
      </c>
      <c r="J526">
        <v>2.09819868752E-4</v>
      </c>
      <c r="K526">
        <v>3.9671044530399999E-4</v>
      </c>
      <c r="L526" s="1">
        <v>9.5418180550499993E-6</v>
      </c>
      <c r="M526">
        <v>1.5</v>
      </c>
      <c r="N526">
        <v>5.5</v>
      </c>
      <c r="O526">
        <v>8.0963630455499994E-2</v>
      </c>
      <c r="P526" s="1">
        <v>5.3425970266200003E-7</v>
      </c>
      <c r="Q526">
        <v>8.7419864777800004E-4</v>
      </c>
      <c r="R526" t="s">
        <v>15</v>
      </c>
      <c r="S526">
        <v>5.5</v>
      </c>
    </row>
    <row r="527" spans="1:19">
      <c r="A527">
        <v>54930</v>
      </c>
      <c r="C527" t="b">
        <f t="shared" si="40"/>
        <v>1</v>
      </c>
      <c r="D527" s="2" t="str">
        <f t="shared" si="41"/>
        <v/>
      </c>
      <c r="E527" s="2" t="str">
        <f t="shared" si="42"/>
        <v/>
      </c>
      <c r="F527" s="2" t="str">
        <f t="shared" si="43"/>
        <v/>
      </c>
      <c r="G527" s="2" t="str">
        <f t="shared" si="44"/>
        <v/>
      </c>
      <c r="H527" t="s">
        <v>17</v>
      </c>
      <c r="I527" t="s">
        <v>17</v>
      </c>
      <c r="J527">
        <v>7.2240366266000005E-4</v>
      </c>
      <c r="K527">
        <v>9.4681913981900002E-4</v>
      </c>
      <c r="L527" s="1">
        <v>3.3292030634200003E-5</v>
      </c>
      <c r="M527">
        <v>1.3333333333299999</v>
      </c>
      <c r="N527">
        <v>3.6666666666699999</v>
      </c>
      <c r="O527">
        <v>0.124886914229</v>
      </c>
      <c r="P527" s="1">
        <v>1.8985493959199998E-5</v>
      </c>
      <c r="Q527">
        <v>2.200208738E-3</v>
      </c>
      <c r="R527" t="s">
        <v>15</v>
      </c>
      <c r="S527">
        <v>3.6666666666699999</v>
      </c>
    </row>
    <row r="528" spans="1:19">
      <c r="A528">
        <v>54933</v>
      </c>
      <c r="C528" t="b">
        <f t="shared" si="40"/>
        <v>1</v>
      </c>
      <c r="D528" s="2" t="str">
        <f t="shared" si="41"/>
        <v/>
      </c>
      <c r="E528" s="2" t="str">
        <f t="shared" si="42"/>
        <v/>
      </c>
      <c r="F528" s="2" t="str">
        <f t="shared" si="43"/>
        <v/>
      </c>
      <c r="G528" s="2" t="str">
        <f t="shared" si="44"/>
        <v/>
      </c>
      <c r="H528" t="s">
        <v>16</v>
      </c>
      <c r="I528" t="s">
        <v>16</v>
      </c>
      <c r="J528" s="1">
        <v>4.6840263953099997E-5</v>
      </c>
      <c r="K528">
        <v>3.1967461842699997E-4</v>
      </c>
      <c r="L528">
        <v>4.4861803793799998E-4</v>
      </c>
      <c r="M528">
        <v>23</v>
      </c>
      <c r="N528">
        <v>26</v>
      </c>
      <c r="O528">
        <v>3.2681645980100002E-4</v>
      </c>
      <c r="P528">
        <v>0.44655462098299997</v>
      </c>
      <c r="Q528">
        <v>8.9494557462900005E-3</v>
      </c>
      <c r="R528" t="s">
        <v>15</v>
      </c>
      <c r="S528">
        <v>23.962796559600001</v>
      </c>
    </row>
    <row r="529" spans="1:20">
      <c r="A529">
        <v>54976</v>
      </c>
      <c r="B529" t="s">
        <v>19</v>
      </c>
      <c r="C529" t="b">
        <f t="shared" si="40"/>
        <v>1</v>
      </c>
      <c r="D529" s="2" t="str">
        <f t="shared" si="41"/>
        <v/>
      </c>
      <c r="E529" s="2" t="str">
        <f t="shared" si="42"/>
        <v/>
      </c>
      <c r="F529" s="2" t="str">
        <f t="shared" si="43"/>
        <v/>
      </c>
      <c r="G529" s="2" t="str">
        <f t="shared" si="44"/>
        <v>brackishRestricted</v>
      </c>
      <c r="H529" t="s">
        <v>14</v>
      </c>
      <c r="I529" t="s">
        <v>14</v>
      </c>
      <c r="J529" s="1">
        <v>1.1023207404399999E-5</v>
      </c>
      <c r="K529">
        <v>1.76553498323E-4</v>
      </c>
      <c r="L529" s="1">
        <v>8.2903251513300003E-5</v>
      </c>
      <c r="M529">
        <v>15</v>
      </c>
      <c r="N529">
        <v>20</v>
      </c>
      <c r="O529">
        <v>6.2805477844099997E-2</v>
      </c>
      <c r="P529">
        <v>0.37433093935400003</v>
      </c>
      <c r="Q529">
        <v>1.4065728994599999E-2</v>
      </c>
      <c r="R529" t="s">
        <v>15</v>
      </c>
    </row>
    <row r="530" spans="1:20">
      <c r="A530">
        <v>54977</v>
      </c>
      <c r="C530" t="b">
        <f t="shared" si="40"/>
        <v>1</v>
      </c>
      <c r="D530" s="2" t="str">
        <f t="shared" si="41"/>
        <v/>
      </c>
      <c r="E530" s="2" t="str">
        <f t="shared" si="42"/>
        <v/>
      </c>
      <c r="F530" s="2" t="str">
        <f t="shared" si="43"/>
        <v/>
      </c>
      <c r="G530" s="2" t="str">
        <f t="shared" si="44"/>
        <v/>
      </c>
      <c r="H530" t="s">
        <v>14</v>
      </c>
      <c r="I530" t="s">
        <v>14</v>
      </c>
      <c r="J530" s="1">
        <v>1.81581494813E-5</v>
      </c>
      <c r="K530">
        <v>3.4653533147800003E-4</v>
      </c>
      <c r="L530">
        <v>1.18937481601E-4</v>
      </c>
      <c r="M530">
        <v>15</v>
      </c>
      <c r="N530">
        <v>20</v>
      </c>
      <c r="O530">
        <v>6.2805477844099997E-2</v>
      </c>
      <c r="P530">
        <v>0.29516923621199997</v>
      </c>
      <c r="Q530">
        <v>5.1425109907099996E-3</v>
      </c>
      <c r="R530" t="s">
        <v>15</v>
      </c>
    </row>
    <row r="531" spans="1:20">
      <c r="A531">
        <v>54979</v>
      </c>
      <c r="C531" t="b">
        <f t="shared" si="40"/>
        <v>1</v>
      </c>
      <c r="D531" s="2" t="str">
        <f t="shared" si="41"/>
        <v/>
      </c>
      <c r="E531" s="2" t="str">
        <f t="shared" si="42"/>
        <v/>
      </c>
      <c r="F531" s="2" t="str">
        <f t="shared" si="43"/>
        <v/>
      </c>
      <c r="G531" s="2" t="str">
        <f t="shared" si="44"/>
        <v/>
      </c>
      <c r="H531" t="s">
        <v>14</v>
      </c>
      <c r="I531" t="s">
        <v>14</v>
      </c>
      <c r="J531" s="1">
        <v>9.1397479211700008E-6</v>
      </c>
      <c r="K531">
        <v>1.7190023200899999E-4</v>
      </c>
      <c r="L531" s="1">
        <v>3.7594182513200001E-5</v>
      </c>
      <c r="M531">
        <v>15</v>
      </c>
      <c r="N531">
        <v>20</v>
      </c>
      <c r="O531">
        <v>6.2805477844099997E-2</v>
      </c>
      <c r="P531">
        <v>0.46648773056600001</v>
      </c>
      <c r="Q531">
        <v>4.3258579192300001E-2</v>
      </c>
      <c r="R531" t="s">
        <v>15</v>
      </c>
    </row>
    <row r="532" spans="1:20">
      <c r="A532">
        <v>54981</v>
      </c>
      <c r="C532" t="b">
        <f t="shared" si="40"/>
        <v>1</v>
      </c>
      <c r="D532" s="2" t="str">
        <f t="shared" si="41"/>
        <v/>
      </c>
      <c r="E532" s="2" t="str">
        <f t="shared" si="42"/>
        <v/>
      </c>
      <c r="F532" s="2" t="str">
        <f t="shared" si="43"/>
        <v/>
      </c>
      <c r="G532" s="2" t="str">
        <f t="shared" si="44"/>
        <v/>
      </c>
      <c r="H532" t="s">
        <v>14</v>
      </c>
      <c r="I532" t="s">
        <v>14</v>
      </c>
      <c r="J532" s="1">
        <v>3.8240065642400003E-5</v>
      </c>
      <c r="K532">
        <v>6.1509510913699997E-4</v>
      </c>
      <c r="L532">
        <v>2.0497262160899999E-4</v>
      </c>
      <c r="M532">
        <v>15</v>
      </c>
      <c r="N532">
        <v>20</v>
      </c>
      <c r="O532">
        <v>0.118493362527</v>
      </c>
      <c r="P532">
        <v>0.39473320631100001</v>
      </c>
      <c r="Q532">
        <v>2.9694985862299999E-2</v>
      </c>
      <c r="R532" t="s">
        <v>15</v>
      </c>
    </row>
    <row r="533" spans="1:20">
      <c r="A533">
        <v>54983</v>
      </c>
      <c r="C533" t="b">
        <f t="shared" si="40"/>
        <v>1</v>
      </c>
      <c r="D533" s="2" t="str">
        <f t="shared" si="41"/>
        <v/>
      </c>
      <c r="E533" s="2" t="str">
        <f t="shared" si="42"/>
        <v/>
      </c>
      <c r="F533" s="2" t="str">
        <f t="shared" si="43"/>
        <v/>
      </c>
      <c r="G533" s="2" t="str">
        <f t="shared" si="44"/>
        <v/>
      </c>
      <c r="H533" t="s">
        <v>14</v>
      </c>
      <c r="I533" t="s">
        <v>14</v>
      </c>
      <c r="J533" s="1">
        <v>2.4129874667500001E-5</v>
      </c>
      <c r="K533">
        <v>3.3147774076900001E-4</v>
      </c>
      <c r="L533" s="1">
        <v>9.28103204621E-5</v>
      </c>
      <c r="M533">
        <v>15</v>
      </c>
      <c r="N533">
        <v>20</v>
      </c>
      <c r="O533">
        <v>0.127076910401</v>
      </c>
      <c r="P533">
        <v>0.37433093935400003</v>
      </c>
      <c r="Q533">
        <v>2.9694985862299999E-2</v>
      </c>
      <c r="R533" t="s">
        <v>15</v>
      </c>
    </row>
    <row r="534" spans="1:20">
      <c r="A534">
        <v>54984</v>
      </c>
      <c r="C534" t="b">
        <f t="shared" si="40"/>
        <v>1</v>
      </c>
      <c r="D534" s="2" t="str">
        <f t="shared" si="41"/>
        <v/>
      </c>
      <c r="E534" s="2" t="str">
        <f t="shared" si="42"/>
        <v/>
      </c>
      <c r="F534" s="2" t="str">
        <f t="shared" si="43"/>
        <v/>
      </c>
      <c r="G534" s="2" t="str">
        <f t="shared" si="44"/>
        <v/>
      </c>
      <c r="H534" t="s">
        <v>14</v>
      </c>
      <c r="I534" t="s">
        <v>14</v>
      </c>
      <c r="J534" s="1">
        <v>7.3117983369299997E-6</v>
      </c>
      <c r="K534">
        <v>1.36497072467E-4</v>
      </c>
      <c r="L534" s="1">
        <v>5.3030044365700003E-5</v>
      </c>
      <c r="M534">
        <v>15</v>
      </c>
      <c r="N534">
        <v>20</v>
      </c>
      <c r="O534">
        <v>6.2805477844099997E-2</v>
      </c>
      <c r="P534">
        <v>0.37433093935400003</v>
      </c>
      <c r="Q534">
        <v>1.4065728994599999E-2</v>
      </c>
      <c r="R534" t="s">
        <v>15</v>
      </c>
    </row>
    <row r="535" spans="1:20">
      <c r="A535">
        <v>54989</v>
      </c>
      <c r="C535" t="b">
        <f t="shared" si="40"/>
        <v>1</v>
      </c>
      <c r="D535" s="2" t="str">
        <f t="shared" si="41"/>
        <v/>
      </c>
      <c r="E535" s="2" t="str">
        <f t="shared" si="42"/>
        <v/>
      </c>
      <c r="F535" s="2" t="str">
        <f t="shared" si="43"/>
        <v/>
      </c>
      <c r="G535" s="2" t="str">
        <f t="shared" si="44"/>
        <v/>
      </c>
      <c r="H535" t="s">
        <v>14</v>
      </c>
      <c r="I535" t="s">
        <v>14</v>
      </c>
      <c r="J535" s="1">
        <v>2.1955049081400001E-5</v>
      </c>
      <c r="K535">
        <v>2.5068929335800001E-4</v>
      </c>
      <c r="L535" s="1">
        <v>6.8600048935499994E-5</v>
      </c>
      <c r="M535">
        <v>15</v>
      </c>
      <c r="N535">
        <v>20</v>
      </c>
      <c r="O535">
        <v>0.127076910401</v>
      </c>
      <c r="P535">
        <v>0.415428386112</v>
      </c>
      <c r="Q535">
        <v>3.7492446722999999E-2</v>
      </c>
      <c r="R535" t="s">
        <v>15</v>
      </c>
    </row>
    <row r="536" spans="1:20">
      <c r="A536">
        <v>55032</v>
      </c>
      <c r="B536" t="s">
        <v>16</v>
      </c>
      <c r="C536" t="b">
        <f t="shared" si="40"/>
        <v>1</v>
      </c>
      <c r="D536" s="2" t="str">
        <f t="shared" si="41"/>
        <v/>
      </c>
      <c r="E536" s="2" t="str">
        <f t="shared" si="42"/>
        <v>MARINE</v>
      </c>
      <c r="F536" s="2" t="str">
        <f t="shared" si="43"/>
        <v/>
      </c>
      <c r="G536" s="2" t="str">
        <f t="shared" si="44"/>
        <v/>
      </c>
      <c r="H536" t="s">
        <v>16</v>
      </c>
      <c r="I536" t="s">
        <v>16</v>
      </c>
      <c r="J536">
        <v>0</v>
      </c>
      <c r="K536">
        <v>1.2816286299599999E-4</v>
      </c>
      <c r="L536">
        <v>3.7618337768999998E-4</v>
      </c>
      <c r="M536">
        <v>23</v>
      </c>
      <c r="N536">
        <v>27</v>
      </c>
      <c r="O536" s="1">
        <v>3.7535856306300003E-5</v>
      </c>
      <c r="P536">
        <v>0.433680642472</v>
      </c>
      <c r="Q536">
        <v>1.50256772182E-3</v>
      </c>
      <c r="R536" t="s">
        <v>15</v>
      </c>
      <c r="S536">
        <v>25.637229919300001</v>
      </c>
    </row>
    <row r="537" spans="1:20">
      <c r="A537">
        <v>55033</v>
      </c>
      <c r="C537" t="b">
        <f t="shared" si="40"/>
        <v>1</v>
      </c>
      <c r="D537" s="2" t="str">
        <f t="shared" si="41"/>
        <v/>
      </c>
      <c r="E537" s="2" t="str">
        <f t="shared" si="42"/>
        <v/>
      </c>
      <c r="F537" s="2" t="str">
        <f t="shared" si="43"/>
        <v/>
      </c>
      <c r="G537" s="2" t="str">
        <f t="shared" si="44"/>
        <v/>
      </c>
      <c r="H537" t="s">
        <v>16</v>
      </c>
      <c r="I537" t="s">
        <v>16</v>
      </c>
      <c r="J537">
        <v>0</v>
      </c>
      <c r="K537" s="1">
        <v>8.1459866284800005E-5</v>
      </c>
      <c r="L537">
        <v>3.3247742509500002E-4</v>
      </c>
      <c r="M537">
        <v>23</v>
      </c>
      <c r="N537">
        <v>27</v>
      </c>
      <c r="O537" s="1">
        <v>3.7535856306300003E-5</v>
      </c>
      <c r="P537">
        <v>0.433680642472</v>
      </c>
      <c r="Q537">
        <v>1.50256772182E-3</v>
      </c>
      <c r="R537" t="s">
        <v>15</v>
      </c>
      <c r="S537">
        <v>26.019965144899999</v>
      </c>
    </row>
    <row r="538" spans="1:20">
      <c r="A538">
        <v>55071</v>
      </c>
      <c r="C538" t="b">
        <f t="shared" si="40"/>
        <v>1</v>
      </c>
      <c r="D538" s="2" t="str">
        <f t="shared" si="41"/>
        <v/>
      </c>
      <c r="E538" s="2" t="str">
        <f t="shared" si="42"/>
        <v/>
      </c>
      <c r="F538" s="2" t="str">
        <f t="shared" si="43"/>
        <v/>
      </c>
      <c r="G538" s="2" t="str">
        <f t="shared" si="44"/>
        <v/>
      </c>
      <c r="H538" t="s">
        <v>19</v>
      </c>
      <c r="I538" t="s">
        <v>19</v>
      </c>
      <c r="J538" s="1">
        <v>1.2962136207600001E-5</v>
      </c>
      <c r="K538">
        <v>1.02730415474E-4</v>
      </c>
      <c r="L538" s="1">
        <v>2.1254301339200001E-6</v>
      </c>
      <c r="M538">
        <v>3</v>
      </c>
      <c r="N538">
        <v>8</v>
      </c>
      <c r="O538">
        <v>8.1489130805100004E-3</v>
      </c>
      <c r="P538" s="1">
        <v>3.3795842488700003E-5</v>
      </c>
      <c r="Q538">
        <v>0.11233157778199999</v>
      </c>
      <c r="R538" t="s">
        <v>15</v>
      </c>
      <c r="S538">
        <v>3</v>
      </c>
      <c r="T538">
        <v>8</v>
      </c>
    </row>
    <row r="539" spans="1:20">
      <c r="A539">
        <v>55135</v>
      </c>
      <c r="C539" t="b">
        <f t="shared" si="40"/>
        <v>1</v>
      </c>
      <c r="D539" s="2" t="str">
        <f t="shared" si="41"/>
        <v/>
      </c>
      <c r="E539" s="2" t="str">
        <f t="shared" si="42"/>
        <v/>
      </c>
      <c r="F539" s="2" t="str">
        <f t="shared" si="43"/>
        <v/>
      </c>
      <c r="G539" s="2" t="str">
        <f t="shared" si="44"/>
        <v/>
      </c>
      <c r="H539" t="s">
        <v>14</v>
      </c>
      <c r="I539" t="s">
        <v>14</v>
      </c>
      <c r="J539">
        <v>4.4371403197200003E-4</v>
      </c>
      <c r="K539">
        <v>1.4425708742500001E-3</v>
      </c>
      <c r="L539" s="1">
        <v>1.9937317506700001E-5</v>
      </c>
      <c r="M539">
        <v>1.3333333333299999</v>
      </c>
      <c r="N539">
        <v>3.6666666666699999</v>
      </c>
      <c r="O539">
        <v>6.4884253462399996E-2</v>
      </c>
      <c r="P539" s="1">
        <v>3.4517703460399998E-6</v>
      </c>
      <c r="Q539">
        <v>3.5774763727199998E-3</v>
      </c>
      <c r="R539" t="s">
        <v>15</v>
      </c>
    </row>
    <row r="540" spans="1:20">
      <c r="A540">
        <v>55137</v>
      </c>
      <c r="C540" t="b">
        <f t="shared" si="40"/>
        <v>1</v>
      </c>
      <c r="D540" s="2" t="str">
        <f t="shared" si="41"/>
        <v/>
      </c>
      <c r="E540" s="2" t="str">
        <f t="shared" si="42"/>
        <v/>
      </c>
      <c r="F540" s="2" t="str">
        <f t="shared" si="43"/>
        <v/>
      </c>
      <c r="G540" s="2" t="str">
        <f t="shared" si="44"/>
        <v/>
      </c>
      <c r="H540" t="s">
        <v>14</v>
      </c>
      <c r="I540" t="s">
        <v>14</v>
      </c>
      <c r="J540">
        <v>3.6487843237400001E-4</v>
      </c>
      <c r="K540">
        <v>1.6459110403499999E-3</v>
      </c>
      <c r="L540" s="1">
        <v>2.8113836258999999E-5</v>
      </c>
      <c r="M540">
        <v>1.3333333333299999</v>
      </c>
      <c r="N540">
        <v>3.6666666666699999</v>
      </c>
      <c r="O540">
        <v>7.5313218728600001E-2</v>
      </c>
      <c r="P540" s="1">
        <v>1.23512237229E-5</v>
      </c>
      <c r="Q540">
        <v>8.6331536538199992E-3</v>
      </c>
      <c r="R540" t="s">
        <v>15</v>
      </c>
    </row>
    <row r="541" spans="1:20">
      <c r="A541">
        <v>55138</v>
      </c>
      <c r="C541" t="b">
        <f t="shared" si="40"/>
        <v>1</v>
      </c>
      <c r="D541" s="2" t="str">
        <f t="shared" si="41"/>
        <v/>
      </c>
      <c r="E541" s="2" t="str">
        <f t="shared" si="42"/>
        <v/>
      </c>
      <c r="F541" s="2" t="str">
        <f t="shared" si="43"/>
        <v/>
      </c>
      <c r="G541" s="2" t="str">
        <f t="shared" si="44"/>
        <v/>
      </c>
      <c r="H541" t="s">
        <v>14</v>
      </c>
      <c r="I541" t="s">
        <v>14</v>
      </c>
      <c r="J541">
        <v>5.3831262376899999E-4</v>
      </c>
      <c r="K541">
        <v>2.54543966821E-3</v>
      </c>
      <c r="L541" s="1">
        <v>3.2530604933300001E-5</v>
      </c>
      <c r="M541">
        <v>1.3333333333299999</v>
      </c>
      <c r="N541">
        <v>3.6666666666699999</v>
      </c>
      <c r="O541">
        <v>5.5612801458899998E-2</v>
      </c>
      <c r="P541" s="1">
        <v>7.4474387122999999E-7</v>
      </c>
      <c r="Q541">
        <v>1.1916766366699999E-3</v>
      </c>
      <c r="R541" t="s">
        <v>15</v>
      </c>
    </row>
    <row r="542" spans="1:20">
      <c r="A542">
        <v>55139</v>
      </c>
      <c r="C542" t="b">
        <f t="shared" si="40"/>
        <v>1</v>
      </c>
      <c r="D542" s="2" t="str">
        <f t="shared" si="41"/>
        <v/>
      </c>
      <c r="E542" s="2" t="str">
        <f t="shared" si="42"/>
        <v/>
      </c>
      <c r="F542" s="2" t="str">
        <f t="shared" si="43"/>
        <v/>
      </c>
      <c r="G542" s="2" t="str">
        <f t="shared" si="44"/>
        <v/>
      </c>
      <c r="H542" t="s">
        <v>14</v>
      </c>
      <c r="I542" t="s">
        <v>14</v>
      </c>
      <c r="J542">
        <v>2.8978236282500001E-4</v>
      </c>
      <c r="K542">
        <v>1.2639089539300001E-3</v>
      </c>
      <c r="L542" s="1">
        <v>1.6287769568599999E-5</v>
      </c>
      <c r="M542">
        <v>1.3333333333299999</v>
      </c>
      <c r="N542">
        <v>3.6666666666699999</v>
      </c>
      <c r="O542">
        <v>4.7419968329000001E-2</v>
      </c>
      <c r="P542" s="1">
        <v>4.1797780990700001E-6</v>
      </c>
      <c r="Q542">
        <v>3.8944752412199998E-3</v>
      </c>
      <c r="R542" t="s">
        <v>15</v>
      </c>
    </row>
    <row r="543" spans="1:20">
      <c r="A543">
        <v>55140</v>
      </c>
      <c r="C543" t="b">
        <f t="shared" si="40"/>
        <v>1</v>
      </c>
      <c r="D543" s="2" t="str">
        <f t="shared" si="41"/>
        <v/>
      </c>
      <c r="E543" s="2" t="str">
        <f t="shared" si="42"/>
        <v/>
      </c>
      <c r="F543" s="2" t="str">
        <f t="shared" si="43"/>
        <v/>
      </c>
      <c r="G543" s="2" t="str">
        <f t="shared" si="44"/>
        <v/>
      </c>
      <c r="H543" t="s">
        <v>14</v>
      </c>
      <c r="I543" t="s">
        <v>14</v>
      </c>
      <c r="J543">
        <v>1.71434771645E-4</v>
      </c>
      <c r="K543">
        <v>4.3541989282600002E-4</v>
      </c>
      <c r="L543" s="1">
        <v>6.7929168253900004E-6</v>
      </c>
      <c r="M543">
        <v>1.3333333333299999</v>
      </c>
      <c r="N543">
        <v>3.6666666666699999</v>
      </c>
      <c r="O543">
        <v>0.181560907902</v>
      </c>
      <c r="P543">
        <v>2.1357177969899999E-4</v>
      </c>
      <c r="Q543">
        <v>4.1501991617599997E-3</v>
      </c>
      <c r="R543" t="s">
        <v>15</v>
      </c>
    </row>
    <row r="544" spans="1:20">
      <c r="A544">
        <v>55143</v>
      </c>
      <c r="C544" t="b">
        <f t="shared" si="40"/>
        <v>1</v>
      </c>
      <c r="D544" s="2" t="str">
        <f t="shared" si="41"/>
        <v/>
      </c>
      <c r="E544" s="2" t="str">
        <f t="shared" si="42"/>
        <v/>
      </c>
      <c r="F544" s="2" t="str">
        <f t="shared" si="43"/>
        <v/>
      </c>
      <c r="G544" s="2" t="str">
        <f t="shared" si="44"/>
        <v/>
      </c>
      <c r="H544" t="s">
        <v>14</v>
      </c>
      <c r="I544" t="s">
        <v>14</v>
      </c>
      <c r="J544">
        <v>2.9800405983200002E-4</v>
      </c>
      <c r="K544">
        <v>9.49224423577E-4</v>
      </c>
      <c r="L544" s="1">
        <v>1.18974934984E-5</v>
      </c>
      <c r="M544">
        <v>1.3333333333299999</v>
      </c>
      <c r="N544">
        <v>3.6666666666699999</v>
      </c>
      <c r="O544">
        <v>5.7158387770199999E-2</v>
      </c>
      <c r="P544" s="1">
        <v>4.76880736856E-7</v>
      </c>
      <c r="Q544">
        <v>4.1501991617599997E-3</v>
      </c>
      <c r="R544" t="s">
        <v>15</v>
      </c>
    </row>
    <row r="545" spans="1:20">
      <c r="A545">
        <v>55146</v>
      </c>
      <c r="C545" t="b">
        <f t="shared" si="40"/>
        <v>1</v>
      </c>
      <c r="D545" s="2" t="str">
        <f t="shared" si="41"/>
        <v/>
      </c>
      <c r="E545" s="2" t="str">
        <f t="shared" si="42"/>
        <v/>
      </c>
      <c r="F545" s="2" t="str">
        <f t="shared" si="43"/>
        <v/>
      </c>
      <c r="G545" s="2" t="str">
        <f t="shared" si="44"/>
        <v/>
      </c>
      <c r="H545" t="s">
        <v>14</v>
      </c>
      <c r="I545" t="s">
        <v>14</v>
      </c>
      <c r="J545">
        <v>2.4937326389700001E-4</v>
      </c>
      <c r="K545">
        <v>6.8057872505899997E-4</v>
      </c>
      <c r="L545" s="1">
        <v>7.8142743066799994E-6</v>
      </c>
      <c r="M545">
        <v>1.3333333333299999</v>
      </c>
      <c r="N545">
        <v>3.6666666666699999</v>
      </c>
      <c r="O545">
        <v>0.19874454441600001</v>
      </c>
      <c r="P545">
        <v>2.5657875526399998E-4</v>
      </c>
      <c r="Q545">
        <v>8.7316455452900003E-4</v>
      </c>
      <c r="R545" t="s">
        <v>15</v>
      </c>
    </row>
    <row r="546" spans="1:20">
      <c r="A546">
        <v>55148</v>
      </c>
      <c r="C546" t="b">
        <f t="shared" si="40"/>
        <v>1</v>
      </c>
      <c r="D546" s="2" t="str">
        <f t="shared" si="41"/>
        <v/>
      </c>
      <c r="E546" s="2" t="str">
        <f t="shared" si="42"/>
        <v/>
      </c>
      <c r="F546" s="2" t="str">
        <f t="shared" si="43"/>
        <v/>
      </c>
      <c r="G546" s="2" t="str">
        <f t="shared" si="44"/>
        <v/>
      </c>
      <c r="H546" t="s">
        <v>14</v>
      </c>
      <c r="I546" t="s">
        <v>14</v>
      </c>
      <c r="J546">
        <v>1.9245155846200001E-4</v>
      </c>
      <c r="K546">
        <v>8.2669952098299998E-4</v>
      </c>
      <c r="L546" s="1">
        <v>1.03016867017E-5</v>
      </c>
      <c r="M546">
        <v>1.3333333333299999</v>
      </c>
      <c r="N546">
        <v>3.6666666666699999</v>
      </c>
      <c r="O546">
        <v>0.121313999274</v>
      </c>
      <c r="P546" s="1">
        <v>1.26136652991E-5</v>
      </c>
      <c r="Q546">
        <v>4.1501991617599997E-3</v>
      </c>
      <c r="R546" t="s">
        <v>15</v>
      </c>
    </row>
    <row r="547" spans="1:20">
      <c r="A547">
        <v>55386</v>
      </c>
      <c r="B547" t="s">
        <v>19</v>
      </c>
      <c r="C547" t="b">
        <f t="shared" si="40"/>
        <v>1</v>
      </c>
      <c r="D547" s="2" t="str">
        <f t="shared" si="41"/>
        <v/>
      </c>
      <c r="E547" s="2" t="str">
        <f t="shared" si="42"/>
        <v/>
      </c>
      <c r="F547" s="2" t="str">
        <f t="shared" si="43"/>
        <v>BRACK</v>
      </c>
      <c r="G547" s="2" t="str">
        <f t="shared" si="44"/>
        <v/>
      </c>
      <c r="H547" t="s">
        <v>19</v>
      </c>
      <c r="I547" t="s">
        <v>19</v>
      </c>
      <c r="J547">
        <v>4.2438006793799998E-4</v>
      </c>
      <c r="K547">
        <v>6.1440770190200004E-3</v>
      </c>
      <c r="L547" s="1">
        <v>4.6091766052399998E-5</v>
      </c>
      <c r="M547">
        <v>1.3333333333299999</v>
      </c>
      <c r="N547">
        <v>3.6666666666699999</v>
      </c>
      <c r="O547">
        <v>2.2756539040599998E-2</v>
      </c>
      <c r="P547" s="1">
        <v>5.2872652906800002E-7</v>
      </c>
      <c r="Q547">
        <v>9.36144894494E-4</v>
      </c>
      <c r="R547" t="s">
        <v>15</v>
      </c>
      <c r="S547">
        <v>1.3333333333299999</v>
      </c>
      <c r="T547">
        <v>3.6666666666699999</v>
      </c>
    </row>
    <row r="548" spans="1:20">
      <c r="A548">
        <v>55389</v>
      </c>
      <c r="C548" t="b">
        <f t="shared" si="40"/>
        <v>1</v>
      </c>
      <c r="D548" s="2" t="str">
        <f t="shared" si="41"/>
        <v/>
      </c>
      <c r="E548" s="2" t="str">
        <f t="shared" si="42"/>
        <v/>
      </c>
      <c r="F548" s="2" t="str">
        <f t="shared" si="43"/>
        <v/>
      </c>
      <c r="G548" s="2" t="str">
        <f t="shared" si="44"/>
        <v/>
      </c>
      <c r="H548" t="s">
        <v>19</v>
      </c>
      <c r="I548" t="s">
        <v>19</v>
      </c>
      <c r="J548">
        <v>4.1930471576599997E-4</v>
      </c>
      <c r="K548">
        <v>6.64068256654E-3</v>
      </c>
      <c r="L548" s="1">
        <v>5.5406598979600001E-5</v>
      </c>
      <c r="M548">
        <v>1.3333333333299999</v>
      </c>
      <c r="N548">
        <v>3.6666666666699999</v>
      </c>
      <c r="O548">
        <v>1.5745371324400001E-2</v>
      </c>
      <c r="P548" s="1">
        <v>9.3030029302700004E-7</v>
      </c>
      <c r="Q548">
        <v>1.31385905896E-3</v>
      </c>
      <c r="R548" t="s">
        <v>15</v>
      </c>
      <c r="S548">
        <v>1.3333333333299999</v>
      </c>
      <c r="T548">
        <v>3.6666666666699999</v>
      </c>
    </row>
    <row r="549" spans="1:20">
      <c r="A549">
        <v>55493</v>
      </c>
      <c r="C549" t="b">
        <f t="shared" si="40"/>
        <v>1</v>
      </c>
      <c r="D549" s="2" t="str">
        <f t="shared" si="41"/>
        <v/>
      </c>
      <c r="E549" s="2" t="str">
        <f t="shared" si="42"/>
        <v/>
      </c>
      <c r="F549" s="2" t="str">
        <f t="shared" si="43"/>
        <v/>
      </c>
      <c r="G549" s="2" t="str">
        <f t="shared" si="44"/>
        <v/>
      </c>
      <c r="H549" t="s">
        <v>23</v>
      </c>
      <c r="I549" t="s">
        <v>19</v>
      </c>
      <c r="J549" s="1">
        <v>9.5764916972400002E-5</v>
      </c>
      <c r="K549">
        <v>3.1728254465499998E-4</v>
      </c>
      <c r="L549" s="1">
        <v>1.32689193134E-5</v>
      </c>
      <c r="M549">
        <v>1.5</v>
      </c>
      <c r="N549">
        <v>5.5</v>
      </c>
      <c r="O549">
        <v>6.0614414020099998E-3</v>
      </c>
      <c r="P549" s="1">
        <v>6.4576405578E-7</v>
      </c>
      <c r="Q549">
        <v>1.7894885283200001E-2</v>
      </c>
      <c r="R549" t="s">
        <v>15</v>
      </c>
      <c r="S549">
        <v>1.5</v>
      </c>
      <c r="T549">
        <v>5.5</v>
      </c>
    </row>
    <row r="550" spans="1:20">
      <c r="A550">
        <v>55494</v>
      </c>
      <c r="C550" t="b">
        <f t="shared" si="40"/>
        <v>1</v>
      </c>
      <c r="D550" s="2" t="str">
        <f t="shared" si="41"/>
        <v/>
      </c>
      <c r="E550" s="2" t="str">
        <f t="shared" si="42"/>
        <v/>
      </c>
      <c r="F550" s="2" t="str">
        <f t="shared" si="43"/>
        <v/>
      </c>
      <c r="G550" s="2" t="str">
        <f t="shared" si="44"/>
        <v/>
      </c>
      <c r="H550" t="s">
        <v>23</v>
      </c>
      <c r="I550" t="s">
        <v>19</v>
      </c>
      <c r="J550" s="1">
        <v>9.8195487458900004E-5</v>
      </c>
      <c r="K550">
        <v>3.4689419081900002E-4</v>
      </c>
      <c r="L550" s="1">
        <v>8.3717996728899992E-6</v>
      </c>
      <c r="M550">
        <v>1.5</v>
      </c>
      <c r="N550">
        <v>8</v>
      </c>
      <c r="O550">
        <v>3.1043412366000001E-3</v>
      </c>
      <c r="P550" s="1">
        <v>5.3630976270500003E-8</v>
      </c>
      <c r="Q550">
        <v>3.1002599469E-3</v>
      </c>
      <c r="R550" t="s">
        <v>15</v>
      </c>
      <c r="S550">
        <v>1.5</v>
      </c>
      <c r="T550">
        <v>8</v>
      </c>
    </row>
    <row r="551" spans="1:20">
      <c r="A551">
        <v>55496</v>
      </c>
      <c r="C551" t="b">
        <f t="shared" si="40"/>
        <v>1</v>
      </c>
      <c r="D551" s="2" t="str">
        <f t="shared" si="41"/>
        <v/>
      </c>
      <c r="E551" s="2" t="str">
        <f t="shared" si="42"/>
        <v/>
      </c>
      <c r="F551" s="2" t="str">
        <f t="shared" si="43"/>
        <v/>
      </c>
      <c r="G551" s="2" t="str">
        <f t="shared" si="44"/>
        <v/>
      </c>
      <c r="H551" t="s">
        <v>23</v>
      </c>
      <c r="I551" t="s">
        <v>19</v>
      </c>
      <c r="J551">
        <v>1.6505917712599999E-4</v>
      </c>
      <c r="K551">
        <v>6.1357783100499997E-4</v>
      </c>
      <c r="L551" s="1">
        <v>1.7197338253899999E-5</v>
      </c>
      <c r="M551">
        <v>1.5</v>
      </c>
      <c r="N551">
        <v>8</v>
      </c>
      <c r="O551">
        <v>2.1394089428599999E-3</v>
      </c>
      <c r="P551" s="1">
        <v>7.7332637954799998E-8</v>
      </c>
      <c r="Q551">
        <v>4.4839022110299996E-3</v>
      </c>
      <c r="R551" t="s">
        <v>15</v>
      </c>
      <c r="S551">
        <v>1.5</v>
      </c>
      <c r="T551">
        <v>8</v>
      </c>
    </row>
    <row r="552" spans="1:20">
      <c r="A552">
        <v>55499</v>
      </c>
      <c r="C552" t="b">
        <f t="shared" si="40"/>
        <v>1</v>
      </c>
      <c r="D552" s="2" t="str">
        <f t="shared" si="41"/>
        <v/>
      </c>
      <c r="E552" s="2" t="str">
        <f t="shared" si="42"/>
        <v/>
      </c>
      <c r="F552" s="2" t="str">
        <f t="shared" si="43"/>
        <v/>
      </c>
      <c r="G552" s="2" t="str">
        <f t="shared" si="44"/>
        <v/>
      </c>
      <c r="H552" t="s">
        <v>23</v>
      </c>
      <c r="I552" t="s">
        <v>19</v>
      </c>
      <c r="J552">
        <v>1.06775668195E-4</v>
      </c>
      <c r="K552">
        <v>2.6256947540199998E-4</v>
      </c>
      <c r="L552" s="1">
        <v>1.05463269575E-5</v>
      </c>
      <c r="M552">
        <v>1.5</v>
      </c>
      <c r="N552">
        <v>8</v>
      </c>
      <c r="O552">
        <v>1.4072626201200001E-2</v>
      </c>
      <c r="P552" s="1">
        <v>1.1102383272900001E-7</v>
      </c>
      <c r="Q552">
        <v>3.7349935767099999E-3</v>
      </c>
      <c r="R552" t="s">
        <v>15</v>
      </c>
      <c r="S552">
        <v>1.5</v>
      </c>
      <c r="T552">
        <v>8</v>
      </c>
    </row>
    <row r="553" spans="1:20">
      <c r="A553">
        <v>55501</v>
      </c>
      <c r="C553" t="b">
        <f t="shared" si="40"/>
        <v>1</v>
      </c>
      <c r="D553" s="2" t="str">
        <f t="shared" si="41"/>
        <v/>
      </c>
      <c r="E553" s="2" t="str">
        <f t="shared" si="42"/>
        <v/>
      </c>
      <c r="F553" s="2" t="str">
        <f t="shared" si="43"/>
        <v/>
      </c>
      <c r="G553" s="2" t="str">
        <f t="shared" si="44"/>
        <v/>
      </c>
      <c r="H553" t="s">
        <v>23</v>
      </c>
      <c r="I553" t="s">
        <v>19</v>
      </c>
      <c r="J553">
        <v>2.11852364286E-4</v>
      </c>
      <c r="K553">
        <v>6.2368005231500003E-4</v>
      </c>
      <c r="L553" s="1">
        <v>3.0072475588000001E-5</v>
      </c>
      <c r="M553">
        <v>1.5</v>
      </c>
      <c r="N553">
        <v>5.5</v>
      </c>
      <c r="O553">
        <v>1.07979534709E-2</v>
      </c>
      <c r="P553" s="1">
        <v>7.7947965603500005E-7</v>
      </c>
      <c r="Q553">
        <v>7.3206360260699996E-3</v>
      </c>
      <c r="R553" t="s">
        <v>15</v>
      </c>
      <c r="S553">
        <v>1.5</v>
      </c>
      <c r="T553">
        <v>5.5</v>
      </c>
    </row>
    <row r="554" spans="1:20">
      <c r="A554">
        <v>55502</v>
      </c>
      <c r="C554" t="b">
        <f t="shared" si="40"/>
        <v>1</v>
      </c>
      <c r="D554" s="2" t="str">
        <f t="shared" si="41"/>
        <v/>
      </c>
      <c r="E554" s="2" t="str">
        <f t="shared" si="42"/>
        <v/>
      </c>
      <c r="F554" s="2" t="str">
        <f t="shared" si="43"/>
        <v/>
      </c>
      <c r="G554" s="2" t="str">
        <f t="shared" si="44"/>
        <v/>
      </c>
      <c r="H554" t="s">
        <v>23</v>
      </c>
      <c r="I554" t="s">
        <v>19</v>
      </c>
      <c r="J554">
        <v>1.5191057187099999E-4</v>
      </c>
      <c r="K554">
        <v>4.3182596011099997E-4</v>
      </c>
      <c r="L554" s="1">
        <v>1.22779114463E-5</v>
      </c>
      <c r="M554">
        <v>1.5</v>
      </c>
      <c r="N554">
        <v>8</v>
      </c>
      <c r="O554">
        <v>6.2805586885399996E-3</v>
      </c>
      <c r="P554" s="1">
        <v>2.5369883402600001E-8</v>
      </c>
      <c r="Q554">
        <v>1.4245784176000001E-3</v>
      </c>
      <c r="R554" t="s">
        <v>15</v>
      </c>
      <c r="S554">
        <v>1.5</v>
      </c>
      <c r="T554">
        <v>8</v>
      </c>
    </row>
    <row r="555" spans="1:20">
      <c r="A555">
        <v>55506</v>
      </c>
      <c r="C555" t="b">
        <f t="shared" si="40"/>
        <v>1</v>
      </c>
      <c r="D555" s="2" t="str">
        <f t="shared" si="41"/>
        <v/>
      </c>
      <c r="E555" s="2" t="str">
        <f t="shared" si="42"/>
        <v/>
      </c>
      <c r="F555" s="2" t="str">
        <f t="shared" si="43"/>
        <v/>
      </c>
      <c r="G555" s="2" t="str">
        <f t="shared" si="44"/>
        <v/>
      </c>
      <c r="H555" t="s">
        <v>23</v>
      </c>
      <c r="I555" t="s">
        <v>19</v>
      </c>
      <c r="J555" s="1">
        <v>6.2096998028700004E-5</v>
      </c>
      <c r="K555">
        <v>1.8035329224200001E-4</v>
      </c>
      <c r="L555" s="1">
        <v>1.1592205895099999E-5</v>
      </c>
      <c r="M555">
        <v>1.5</v>
      </c>
      <c r="N555">
        <v>5.5</v>
      </c>
      <c r="O555">
        <v>2.2447141539100001E-2</v>
      </c>
      <c r="P555" s="1">
        <v>2.73930396143E-5</v>
      </c>
      <c r="Q555">
        <v>3.3292818371899999E-2</v>
      </c>
      <c r="R555" t="s">
        <v>15</v>
      </c>
      <c r="S555">
        <v>1.5</v>
      </c>
      <c r="T555">
        <v>5.5</v>
      </c>
    </row>
    <row r="556" spans="1:20">
      <c r="A556">
        <v>55507</v>
      </c>
      <c r="C556" t="b">
        <f t="shared" si="40"/>
        <v>1</v>
      </c>
      <c r="D556" s="2" t="str">
        <f t="shared" si="41"/>
        <v/>
      </c>
      <c r="E556" s="2" t="str">
        <f t="shared" si="42"/>
        <v/>
      </c>
      <c r="F556" s="2" t="str">
        <f t="shared" si="43"/>
        <v/>
      </c>
      <c r="G556" s="2" t="str">
        <f t="shared" si="44"/>
        <v/>
      </c>
      <c r="H556" t="s">
        <v>23</v>
      </c>
      <c r="I556" t="s">
        <v>19</v>
      </c>
      <c r="J556" s="1">
        <v>7.5874985889699996E-5</v>
      </c>
      <c r="K556">
        <v>2.4798026225699999E-4</v>
      </c>
      <c r="L556" s="1">
        <v>2.7178093146500001E-6</v>
      </c>
      <c r="M556">
        <v>3</v>
      </c>
      <c r="N556">
        <v>8</v>
      </c>
      <c r="O556">
        <v>5.52075734701E-3</v>
      </c>
      <c r="P556" s="1">
        <v>5.2751414357500003E-8</v>
      </c>
      <c r="Q556">
        <v>2.6956026842100001E-4</v>
      </c>
      <c r="R556" t="s">
        <v>15</v>
      </c>
      <c r="S556">
        <v>3</v>
      </c>
      <c r="T556">
        <v>8</v>
      </c>
    </row>
    <row r="557" spans="1:20">
      <c r="A557">
        <v>55634</v>
      </c>
      <c r="C557" t="b">
        <f t="shared" si="40"/>
        <v>1</v>
      </c>
      <c r="D557" s="2" t="str">
        <f t="shared" si="41"/>
        <v/>
      </c>
      <c r="E557" s="2" t="str">
        <f t="shared" si="42"/>
        <v/>
      </c>
      <c r="F557" s="2" t="str">
        <f t="shared" si="43"/>
        <v/>
      </c>
      <c r="G557" s="2" t="str">
        <f t="shared" si="44"/>
        <v/>
      </c>
      <c r="H557" t="s">
        <v>17</v>
      </c>
      <c r="I557" t="s">
        <v>17</v>
      </c>
      <c r="J557">
        <v>1.54380271047E-4</v>
      </c>
      <c r="K557">
        <v>2.7587117982299998E-4</v>
      </c>
      <c r="L557" s="1">
        <v>2.9531444819100001E-6</v>
      </c>
      <c r="M557">
        <v>1.5</v>
      </c>
      <c r="N557">
        <v>10</v>
      </c>
      <c r="O557">
        <v>6.5077681373999996E-2</v>
      </c>
      <c r="P557" s="1">
        <v>2.5802637459000002E-9</v>
      </c>
      <c r="Q557">
        <v>1.0206160293400001E-4</v>
      </c>
      <c r="R557" t="s">
        <v>15</v>
      </c>
      <c r="S557">
        <v>10</v>
      </c>
    </row>
    <row r="558" spans="1:20">
      <c r="A558">
        <v>55638</v>
      </c>
      <c r="C558" t="b">
        <f t="shared" si="40"/>
        <v>1</v>
      </c>
      <c r="D558" s="2" t="str">
        <f t="shared" si="41"/>
        <v/>
      </c>
      <c r="E558" s="2" t="str">
        <f t="shared" si="42"/>
        <v/>
      </c>
      <c r="F558" s="2" t="str">
        <f t="shared" si="43"/>
        <v/>
      </c>
      <c r="G558" s="2" t="str">
        <f t="shared" si="44"/>
        <v/>
      </c>
      <c r="H558" t="s">
        <v>17</v>
      </c>
      <c r="I558" t="s">
        <v>17</v>
      </c>
      <c r="J558">
        <v>4.0546414252500001E-4</v>
      </c>
      <c r="K558">
        <v>7.7325277742200003E-4</v>
      </c>
      <c r="L558" s="1">
        <v>2.2887666789600002E-5</v>
      </c>
      <c r="M558">
        <v>1.3333333333299999</v>
      </c>
      <c r="N558">
        <v>3.6666666666699999</v>
      </c>
      <c r="O558">
        <v>7.2447111356500005E-2</v>
      </c>
      <c r="P558" s="1">
        <v>1.4167241206E-6</v>
      </c>
      <c r="Q558">
        <v>4.3436609030199998E-4</v>
      </c>
      <c r="R558" t="s">
        <v>15</v>
      </c>
      <c r="S558">
        <v>3.6666666666699999</v>
      </c>
    </row>
    <row r="559" spans="1:20">
      <c r="A559">
        <v>55641</v>
      </c>
      <c r="B559" t="s">
        <v>19</v>
      </c>
      <c r="C559" t="b">
        <f t="shared" si="40"/>
        <v>1</v>
      </c>
      <c r="D559" s="2" t="str">
        <f t="shared" si="41"/>
        <v/>
      </c>
      <c r="E559" s="2" t="str">
        <f t="shared" si="42"/>
        <v/>
      </c>
      <c r="F559" s="2" t="str">
        <f t="shared" si="43"/>
        <v>BRACK</v>
      </c>
      <c r="G559" s="2" t="str">
        <f t="shared" si="44"/>
        <v/>
      </c>
      <c r="H559" t="s">
        <v>23</v>
      </c>
      <c r="I559" t="s">
        <v>19</v>
      </c>
      <c r="J559">
        <v>1.32602267905E-4</v>
      </c>
      <c r="K559">
        <v>3.1325219080800002E-4</v>
      </c>
      <c r="L559" s="1">
        <v>8.7570406419799999E-6</v>
      </c>
      <c r="M559">
        <v>1.5</v>
      </c>
      <c r="N559">
        <v>8</v>
      </c>
      <c r="O559">
        <v>6.2805586885399996E-3</v>
      </c>
      <c r="P559" s="1">
        <v>4.4589397243200001E-8</v>
      </c>
      <c r="Q559">
        <v>2.3291195806700001E-3</v>
      </c>
      <c r="R559" t="s">
        <v>15</v>
      </c>
      <c r="S559">
        <v>1.5</v>
      </c>
      <c r="T559">
        <v>8</v>
      </c>
    </row>
    <row r="560" spans="1:20">
      <c r="A560">
        <v>55648</v>
      </c>
      <c r="C560" t="b">
        <f t="shared" si="40"/>
        <v>1</v>
      </c>
      <c r="D560" s="2" t="str">
        <f t="shared" si="41"/>
        <v/>
      </c>
      <c r="E560" s="2" t="str">
        <f t="shared" si="42"/>
        <v/>
      </c>
      <c r="F560" s="2" t="str">
        <f t="shared" si="43"/>
        <v/>
      </c>
      <c r="G560" s="2" t="str">
        <f t="shared" si="44"/>
        <v/>
      </c>
      <c r="H560" t="s">
        <v>23</v>
      </c>
      <c r="I560" t="s">
        <v>19</v>
      </c>
      <c r="J560">
        <v>2.13487510604E-4</v>
      </c>
      <c r="K560">
        <v>5.3248284102700002E-4</v>
      </c>
      <c r="L560" s="1">
        <v>3.2995846543499998E-5</v>
      </c>
      <c r="M560">
        <v>1.5</v>
      </c>
      <c r="N560">
        <v>8</v>
      </c>
      <c r="O560">
        <v>1.20541222891E-2</v>
      </c>
      <c r="P560" s="1">
        <v>3.35750491365E-7</v>
      </c>
      <c r="Q560">
        <v>7.5696842864400003E-3</v>
      </c>
      <c r="R560" t="s">
        <v>15</v>
      </c>
      <c r="S560">
        <v>1.5</v>
      </c>
      <c r="T560">
        <v>8</v>
      </c>
    </row>
    <row r="561" spans="1:20">
      <c r="A561">
        <v>55699</v>
      </c>
      <c r="C561" t="b">
        <f t="shared" si="40"/>
        <v>1</v>
      </c>
      <c r="D561" s="2" t="str">
        <f t="shared" si="41"/>
        <v/>
      </c>
      <c r="E561" s="2" t="str">
        <f t="shared" si="42"/>
        <v/>
      </c>
      <c r="F561" s="2" t="str">
        <f t="shared" si="43"/>
        <v/>
      </c>
      <c r="G561" s="2" t="str">
        <f t="shared" si="44"/>
        <v/>
      </c>
      <c r="H561" t="s">
        <v>19</v>
      </c>
      <c r="I561" t="s">
        <v>19</v>
      </c>
      <c r="J561">
        <v>1.1953163116E-4</v>
      </c>
      <c r="K561">
        <v>1.66167340832E-3</v>
      </c>
      <c r="L561">
        <v>1.3517162505700001E-4</v>
      </c>
      <c r="M561">
        <v>6.5</v>
      </c>
      <c r="N561">
        <v>10</v>
      </c>
      <c r="O561">
        <v>3.4403643726599998E-4</v>
      </c>
      <c r="P561">
        <v>2.1747401844300001E-2</v>
      </c>
      <c r="Q561">
        <v>2.6515034622999999E-2</v>
      </c>
      <c r="R561" t="s">
        <v>15</v>
      </c>
      <c r="S561">
        <v>6.5</v>
      </c>
      <c r="T561">
        <v>10</v>
      </c>
    </row>
    <row r="562" spans="1:20">
      <c r="A562">
        <v>55700</v>
      </c>
      <c r="C562" t="b">
        <f t="shared" si="40"/>
        <v>1</v>
      </c>
      <c r="D562" s="2" t="str">
        <f t="shared" si="41"/>
        <v/>
      </c>
      <c r="E562" s="2" t="str">
        <f t="shared" si="42"/>
        <v/>
      </c>
      <c r="F562" s="2" t="str">
        <f t="shared" si="43"/>
        <v/>
      </c>
      <c r="G562" s="2" t="str">
        <f t="shared" si="44"/>
        <v/>
      </c>
      <c r="H562" t="s">
        <v>18</v>
      </c>
      <c r="I562" t="s">
        <v>19</v>
      </c>
      <c r="J562">
        <v>1.36201008294E-4</v>
      </c>
      <c r="K562">
        <v>2.0675496654600002E-3</v>
      </c>
      <c r="L562">
        <v>1.4559820779499999E-4</v>
      </c>
      <c r="M562">
        <v>6.5</v>
      </c>
      <c r="N562">
        <v>10</v>
      </c>
      <c r="O562">
        <v>3.4403643726599998E-4</v>
      </c>
      <c r="P562">
        <v>3.5466376129199999E-2</v>
      </c>
      <c r="Q562">
        <v>6.9405859987699998E-3</v>
      </c>
      <c r="R562" t="s">
        <v>20</v>
      </c>
      <c r="S562">
        <v>6.5</v>
      </c>
      <c r="T562">
        <v>10</v>
      </c>
    </row>
    <row r="563" spans="1:20">
      <c r="A563">
        <v>55701</v>
      </c>
      <c r="C563" t="b">
        <f t="shared" si="40"/>
        <v>1</v>
      </c>
      <c r="D563" s="2" t="str">
        <f t="shared" si="41"/>
        <v/>
      </c>
      <c r="E563" s="2" t="str">
        <f t="shared" si="42"/>
        <v/>
      </c>
      <c r="F563" s="2" t="str">
        <f t="shared" si="43"/>
        <v/>
      </c>
      <c r="G563" s="2" t="str">
        <f t="shared" si="44"/>
        <v/>
      </c>
      <c r="H563" t="s">
        <v>18</v>
      </c>
      <c r="I563" t="s">
        <v>19</v>
      </c>
      <c r="J563" s="1">
        <v>6.5457798015900004E-5</v>
      </c>
      <c r="K563">
        <v>1.11876457813E-3</v>
      </c>
      <c r="L563" s="1">
        <v>6.0323949509699997E-5</v>
      </c>
      <c r="M563">
        <v>6.5</v>
      </c>
      <c r="N563">
        <v>10</v>
      </c>
      <c r="O563">
        <v>6.2640712213000004E-3</v>
      </c>
      <c r="P563">
        <v>7.4532972360800004E-2</v>
      </c>
      <c r="Q563">
        <v>4.0517768324600002E-2</v>
      </c>
      <c r="R563" t="s">
        <v>20</v>
      </c>
      <c r="S563">
        <v>6.5</v>
      </c>
      <c r="T563">
        <v>10</v>
      </c>
    </row>
    <row r="564" spans="1:20">
      <c r="A564">
        <v>55702</v>
      </c>
      <c r="C564" t="b">
        <f t="shared" si="40"/>
        <v>1</v>
      </c>
      <c r="D564" s="2" t="str">
        <f t="shared" si="41"/>
        <v/>
      </c>
      <c r="E564" s="2" t="str">
        <f t="shared" si="42"/>
        <v/>
      </c>
      <c r="F564" s="2" t="str">
        <f t="shared" si="43"/>
        <v/>
      </c>
      <c r="G564" s="2" t="str">
        <f t="shared" si="44"/>
        <v/>
      </c>
      <c r="H564" t="s">
        <v>18</v>
      </c>
      <c r="I564" t="s">
        <v>19</v>
      </c>
      <c r="J564" s="1">
        <v>9.6357131240899996E-5</v>
      </c>
      <c r="K564">
        <v>1.4092737837999999E-3</v>
      </c>
      <c r="L564" s="1">
        <v>8.8777186585099998E-5</v>
      </c>
      <c r="M564">
        <v>6.5</v>
      </c>
      <c r="N564">
        <v>10</v>
      </c>
      <c r="O564">
        <v>6.2640712213000004E-3</v>
      </c>
      <c r="P564">
        <v>8.3571671772700001E-2</v>
      </c>
      <c r="Q564">
        <v>4.0517768324600002E-2</v>
      </c>
      <c r="R564" t="s">
        <v>20</v>
      </c>
      <c r="S564">
        <v>6.5</v>
      </c>
      <c r="T564">
        <v>10</v>
      </c>
    </row>
    <row r="565" spans="1:20">
      <c r="A565">
        <v>55705</v>
      </c>
      <c r="C565" t="b">
        <f t="shared" si="40"/>
        <v>1</v>
      </c>
      <c r="D565" s="2" t="str">
        <f t="shared" si="41"/>
        <v/>
      </c>
      <c r="E565" s="2" t="str">
        <f t="shared" si="42"/>
        <v/>
      </c>
      <c r="F565" s="2" t="str">
        <f t="shared" si="43"/>
        <v/>
      </c>
      <c r="G565" s="2" t="str">
        <f t="shared" si="44"/>
        <v/>
      </c>
      <c r="H565" t="s">
        <v>18</v>
      </c>
      <c r="I565" t="s">
        <v>19</v>
      </c>
      <c r="J565" s="1">
        <v>3.2119043747000002E-5</v>
      </c>
      <c r="K565">
        <v>5.4783539385500003E-4</v>
      </c>
      <c r="L565" s="1">
        <v>2.7506327271500001E-5</v>
      </c>
      <c r="M565">
        <v>6.5</v>
      </c>
      <c r="N565">
        <v>10</v>
      </c>
      <c r="O565">
        <v>6.2640712213000004E-3</v>
      </c>
      <c r="P565">
        <v>6.6260308277200003E-2</v>
      </c>
      <c r="Q565">
        <v>4.0517768324600002E-2</v>
      </c>
      <c r="R565" t="s">
        <v>20</v>
      </c>
      <c r="S565">
        <v>6.5</v>
      </c>
      <c r="T565">
        <v>10</v>
      </c>
    </row>
    <row r="566" spans="1:20">
      <c r="A566">
        <v>55706</v>
      </c>
      <c r="B566" t="s">
        <v>19</v>
      </c>
      <c r="C566" t="b">
        <f t="shared" si="40"/>
        <v>1</v>
      </c>
      <c r="D566" s="2" t="str">
        <f t="shared" si="41"/>
        <v/>
      </c>
      <c r="E566" s="2" t="str">
        <f t="shared" si="42"/>
        <v/>
      </c>
      <c r="F566" s="2" t="str">
        <f t="shared" si="43"/>
        <v>BRACK</v>
      </c>
      <c r="G566" s="2" t="str">
        <f t="shared" si="44"/>
        <v/>
      </c>
      <c r="H566" t="s">
        <v>18</v>
      </c>
      <c r="I566" t="s">
        <v>19</v>
      </c>
      <c r="J566" s="1">
        <v>6.3018376971899997E-5</v>
      </c>
      <c r="K566">
        <v>8.1408203122900001E-4</v>
      </c>
      <c r="L566" s="1">
        <v>5.7004656461900002E-5</v>
      </c>
      <c r="M566">
        <v>6.5</v>
      </c>
      <c r="N566">
        <v>10</v>
      </c>
      <c r="O566">
        <v>6.2640712213000004E-3</v>
      </c>
      <c r="P566">
        <v>7.4532972360800004E-2</v>
      </c>
      <c r="Q566">
        <v>4.0517768324600002E-2</v>
      </c>
      <c r="R566" t="s">
        <v>20</v>
      </c>
      <c r="S566">
        <v>6.5</v>
      </c>
      <c r="T566">
        <v>10</v>
      </c>
    </row>
    <row r="567" spans="1:20">
      <c r="A567">
        <v>55707</v>
      </c>
      <c r="C567" t="b">
        <f t="shared" si="40"/>
        <v>1</v>
      </c>
      <c r="D567" s="2" t="str">
        <f t="shared" si="41"/>
        <v/>
      </c>
      <c r="E567" s="2" t="str">
        <f t="shared" si="42"/>
        <v/>
      </c>
      <c r="F567" s="2" t="str">
        <f t="shared" si="43"/>
        <v/>
      </c>
      <c r="G567" s="2" t="str">
        <f t="shared" si="44"/>
        <v/>
      </c>
      <c r="H567" t="s">
        <v>18</v>
      </c>
      <c r="I567" t="s">
        <v>19</v>
      </c>
      <c r="J567">
        <v>2.51260367539E-4</v>
      </c>
      <c r="K567">
        <v>3.2249966753600001E-3</v>
      </c>
      <c r="L567">
        <v>2.28958148273E-4</v>
      </c>
      <c r="M567">
        <v>6.5</v>
      </c>
      <c r="N567">
        <v>10</v>
      </c>
      <c r="O567">
        <v>3.4403643726599998E-4</v>
      </c>
      <c r="P567">
        <v>3.5466376129199999E-2</v>
      </c>
      <c r="Q567">
        <v>6.9405859987699998E-3</v>
      </c>
      <c r="R567" t="s">
        <v>20</v>
      </c>
      <c r="S567">
        <v>6.5</v>
      </c>
      <c r="T567">
        <v>10</v>
      </c>
    </row>
    <row r="568" spans="1:20">
      <c r="A568">
        <v>55711</v>
      </c>
      <c r="C568" t="b">
        <f t="shared" si="40"/>
        <v>1</v>
      </c>
      <c r="D568" s="2" t="str">
        <f t="shared" si="41"/>
        <v/>
      </c>
      <c r="E568" s="2" t="str">
        <f t="shared" si="42"/>
        <v/>
      </c>
      <c r="F568" s="2" t="str">
        <f t="shared" si="43"/>
        <v/>
      </c>
      <c r="G568" s="2" t="str">
        <f t="shared" si="44"/>
        <v/>
      </c>
      <c r="H568" t="s">
        <v>18</v>
      </c>
      <c r="I568" t="s">
        <v>19</v>
      </c>
      <c r="J568" s="1">
        <v>7.2776061148199997E-5</v>
      </c>
      <c r="K568">
        <v>1.0552373919300001E-3</v>
      </c>
      <c r="L568" s="1">
        <v>8.0373799642699994E-5</v>
      </c>
      <c r="M568">
        <v>6.5</v>
      </c>
      <c r="N568">
        <v>10</v>
      </c>
      <c r="O568">
        <v>6.2640712213000004E-3</v>
      </c>
      <c r="P568">
        <v>5.1867862613799998E-2</v>
      </c>
      <c r="Q568">
        <v>6.1317512985299999E-2</v>
      </c>
      <c r="R568" t="s">
        <v>20</v>
      </c>
      <c r="S568">
        <v>6.5</v>
      </c>
      <c r="T568">
        <v>10</v>
      </c>
    </row>
    <row r="569" spans="1:20">
      <c r="A569">
        <v>55750</v>
      </c>
      <c r="C569" t="b">
        <f t="shared" si="40"/>
        <v>1</v>
      </c>
      <c r="D569" s="2" t="str">
        <f t="shared" si="41"/>
        <v/>
      </c>
      <c r="E569" s="2" t="str">
        <f t="shared" si="42"/>
        <v/>
      </c>
      <c r="F569" s="2" t="str">
        <f t="shared" si="43"/>
        <v/>
      </c>
      <c r="G569" s="2" t="str">
        <f t="shared" si="44"/>
        <v/>
      </c>
      <c r="H569" t="s">
        <v>17</v>
      </c>
      <c r="I569" t="s">
        <v>17</v>
      </c>
      <c r="J569" s="1">
        <v>9.2753263103399999E-5</v>
      </c>
      <c r="K569">
        <v>1.28731128474E-4</v>
      </c>
      <c r="L569" s="1">
        <v>1.03861060238E-5</v>
      </c>
      <c r="M569">
        <v>1.5</v>
      </c>
      <c r="N569">
        <v>5.5</v>
      </c>
      <c r="O569">
        <v>0.185150508618</v>
      </c>
      <c r="P569" s="1">
        <v>1.6174174449800001E-5</v>
      </c>
      <c r="Q569">
        <v>2.0912720853599998E-3</v>
      </c>
      <c r="R569" t="s">
        <v>15</v>
      </c>
      <c r="S569">
        <v>5.5</v>
      </c>
    </row>
    <row r="570" spans="1:20">
      <c r="A570">
        <v>55751</v>
      </c>
      <c r="C570" t="b">
        <f t="shared" si="40"/>
        <v>1</v>
      </c>
      <c r="D570" s="2" t="str">
        <f t="shared" si="41"/>
        <v/>
      </c>
      <c r="E570" s="2" t="str">
        <f t="shared" si="42"/>
        <v/>
      </c>
      <c r="F570" s="2" t="str">
        <f t="shared" si="43"/>
        <v/>
      </c>
      <c r="G570" s="2" t="str">
        <f t="shared" si="44"/>
        <v/>
      </c>
      <c r="H570" t="s">
        <v>17</v>
      </c>
      <c r="I570" t="s">
        <v>17</v>
      </c>
      <c r="J570">
        <v>1.8169620075499999E-4</v>
      </c>
      <c r="K570">
        <v>3.39103655896E-4</v>
      </c>
      <c r="L570" s="1">
        <v>2.4630844770800001E-5</v>
      </c>
      <c r="M570">
        <v>1.5</v>
      </c>
      <c r="N570">
        <v>5.5</v>
      </c>
      <c r="O570">
        <v>7.0977447071700006E-2</v>
      </c>
      <c r="P570" s="1">
        <v>8.3531609088600002E-6</v>
      </c>
      <c r="Q570">
        <v>3.81444785123E-3</v>
      </c>
      <c r="R570" t="s">
        <v>15</v>
      </c>
      <c r="S570">
        <v>5.5</v>
      </c>
    </row>
    <row r="571" spans="1:20">
      <c r="A571">
        <v>55755</v>
      </c>
      <c r="C571" t="b">
        <f t="shared" si="40"/>
        <v>1</v>
      </c>
      <c r="D571" s="2" t="str">
        <f t="shared" si="41"/>
        <v/>
      </c>
      <c r="E571" s="2" t="str">
        <f t="shared" si="42"/>
        <v/>
      </c>
      <c r="F571" s="2" t="str">
        <f t="shared" si="43"/>
        <v/>
      </c>
      <c r="G571" s="2" t="str">
        <f t="shared" si="44"/>
        <v/>
      </c>
      <c r="H571" t="s">
        <v>18</v>
      </c>
      <c r="I571" t="s">
        <v>19</v>
      </c>
      <c r="J571">
        <v>0</v>
      </c>
      <c r="K571">
        <v>3.4767828169700001E-4</v>
      </c>
      <c r="L571" s="1">
        <v>2.3839084085E-5</v>
      </c>
      <c r="M571">
        <v>8.8000000000000007</v>
      </c>
      <c r="N571">
        <v>11.6</v>
      </c>
      <c r="O571">
        <v>9.4517715055599996E-3</v>
      </c>
      <c r="P571">
        <v>0.36474572925199999</v>
      </c>
      <c r="Q571">
        <v>8.0626606508699995E-3</v>
      </c>
      <c r="R571" t="s">
        <v>20</v>
      </c>
      <c r="S571">
        <v>8.8000000000000007</v>
      </c>
      <c r="T571">
        <v>11.6</v>
      </c>
    </row>
    <row r="572" spans="1:20">
      <c r="A572">
        <v>55758</v>
      </c>
      <c r="C572" t="b">
        <f t="shared" si="40"/>
        <v>1</v>
      </c>
      <c r="D572" s="2" t="str">
        <f t="shared" si="41"/>
        <v/>
      </c>
      <c r="E572" s="2" t="str">
        <f t="shared" si="42"/>
        <v/>
      </c>
      <c r="F572" s="2" t="str">
        <f t="shared" si="43"/>
        <v/>
      </c>
      <c r="G572" s="2" t="str">
        <f t="shared" si="44"/>
        <v/>
      </c>
      <c r="H572" t="s">
        <v>17</v>
      </c>
      <c r="I572" t="s">
        <v>17</v>
      </c>
      <c r="J572">
        <v>1.7482570065900001E-4</v>
      </c>
      <c r="K572">
        <v>1.3636388994700001E-4</v>
      </c>
      <c r="L572" s="1">
        <v>1.0845502517599999E-5</v>
      </c>
      <c r="M572">
        <v>1.5</v>
      </c>
      <c r="N572">
        <v>5.5</v>
      </c>
      <c r="O572">
        <v>0.485902467901</v>
      </c>
      <c r="P572" s="1">
        <v>2.72083028034E-5</v>
      </c>
      <c r="Q572">
        <v>3.8190713076599999E-4</v>
      </c>
      <c r="R572" t="s">
        <v>15</v>
      </c>
      <c r="S572">
        <v>4.5617937739299999</v>
      </c>
    </row>
    <row r="573" spans="1:20">
      <c r="A573">
        <v>55763</v>
      </c>
      <c r="C573" t="b">
        <f t="shared" si="40"/>
        <v>1</v>
      </c>
      <c r="D573" s="2" t="str">
        <f t="shared" si="41"/>
        <v/>
      </c>
      <c r="E573" s="2" t="str">
        <f t="shared" si="42"/>
        <v/>
      </c>
      <c r="F573" s="2" t="str">
        <f t="shared" si="43"/>
        <v/>
      </c>
      <c r="G573" s="2" t="str">
        <f t="shared" si="44"/>
        <v/>
      </c>
      <c r="H573" t="s">
        <v>14</v>
      </c>
      <c r="I573" t="s">
        <v>14</v>
      </c>
      <c r="J573">
        <v>1.1304395026E-4</v>
      </c>
      <c r="K573" s="1">
        <v>2.0651615869999998E-6</v>
      </c>
      <c r="L573" s="1">
        <v>4.9735065133800003E-5</v>
      </c>
      <c r="M573">
        <v>6.5</v>
      </c>
      <c r="N573">
        <v>27</v>
      </c>
      <c r="O573" s="1">
        <v>3.57103743372E-6</v>
      </c>
      <c r="P573">
        <v>0.133930481179</v>
      </c>
      <c r="Q573">
        <v>0.123311782828</v>
      </c>
      <c r="R573" t="s">
        <v>15</v>
      </c>
    </row>
    <row r="574" spans="1:20">
      <c r="A574">
        <v>55764</v>
      </c>
      <c r="C574" t="b">
        <f t="shared" si="40"/>
        <v>1</v>
      </c>
      <c r="D574" s="2" t="str">
        <f t="shared" si="41"/>
        <v/>
      </c>
      <c r="E574" s="2" t="str">
        <f t="shared" si="42"/>
        <v/>
      </c>
      <c r="F574" s="2" t="str">
        <f t="shared" si="43"/>
        <v/>
      </c>
      <c r="G574" s="2" t="str">
        <f t="shared" si="44"/>
        <v/>
      </c>
      <c r="H574" t="s">
        <v>17</v>
      </c>
      <c r="I574" t="s">
        <v>17</v>
      </c>
      <c r="J574">
        <v>1.08227843978E-4</v>
      </c>
      <c r="K574" s="1">
        <v>9.3013766749500004E-5</v>
      </c>
      <c r="L574" s="1">
        <v>5.4942319761800002E-6</v>
      </c>
      <c r="M574">
        <v>1.5</v>
      </c>
      <c r="N574">
        <v>5.5</v>
      </c>
      <c r="O574">
        <v>0.32736042300899998</v>
      </c>
      <c r="P574">
        <v>1.7446129722900001E-2</v>
      </c>
      <c r="Q574">
        <v>3.8190713076599999E-4</v>
      </c>
      <c r="R574" t="s">
        <v>15</v>
      </c>
      <c r="S574">
        <v>4.9076300080599999</v>
      </c>
    </row>
    <row r="575" spans="1:20">
      <c r="A575">
        <v>55790</v>
      </c>
      <c r="C575" t="b">
        <f t="shared" si="40"/>
        <v>1</v>
      </c>
      <c r="D575" s="2" t="str">
        <f t="shared" si="41"/>
        <v/>
      </c>
      <c r="E575" s="2" t="str">
        <f t="shared" si="42"/>
        <v/>
      </c>
      <c r="F575" s="2" t="str">
        <f t="shared" si="43"/>
        <v/>
      </c>
      <c r="G575" s="2" t="str">
        <f t="shared" si="44"/>
        <v/>
      </c>
      <c r="H575" t="s">
        <v>21</v>
      </c>
      <c r="I575" t="s">
        <v>16</v>
      </c>
      <c r="J575" s="1">
        <v>2.0724658405800001E-6</v>
      </c>
      <c r="K575" s="1">
        <v>6.29525184711E-5</v>
      </c>
      <c r="L575">
        <v>6.0407870193299998E-4</v>
      </c>
      <c r="M575">
        <v>23</v>
      </c>
      <c r="N575">
        <v>27</v>
      </c>
      <c r="O575">
        <v>8.8943652294099992E-3</v>
      </c>
      <c r="P575">
        <v>0.5</v>
      </c>
      <c r="Q575">
        <v>2.6762768676600001E-2</v>
      </c>
      <c r="R575" t="s">
        <v>22</v>
      </c>
      <c r="S575">
        <v>26.595485568200001</v>
      </c>
    </row>
    <row r="576" spans="1:20">
      <c r="A576">
        <v>55793</v>
      </c>
      <c r="C576" t="b">
        <f t="shared" si="40"/>
        <v>1</v>
      </c>
      <c r="D576" s="2" t="str">
        <f t="shared" si="41"/>
        <v/>
      </c>
      <c r="E576" s="2" t="str">
        <f t="shared" si="42"/>
        <v/>
      </c>
      <c r="F576" s="2" t="str">
        <f t="shared" si="43"/>
        <v/>
      </c>
      <c r="G576" s="2" t="str">
        <f t="shared" si="44"/>
        <v/>
      </c>
      <c r="H576" t="s">
        <v>21</v>
      </c>
      <c r="I576" t="s">
        <v>16</v>
      </c>
      <c r="J576" s="1">
        <v>3.10869876087E-6</v>
      </c>
      <c r="K576" s="1">
        <v>3.8632083690499997E-5</v>
      </c>
      <c r="L576">
        <v>4.9637474732500001E-4</v>
      </c>
      <c r="M576">
        <v>23</v>
      </c>
      <c r="N576">
        <v>27</v>
      </c>
      <c r="O576">
        <v>8.8943652294099992E-3</v>
      </c>
      <c r="P576">
        <v>0.5</v>
      </c>
      <c r="Q576">
        <v>2.6762768676600001E-2</v>
      </c>
      <c r="R576" t="s">
        <v>22</v>
      </c>
      <c r="S576">
        <v>26.711933265799999</v>
      </c>
    </row>
    <row r="577" spans="1:20">
      <c r="A577">
        <v>56228</v>
      </c>
      <c r="C577" t="b">
        <f t="shared" si="40"/>
        <v>1</v>
      </c>
      <c r="D577" s="2" t="str">
        <f t="shared" si="41"/>
        <v/>
      </c>
      <c r="E577" s="2" t="str">
        <f t="shared" si="42"/>
        <v/>
      </c>
      <c r="F577" s="2" t="str">
        <f t="shared" si="43"/>
        <v/>
      </c>
      <c r="G577" s="2" t="str">
        <f t="shared" si="44"/>
        <v/>
      </c>
      <c r="H577" t="s">
        <v>14</v>
      </c>
      <c r="I577" t="s">
        <v>14</v>
      </c>
      <c r="J577">
        <v>1.19145591417E-3</v>
      </c>
      <c r="K577" s="1">
        <v>1.19095692558E-5</v>
      </c>
      <c r="L577">
        <v>1.05846420669E-4</v>
      </c>
      <c r="M577">
        <v>1.5</v>
      </c>
      <c r="N577">
        <v>27</v>
      </c>
      <c r="O577" s="1">
        <v>1.7070665194300001E-7</v>
      </c>
      <c r="P577">
        <v>3.6123434811300002E-2</v>
      </c>
      <c r="Q577">
        <v>7.7918765174300006E-2</v>
      </c>
      <c r="R577" t="s">
        <v>15</v>
      </c>
    </row>
    <row r="578" spans="1:20">
      <c r="A578">
        <v>56229</v>
      </c>
      <c r="C578" t="b">
        <f t="shared" si="40"/>
        <v>1</v>
      </c>
      <c r="D578" s="2" t="str">
        <f t="shared" si="41"/>
        <v/>
      </c>
      <c r="E578" s="2" t="str">
        <f t="shared" si="42"/>
        <v/>
      </c>
      <c r="F578" s="2" t="str">
        <f t="shared" si="43"/>
        <v/>
      </c>
      <c r="G578" s="2" t="str">
        <f t="shared" si="44"/>
        <v/>
      </c>
      <c r="H578" t="s">
        <v>14</v>
      </c>
      <c r="I578" t="s">
        <v>14</v>
      </c>
      <c r="J578">
        <v>1.39884367278E-3</v>
      </c>
      <c r="K578" s="1">
        <v>8.9587230520599992E-6</v>
      </c>
      <c r="L578" s="1">
        <v>8.0341259062299996E-5</v>
      </c>
      <c r="M578">
        <v>1.5</v>
      </c>
      <c r="N578">
        <v>27</v>
      </c>
      <c r="O578" s="1">
        <v>4.9127661853299999E-7</v>
      </c>
      <c r="P578">
        <v>9.3560645045599994E-2</v>
      </c>
      <c r="Q578">
        <v>5.31592280523E-2</v>
      </c>
      <c r="R578" t="s">
        <v>15</v>
      </c>
    </row>
    <row r="579" spans="1:20">
      <c r="A579">
        <v>56230</v>
      </c>
      <c r="C579" t="b">
        <f t="shared" ref="C579:C642" si="45">IF(OR(B579="freshRestricted",B579="brackishRestricted",B579="marineRestricted",B579="noclass",B579=""),TRUE,FALSE)</f>
        <v>1</v>
      </c>
      <c r="D579" s="2" t="str">
        <f t="shared" ref="D579:D642" si="46">IF(NOT(ISBLANK($B579)),IF($I579="freshRestricted", IF($B579="freshRestricted","FRESH",$B579),""),"")</f>
        <v/>
      </c>
      <c r="E579" s="2" t="str">
        <f t="shared" ref="E579:E642" si="47">IF(NOT(ISBLANK($B579)),IF($I579="marineRestricted", IF($B579="marineRestricted","MARINE",$B579),""),"")</f>
        <v/>
      </c>
      <c r="F579" s="2" t="str">
        <f t="shared" ref="F579:F642" si="48">IF(NOT(ISBLANK($B579)),IF($I579="brackishRestricted", IF($B579="brackishRestricted","BRACK",$B579),""),"")</f>
        <v/>
      </c>
      <c r="G579" s="2" t="str">
        <f t="shared" ref="G579:G642" si="49">IF(NOT(ISBLANK($B579)),IF($I579="noclass", IF($B579="noclass","NO",$B579),""),"")</f>
        <v/>
      </c>
      <c r="H579" t="s">
        <v>17</v>
      </c>
      <c r="I579" t="s">
        <v>17</v>
      </c>
      <c r="J579">
        <v>6.1327132608700004E-4</v>
      </c>
      <c r="K579">
        <v>0</v>
      </c>
      <c r="L579">
        <v>0</v>
      </c>
      <c r="M579">
        <v>1.48979591837</v>
      </c>
      <c r="N579">
        <v>15.244897959199999</v>
      </c>
      <c r="O579">
        <v>1.6367302187999999E-3</v>
      </c>
      <c r="P579">
        <v>1</v>
      </c>
      <c r="Q579">
        <v>1.09028203258E-3</v>
      </c>
      <c r="R579" t="s">
        <v>15</v>
      </c>
      <c r="S579">
        <v>1.48979591837</v>
      </c>
    </row>
    <row r="580" spans="1:20">
      <c r="A580">
        <v>56238</v>
      </c>
      <c r="C580" t="b">
        <f t="shared" si="45"/>
        <v>1</v>
      </c>
      <c r="D580" s="2" t="str">
        <f t="shared" si="46"/>
        <v/>
      </c>
      <c r="E580" s="2" t="str">
        <f t="shared" si="47"/>
        <v/>
      </c>
      <c r="F580" s="2" t="str">
        <f t="shared" si="48"/>
        <v/>
      </c>
      <c r="G580" s="2" t="str">
        <f t="shared" si="49"/>
        <v/>
      </c>
      <c r="H580" t="s">
        <v>17</v>
      </c>
      <c r="I580" t="s">
        <v>17</v>
      </c>
      <c r="J580">
        <v>5.2604150332500005E-4</v>
      </c>
      <c r="K580">
        <v>0</v>
      </c>
      <c r="L580">
        <v>0</v>
      </c>
      <c r="M580">
        <v>1.48979591837</v>
      </c>
      <c r="N580">
        <v>15.244897959199999</v>
      </c>
      <c r="O580">
        <v>1.6367302187999999E-3</v>
      </c>
      <c r="P580">
        <v>1</v>
      </c>
      <c r="Q580">
        <v>1.09028203258E-3</v>
      </c>
      <c r="R580" t="s">
        <v>15</v>
      </c>
      <c r="S580">
        <v>1.48979591837</v>
      </c>
    </row>
    <row r="581" spans="1:20">
      <c r="A581">
        <v>56447</v>
      </c>
      <c r="C581" t="b">
        <f t="shared" si="45"/>
        <v>1</v>
      </c>
      <c r="D581" s="2" t="str">
        <f t="shared" si="46"/>
        <v/>
      </c>
      <c r="E581" s="2" t="str">
        <f t="shared" si="47"/>
        <v/>
      </c>
      <c r="F581" s="2" t="str">
        <f t="shared" si="48"/>
        <v/>
      </c>
      <c r="G581" s="2" t="str">
        <f t="shared" si="49"/>
        <v/>
      </c>
      <c r="H581" t="s">
        <v>16</v>
      </c>
      <c r="I581" t="s">
        <v>16</v>
      </c>
      <c r="J581" s="1">
        <v>5.0393309320199998E-5</v>
      </c>
      <c r="K581">
        <v>8.5969782091200003E-4</v>
      </c>
      <c r="L581">
        <v>2.1720434064399999E-3</v>
      </c>
      <c r="M581">
        <v>24</v>
      </c>
      <c r="N581">
        <v>26</v>
      </c>
      <c r="O581">
        <v>4.6217902151800003E-3</v>
      </c>
      <c r="P581">
        <v>0.293373072864</v>
      </c>
      <c r="Q581">
        <v>1.8073144527100001E-3</v>
      </c>
      <c r="R581" t="s">
        <v>15</v>
      </c>
      <c r="S581">
        <v>25.237098979999999</v>
      </c>
    </row>
    <row r="582" spans="1:20">
      <c r="A582">
        <v>56448</v>
      </c>
      <c r="C582" t="b">
        <f t="shared" si="45"/>
        <v>1</v>
      </c>
      <c r="D582" s="2" t="str">
        <f t="shared" si="46"/>
        <v/>
      </c>
      <c r="E582" s="2" t="str">
        <f t="shared" si="47"/>
        <v/>
      </c>
      <c r="F582" s="2" t="str">
        <f t="shared" si="48"/>
        <v/>
      </c>
      <c r="G582" s="2" t="str">
        <f t="shared" si="49"/>
        <v/>
      </c>
      <c r="H582" t="s">
        <v>16</v>
      </c>
      <c r="I582" t="s">
        <v>16</v>
      </c>
      <c r="J582" s="1">
        <v>6.2676967994599998E-5</v>
      </c>
      <c r="K582">
        <v>9.4307552526000002E-4</v>
      </c>
      <c r="L582">
        <v>2.56928805017E-3</v>
      </c>
      <c r="M582">
        <v>24</v>
      </c>
      <c r="N582">
        <v>26</v>
      </c>
      <c r="O582">
        <v>1.71616316017E-3</v>
      </c>
      <c r="P582">
        <v>0.348913586532</v>
      </c>
      <c r="Q582">
        <v>7.1394877216300005E-4</v>
      </c>
      <c r="R582" t="s">
        <v>15</v>
      </c>
      <c r="S582">
        <v>25.297538765799999</v>
      </c>
    </row>
    <row r="583" spans="1:20">
      <c r="A583">
        <v>56503</v>
      </c>
      <c r="C583" t="b">
        <f t="shared" si="45"/>
        <v>1</v>
      </c>
      <c r="D583" s="2" t="str">
        <f t="shared" si="46"/>
        <v/>
      </c>
      <c r="E583" s="2" t="str">
        <f t="shared" si="47"/>
        <v/>
      </c>
      <c r="F583" s="2" t="str">
        <f t="shared" si="48"/>
        <v/>
      </c>
      <c r="G583" s="2" t="str">
        <f t="shared" si="49"/>
        <v/>
      </c>
      <c r="H583" t="s">
        <v>17</v>
      </c>
      <c r="I583" t="s">
        <v>17</v>
      </c>
      <c r="J583" s="1">
        <v>7.4785917810699996E-5</v>
      </c>
      <c r="K583">
        <v>1.78282203097E-4</v>
      </c>
      <c r="L583" s="1">
        <v>1.53065699277E-5</v>
      </c>
      <c r="M583">
        <v>1.3333333333299999</v>
      </c>
      <c r="N583">
        <v>3.6666666666699999</v>
      </c>
      <c r="O583">
        <v>0.26098845214400002</v>
      </c>
      <c r="P583">
        <v>3.8529450477000002E-3</v>
      </c>
      <c r="Q583">
        <v>7.2371181704299998E-3</v>
      </c>
      <c r="R583" t="s">
        <v>15</v>
      </c>
      <c r="S583">
        <v>3.6666666666699999</v>
      </c>
    </row>
    <row r="584" spans="1:20">
      <c r="A584">
        <v>56505</v>
      </c>
      <c r="C584" t="b">
        <f t="shared" si="45"/>
        <v>1</v>
      </c>
      <c r="D584" s="2" t="str">
        <f t="shared" si="46"/>
        <v/>
      </c>
      <c r="E584" s="2" t="str">
        <f t="shared" si="47"/>
        <v/>
      </c>
      <c r="F584" s="2" t="str">
        <f t="shared" si="48"/>
        <v/>
      </c>
      <c r="G584" s="2" t="str">
        <f t="shared" si="49"/>
        <v/>
      </c>
      <c r="H584" t="s">
        <v>14</v>
      </c>
      <c r="I584" t="s">
        <v>14</v>
      </c>
      <c r="J584" s="1">
        <v>6.9197974640399998E-5</v>
      </c>
      <c r="K584">
        <v>1.82026367822E-4</v>
      </c>
      <c r="L584" s="1">
        <v>1.2953344997299999E-5</v>
      </c>
      <c r="M584">
        <v>1.3333333333299999</v>
      </c>
      <c r="N584">
        <v>3.6666666666699999</v>
      </c>
      <c r="O584">
        <v>0.14123572459100001</v>
      </c>
      <c r="P584">
        <v>3.67820748209E-4</v>
      </c>
      <c r="Q584">
        <v>6.0357225892800001E-3</v>
      </c>
      <c r="R584" t="s">
        <v>15</v>
      </c>
    </row>
    <row r="585" spans="1:20">
      <c r="A585">
        <v>56535</v>
      </c>
      <c r="C585" t="b">
        <f t="shared" si="45"/>
        <v>1</v>
      </c>
      <c r="D585" s="2" t="str">
        <f t="shared" si="46"/>
        <v/>
      </c>
      <c r="E585" s="2" t="str">
        <f t="shared" si="47"/>
        <v/>
      </c>
      <c r="F585" s="2" t="str">
        <f t="shared" si="48"/>
        <v/>
      </c>
      <c r="G585" s="2" t="str">
        <f t="shared" si="49"/>
        <v/>
      </c>
      <c r="H585" t="s">
        <v>14</v>
      </c>
      <c r="I585" t="s">
        <v>14</v>
      </c>
      <c r="J585">
        <v>1.07734977768E-4</v>
      </c>
      <c r="K585" s="1">
        <v>2.5277803055599999E-6</v>
      </c>
      <c r="L585" s="1">
        <v>8.7992807544399996E-5</v>
      </c>
      <c r="M585">
        <v>6.5</v>
      </c>
      <c r="N585">
        <v>27</v>
      </c>
      <c r="O585">
        <v>3.6277553953099999E-3</v>
      </c>
      <c r="P585">
        <v>5.9139347925099998E-2</v>
      </c>
      <c r="Q585">
        <v>0.45165517617299999</v>
      </c>
      <c r="R585" t="s">
        <v>15</v>
      </c>
    </row>
    <row r="586" spans="1:20">
      <c r="A586">
        <v>56537</v>
      </c>
      <c r="C586" t="b">
        <f t="shared" si="45"/>
        <v>1</v>
      </c>
      <c r="D586" s="2" t="str">
        <f t="shared" si="46"/>
        <v/>
      </c>
      <c r="E586" s="2" t="str">
        <f t="shared" si="47"/>
        <v/>
      </c>
      <c r="F586" s="2" t="str">
        <f t="shared" si="48"/>
        <v/>
      </c>
      <c r="G586" s="2" t="str">
        <f t="shared" si="49"/>
        <v/>
      </c>
      <c r="H586" t="s">
        <v>14</v>
      </c>
      <c r="I586" t="s">
        <v>14</v>
      </c>
      <c r="J586">
        <v>1.3739665778800001E-4</v>
      </c>
      <c r="K586" s="1">
        <v>6.65932038481E-6</v>
      </c>
      <c r="L586">
        <v>2.7800626151700003E-4</v>
      </c>
      <c r="M586">
        <v>4.5</v>
      </c>
      <c r="N586">
        <v>27</v>
      </c>
      <c r="O586">
        <v>4.2736160698899999E-4</v>
      </c>
      <c r="P586">
        <v>5.5545841133700001E-2</v>
      </c>
      <c r="Q586">
        <v>0.35082392522700001</v>
      </c>
      <c r="R586" t="s">
        <v>15</v>
      </c>
    </row>
    <row r="587" spans="1:20">
      <c r="A587">
        <v>56538</v>
      </c>
      <c r="B587" t="s">
        <v>17</v>
      </c>
      <c r="C587" t="b">
        <f t="shared" si="45"/>
        <v>1</v>
      </c>
      <c r="D587" s="2" t="str">
        <f t="shared" si="46"/>
        <v/>
      </c>
      <c r="E587" s="2" t="str">
        <f t="shared" si="47"/>
        <v/>
      </c>
      <c r="F587" s="2" t="str">
        <f t="shared" si="48"/>
        <v/>
      </c>
      <c r="G587" s="2" t="str">
        <f t="shared" si="49"/>
        <v>freshRestricted</v>
      </c>
      <c r="H587" t="s">
        <v>14</v>
      </c>
      <c r="I587" t="s">
        <v>14</v>
      </c>
      <c r="J587">
        <v>1.02522709498E-4</v>
      </c>
      <c r="K587">
        <v>0</v>
      </c>
      <c r="L587" s="1">
        <v>7.1414452499800004E-5</v>
      </c>
      <c r="M587">
        <v>6.5</v>
      </c>
      <c r="N587">
        <v>27</v>
      </c>
      <c r="O587">
        <v>1.14748218299E-4</v>
      </c>
      <c r="P587">
        <v>6.3656821349599999E-3</v>
      </c>
      <c r="Q587">
        <v>0.34123430496399998</v>
      </c>
      <c r="R587" t="s">
        <v>15</v>
      </c>
    </row>
    <row r="588" spans="1:20">
      <c r="A588">
        <v>56539</v>
      </c>
      <c r="C588" t="b">
        <f t="shared" si="45"/>
        <v>1</v>
      </c>
      <c r="D588" s="2" t="str">
        <f t="shared" si="46"/>
        <v/>
      </c>
      <c r="E588" s="2" t="str">
        <f t="shared" si="47"/>
        <v/>
      </c>
      <c r="F588" s="2" t="str">
        <f t="shared" si="48"/>
        <v/>
      </c>
      <c r="G588" s="2" t="str">
        <f t="shared" si="49"/>
        <v/>
      </c>
      <c r="H588" t="s">
        <v>14</v>
      </c>
      <c r="I588" t="s">
        <v>14</v>
      </c>
      <c r="J588">
        <v>1.21874335532E-4</v>
      </c>
      <c r="K588">
        <v>0</v>
      </c>
      <c r="L588">
        <v>2.7673100343699998E-4</v>
      </c>
      <c r="M588">
        <v>11</v>
      </c>
      <c r="N588">
        <v>27</v>
      </c>
      <c r="O588">
        <v>3.3472942736999998E-4</v>
      </c>
      <c r="P588">
        <v>1.00286718905E-2</v>
      </c>
      <c r="Q588">
        <v>0.385502271949</v>
      </c>
      <c r="R588" t="s">
        <v>15</v>
      </c>
    </row>
    <row r="589" spans="1:20">
      <c r="A589">
        <v>56581</v>
      </c>
      <c r="B589" t="s">
        <v>19</v>
      </c>
      <c r="C589" t="b">
        <f t="shared" si="45"/>
        <v>1</v>
      </c>
      <c r="D589" s="2" t="str">
        <f t="shared" si="46"/>
        <v/>
      </c>
      <c r="E589" s="2" t="str">
        <f t="shared" si="47"/>
        <v/>
      </c>
      <c r="F589" s="2" t="str">
        <f t="shared" si="48"/>
        <v>BRACK</v>
      </c>
      <c r="G589" s="2" t="str">
        <f t="shared" si="49"/>
        <v/>
      </c>
      <c r="H589" t="s">
        <v>23</v>
      </c>
      <c r="I589" t="s">
        <v>19</v>
      </c>
      <c r="J589">
        <v>1.7924377507200001E-4</v>
      </c>
      <c r="K589">
        <v>6.9522773170800005E-4</v>
      </c>
      <c r="L589" s="1">
        <v>4.3496238523300002E-6</v>
      </c>
      <c r="M589">
        <v>1.3333333333299999</v>
      </c>
      <c r="N589">
        <v>3.6666666666699999</v>
      </c>
      <c r="O589">
        <v>7.1909535911299999E-3</v>
      </c>
      <c r="P589" s="1">
        <v>4.4721935394300002E-8</v>
      </c>
      <c r="Q589">
        <v>1.7835222632199999E-3</v>
      </c>
      <c r="R589" t="s">
        <v>15</v>
      </c>
      <c r="S589">
        <v>1.3333333333299999</v>
      </c>
      <c r="T589">
        <v>3.6666666666699999</v>
      </c>
    </row>
    <row r="590" spans="1:20">
      <c r="A590">
        <v>56645</v>
      </c>
      <c r="C590" t="b">
        <f t="shared" si="45"/>
        <v>1</v>
      </c>
      <c r="D590" s="2" t="str">
        <f t="shared" si="46"/>
        <v/>
      </c>
      <c r="E590" s="2" t="str">
        <f t="shared" si="47"/>
        <v/>
      </c>
      <c r="F590" s="2" t="str">
        <f t="shared" si="48"/>
        <v/>
      </c>
      <c r="G590" s="2" t="str">
        <f t="shared" si="49"/>
        <v/>
      </c>
      <c r="H590" t="s">
        <v>17</v>
      </c>
      <c r="I590" t="s">
        <v>17</v>
      </c>
      <c r="J590">
        <v>4.2562741431700002E-4</v>
      </c>
      <c r="K590">
        <v>7.4178275279299999E-4</v>
      </c>
      <c r="L590" s="1">
        <v>6.2670473094700007E-5</v>
      </c>
      <c r="M590">
        <v>1.5</v>
      </c>
      <c r="N590">
        <v>8</v>
      </c>
      <c r="O590">
        <v>5.3628731232200001E-2</v>
      </c>
      <c r="P590" s="1">
        <v>5.5419459794199997E-7</v>
      </c>
      <c r="Q590">
        <v>2.5723466966999999E-3</v>
      </c>
      <c r="R590" t="s">
        <v>15</v>
      </c>
      <c r="S590">
        <v>8</v>
      </c>
    </row>
    <row r="591" spans="1:20">
      <c r="A591">
        <v>56870</v>
      </c>
      <c r="C591" t="b">
        <f t="shared" si="45"/>
        <v>1</v>
      </c>
      <c r="D591" s="2" t="str">
        <f t="shared" si="46"/>
        <v/>
      </c>
      <c r="E591" s="2" t="str">
        <f t="shared" si="47"/>
        <v/>
      </c>
      <c r="F591" s="2" t="str">
        <f t="shared" si="48"/>
        <v/>
      </c>
      <c r="G591" s="2" t="str">
        <f t="shared" si="49"/>
        <v/>
      </c>
      <c r="H591" t="s">
        <v>14</v>
      </c>
      <c r="I591" t="s">
        <v>14</v>
      </c>
      <c r="J591" s="1">
        <v>2.7928509290000002E-5</v>
      </c>
      <c r="K591">
        <v>4.0349152871299999E-4</v>
      </c>
      <c r="L591" s="1">
        <v>1.00821433703E-5</v>
      </c>
      <c r="M591">
        <v>1.3333333333299999</v>
      </c>
      <c r="N591">
        <v>3.6666666666699999</v>
      </c>
      <c r="O591">
        <v>0.34482319229000002</v>
      </c>
      <c r="P591">
        <v>9.1373272338899997E-2</v>
      </c>
      <c r="Q591">
        <v>0.15185515174799999</v>
      </c>
      <c r="R591" t="s">
        <v>15</v>
      </c>
    </row>
    <row r="592" spans="1:20">
      <c r="A592">
        <v>56871</v>
      </c>
      <c r="C592" t="b">
        <f t="shared" si="45"/>
        <v>1</v>
      </c>
      <c r="D592" s="2" t="str">
        <f t="shared" si="46"/>
        <v/>
      </c>
      <c r="E592" s="2" t="str">
        <f t="shared" si="47"/>
        <v/>
      </c>
      <c r="F592" s="2" t="str">
        <f t="shared" si="48"/>
        <v/>
      </c>
      <c r="G592" s="2" t="str">
        <f t="shared" si="49"/>
        <v/>
      </c>
      <c r="H592" t="s">
        <v>17</v>
      </c>
      <c r="I592" t="s">
        <v>17</v>
      </c>
      <c r="J592">
        <v>6.7613316728199998E-4</v>
      </c>
      <c r="K592">
        <v>2.2848063099800001E-4</v>
      </c>
      <c r="L592" s="1">
        <v>2.9630996572900001E-5</v>
      </c>
      <c r="M592">
        <v>4.5</v>
      </c>
      <c r="N592">
        <v>10</v>
      </c>
      <c r="O592">
        <v>0.20203907093699999</v>
      </c>
      <c r="P592">
        <v>2.4164777942199999E-3</v>
      </c>
      <c r="Q592" s="1">
        <v>1.16218975135E-5</v>
      </c>
      <c r="R592" t="s">
        <v>15</v>
      </c>
      <c r="S592">
        <v>6.1916772114500001</v>
      </c>
    </row>
    <row r="593" spans="1:20">
      <c r="A593">
        <v>56872</v>
      </c>
      <c r="C593" t="b">
        <f t="shared" si="45"/>
        <v>1</v>
      </c>
      <c r="D593" s="2" t="str">
        <f t="shared" si="46"/>
        <v/>
      </c>
      <c r="E593" s="2" t="str">
        <f t="shared" si="47"/>
        <v/>
      </c>
      <c r="F593" s="2" t="str">
        <f t="shared" si="48"/>
        <v/>
      </c>
      <c r="G593" s="2" t="str">
        <f t="shared" si="49"/>
        <v/>
      </c>
      <c r="H593" t="s">
        <v>17</v>
      </c>
      <c r="I593" t="s">
        <v>17</v>
      </c>
      <c r="J593">
        <v>7.0327493267900005E-4</v>
      </c>
      <c r="K593">
        <v>3.0030030030000002E-4</v>
      </c>
      <c r="L593" s="1">
        <v>2.8110811286899999E-5</v>
      </c>
      <c r="M593">
        <v>4.5</v>
      </c>
      <c r="N593">
        <v>10</v>
      </c>
      <c r="O593">
        <v>0.15554119702700001</v>
      </c>
      <c r="P593">
        <v>0.12792076005</v>
      </c>
      <c r="Q593">
        <v>1.16692986292E-4</v>
      </c>
      <c r="R593" t="s">
        <v>15</v>
      </c>
      <c r="S593">
        <v>6.7173011600299999</v>
      </c>
    </row>
    <row r="594" spans="1:20">
      <c r="A594">
        <v>56873</v>
      </c>
      <c r="C594" t="b">
        <f t="shared" si="45"/>
        <v>1</v>
      </c>
      <c r="D594" s="2" t="str">
        <f t="shared" si="46"/>
        <v/>
      </c>
      <c r="E594" s="2" t="str">
        <f t="shared" si="47"/>
        <v/>
      </c>
      <c r="F594" s="2" t="str">
        <f t="shared" si="48"/>
        <v/>
      </c>
      <c r="G594" s="2" t="str">
        <f t="shared" si="49"/>
        <v/>
      </c>
      <c r="H594" t="s">
        <v>14</v>
      </c>
      <c r="I594" t="s">
        <v>14</v>
      </c>
      <c r="J594">
        <v>4.1761020554199999E-4</v>
      </c>
      <c r="K594" s="1">
        <v>2.6441108024700001E-5</v>
      </c>
      <c r="L594">
        <v>0</v>
      </c>
      <c r="M594">
        <v>1.5</v>
      </c>
      <c r="N594">
        <v>10</v>
      </c>
      <c r="O594">
        <v>0.36829961166300001</v>
      </c>
      <c r="P594">
        <v>8.8607392046400005E-3</v>
      </c>
      <c r="Q594">
        <v>3.1685657677699998E-3</v>
      </c>
      <c r="R594" t="s">
        <v>15</v>
      </c>
    </row>
    <row r="595" spans="1:20">
      <c r="A595">
        <v>56874</v>
      </c>
      <c r="C595" t="b">
        <f t="shared" si="45"/>
        <v>1</v>
      </c>
      <c r="D595" s="2" t="str">
        <f t="shared" si="46"/>
        <v/>
      </c>
      <c r="E595" s="2" t="str">
        <f t="shared" si="47"/>
        <v/>
      </c>
      <c r="F595" s="2" t="str">
        <f t="shared" si="48"/>
        <v/>
      </c>
      <c r="G595" s="2" t="str">
        <f t="shared" si="49"/>
        <v/>
      </c>
      <c r="H595" t="s">
        <v>14</v>
      </c>
      <c r="I595" t="s">
        <v>14</v>
      </c>
      <c r="J595">
        <v>3.4367348516499999E-4</v>
      </c>
      <c r="K595" s="1">
        <v>1.9001003253000001E-5</v>
      </c>
      <c r="L595">
        <v>0</v>
      </c>
      <c r="M595">
        <v>1.3333333333299999</v>
      </c>
      <c r="N595">
        <v>3.6666666666699999</v>
      </c>
      <c r="O595">
        <v>0.35166658108600002</v>
      </c>
      <c r="P595">
        <v>1.0727945415799999E-2</v>
      </c>
      <c r="Q595">
        <v>1.7419990234300001E-3</v>
      </c>
      <c r="R595" t="s">
        <v>15</v>
      </c>
    </row>
    <row r="596" spans="1:20">
      <c r="A596">
        <v>56875</v>
      </c>
      <c r="B596" t="s">
        <v>14</v>
      </c>
      <c r="C596" t="b">
        <f t="shared" si="45"/>
        <v>1</v>
      </c>
      <c r="D596" s="2" t="str">
        <f t="shared" si="46"/>
        <v/>
      </c>
      <c r="E596" s="2" t="str">
        <f t="shared" si="47"/>
        <v/>
      </c>
      <c r="F596" s="2" t="str">
        <f t="shared" si="48"/>
        <v/>
      </c>
      <c r="G596" s="2" t="str">
        <f t="shared" si="49"/>
        <v>NO</v>
      </c>
      <c r="H596" t="s">
        <v>14</v>
      </c>
      <c r="I596" t="s">
        <v>14</v>
      </c>
      <c r="J596" s="1">
        <v>3.2961320106500001E-5</v>
      </c>
      <c r="K596">
        <v>4.66248449102E-4</v>
      </c>
      <c r="L596" s="1">
        <v>1.32024142078E-5</v>
      </c>
      <c r="M596">
        <v>1.3333333333299999</v>
      </c>
      <c r="N596">
        <v>3.6666666666699999</v>
      </c>
      <c r="O596">
        <v>0.22497650218099999</v>
      </c>
      <c r="P596">
        <v>1.56682662181E-2</v>
      </c>
      <c r="Q596">
        <v>5.8114000567699997E-2</v>
      </c>
      <c r="R596" t="s">
        <v>15</v>
      </c>
    </row>
    <row r="597" spans="1:20">
      <c r="A597">
        <v>57011</v>
      </c>
      <c r="C597" t="b">
        <f t="shared" si="45"/>
        <v>1</v>
      </c>
      <c r="D597" s="2" t="str">
        <f t="shared" si="46"/>
        <v/>
      </c>
      <c r="E597" s="2" t="str">
        <f t="shared" si="47"/>
        <v/>
      </c>
      <c r="F597" s="2" t="str">
        <f t="shared" si="48"/>
        <v/>
      </c>
      <c r="G597" s="2" t="str">
        <f t="shared" si="49"/>
        <v/>
      </c>
      <c r="H597" t="s">
        <v>19</v>
      </c>
      <c r="I597" t="s">
        <v>19</v>
      </c>
      <c r="J597" s="1">
        <v>8.94454382826E-6</v>
      </c>
      <c r="K597">
        <v>1.82057612533E-4</v>
      </c>
      <c r="L597" s="1">
        <v>1.8108515878299998E-5</v>
      </c>
      <c r="M597">
        <v>6.5</v>
      </c>
      <c r="N597">
        <v>11.5</v>
      </c>
      <c r="O597">
        <v>2.8961578045600001E-3</v>
      </c>
      <c r="P597">
        <v>1.8918617040600001E-3</v>
      </c>
      <c r="Q597">
        <v>0.40365922019400002</v>
      </c>
      <c r="R597" t="s">
        <v>15</v>
      </c>
      <c r="S597">
        <v>6.5</v>
      </c>
      <c r="T597">
        <v>11.5</v>
      </c>
    </row>
    <row r="598" spans="1:20">
      <c r="A598">
        <v>57012</v>
      </c>
      <c r="B598" t="s">
        <v>19</v>
      </c>
      <c r="C598" t="b">
        <f t="shared" si="45"/>
        <v>1</v>
      </c>
      <c r="D598" s="2" t="str">
        <f t="shared" si="46"/>
        <v/>
      </c>
      <c r="E598" s="2" t="str">
        <f t="shared" si="47"/>
        <v/>
      </c>
      <c r="F598" s="2" t="str">
        <f t="shared" si="48"/>
        <v>BRACK</v>
      </c>
      <c r="G598" s="2" t="str">
        <f t="shared" si="49"/>
        <v/>
      </c>
      <c r="H598" t="s">
        <v>18</v>
      </c>
      <c r="I598" t="s">
        <v>19</v>
      </c>
      <c r="J598" s="1">
        <v>5.2920164560700002E-5</v>
      </c>
      <c r="K598">
        <v>7.8816905705300004E-4</v>
      </c>
      <c r="L598" s="1">
        <v>6.0602281406999997E-5</v>
      </c>
      <c r="M598">
        <v>8.8000000000000007</v>
      </c>
      <c r="N598">
        <v>11.6</v>
      </c>
      <c r="O598">
        <v>3.4492306878799998E-2</v>
      </c>
      <c r="P598">
        <v>4.5091781107699999E-2</v>
      </c>
      <c r="Q598">
        <v>0.28008871775700001</v>
      </c>
      <c r="R598" t="s">
        <v>20</v>
      </c>
      <c r="S598">
        <v>8.8000000000000007</v>
      </c>
      <c r="T598">
        <v>11.6</v>
      </c>
    </row>
    <row r="599" spans="1:20">
      <c r="A599">
        <v>57013</v>
      </c>
      <c r="C599" t="b">
        <f t="shared" si="45"/>
        <v>1</v>
      </c>
      <c r="D599" s="2" t="str">
        <f t="shared" si="46"/>
        <v/>
      </c>
      <c r="E599" s="2" t="str">
        <f t="shared" si="47"/>
        <v/>
      </c>
      <c r="F599" s="2" t="str">
        <f t="shared" si="48"/>
        <v/>
      </c>
      <c r="G599" s="2" t="str">
        <f t="shared" si="49"/>
        <v/>
      </c>
      <c r="H599" t="s">
        <v>14</v>
      </c>
      <c r="I599" t="s">
        <v>14</v>
      </c>
      <c r="J599" s="1">
        <v>7.0358416878999995E-5</v>
      </c>
      <c r="K599">
        <v>5.4399514602000004E-4</v>
      </c>
      <c r="L599" s="1">
        <v>9.7924873833699996E-6</v>
      </c>
      <c r="M599">
        <v>11</v>
      </c>
      <c r="N599">
        <v>15</v>
      </c>
      <c r="O599">
        <v>0.21393092225499999</v>
      </c>
      <c r="P599">
        <v>0.33486319296799999</v>
      </c>
      <c r="Q599">
        <v>0.367706489744</v>
      </c>
      <c r="R599" t="s">
        <v>15</v>
      </c>
    </row>
    <row r="600" spans="1:20">
      <c r="A600">
        <v>57016</v>
      </c>
      <c r="C600" t="b">
        <f t="shared" si="45"/>
        <v>1</v>
      </c>
      <c r="D600" s="2" t="str">
        <f t="shared" si="46"/>
        <v/>
      </c>
      <c r="E600" s="2" t="str">
        <f t="shared" si="47"/>
        <v/>
      </c>
      <c r="F600" s="2" t="str">
        <f t="shared" si="48"/>
        <v/>
      </c>
      <c r="G600" s="2" t="str">
        <f t="shared" si="49"/>
        <v/>
      </c>
      <c r="H600" t="s">
        <v>19</v>
      </c>
      <c r="I600" t="s">
        <v>19</v>
      </c>
      <c r="J600" s="1">
        <v>3.7784901654599998E-5</v>
      </c>
      <c r="K600">
        <v>4.8700062446199998E-4</v>
      </c>
      <c r="L600" s="1">
        <v>3.8858766721500003E-5</v>
      </c>
      <c r="M600">
        <v>8.8000000000000007</v>
      </c>
      <c r="N600">
        <v>11.6</v>
      </c>
      <c r="O600">
        <v>1.77273221175E-2</v>
      </c>
      <c r="P600">
        <v>5.5972693281700001E-3</v>
      </c>
      <c r="Q600">
        <v>0.39047104000100002</v>
      </c>
      <c r="R600" t="s">
        <v>15</v>
      </c>
      <c r="S600">
        <v>8.8000000000000007</v>
      </c>
      <c r="T600">
        <v>11.6</v>
      </c>
    </row>
    <row r="601" spans="1:20">
      <c r="A601">
        <v>57025</v>
      </c>
      <c r="C601" t="b">
        <f t="shared" si="45"/>
        <v>1</v>
      </c>
      <c r="D601" s="2" t="str">
        <f t="shared" si="46"/>
        <v/>
      </c>
      <c r="E601" s="2" t="str">
        <f t="shared" si="47"/>
        <v/>
      </c>
      <c r="F601" s="2" t="str">
        <f t="shared" si="48"/>
        <v/>
      </c>
      <c r="G601" s="2" t="str">
        <f t="shared" si="49"/>
        <v/>
      </c>
      <c r="H601" t="s">
        <v>19</v>
      </c>
      <c r="I601" t="s">
        <v>19</v>
      </c>
      <c r="J601" s="1">
        <v>1.38233859164E-5</v>
      </c>
      <c r="K601">
        <v>3.04169647103E-4</v>
      </c>
      <c r="L601" s="1">
        <v>2.5480333922700001E-5</v>
      </c>
      <c r="M601">
        <v>6.5</v>
      </c>
      <c r="N601">
        <v>11.5</v>
      </c>
      <c r="O601">
        <v>2.8961578045600001E-3</v>
      </c>
      <c r="P601">
        <v>4.7290916409799998E-4</v>
      </c>
      <c r="Q601">
        <v>0.41480466443899999</v>
      </c>
      <c r="R601" t="s">
        <v>15</v>
      </c>
      <c r="S601">
        <v>6.5</v>
      </c>
      <c r="T601">
        <v>11.5</v>
      </c>
    </row>
    <row r="602" spans="1:20">
      <c r="A602">
        <v>57026</v>
      </c>
      <c r="C602" t="b">
        <f t="shared" si="45"/>
        <v>1</v>
      </c>
      <c r="D602" s="2" t="str">
        <f t="shared" si="46"/>
        <v/>
      </c>
      <c r="E602" s="2" t="str">
        <f t="shared" si="47"/>
        <v/>
      </c>
      <c r="F602" s="2" t="str">
        <f t="shared" si="48"/>
        <v/>
      </c>
      <c r="G602" s="2" t="str">
        <f t="shared" si="49"/>
        <v/>
      </c>
      <c r="H602" t="s">
        <v>19</v>
      </c>
      <c r="I602" t="s">
        <v>19</v>
      </c>
      <c r="J602" s="1">
        <v>1.8486370221000001E-5</v>
      </c>
      <c r="K602">
        <v>4.94463326274E-4</v>
      </c>
      <c r="L602" s="1">
        <v>5.1701375227000003E-5</v>
      </c>
      <c r="M602">
        <v>6.5</v>
      </c>
      <c r="N602">
        <v>11.5</v>
      </c>
      <c r="O602">
        <v>8.4441365980300002E-3</v>
      </c>
      <c r="P602">
        <v>4.7290916409799998E-4</v>
      </c>
      <c r="Q602">
        <v>0.19360453392800001</v>
      </c>
      <c r="R602" t="s">
        <v>15</v>
      </c>
      <c r="S602">
        <v>6.5</v>
      </c>
      <c r="T602">
        <v>11.5</v>
      </c>
    </row>
    <row r="603" spans="1:20">
      <c r="A603">
        <v>57028</v>
      </c>
      <c r="C603" t="b">
        <f t="shared" si="45"/>
        <v>1</v>
      </c>
      <c r="D603" s="2" t="str">
        <f t="shared" si="46"/>
        <v/>
      </c>
      <c r="E603" s="2" t="str">
        <f t="shared" si="47"/>
        <v/>
      </c>
      <c r="F603" s="2" t="str">
        <f t="shared" si="48"/>
        <v/>
      </c>
      <c r="G603" s="2" t="str">
        <f t="shared" si="49"/>
        <v/>
      </c>
      <c r="H603" t="s">
        <v>18</v>
      </c>
      <c r="I603" t="s">
        <v>19</v>
      </c>
      <c r="J603" s="1">
        <v>2.7476744107099999E-5</v>
      </c>
      <c r="K603">
        <v>2.35294759022E-4</v>
      </c>
      <c r="L603" s="1">
        <v>3.0692923439599999E-6</v>
      </c>
      <c r="M603">
        <v>11</v>
      </c>
      <c r="N603">
        <v>15</v>
      </c>
      <c r="O603">
        <v>0.128694744295</v>
      </c>
      <c r="P603">
        <v>6.7105178471499993E-2</v>
      </c>
      <c r="Q603">
        <v>0.29374651086300002</v>
      </c>
      <c r="R603" t="s">
        <v>20</v>
      </c>
      <c r="S603">
        <v>11</v>
      </c>
      <c r="T603">
        <v>15</v>
      </c>
    </row>
    <row r="604" spans="1:20">
      <c r="A604">
        <v>57172</v>
      </c>
      <c r="C604" t="b">
        <f t="shared" si="45"/>
        <v>1</v>
      </c>
      <c r="D604" s="2" t="str">
        <f t="shared" si="46"/>
        <v/>
      </c>
      <c r="E604" s="2" t="str">
        <f t="shared" si="47"/>
        <v/>
      </c>
      <c r="F604" s="2" t="str">
        <f t="shared" si="48"/>
        <v/>
      </c>
      <c r="G604" s="2" t="str">
        <f t="shared" si="49"/>
        <v/>
      </c>
      <c r="H604" t="s">
        <v>14</v>
      </c>
      <c r="I604" t="s">
        <v>14</v>
      </c>
      <c r="J604">
        <v>1.14292816402E-4</v>
      </c>
      <c r="K604">
        <v>3.8797603585600003E-4</v>
      </c>
      <c r="L604" s="1">
        <v>1.02121577548E-5</v>
      </c>
      <c r="M604">
        <v>6.5</v>
      </c>
      <c r="N604">
        <v>10</v>
      </c>
      <c r="O604">
        <v>0.424703923145</v>
      </c>
      <c r="P604">
        <v>1.6363580202700002E-2</v>
      </c>
      <c r="Q604">
        <v>4.0904281159699998E-4</v>
      </c>
      <c r="R604" t="s">
        <v>15</v>
      </c>
    </row>
    <row r="605" spans="1:20">
      <c r="A605">
        <v>57173</v>
      </c>
      <c r="C605" t="b">
        <f t="shared" si="45"/>
        <v>1</v>
      </c>
      <c r="D605" s="2" t="str">
        <f t="shared" si="46"/>
        <v/>
      </c>
      <c r="E605" s="2" t="str">
        <f t="shared" si="47"/>
        <v/>
      </c>
      <c r="F605" s="2" t="str">
        <f t="shared" si="48"/>
        <v/>
      </c>
      <c r="G605" s="2" t="str">
        <f t="shared" si="49"/>
        <v/>
      </c>
      <c r="H605" t="s">
        <v>14</v>
      </c>
      <c r="I605" t="s">
        <v>14</v>
      </c>
      <c r="J605" s="1">
        <v>9.2358651952699996E-5</v>
      </c>
      <c r="K605">
        <v>2.8206969270399998E-4</v>
      </c>
      <c r="L605" s="1">
        <v>1.23567084449E-5</v>
      </c>
      <c r="M605">
        <v>1.5</v>
      </c>
      <c r="N605">
        <v>8</v>
      </c>
      <c r="O605">
        <v>0.21636775869300001</v>
      </c>
      <c r="P605">
        <v>3.1595873750100002E-3</v>
      </c>
      <c r="Q605">
        <v>2.06184048482E-2</v>
      </c>
      <c r="R605" t="s">
        <v>15</v>
      </c>
    </row>
    <row r="606" spans="1:20">
      <c r="A606">
        <v>57196</v>
      </c>
      <c r="C606" t="b">
        <f t="shared" si="45"/>
        <v>1</v>
      </c>
      <c r="D606" s="2" t="str">
        <f t="shared" si="46"/>
        <v/>
      </c>
      <c r="E606" s="2" t="str">
        <f t="shared" si="47"/>
        <v/>
      </c>
      <c r="F606" s="2" t="str">
        <f t="shared" si="48"/>
        <v/>
      </c>
      <c r="G606" s="2" t="str">
        <f t="shared" si="49"/>
        <v/>
      </c>
      <c r="H606" t="s">
        <v>14</v>
      </c>
      <c r="I606" t="s">
        <v>14</v>
      </c>
      <c r="J606" s="1">
        <v>2.1262488611299998E-6</v>
      </c>
      <c r="K606" s="1">
        <v>9.4028297359899997E-5</v>
      </c>
      <c r="L606" s="1">
        <v>2.5809542603E-5</v>
      </c>
      <c r="M606">
        <v>11</v>
      </c>
      <c r="N606">
        <v>16</v>
      </c>
      <c r="O606">
        <v>5.5620598980000002E-3</v>
      </c>
      <c r="P606">
        <v>0.216788727027</v>
      </c>
      <c r="Q606">
        <v>1.1452329083800001E-2</v>
      </c>
      <c r="R606" t="s">
        <v>15</v>
      </c>
    </row>
    <row r="607" spans="1:20">
      <c r="A607">
        <v>57197</v>
      </c>
      <c r="C607" t="b">
        <f t="shared" si="45"/>
        <v>1</v>
      </c>
      <c r="D607" s="2" t="str">
        <f t="shared" si="46"/>
        <v/>
      </c>
      <c r="E607" s="2" t="str">
        <f t="shared" si="47"/>
        <v/>
      </c>
      <c r="F607" s="2" t="str">
        <f t="shared" si="48"/>
        <v/>
      </c>
      <c r="G607" s="2" t="str">
        <f t="shared" si="49"/>
        <v/>
      </c>
      <c r="H607" t="s">
        <v>14</v>
      </c>
      <c r="I607" t="s">
        <v>14</v>
      </c>
      <c r="J607">
        <v>0</v>
      </c>
      <c r="K607">
        <v>1.2289572376900001E-4</v>
      </c>
      <c r="L607" s="1">
        <v>2.9079392929899999E-5</v>
      </c>
      <c r="M607">
        <v>9</v>
      </c>
      <c r="N607">
        <v>16</v>
      </c>
      <c r="O607">
        <v>3.26794280277E-4</v>
      </c>
      <c r="P607">
        <v>0.104387648493</v>
      </c>
      <c r="Q607">
        <v>3.6128971120100001E-3</v>
      </c>
      <c r="R607" t="s">
        <v>15</v>
      </c>
    </row>
    <row r="608" spans="1:20">
      <c r="A608">
        <v>57220</v>
      </c>
      <c r="C608" t="b">
        <f t="shared" si="45"/>
        <v>1</v>
      </c>
      <c r="D608" s="2" t="str">
        <f t="shared" si="46"/>
        <v/>
      </c>
      <c r="E608" s="2" t="str">
        <f t="shared" si="47"/>
        <v/>
      </c>
      <c r="F608" s="2" t="str">
        <f t="shared" si="48"/>
        <v/>
      </c>
      <c r="G608" s="2" t="str">
        <f t="shared" si="49"/>
        <v/>
      </c>
      <c r="H608" t="s">
        <v>14</v>
      </c>
      <c r="I608" t="s">
        <v>14</v>
      </c>
      <c r="J608" s="1">
        <v>9.8573790081200001E-5</v>
      </c>
      <c r="K608">
        <v>6.9408793099999999E-4</v>
      </c>
      <c r="L608" s="1">
        <v>2.6159140109800002E-6</v>
      </c>
      <c r="M608">
        <v>1.3333333333299999</v>
      </c>
      <c r="N608">
        <v>3.6666666666699999</v>
      </c>
      <c r="O608">
        <v>4.1590565438700003E-2</v>
      </c>
      <c r="P608" s="1">
        <v>3.4591769356099999E-7</v>
      </c>
      <c r="Q608">
        <v>3.4709984574000002E-4</v>
      </c>
      <c r="R608" t="s">
        <v>15</v>
      </c>
    </row>
    <row r="609" spans="1:20">
      <c r="A609">
        <v>57223</v>
      </c>
      <c r="C609" t="b">
        <f t="shared" si="45"/>
        <v>1</v>
      </c>
      <c r="D609" s="2" t="str">
        <f t="shared" si="46"/>
        <v/>
      </c>
      <c r="E609" s="2" t="str">
        <f t="shared" si="47"/>
        <v/>
      </c>
      <c r="F609" s="2" t="str">
        <f t="shared" si="48"/>
        <v/>
      </c>
      <c r="G609" s="2" t="str">
        <f t="shared" si="49"/>
        <v/>
      </c>
      <c r="H609" t="s">
        <v>14</v>
      </c>
      <c r="I609" t="s">
        <v>14</v>
      </c>
      <c r="J609" s="1">
        <v>6.0904427002700002E-5</v>
      </c>
      <c r="K609">
        <v>6.7368137462500005E-4</v>
      </c>
      <c r="L609" s="1">
        <v>2.4524193852999999E-6</v>
      </c>
      <c r="M609">
        <v>1.3333333333299999</v>
      </c>
      <c r="N609">
        <v>3.6666666666699999</v>
      </c>
      <c r="O609">
        <v>4.7978057729899999E-2</v>
      </c>
      <c r="P609" s="1">
        <v>8.5003111674499999E-6</v>
      </c>
      <c r="Q609">
        <v>2.2264358337500002E-3</v>
      </c>
      <c r="R609" t="s">
        <v>15</v>
      </c>
    </row>
    <row r="610" spans="1:20">
      <c r="A610">
        <v>57269</v>
      </c>
      <c r="C610" t="b">
        <f t="shared" si="45"/>
        <v>1</v>
      </c>
      <c r="D610" s="2" t="str">
        <f t="shared" si="46"/>
        <v/>
      </c>
      <c r="E610" s="2" t="str">
        <f t="shared" si="47"/>
        <v/>
      </c>
      <c r="F610" s="2" t="str">
        <f t="shared" si="48"/>
        <v/>
      </c>
      <c r="G610" s="2" t="str">
        <f t="shared" si="49"/>
        <v/>
      </c>
      <c r="H610" t="s">
        <v>17</v>
      </c>
      <c r="I610" t="s">
        <v>17</v>
      </c>
      <c r="J610">
        <v>2.4286638194299999E-4</v>
      </c>
      <c r="K610">
        <v>3.3448347320499998E-4</v>
      </c>
      <c r="L610" s="1">
        <v>3.18814520089E-6</v>
      </c>
      <c r="M610">
        <v>1.5</v>
      </c>
      <c r="N610">
        <v>8</v>
      </c>
      <c r="O610">
        <v>7.8771441104000001E-2</v>
      </c>
      <c r="P610" s="1">
        <v>2.1385905864300002E-8</v>
      </c>
      <c r="Q610" s="1">
        <v>2.4303875614900002E-5</v>
      </c>
      <c r="R610" t="s">
        <v>15</v>
      </c>
      <c r="S610">
        <v>8</v>
      </c>
    </row>
    <row r="611" spans="1:20">
      <c r="A611">
        <v>57273</v>
      </c>
      <c r="C611" t="b">
        <f t="shared" si="45"/>
        <v>1</v>
      </c>
      <c r="D611" s="2" t="str">
        <f t="shared" si="46"/>
        <v/>
      </c>
      <c r="E611" s="2" t="str">
        <f t="shared" si="47"/>
        <v/>
      </c>
      <c r="F611" s="2" t="str">
        <f t="shared" si="48"/>
        <v/>
      </c>
      <c r="G611" s="2" t="str">
        <f t="shared" si="49"/>
        <v/>
      </c>
      <c r="H611" t="s">
        <v>17</v>
      </c>
      <c r="I611" t="s">
        <v>17</v>
      </c>
      <c r="J611">
        <v>2.5446941930299999E-4</v>
      </c>
      <c r="K611">
        <v>3.2863290215099999E-4</v>
      </c>
      <c r="L611" s="1">
        <v>3.5423835565399998E-6</v>
      </c>
      <c r="M611">
        <v>1.5</v>
      </c>
      <c r="N611">
        <v>8</v>
      </c>
      <c r="O611">
        <v>7.6616955047500004E-2</v>
      </c>
      <c r="P611" s="1">
        <v>2.65569162819E-8</v>
      </c>
      <c r="Q611">
        <v>1.20965568629E-4</v>
      </c>
      <c r="R611" t="s">
        <v>15</v>
      </c>
      <c r="S611">
        <v>8</v>
      </c>
    </row>
    <row r="612" spans="1:20">
      <c r="A612">
        <v>57381</v>
      </c>
      <c r="C612" t="b">
        <f t="shared" si="45"/>
        <v>1</v>
      </c>
      <c r="D612" s="2" t="str">
        <f t="shared" si="46"/>
        <v/>
      </c>
      <c r="E612" s="2" t="str">
        <f t="shared" si="47"/>
        <v/>
      </c>
      <c r="F612" s="2" t="str">
        <f t="shared" si="48"/>
        <v/>
      </c>
      <c r="G612" s="2" t="str">
        <f t="shared" si="49"/>
        <v/>
      </c>
      <c r="H612" t="s">
        <v>14</v>
      </c>
      <c r="I612" t="s">
        <v>14</v>
      </c>
      <c r="J612">
        <v>2.9657329036299998E-4</v>
      </c>
      <c r="K612">
        <v>1.11263351214E-4</v>
      </c>
      <c r="L612" s="1">
        <v>6.3443821741900002E-6</v>
      </c>
      <c r="M612">
        <v>1.5</v>
      </c>
      <c r="N612">
        <v>5.5</v>
      </c>
      <c r="O612">
        <v>3.6981179340200003E-2</v>
      </c>
      <c r="P612" s="1">
        <v>2.8161468988900001E-6</v>
      </c>
      <c r="Q612">
        <v>9.0010808807299992E-3</v>
      </c>
      <c r="R612" t="s">
        <v>15</v>
      </c>
    </row>
    <row r="613" spans="1:20">
      <c r="A613">
        <v>57585</v>
      </c>
      <c r="C613" t="b">
        <f t="shared" si="45"/>
        <v>1</v>
      </c>
      <c r="D613" s="2" t="str">
        <f t="shared" si="46"/>
        <v/>
      </c>
      <c r="E613" s="2" t="str">
        <f t="shared" si="47"/>
        <v/>
      </c>
      <c r="F613" s="2" t="str">
        <f t="shared" si="48"/>
        <v/>
      </c>
      <c r="G613" s="2" t="str">
        <f t="shared" si="49"/>
        <v/>
      </c>
      <c r="H613" t="s">
        <v>17</v>
      </c>
      <c r="I613" t="s">
        <v>17</v>
      </c>
      <c r="J613">
        <v>4.1918427418699998E-3</v>
      </c>
      <c r="K613">
        <v>4.1818525722300002E-4</v>
      </c>
      <c r="L613" s="1">
        <v>4.9723995954099999E-5</v>
      </c>
      <c r="M613">
        <v>1.5</v>
      </c>
      <c r="N613">
        <v>10</v>
      </c>
      <c r="O613">
        <v>0.41613219443999999</v>
      </c>
      <c r="P613" s="1">
        <v>7.4467464659000001E-6</v>
      </c>
      <c r="Q613">
        <v>9.8058884030099991E-4</v>
      </c>
      <c r="R613" t="s">
        <v>15</v>
      </c>
      <c r="S613">
        <v>2.25611562896</v>
      </c>
    </row>
    <row r="614" spans="1:20">
      <c r="A614">
        <v>57586</v>
      </c>
      <c r="C614" t="b">
        <f t="shared" si="45"/>
        <v>1</v>
      </c>
      <c r="D614" s="2" t="str">
        <f t="shared" si="46"/>
        <v/>
      </c>
      <c r="E614" s="2" t="str">
        <f t="shared" si="47"/>
        <v/>
      </c>
      <c r="F614" s="2" t="str">
        <f t="shared" si="48"/>
        <v/>
      </c>
      <c r="G614" s="2" t="str">
        <f t="shared" si="49"/>
        <v/>
      </c>
      <c r="H614" t="s">
        <v>17</v>
      </c>
      <c r="I614" t="s">
        <v>17</v>
      </c>
      <c r="J614">
        <v>4.2926344499000001E-3</v>
      </c>
      <c r="K614">
        <v>4.9359589299900004E-4</v>
      </c>
      <c r="L614" s="1">
        <v>5.37939672916E-5</v>
      </c>
      <c r="M614">
        <v>1.5</v>
      </c>
      <c r="N614">
        <v>10</v>
      </c>
      <c r="O614">
        <v>0.48959092342600002</v>
      </c>
      <c r="P614" s="1">
        <v>3.5226021612899999E-7</v>
      </c>
      <c r="Q614" s="1">
        <v>8.0392606492299997E-5</v>
      </c>
      <c r="R614" t="s">
        <v>15</v>
      </c>
      <c r="S614">
        <v>2.3819195682999998</v>
      </c>
    </row>
    <row r="615" spans="1:20">
      <c r="A615">
        <v>57587</v>
      </c>
      <c r="C615" t="b">
        <f t="shared" si="45"/>
        <v>1</v>
      </c>
      <c r="D615" s="2" t="str">
        <f t="shared" si="46"/>
        <v/>
      </c>
      <c r="E615" s="2" t="str">
        <f t="shared" si="47"/>
        <v/>
      </c>
      <c r="F615" s="2" t="str">
        <f t="shared" si="48"/>
        <v/>
      </c>
      <c r="G615" s="2" t="str">
        <f t="shared" si="49"/>
        <v/>
      </c>
      <c r="H615" t="s">
        <v>17</v>
      </c>
      <c r="I615" t="s">
        <v>17</v>
      </c>
      <c r="J615">
        <v>9.05553888512E-4</v>
      </c>
      <c r="K615">
        <v>1.9666245592300001E-3</v>
      </c>
      <c r="L615">
        <v>1.17041962733E-4</v>
      </c>
      <c r="M615">
        <v>6.5</v>
      </c>
      <c r="N615">
        <v>10</v>
      </c>
      <c r="O615">
        <v>9.2170525818099994E-2</v>
      </c>
      <c r="P615" s="1">
        <v>8.1310210590799999E-5</v>
      </c>
      <c r="Q615" s="1">
        <v>2.9398159295200002E-5</v>
      </c>
      <c r="R615" t="s">
        <v>15</v>
      </c>
      <c r="S615">
        <v>10</v>
      </c>
    </row>
    <row r="616" spans="1:20">
      <c r="A616">
        <v>57588</v>
      </c>
      <c r="C616" t="b">
        <f t="shared" si="45"/>
        <v>1</v>
      </c>
      <c r="D616" s="2" t="str">
        <f t="shared" si="46"/>
        <v/>
      </c>
      <c r="E616" s="2" t="str">
        <f t="shared" si="47"/>
        <v/>
      </c>
      <c r="F616" s="2" t="str">
        <f t="shared" si="48"/>
        <v/>
      </c>
      <c r="G616" s="2" t="str">
        <f t="shared" si="49"/>
        <v/>
      </c>
      <c r="H616" t="s">
        <v>14</v>
      </c>
      <c r="I616" t="s">
        <v>14</v>
      </c>
      <c r="J616">
        <v>1.12512409155E-4</v>
      </c>
      <c r="K616">
        <v>3.9169917786499998E-4</v>
      </c>
      <c r="L616" s="1">
        <v>3.4319445397800003E-5</v>
      </c>
      <c r="M616">
        <v>6.5</v>
      </c>
      <c r="N616">
        <v>10</v>
      </c>
      <c r="O616">
        <v>9.6933672065599996E-2</v>
      </c>
      <c r="P616">
        <v>6.78533633175E-4</v>
      </c>
      <c r="Q616">
        <v>3.22772981882E-2</v>
      </c>
      <c r="R616" t="s">
        <v>15</v>
      </c>
    </row>
    <row r="617" spans="1:20">
      <c r="A617">
        <v>57589</v>
      </c>
      <c r="C617" t="b">
        <f t="shared" si="45"/>
        <v>1</v>
      </c>
      <c r="D617" s="2" t="str">
        <f t="shared" si="46"/>
        <v/>
      </c>
      <c r="E617" s="2" t="str">
        <f t="shared" si="47"/>
        <v/>
      </c>
      <c r="F617" s="2" t="str">
        <f t="shared" si="48"/>
        <v/>
      </c>
      <c r="G617" s="2" t="str">
        <f t="shared" si="49"/>
        <v/>
      </c>
      <c r="H617" t="s">
        <v>17</v>
      </c>
      <c r="I617" t="s">
        <v>17</v>
      </c>
      <c r="J617">
        <v>8.1131677476999997E-4</v>
      </c>
      <c r="K617">
        <v>1.6741429698199999E-3</v>
      </c>
      <c r="L617">
        <v>1.1860980992499999E-4</v>
      </c>
      <c r="M617">
        <v>6.5</v>
      </c>
      <c r="N617">
        <v>10</v>
      </c>
      <c r="O617">
        <v>0.17426913624400001</v>
      </c>
      <c r="P617">
        <v>1.84750238952E-3</v>
      </c>
      <c r="Q617" s="1">
        <v>1.35425782159E-5</v>
      </c>
      <c r="R617" t="s">
        <v>15</v>
      </c>
      <c r="S617">
        <v>10</v>
      </c>
    </row>
    <row r="618" spans="1:20">
      <c r="A618">
        <v>57592</v>
      </c>
      <c r="C618" t="b">
        <f t="shared" si="45"/>
        <v>1</v>
      </c>
      <c r="D618" s="2" t="str">
        <f t="shared" si="46"/>
        <v/>
      </c>
      <c r="E618" s="2" t="str">
        <f t="shared" si="47"/>
        <v/>
      </c>
      <c r="F618" s="2" t="str">
        <f t="shared" si="48"/>
        <v/>
      </c>
      <c r="G618" s="2" t="str">
        <f t="shared" si="49"/>
        <v/>
      </c>
      <c r="H618" t="s">
        <v>14</v>
      </c>
      <c r="I618" t="s">
        <v>14</v>
      </c>
      <c r="J618" s="1">
        <v>9.6980279479800003E-5</v>
      </c>
      <c r="K618">
        <v>5.3301214302799995E-4</v>
      </c>
      <c r="L618" s="1">
        <v>3.6382362880700002E-5</v>
      </c>
      <c r="M618">
        <v>6.5</v>
      </c>
      <c r="N618">
        <v>10</v>
      </c>
      <c r="O618">
        <v>2.9843060537100001E-2</v>
      </c>
      <c r="P618" s="1">
        <v>9.1192833239099995E-6</v>
      </c>
      <c r="Q618">
        <v>5.31224929202E-3</v>
      </c>
      <c r="R618" t="s">
        <v>15</v>
      </c>
    </row>
    <row r="619" spans="1:20">
      <c r="A619">
        <v>57637</v>
      </c>
      <c r="C619" t="b">
        <f t="shared" si="45"/>
        <v>1</v>
      </c>
      <c r="D619" s="2" t="str">
        <f t="shared" si="46"/>
        <v/>
      </c>
      <c r="E619" s="2" t="str">
        <f t="shared" si="47"/>
        <v/>
      </c>
      <c r="F619" s="2" t="str">
        <f t="shared" si="48"/>
        <v/>
      </c>
      <c r="G619" s="2" t="str">
        <f t="shared" si="49"/>
        <v/>
      </c>
      <c r="H619" t="s">
        <v>27</v>
      </c>
      <c r="I619" t="s">
        <v>14</v>
      </c>
      <c r="J619" s="1">
        <v>7.9122585948000006E-5</v>
      </c>
      <c r="K619">
        <v>0</v>
      </c>
      <c r="L619" s="1">
        <v>2.9330935848099998E-5</v>
      </c>
      <c r="M619">
        <v>11</v>
      </c>
      <c r="N619">
        <v>27</v>
      </c>
      <c r="O619" s="1">
        <v>6.23539571114E-5</v>
      </c>
      <c r="P619">
        <v>1.00286718905E-2</v>
      </c>
      <c r="Q619">
        <v>0.17141110512800001</v>
      </c>
      <c r="R619" t="s">
        <v>15</v>
      </c>
      <c r="S619">
        <v>11</v>
      </c>
      <c r="T619">
        <v>27</v>
      </c>
    </row>
    <row r="620" spans="1:20">
      <c r="A620">
        <v>57638</v>
      </c>
      <c r="C620" t="b">
        <f t="shared" si="45"/>
        <v>1</v>
      </c>
      <c r="D620" s="2" t="str">
        <f t="shared" si="46"/>
        <v/>
      </c>
      <c r="E620" s="2" t="str">
        <f t="shared" si="47"/>
        <v/>
      </c>
      <c r="F620" s="2" t="str">
        <f t="shared" si="48"/>
        <v/>
      </c>
      <c r="G620" s="2" t="str">
        <f t="shared" si="49"/>
        <v/>
      </c>
      <c r="H620" t="s">
        <v>17</v>
      </c>
      <c r="I620" t="s">
        <v>17</v>
      </c>
      <c r="J620" s="1">
        <v>6.3536039903800001E-5</v>
      </c>
      <c r="K620">
        <v>1.2785777252099999E-4</v>
      </c>
      <c r="L620" s="1">
        <v>6.37629040177E-6</v>
      </c>
      <c r="M620">
        <v>6.5</v>
      </c>
      <c r="N620">
        <v>10</v>
      </c>
      <c r="O620">
        <v>0.22637917397900001</v>
      </c>
      <c r="P620">
        <v>6.78533633175E-4</v>
      </c>
      <c r="Q620">
        <v>2.1774010938899999E-4</v>
      </c>
      <c r="R620" t="s">
        <v>15</v>
      </c>
      <c r="S620">
        <v>10</v>
      </c>
    </row>
    <row r="621" spans="1:20">
      <c r="A621">
        <v>57676</v>
      </c>
      <c r="B621" t="s">
        <v>17</v>
      </c>
      <c r="C621" t="b">
        <f t="shared" si="45"/>
        <v>1</v>
      </c>
      <c r="D621" s="2" t="str">
        <f t="shared" si="46"/>
        <v/>
      </c>
      <c r="E621" s="2" t="str">
        <f t="shared" si="47"/>
        <v/>
      </c>
      <c r="F621" s="2" t="str">
        <f t="shared" si="48"/>
        <v>freshRestricted</v>
      </c>
      <c r="G621" s="2" t="str">
        <f t="shared" si="49"/>
        <v/>
      </c>
      <c r="H621" t="s">
        <v>23</v>
      </c>
      <c r="I621" t="s">
        <v>19</v>
      </c>
      <c r="J621">
        <v>9.8354665166500003E-4</v>
      </c>
      <c r="K621">
        <v>2.0472444613000001E-3</v>
      </c>
      <c r="L621" s="1">
        <v>3.1306301050899997E-5</v>
      </c>
      <c r="M621">
        <v>1.3333333333299999</v>
      </c>
      <c r="N621">
        <v>3.6666666666699999</v>
      </c>
      <c r="O621">
        <v>1.7429982224800002E-2</v>
      </c>
      <c r="P621" s="1">
        <v>2.2855921799100001E-7</v>
      </c>
      <c r="Q621">
        <v>9.2997685910700002E-3</v>
      </c>
      <c r="R621" t="s">
        <v>15</v>
      </c>
      <c r="S621">
        <v>1.3333333333299999</v>
      </c>
      <c r="T621">
        <v>3.6666666666699999</v>
      </c>
    </row>
    <row r="622" spans="1:20">
      <c r="A622">
        <v>57678</v>
      </c>
      <c r="C622" t="b">
        <f t="shared" si="45"/>
        <v>1</v>
      </c>
      <c r="D622" s="2" t="str">
        <f t="shared" si="46"/>
        <v/>
      </c>
      <c r="E622" s="2" t="str">
        <f t="shared" si="47"/>
        <v/>
      </c>
      <c r="F622" s="2" t="str">
        <f t="shared" si="48"/>
        <v/>
      </c>
      <c r="G622" s="2" t="str">
        <f t="shared" si="49"/>
        <v/>
      </c>
      <c r="H622" t="s">
        <v>23</v>
      </c>
      <c r="I622" t="s">
        <v>19</v>
      </c>
      <c r="J622">
        <v>8.4065189577000004E-4</v>
      </c>
      <c r="K622">
        <v>1.9087325162999999E-3</v>
      </c>
      <c r="L622" s="1">
        <v>2.68746032134E-5</v>
      </c>
      <c r="M622">
        <v>1.3333333333299999</v>
      </c>
      <c r="N622">
        <v>3.6666666666699999</v>
      </c>
      <c r="O622">
        <v>1.3405680922E-2</v>
      </c>
      <c r="P622" s="1">
        <v>1.0643960020300001E-7</v>
      </c>
      <c r="Q622">
        <v>1.49265330321E-2</v>
      </c>
      <c r="R622" t="s">
        <v>15</v>
      </c>
      <c r="S622">
        <v>1.3333333333299999</v>
      </c>
      <c r="T622">
        <v>3.6666666666699999</v>
      </c>
    </row>
    <row r="623" spans="1:20">
      <c r="A623">
        <v>57730</v>
      </c>
      <c r="C623" t="b">
        <f t="shared" si="45"/>
        <v>1</v>
      </c>
      <c r="D623" s="2" t="str">
        <f t="shared" si="46"/>
        <v/>
      </c>
      <c r="E623" s="2" t="str">
        <f t="shared" si="47"/>
        <v/>
      </c>
      <c r="F623" s="2" t="str">
        <f t="shared" si="48"/>
        <v/>
      </c>
      <c r="G623" s="2" t="str">
        <f t="shared" si="49"/>
        <v/>
      </c>
      <c r="H623" t="s">
        <v>14</v>
      </c>
      <c r="I623" t="s">
        <v>14</v>
      </c>
      <c r="J623" s="1">
        <v>1.7557393473300001E-5</v>
      </c>
      <c r="K623">
        <v>8.2786183271499998E-4</v>
      </c>
      <c r="L623" s="1">
        <v>2.8969888697700001E-6</v>
      </c>
      <c r="M623">
        <v>3</v>
      </c>
      <c r="N623">
        <v>8</v>
      </c>
      <c r="O623">
        <v>0.149748759037</v>
      </c>
      <c r="P623">
        <v>4.90494917342E-2</v>
      </c>
      <c r="Q623">
        <v>0.32137272003400003</v>
      </c>
      <c r="R623" t="s">
        <v>15</v>
      </c>
    </row>
    <row r="624" spans="1:20">
      <c r="A624">
        <v>57731</v>
      </c>
      <c r="C624" t="b">
        <f t="shared" si="45"/>
        <v>1</v>
      </c>
      <c r="D624" s="2" t="str">
        <f t="shared" si="46"/>
        <v/>
      </c>
      <c r="E624" s="2" t="str">
        <f t="shared" si="47"/>
        <v/>
      </c>
      <c r="F624" s="2" t="str">
        <f t="shared" si="48"/>
        <v/>
      </c>
      <c r="G624" s="2" t="str">
        <f t="shared" si="49"/>
        <v/>
      </c>
      <c r="H624" t="s">
        <v>19</v>
      </c>
      <c r="I624" t="s">
        <v>19</v>
      </c>
      <c r="J624" s="1">
        <v>2.01178466881E-5</v>
      </c>
      <c r="K624">
        <v>8.4236006408799999E-4</v>
      </c>
      <c r="L624" s="1">
        <v>3.9504393678699999E-6</v>
      </c>
      <c r="M624">
        <v>3</v>
      </c>
      <c r="N624">
        <v>8</v>
      </c>
      <c r="O624">
        <v>2.3936198702900001E-2</v>
      </c>
      <c r="P624">
        <v>1.7986011587600001E-3</v>
      </c>
      <c r="Q624">
        <v>0.32137272003400003</v>
      </c>
      <c r="R624" t="s">
        <v>15</v>
      </c>
      <c r="S624">
        <v>3</v>
      </c>
      <c r="T624">
        <v>8</v>
      </c>
    </row>
    <row r="625" spans="1:20">
      <c r="A625">
        <v>57766</v>
      </c>
      <c r="C625" t="b">
        <f t="shared" si="45"/>
        <v>1</v>
      </c>
      <c r="D625" s="2" t="str">
        <f t="shared" si="46"/>
        <v/>
      </c>
      <c r="E625" s="2" t="str">
        <f t="shared" si="47"/>
        <v/>
      </c>
      <c r="F625" s="2" t="str">
        <f t="shared" si="48"/>
        <v/>
      </c>
      <c r="G625" s="2" t="str">
        <f t="shared" si="49"/>
        <v/>
      </c>
      <c r="H625" t="s">
        <v>14</v>
      </c>
      <c r="I625" t="s">
        <v>14</v>
      </c>
      <c r="J625">
        <v>0</v>
      </c>
      <c r="K625">
        <v>1.4005738811199999E-4</v>
      </c>
      <c r="L625" s="1">
        <v>7.4446431843599998E-6</v>
      </c>
      <c r="M625">
        <v>6.5</v>
      </c>
      <c r="N625">
        <v>15</v>
      </c>
      <c r="O625">
        <v>1.3913357860400001E-2</v>
      </c>
      <c r="P625">
        <v>0.19543402586899999</v>
      </c>
      <c r="Q625">
        <v>4.7498196476200003E-2</v>
      </c>
      <c r="R625" t="s">
        <v>15</v>
      </c>
    </row>
    <row r="626" spans="1:20">
      <c r="A626">
        <v>57767</v>
      </c>
      <c r="C626" t="b">
        <f t="shared" si="45"/>
        <v>1</v>
      </c>
      <c r="D626" s="2" t="str">
        <f t="shared" si="46"/>
        <v/>
      </c>
      <c r="E626" s="2" t="str">
        <f t="shared" si="47"/>
        <v/>
      </c>
      <c r="F626" s="2" t="str">
        <f t="shared" si="48"/>
        <v/>
      </c>
      <c r="G626" s="2" t="str">
        <f t="shared" si="49"/>
        <v/>
      </c>
      <c r="H626" t="s">
        <v>14</v>
      </c>
      <c r="I626" t="s">
        <v>14</v>
      </c>
      <c r="J626">
        <v>3.5611074365100002E-4</v>
      </c>
      <c r="K626">
        <v>3.3068372628300001E-4</v>
      </c>
      <c r="L626">
        <v>0</v>
      </c>
      <c r="M626">
        <v>1.3333333333299999</v>
      </c>
      <c r="N626">
        <v>3.6666666666699999</v>
      </c>
      <c r="O626">
        <v>0.47557598537200002</v>
      </c>
      <c r="P626">
        <v>1.0727945415799999E-2</v>
      </c>
      <c r="Q626">
        <v>9.3257412468000008E-3</v>
      </c>
      <c r="R626" t="s">
        <v>15</v>
      </c>
    </row>
    <row r="627" spans="1:20">
      <c r="A627">
        <v>57769</v>
      </c>
      <c r="C627" t="b">
        <f t="shared" si="45"/>
        <v>1</v>
      </c>
      <c r="D627" s="2" t="str">
        <f t="shared" si="46"/>
        <v/>
      </c>
      <c r="E627" s="2" t="str">
        <f t="shared" si="47"/>
        <v/>
      </c>
      <c r="F627" s="2" t="str">
        <f t="shared" si="48"/>
        <v/>
      </c>
      <c r="G627" s="2" t="str">
        <f t="shared" si="49"/>
        <v/>
      </c>
      <c r="H627" t="s">
        <v>14</v>
      </c>
      <c r="I627" t="s">
        <v>14</v>
      </c>
      <c r="J627">
        <v>2.2188015590000001E-4</v>
      </c>
      <c r="K627">
        <v>5.3494520224899999E-4</v>
      </c>
      <c r="L627">
        <v>0</v>
      </c>
      <c r="M627">
        <v>3</v>
      </c>
      <c r="N627">
        <v>8</v>
      </c>
      <c r="O627">
        <v>0.31043247974100002</v>
      </c>
      <c r="P627">
        <v>4.5437337262200003E-3</v>
      </c>
      <c r="Q627">
        <v>2.6353554647699999E-2</v>
      </c>
      <c r="R627" t="s">
        <v>15</v>
      </c>
    </row>
    <row r="628" spans="1:20">
      <c r="A628">
        <v>57770</v>
      </c>
      <c r="C628" t="b">
        <f t="shared" si="45"/>
        <v>1</v>
      </c>
      <c r="D628" s="2" t="str">
        <f t="shared" si="46"/>
        <v/>
      </c>
      <c r="E628" s="2" t="str">
        <f t="shared" si="47"/>
        <v/>
      </c>
      <c r="F628" s="2" t="str">
        <f t="shared" si="48"/>
        <v/>
      </c>
      <c r="G628" s="2" t="str">
        <f t="shared" si="49"/>
        <v/>
      </c>
      <c r="H628" t="s">
        <v>14</v>
      </c>
      <c r="I628" t="s">
        <v>14</v>
      </c>
      <c r="J628" s="1">
        <v>3.2525613921E-6</v>
      </c>
      <c r="K628">
        <v>1.5709223919000001E-4</v>
      </c>
      <c r="L628" s="1">
        <v>4.2810780569400003E-6</v>
      </c>
      <c r="M628">
        <v>6.5</v>
      </c>
      <c r="N628">
        <v>15</v>
      </c>
      <c r="O628">
        <v>1.8879603338400001E-2</v>
      </c>
      <c r="P628">
        <v>3.6920920122400003E-2</v>
      </c>
      <c r="Q628">
        <v>0.33117627323900001</v>
      </c>
      <c r="R628" t="s">
        <v>15</v>
      </c>
    </row>
    <row r="629" spans="1:20">
      <c r="A629">
        <v>57815</v>
      </c>
      <c r="C629" t="b">
        <f t="shared" si="45"/>
        <v>1</v>
      </c>
      <c r="D629" s="2" t="str">
        <f t="shared" si="46"/>
        <v/>
      </c>
      <c r="E629" s="2" t="str">
        <f t="shared" si="47"/>
        <v/>
      </c>
      <c r="F629" s="2" t="str">
        <f t="shared" si="48"/>
        <v/>
      </c>
      <c r="G629" s="2" t="str">
        <f t="shared" si="49"/>
        <v/>
      </c>
      <c r="H629" t="s">
        <v>14</v>
      </c>
      <c r="I629" t="s">
        <v>14</v>
      </c>
      <c r="J629">
        <v>2.3316059338699999E-4</v>
      </c>
      <c r="K629">
        <v>7.8791842555699999E-4</v>
      </c>
      <c r="L629" s="1">
        <v>4.2916720185300001E-5</v>
      </c>
      <c r="M629">
        <v>3</v>
      </c>
      <c r="N629">
        <v>8</v>
      </c>
      <c r="O629">
        <v>0.408102205898</v>
      </c>
      <c r="P629">
        <v>0.15483760351799999</v>
      </c>
      <c r="Q629">
        <v>7.3524360516900006E-2</v>
      </c>
      <c r="R629" t="s">
        <v>15</v>
      </c>
    </row>
    <row r="630" spans="1:20">
      <c r="A630">
        <v>57816</v>
      </c>
      <c r="C630" t="b">
        <f t="shared" si="45"/>
        <v>1</v>
      </c>
      <c r="D630" s="2" t="str">
        <f t="shared" si="46"/>
        <v/>
      </c>
      <c r="E630" s="2" t="str">
        <f t="shared" si="47"/>
        <v/>
      </c>
      <c r="F630" s="2" t="str">
        <f t="shared" si="48"/>
        <v/>
      </c>
      <c r="G630" s="2" t="str">
        <f t="shared" si="49"/>
        <v/>
      </c>
      <c r="H630" t="s">
        <v>14</v>
      </c>
      <c r="I630" t="s">
        <v>14</v>
      </c>
      <c r="J630">
        <v>2.17840361648E-4</v>
      </c>
      <c r="K630">
        <v>7.5503072251699996E-4</v>
      </c>
      <c r="L630" s="1">
        <v>4.8894016571899997E-5</v>
      </c>
      <c r="M630">
        <v>3</v>
      </c>
      <c r="N630">
        <v>8</v>
      </c>
      <c r="O630">
        <v>0.36049394103999999</v>
      </c>
      <c r="P630">
        <v>0.13057577792300001</v>
      </c>
      <c r="Q630">
        <v>9.3627371876600002E-2</v>
      </c>
      <c r="R630" t="s">
        <v>15</v>
      </c>
    </row>
    <row r="631" spans="1:20">
      <c r="A631">
        <v>57817</v>
      </c>
      <c r="C631" t="b">
        <f t="shared" si="45"/>
        <v>1</v>
      </c>
      <c r="D631" s="2" t="str">
        <f t="shared" si="46"/>
        <v/>
      </c>
      <c r="E631" s="2" t="str">
        <f t="shared" si="47"/>
        <v/>
      </c>
      <c r="F631" s="2" t="str">
        <f t="shared" si="48"/>
        <v/>
      </c>
      <c r="G631" s="2" t="str">
        <f t="shared" si="49"/>
        <v/>
      </c>
      <c r="H631" t="s">
        <v>18</v>
      </c>
      <c r="I631" t="s">
        <v>19</v>
      </c>
      <c r="J631">
        <v>1.5778883437299999E-4</v>
      </c>
      <c r="K631">
        <v>5.0748727421200005E-4</v>
      </c>
      <c r="L631" s="1">
        <v>1.11934230721E-5</v>
      </c>
      <c r="M631">
        <v>1.5</v>
      </c>
      <c r="N631">
        <v>8</v>
      </c>
      <c r="O631">
        <v>5.2334418212200001E-2</v>
      </c>
      <c r="P631" s="1">
        <v>5.8952228235500005E-7</v>
      </c>
      <c r="Q631" s="1">
        <v>2.32289645312E-6</v>
      </c>
      <c r="R631" t="s">
        <v>20</v>
      </c>
      <c r="S631">
        <v>1.5</v>
      </c>
      <c r="T631">
        <v>8</v>
      </c>
    </row>
    <row r="632" spans="1:20">
      <c r="A632">
        <v>57818</v>
      </c>
      <c r="C632" t="b">
        <f t="shared" si="45"/>
        <v>1</v>
      </c>
      <c r="D632" s="2" t="str">
        <f t="shared" si="46"/>
        <v/>
      </c>
      <c r="E632" s="2" t="str">
        <f t="shared" si="47"/>
        <v/>
      </c>
      <c r="F632" s="2" t="str">
        <f t="shared" si="48"/>
        <v/>
      </c>
      <c r="G632" s="2" t="str">
        <f t="shared" si="49"/>
        <v/>
      </c>
      <c r="H632" t="s">
        <v>14</v>
      </c>
      <c r="I632" t="s">
        <v>14</v>
      </c>
      <c r="J632" s="1">
        <v>5.8812304027499999E-5</v>
      </c>
      <c r="K632">
        <v>7.4411358656399998E-4</v>
      </c>
      <c r="L632" s="1">
        <v>9.0275939062099998E-5</v>
      </c>
      <c r="M632">
        <v>19.333333333300001</v>
      </c>
      <c r="N632">
        <v>21.666666666699999</v>
      </c>
      <c r="O632">
        <v>1.9411005018799998E-2</v>
      </c>
      <c r="P632">
        <v>0.36298464718200002</v>
      </c>
      <c r="Q632">
        <v>1.55953556525E-2</v>
      </c>
      <c r="R632" t="s">
        <v>15</v>
      </c>
    </row>
    <row r="633" spans="1:20">
      <c r="A633">
        <v>57819</v>
      </c>
      <c r="C633" t="b">
        <f t="shared" si="45"/>
        <v>1</v>
      </c>
      <c r="D633" s="2" t="str">
        <f t="shared" si="46"/>
        <v/>
      </c>
      <c r="E633" s="2" t="str">
        <f t="shared" si="47"/>
        <v/>
      </c>
      <c r="F633" s="2" t="str">
        <f t="shared" si="48"/>
        <v/>
      </c>
      <c r="G633" s="2" t="str">
        <f t="shared" si="49"/>
        <v/>
      </c>
      <c r="H633" t="s">
        <v>18</v>
      </c>
      <c r="I633" t="s">
        <v>19</v>
      </c>
      <c r="J633">
        <v>1.36412064987E-4</v>
      </c>
      <c r="K633">
        <v>4.6954767862500001E-4</v>
      </c>
      <c r="L633" s="1">
        <v>8.3521958674199994E-6</v>
      </c>
      <c r="M633">
        <v>1.5</v>
      </c>
      <c r="N633">
        <v>8</v>
      </c>
      <c r="O633">
        <v>6.5312337393400005E-2</v>
      </c>
      <c r="P633" s="1">
        <v>4.1046873155100001E-7</v>
      </c>
      <c r="Q633" s="1">
        <v>1.44271213155E-5</v>
      </c>
      <c r="R633" t="s">
        <v>20</v>
      </c>
      <c r="S633">
        <v>1.5</v>
      </c>
      <c r="T633">
        <v>8</v>
      </c>
    </row>
    <row r="634" spans="1:20">
      <c r="A634">
        <v>57821</v>
      </c>
      <c r="B634" t="s">
        <v>19</v>
      </c>
      <c r="C634" t="b">
        <f t="shared" si="45"/>
        <v>1</v>
      </c>
      <c r="D634" s="2" t="str">
        <f t="shared" si="46"/>
        <v/>
      </c>
      <c r="E634" s="2" t="str">
        <f t="shared" si="47"/>
        <v/>
      </c>
      <c r="F634" s="2" t="str">
        <f t="shared" si="48"/>
        <v/>
      </c>
      <c r="G634" s="2" t="str">
        <f t="shared" si="49"/>
        <v>brackishRestricted</v>
      </c>
      <c r="H634" t="s">
        <v>14</v>
      </c>
      <c r="I634" t="s">
        <v>14</v>
      </c>
      <c r="J634" s="1">
        <v>6.1226217655999994E-5</v>
      </c>
      <c r="K634">
        <v>6.8078477068599997E-4</v>
      </c>
      <c r="L634" s="1">
        <v>8.2584062776900005E-5</v>
      </c>
      <c r="M634">
        <v>19.333333333300001</v>
      </c>
      <c r="N634">
        <v>21.666666666699999</v>
      </c>
      <c r="O634">
        <v>0.15309330647700001</v>
      </c>
      <c r="P634">
        <v>0.36298464718200002</v>
      </c>
      <c r="Q634">
        <v>0.143977051706</v>
      </c>
      <c r="R634" t="s">
        <v>15</v>
      </c>
    </row>
    <row r="635" spans="1:20">
      <c r="A635">
        <v>57845</v>
      </c>
      <c r="C635" t="b">
        <f t="shared" si="45"/>
        <v>1</v>
      </c>
      <c r="D635" s="2" t="str">
        <f t="shared" si="46"/>
        <v/>
      </c>
      <c r="E635" s="2" t="str">
        <f t="shared" si="47"/>
        <v/>
      </c>
      <c r="F635" s="2" t="str">
        <f t="shared" si="48"/>
        <v/>
      </c>
      <c r="G635" s="2" t="str">
        <f t="shared" si="49"/>
        <v/>
      </c>
      <c r="H635" t="s">
        <v>23</v>
      </c>
      <c r="I635" t="s">
        <v>19</v>
      </c>
      <c r="J635">
        <v>1.50531910151E-3</v>
      </c>
      <c r="K635">
        <v>4.9910696660599996E-3</v>
      </c>
      <c r="L635">
        <v>1.3392018951700001E-4</v>
      </c>
      <c r="M635">
        <v>1.3333333333299999</v>
      </c>
      <c r="N635">
        <v>3.6666666666699999</v>
      </c>
      <c r="O635">
        <v>1.6455334688499999E-2</v>
      </c>
      <c r="P635" s="1">
        <v>7.1728009169999998E-7</v>
      </c>
      <c r="Q635" s="1">
        <v>5.4867383849300003E-5</v>
      </c>
      <c r="R635" t="s">
        <v>15</v>
      </c>
      <c r="S635">
        <v>1.3333333333299999</v>
      </c>
      <c r="T635">
        <v>3.6666666666699999</v>
      </c>
    </row>
    <row r="636" spans="1:20">
      <c r="A636">
        <v>57847</v>
      </c>
      <c r="C636" t="b">
        <f t="shared" si="45"/>
        <v>1</v>
      </c>
      <c r="D636" s="2" t="str">
        <f t="shared" si="46"/>
        <v/>
      </c>
      <c r="E636" s="2" t="str">
        <f t="shared" si="47"/>
        <v/>
      </c>
      <c r="F636" s="2" t="str">
        <f t="shared" si="48"/>
        <v/>
      </c>
      <c r="G636" s="2" t="str">
        <f t="shared" si="49"/>
        <v/>
      </c>
      <c r="H636" t="s">
        <v>17</v>
      </c>
      <c r="I636" t="s">
        <v>17</v>
      </c>
      <c r="J636">
        <v>3.2536119434499998E-4</v>
      </c>
      <c r="K636">
        <v>5.8876895160099997E-4</v>
      </c>
      <c r="L636" s="1">
        <v>2.0770278011E-5</v>
      </c>
      <c r="M636">
        <v>1.3333333333299999</v>
      </c>
      <c r="N636">
        <v>3.6666666666699999</v>
      </c>
      <c r="O636">
        <v>0.171058314583</v>
      </c>
      <c r="P636" s="1">
        <v>2.9360439700399998E-5</v>
      </c>
      <c r="Q636" s="1">
        <v>2.1797184279200001E-5</v>
      </c>
      <c r="R636" t="s">
        <v>15</v>
      </c>
      <c r="S636">
        <v>3.6666666666699999</v>
      </c>
    </row>
    <row r="637" spans="1:20">
      <c r="A637">
        <v>57848</v>
      </c>
      <c r="B637" t="s">
        <v>17</v>
      </c>
      <c r="C637" t="b">
        <f t="shared" si="45"/>
        <v>1</v>
      </c>
      <c r="D637" s="2" t="str">
        <f t="shared" si="46"/>
        <v>FRESH</v>
      </c>
      <c r="E637" s="2" t="str">
        <f t="shared" si="47"/>
        <v/>
      </c>
      <c r="F637" s="2" t="str">
        <f t="shared" si="48"/>
        <v/>
      </c>
      <c r="G637" s="2" t="str">
        <f t="shared" si="49"/>
        <v/>
      </c>
      <c r="H637" t="s">
        <v>17</v>
      </c>
      <c r="I637" t="s">
        <v>17</v>
      </c>
      <c r="J637">
        <v>3.34259172882E-4</v>
      </c>
      <c r="K637">
        <v>5.3970603998000004E-4</v>
      </c>
      <c r="L637" s="1">
        <v>1.6806963674400001E-5</v>
      </c>
      <c r="M637">
        <v>1.3333333333299999</v>
      </c>
      <c r="N637">
        <v>3.6666666666699999</v>
      </c>
      <c r="O637">
        <v>0.16327815821300001</v>
      </c>
      <c r="P637" s="1">
        <v>4.76880736856E-7</v>
      </c>
      <c r="Q637" s="1">
        <v>4.9831958414200001E-6</v>
      </c>
      <c r="R637" t="s">
        <v>15</v>
      </c>
      <c r="S637">
        <v>3.6666666666699999</v>
      </c>
    </row>
    <row r="638" spans="1:20">
      <c r="A638">
        <v>57849</v>
      </c>
      <c r="C638" t="b">
        <f t="shared" si="45"/>
        <v>1</v>
      </c>
      <c r="D638" s="2" t="str">
        <f t="shared" si="46"/>
        <v/>
      </c>
      <c r="E638" s="2" t="str">
        <f t="shared" si="47"/>
        <v/>
      </c>
      <c r="F638" s="2" t="str">
        <f t="shared" si="48"/>
        <v/>
      </c>
      <c r="G638" s="2" t="str">
        <f t="shared" si="49"/>
        <v/>
      </c>
      <c r="H638" t="s">
        <v>23</v>
      </c>
      <c r="I638" t="s">
        <v>19</v>
      </c>
      <c r="J638">
        <v>1.6089948124900001E-3</v>
      </c>
      <c r="K638">
        <v>4.6321053714799996E-3</v>
      </c>
      <c r="L638">
        <v>1.20056576697E-4</v>
      </c>
      <c r="M638">
        <v>1.3333333333299999</v>
      </c>
      <c r="N638">
        <v>3.6666666666699999</v>
      </c>
      <c r="O638">
        <v>2.3657190085800001E-2</v>
      </c>
      <c r="P638" s="1">
        <v>2.4420929424599999E-7</v>
      </c>
      <c r="Q638" s="1">
        <v>1.6570923216400002E-5</v>
      </c>
      <c r="R638" t="s">
        <v>15</v>
      </c>
      <c r="S638">
        <v>1.3333333333299999</v>
      </c>
      <c r="T638">
        <v>3.6666666666699999</v>
      </c>
    </row>
    <row r="639" spans="1:20">
      <c r="A639">
        <v>57913</v>
      </c>
      <c r="C639" t="b">
        <f t="shared" si="45"/>
        <v>1</v>
      </c>
      <c r="D639" s="2" t="str">
        <f t="shared" si="46"/>
        <v/>
      </c>
      <c r="E639" s="2" t="str">
        <f t="shared" si="47"/>
        <v/>
      </c>
      <c r="F639" s="2" t="str">
        <f t="shared" si="48"/>
        <v/>
      </c>
      <c r="G639" s="2" t="str">
        <f t="shared" si="49"/>
        <v/>
      </c>
      <c r="H639" t="s">
        <v>18</v>
      </c>
      <c r="I639" t="s">
        <v>19</v>
      </c>
      <c r="J639" s="1">
        <v>2.3291026293400001E-5</v>
      </c>
      <c r="K639">
        <v>2.03520924516E-4</v>
      </c>
      <c r="L639" s="1">
        <v>2.6474476785099999E-5</v>
      </c>
      <c r="M639">
        <v>24</v>
      </c>
      <c r="N639">
        <v>26</v>
      </c>
      <c r="O639">
        <v>1.10869339287E-3</v>
      </c>
      <c r="P639">
        <v>9.3406200454699995E-2</v>
      </c>
      <c r="Q639">
        <v>0.134769412629</v>
      </c>
      <c r="R639" t="s">
        <v>20</v>
      </c>
      <c r="S639">
        <v>24</v>
      </c>
      <c r="T639">
        <v>26</v>
      </c>
    </row>
    <row r="640" spans="1:20">
      <c r="A640">
        <v>57915</v>
      </c>
      <c r="C640" t="b">
        <f t="shared" si="45"/>
        <v>1</v>
      </c>
      <c r="D640" s="2" t="str">
        <f t="shared" si="46"/>
        <v/>
      </c>
      <c r="E640" s="2" t="str">
        <f t="shared" si="47"/>
        <v/>
      </c>
      <c r="F640" s="2" t="str">
        <f t="shared" si="48"/>
        <v/>
      </c>
      <c r="G640" s="2" t="str">
        <f t="shared" si="49"/>
        <v/>
      </c>
      <c r="H640" t="s">
        <v>18</v>
      </c>
      <c r="I640" t="s">
        <v>19</v>
      </c>
      <c r="J640" s="1">
        <v>1.7957777437500001E-5</v>
      </c>
      <c r="K640">
        <v>2.0206722327000001E-4</v>
      </c>
      <c r="L640" s="1">
        <v>3.5176894696899998E-5</v>
      </c>
      <c r="M640">
        <v>24.5</v>
      </c>
      <c r="N640">
        <v>27</v>
      </c>
      <c r="O640" s="1">
        <v>7.7114919349899998E-6</v>
      </c>
      <c r="P640">
        <v>5.6928402828500001E-2</v>
      </c>
      <c r="Q640">
        <v>5.8263175113500001E-2</v>
      </c>
      <c r="R640" t="s">
        <v>20</v>
      </c>
      <c r="S640">
        <v>24.5</v>
      </c>
      <c r="T640">
        <v>27</v>
      </c>
    </row>
    <row r="641" spans="1:20">
      <c r="A641">
        <v>57956</v>
      </c>
      <c r="C641" t="b">
        <f t="shared" si="45"/>
        <v>1</v>
      </c>
      <c r="D641" s="2" t="str">
        <f t="shared" si="46"/>
        <v/>
      </c>
      <c r="E641" s="2" t="str">
        <f t="shared" si="47"/>
        <v/>
      </c>
      <c r="F641" s="2" t="str">
        <f t="shared" si="48"/>
        <v/>
      </c>
      <c r="G641" s="2" t="str">
        <f t="shared" si="49"/>
        <v/>
      </c>
      <c r="H641" t="s">
        <v>17</v>
      </c>
      <c r="I641" t="s">
        <v>17</v>
      </c>
      <c r="J641" s="1">
        <v>5.9892561355399998E-5</v>
      </c>
      <c r="K641">
        <v>1.7192031869299999E-4</v>
      </c>
      <c r="L641" s="1">
        <v>1.0169865824500001E-5</v>
      </c>
      <c r="M641">
        <v>1.3333333333299999</v>
      </c>
      <c r="N641">
        <v>3.6666666666699999</v>
      </c>
      <c r="O641">
        <v>0.241107844347</v>
      </c>
      <c r="P641">
        <v>1.3525491761E-3</v>
      </c>
      <c r="Q641">
        <v>4.5050327083499998E-4</v>
      </c>
      <c r="R641" t="s">
        <v>15</v>
      </c>
      <c r="S641">
        <v>3.6666666666699999</v>
      </c>
    </row>
    <row r="642" spans="1:20">
      <c r="A642">
        <v>57957</v>
      </c>
      <c r="B642" t="s">
        <v>17</v>
      </c>
      <c r="C642" t="b">
        <f t="shared" si="45"/>
        <v>1</v>
      </c>
      <c r="D642" s="2" t="str">
        <f t="shared" si="46"/>
        <v/>
      </c>
      <c r="E642" s="2" t="str">
        <f t="shared" si="47"/>
        <v/>
      </c>
      <c r="F642" s="2" t="str">
        <f t="shared" si="48"/>
        <v/>
      </c>
      <c r="G642" s="2" t="str">
        <f t="shared" si="49"/>
        <v>freshRestricted</v>
      </c>
      <c r="H642" t="s">
        <v>14</v>
      </c>
      <c r="I642" t="s">
        <v>14</v>
      </c>
      <c r="J642">
        <v>1.9142971864699999E-4</v>
      </c>
      <c r="K642" s="1">
        <v>1.35084691347E-6</v>
      </c>
      <c r="L642" s="1">
        <v>6.1212387856999999E-5</v>
      </c>
      <c r="M642">
        <v>4.5</v>
      </c>
      <c r="N642">
        <v>27</v>
      </c>
      <c r="O642" s="1">
        <v>2.3844721059599999E-5</v>
      </c>
      <c r="P642">
        <v>5.5545841133700001E-2</v>
      </c>
      <c r="Q642">
        <v>0.15554119702700001</v>
      </c>
      <c r="R642" t="s">
        <v>15</v>
      </c>
    </row>
    <row r="643" spans="1:20">
      <c r="A643">
        <v>58040</v>
      </c>
      <c r="C643" t="b">
        <f t="shared" ref="C643:C706" si="50">IF(OR(B643="freshRestricted",B643="brackishRestricted",B643="marineRestricted",B643="noclass",B643=""),TRUE,FALSE)</f>
        <v>1</v>
      </c>
      <c r="D643" s="2" t="str">
        <f t="shared" ref="D643:D706" si="51">IF(NOT(ISBLANK($B643)),IF($I643="freshRestricted", IF($B643="freshRestricted","FRESH",$B643),""),"")</f>
        <v/>
      </c>
      <c r="E643" s="2" t="str">
        <f t="shared" ref="E643:E706" si="52">IF(NOT(ISBLANK($B643)),IF($I643="marineRestricted", IF($B643="marineRestricted","MARINE",$B643),""),"")</f>
        <v/>
      </c>
      <c r="F643" s="2" t="str">
        <f t="shared" ref="F643:F706" si="53">IF(NOT(ISBLANK($B643)),IF($I643="brackishRestricted", IF($B643="brackishRestricted","BRACK",$B643),""),"")</f>
        <v/>
      </c>
      <c r="G643" s="2" t="str">
        <f t="shared" ref="G643:G706" si="54">IF(NOT(ISBLANK($B643)),IF($I643="noclass", IF($B643="noclass","NO",$B643),""),"")</f>
        <v/>
      </c>
      <c r="H643" t="s">
        <v>19</v>
      </c>
      <c r="I643" t="s">
        <v>19</v>
      </c>
      <c r="J643">
        <v>1.9481940452800001E-4</v>
      </c>
      <c r="K643">
        <v>4.3035703672400002E-3</v>
      </c>
      <c r="L643">
        <v>1.96504265304E-4</v>
      </c>
      <c r="M643">
        <v>16</v>
      </c>
      <c r="N643">
        <v>18.5</v>
      </c>
      <c r="O643">
        <v>6.1249027760299998E-4</v>
      </c>
      <c r="P643">
        <v>5.2831374901800001E-3</v>
      </c>
      <c r="Q643">
        <v>0.20401409714300001</v>
      </c>
      <c r="R643" t="s">
        <v>15</v>
      </c>
      <c r="S643">
        <v>16</v>
      </c>
      <c r="T643">
        <v>18.5</v>
      </c>
    </row>
    <row r="644" spans="1:20">
      <c r="A644">
        <v>58041</v>
      </c>
      <c r="C644" t="b">
        <f t="shared" si="50"/>
        <v>1</v>
      </c>
      <c r="D644" s="2" t="str">
        <f t="shared" si="51"/>
        <v/>
      </c>
      <c r="E644" s="2" t="str">
        <f t="shared" si="52"/>
        <v/>
      </c>
      <c r="F644" s="2" t="str">
        <f t="shared" si="53"/>
        <v/>
      </c>
      <c r="G644" s="2" t="str">
        <f t="shared" si="54"/>
        <v/>
      </c>
      <c r="H644" t="s">
        <v>19</v>
      </c>
      <c r="I644" t="s">
        <v>19</v>
      </c>
      <c r="J644">
        <v>2.4380898543800001E-4</v>
      </c>
      <c r="K644">
        <v>5.1398153729600004E-3</v>
      </c>
      <c r="L644">
        <v>2.4018285685300001E-4</v>
      </c>
      <c r="M644">
        <v>16</v>
      </c>
      <c r="N644">
        <v>18.5</v>
      </c>
      <c r="O644">
        <v>7.2440772225299997E-4</v>
      </c>
      <c r="P644">
        <v>5.2831374901800001E-3</v>
      </c>
      <c r="Q644">
        <v>0.25756737728899998</v>
      </c>
      <c r="R644" t="s">
        <v>15</v>
      </c>
      <c r="S644">
        <v>16</v>
      </c>
      <c r="T644">
        <v>18.5</v>
      </c>
    </row>
    <row r="645" spans="1:20">
      <c r="A645">
        <v>58101</v>
      </c>
      <c r="C645" t="b">
        <f t="shared" si="50"/>
        <v>1</v>
      </c>
      <c r="D645" s="2" t="str">
        <f t="shared" si="51"/>
        <v/>
      </c>
      <c r="E645" s="2" t="str">
        <f t="shared" si="52"/>
        <v/>
      </c>
      <c r="F645" s="2" t="str">
        <f t="shared" si="53"/>
        <v/>
      </c>
      <c r="G645" s="2" t="str">
        <f t="shared" si="54"/>
        <v/>
      </c>
      <c r="H645" t="s">
        <v>19</v>
      </c>
      <c r="I645" t="s">
        <v>19</v>
      </c>
      <c r="J645" s="1">
        <v>5.75245838413E-5</v>
      </c>
      <c r="K645">
        <v>1.99358902904E-3</v>
      </c>
      <c r="L645" s="1">
        <v>2.9674273286199999E-5</v>
      </c>
      <c r="M645">
        <v>16</v>
      </c>
      <c r="N645">
        <v>18.5</v>
      </c>
      <c r="O645" s="1">
        <v>5.08079925089E-5</v>
      </c>
      <c r="P645">
        <v>7.2195887107600004E-4</v>
      </c>
      <c r="Q645">
        <v>0.35120988026</v>
      </c>
      <c r="R645" t="s">
        <v>15</v>
      </c>
      <c r="S645">
        <v>16</v>
      </c>
      <c r="T645">
        <v>18.5</v>
      </c>
    </row>
    <row r="646" spans="1:20">
      <c r="A646">
        <v>58102</v>
      </c>
      <c r="C646" t="b">
        <f t="shared" si="50"/>
        <v>1</v>
      </c>
      <c r="D646" s="2" t="str">
        <f t="shared" si="51"/>
        <v/>
      </c>
      <c r="E646" s="2" t="str">
        <f t="shared" si="52"/>
        <v/>
      </c>
      <c r="F646" s="2" t="str">
        <f t="shared" si="53"/>
        <v/>
      </c>
      <c r="G646" s="2" t="str">
        <f t="shared" si="54"/>
        <v/>
      </c>
      <c r="H646" t="s">
        <v>19</v>
      </c>
      <c r="I646" t="s">
        <v>19</v>
      </c>
      <c r="J646" s="1">
        <v>5.2240854538200002E-5</v>
      </c>
      <c r="K646">
        <v>1.75793500973E-3</v>
      </c>
      <c r="L646" s="1">
        <v>2.5229347389699999E-5</v>
      </c>
      <c r="M646">
        <v>16</v>
      </c>
      <c r="N646">
        <v>18.5</v>
      </c>
      <c r="O646" s="1">
        <v>9.2024319445499999E-5</v>
      </c>
      <c r="P646">
        <v>3.24139909115E-4</v>
      </c>
      <c r="Q646">
        <v>0.33436093653799998</v>
      </c>
      <c r="R646" t="s">
        <v>15</v>
      </c>
      <c r="S646">
        <v>16</v>
      </c>
      <c r="T646">
        <v>18.5</v>
      </c>
    </row>
    <row r="647" spans="1:20">
      <c r="A647">
        <v>58159</v>
      </c>
      <c r="C647" t="b">
        <f t="shared" si="50"/>
        <v>1</v>
      </c>
      <c r="D647" s="2" t="str">
        <f t="shared" si="51"/>
        <v/>
      </c>
      <c r="E647" s="2" t="str">
        <f t="shared" si="52"/>
        <v/>
      </c>
      <c r="F647" s="2" t="str">
        <f t="shared" si="53"/>
        <v/>
      </c>
      <c r="G647" s="2" t="str">
        <f t="shared" si="54"/>
        <v/>
      </c>
      <c r="H647" t="s">
        <v>17</v>
      </c>
      <c r="I647" t="s">
        <v>17</v>
      </c>
      <c r="J647" s="1">
        <v>3.1290001741100001E-5</v>
      </c>
      <c r="K647" s="1">
        <v>7.2353216220699999E-5</v>
      </c>
      <c r="L647">
        <v>0</v>
      </c>
      <c r="M647">
        <v>1.5</v>
      </c>
      <c r="N647">
        <v>5.5</v>
      </c>
      <c r="O647">
        <v>0.11569154768999999</v>
      </c>
      <c r="P647" s="1">
        <v>3.7953105032000001E-6</v>
      </c>
      <c r="Q647">
        <v>1.9621906641000002E-3</v>
      </c>
      <c r="R647" t="s">
        <v>15</v>
      </c>
      <c r="S647">
        <v>5.5</v>
      </c>
    </row>
    <row r="648" spans="1:20">
      <c r="A648">
        <v>58160</v>
      </c>
      <c r="C648" t="b">
        <f t="shared" si="50"/>
        <v>1</v>
      </c>
      <c r="D648" s="2" t="str">
        <f t="shared" si="51"/>
        <v/>
      </c>
      <c r="E648" s="2" t="str">
        <f t="shared" si="52"/>
        <v/>
      </c>
      <c r="F648" s="2" t="str">
        <f t="shared" si="53"/>
        <v/>
      </c>
      <c r="G648" s="2" t="str">
        <f t="shared" si="54"/>
        <v/>
      </c>
      <c r="H648" t="s">
        <v>23</v>
      </c>
      <c r="I648" t="s">
        <v>19</v>
      </c>
      <c r="J648" s="1">
        <v>2.8176948128200001E-5</v>
      </c>
      <c r="K648">
        <v>1.07661337627E-4</v>
      </c>
      <c r="L648">
        <v>0</v>
      </c>
      <c r="M648">
        <v>1.5</v>
      </c>
      <c r="N648">
        <v>5.5</v>
      </c>
      <c r="O648">
        <v>2.5930749949999998E-3</v>
      </c>
      <c r="P648" s="1">
        <v>4.0397007915299998E-10</v>
      </c>
      <c r="Q648" s="1">
        <v>6.9181845876699997E-5</v>
      </c>
      <c r="R648" t="s">
        <v>15</v>
      </c>
      <c r="S648">
        <v>1.5</v>
      </c>
      <c r="T648">
        <v>5.5</v>
      </c>
    </row>
    <row r="649" spans="1:20">
      <c r="A649">
        <v>58178</v>
      </c>
      <c r="C649" t="b">
        <f t="shared" si="50"/>
        <v>1</v>
      </c>
      <c r="D649" s="2" t="str">
        <f t="shared" si="51"/>
        <v/>
      </c>
      <c r="E649" s="2" t="str">
        <f t="shared" si="52"/>
        <v/>
      </c>
      <c r="F649" s="2" t="str">
        <f t="shared" si="53"/>
        <v/>
      </c>
      <c r="G649" s="2" t="str">
        <f t="shared" si="54"/>
        <v/>
      </c>
      <c r="H649" t="s">
        <v>14</v>
      </c>
      <c r="I649" t="s">
        <v>14</v>
      </c>
      <c r="J649">
        <v>2.7798182136699998E-4</v>
      </c>
      <c r="K649" s="1">
        <v>1.5240132232099999E-6</v>
      </c>
      <c r="L649">
        <v>1.5303096964200001E-4</v>
      </c>
      <c r="M649">
        <v>11</v>
      </c>
      <c r="N649">
        <v>27</v>
      </c>
      <c r="O649" s="1">
        <v>1.7150777913899999E-6</v>
      </c>
      <c r="P649">
        <v>7.6283538307999998E-2</v>
      </c>
      <c r="Q649">
        <v>0.11282390279600001</v>
      </c>
      <c r="R649" t="s">
        <v>15</v>
      </c>
    </row>
    <row r="650" spans="1:20">
      <c r="A650">
        <v>58179</v>
      </c>
      <c r="C650" t="b">
        <f t="shared" si="50"/>
        <v>1</v>
      </c>
      <c r="D650" s="2" t="str">
        <f t="shared" si="51"/>
        <v/>
      </c>
      <c r="E650" s="2" t="str">
        <f t="shared" si="52"/>
        <v/>
      </c>
      <c r="F650" s="2" t="str">
        <f t="shared" si="53"/>
        <v/>
      </c>
      <c r="G650" s="2" t="str">
        <f t="shared" si="54"/>
        <v/>
      </c>
      <c r="H650" t="s">
        <v>17</v>
      </c>
      <c r="I650" t="s">
        <v>17</v>
      </c>
      <c r="J650">
        <v>2.0371175052399999E-4</v>
      </c>
      <c r="K650">
        <v>4.02553271782E-4</v>
      </c>
      <c r="L650" s="1">
        <v>2.5115374798900001E-5</v>
      </c>
      <c r="M650">
        <v>3</v>
      </c>
      <c r="N650">
        <v>10</v>
      </c>
      <c r="O650">
        <v>9.0288721118000001E-2</v>
      </c>
      <c r="P650" s="1">
        <v>8.6690109812900002E-7</v>
      </c>
      <c r="Q650" s="1">
        <v>6.3079829466600003E-5</v>
      </c>
      <c r="R650" t="s">
        <v>15</v>
      </c>
      <c r="S650">
        <v>10</v>
      </c>
    </row>
    <row r="651" spans="1:20">
      <c r="A651">
        <v>58207</v>
      </c>
      <c r="C651" t="b">
        <f t="shared" si="50"/>
        <v>1</v>
      </c>
      <c r="D651" s="2" t="str">
        <f t="shared" si="51"/>
        <v/>
      </c>
      <c r="E651" s="2" t="str">
        <f t="shared" si="52"/>
        <v/>
      </c>
      <c r="F651" s="2" t="str">
        <f t="shared" si="53"/>
        <v/>
      </c>
      <c r="G651" s="2" t="str">
        <f t="shared" si="54"/>
        <v/>
      </c>
      <c r="H651" t="s">
        <v>18</v>
      </c>
      <c r="I651" t="s">
        <v>19</v>
      </c>
      <c r="J651" s="1">
        <v>1.4387731022199999E-5</v>
      </c>
      <c r="K651">
        <v>2.64235494089E-3</v>
      </c>
      <c r="L651">
        <v>1.79569265223E-4</v>
      </c>
      <c r="M651">
        <v>8.8000000000000007</v>
      </c>
      <c r="N651">
        <v>11.6</v>
      </c>
      <c r="O651">
        <v>0.14938937704899999</v>
      </c>
      <c r="P651">
        <v>0.24026755215600001</v>
      </c>
      <c r="Q651" s="1">
        <v>3.5289066863700002E-5</v>
      </c>
      <c r="R651" t="s">
        <v>20</v>
      </c>
      <c r="S651">
        <v>8.8000000000000007</v>
      </c>
      <c r="T651">
        <v>11.6</v>
      </c>
    </row>
    <row r="652" spans="1:20">
      <c r="A652">
        <v>58208</v>
      </c>
      <c r="C652" t="b">
        <f t="shared" si="50"/>
        <v>1</v>
      </c>
      <c r="D652" s="2" t="str">
        <f t="shared" si="51"/>
        <v/>
      </c>
      <c r="E652" s="2" t="str">
        <f t="shared" si="52"/>
        <v/>
      </c>
      <c r="F652" s="2" t="str">
        <f t="shared" si="53"/>
        <v/>
      </c>
      <c r="G652" s="2" t="str">
        <f t="shared" si="54"/>
        <v/>
      </c>
      <c r="H652" t="s">
        <v>18</v>
      </c>
      <c r="I652" t="s">
        <v>19</v>
      </c>
      <c r="J652" s="1">
        <v>8.8298390205199997E-6</v>
      </c>
      <c r="K652">
        <v>2.5831208632700001E-3</v>
      </c>
      <c r="L652">
        <v>1.5891790553600001E-4</v>
      </c>
      <c r="M652">
        <v>8.8000000000000007</v>
      </c>
      <c r="N652">
        <v>11.6</v>
      </c>
      <c r="O652">
        <v>7.07995883214E-2</v>
      </c>
      <c r="P652">
        <v>0.314111436736</v>
      </c>
      <c r="Q652" s="1">
        <v>9.4385017571099996E-5</v>
      </c>
      <c r="R652" t="s">
        <v>20</v>
      </c>
      <c r="S652">
        <v>8.8000000000000007</v>
      </c>
      <c r="T652">
        <v>11.6</v>
      </c>
    </row>
    <row r="653" spans="1:20">
      <c r="A653">
        <v>58266</v>
      </c>
      <c r="C653" t="b">
        <f t="shared" si="50"/>
        <v>1</v>
      </c>
      <c r="D653" s="2" t="str">
        <f t="shared" si="51"/>
        <v/>
      </c>
      <c r="E653" s="2" t="str">
        <f t="shared" si="52"/>
        <v/>
      </c>
      <c r="F653" s="2" t="str">
        <f t="shared" si="53"/>
        <v/>
      </c>
      <c r="G653" s="2" t="str">
        <f t="shared" si="54"/>
        <v/>
      </c>
      <c r="H653" t="s">
        <v>19</v>
      </c>
      <c r="I653" t="s">
        <v>19</v>
      </c>
      <c r="J653" s="1">
        <v>1.06701647227E-5</v>
      </c>
      <c r="K653">
        <v>1.9904961518400001E-4</v>
      </c>
      <c r="L653" s="1">
        <v>2.0409745930200001E-5</v>
      </c>
      <c r="M653">
        <v>6.5</v>
      </c>
      <c r="N653">
        <v>10</v>
      </c>
      <c r="O653">
        <v>8.1645894541000001E-4</v>
      </c>
      <c r="P653">
        <v>3.4515294407400001E-3</v>
      </c>
      <c r="Q653">
        <v>0.15002389592099999</v>
      </c>
      <c r="R653" t="s">
        <v>15</v>
      </c>
      <c r="S653">
        <v>6.5</v>
      </c>
      <c r="T653">
        <v>10</v>
      </c>
    </row>
    <row r="654" spans="1:20">
      <c r="A654">
        <v>58269</v>
      </c>
      <c r="C654" t="b">
        <f t="shared" si="50"/>
        <v>1</v>
      </c>
      <c r="D654" s="2" t="str">
        <f t="shared" si="51"/>
        <v/>
      </c>
      <c r="E654" s="2" t="str">
        <f t="shared" si="52"/>
        <v/>
      </c>
      <c r="F654" s="2" t="str">
        <f t="shared" si="53"/>
        <v/>
      </c>
      <c r="G654" s="2" t="str">
        <f t="shared" si="54"/>
        <v/>
      </c>
      <c r="H654" t="s">
        <v>19</v>
      </c>
      <c r="I654" t="s">
        <v>19</v>
      </c>
      <c r="J654" s="1">
        <v>1.23295588182E-5</v>
      </c>
      <c r="K654">
        <v>2.3910861226699999E-4</v>
      </c>
      <c r="L654" s="1">
        <v>2.8648421102000001E-5</v>
      </c>
      <c r="M654">
        <v>6.5</v>
      </c>
      <c r="N654">
        <v>10</v>
      </c>
      <c r="O654">
        <v>8.1645894541000001E-4</v>
      </c>
      <c r="P654">
        <v>5.5731298255000004E-3</v>
      </c>
      <c r="Q654">
        <v>6.5326081734399993E-2</v>
      </c>
      <c r="R654" t="s">
        <v>15</v>
      </c>
      <c r="S654">
        <v>6.5</v>
      </c>
      <c r="T654">
        <v>10</v>
      </c>
    </row>
    <row r="655" spans="1:20">
      <c r="A655">
        <v>58300</v>
      </c>
      <c r="B655" t="s">
        <v>14</v>
      </c>
      <c r="C655" t="b">
        <f t="shared" si="50"/>
        <v>1</v>
      </c>
      <c r="D655" s="2" t="str">
        <f t="shared" si="51"/>
        <v/>
      </c>
      <c r="E655" s="2" t="str">
        <f t="shared" si="52"/>
        <v/>
      </c>
      <c r="F655" s="2" t="str">
        <f t="shared" si="53"/>
        <v/>
      </c>
      <c r="G655" s="2" t="str">
        <f t="shared" si="54"/>
        <v>NO</v>
      </c>
      <c r="H655" t="s">
        <v>14</v>
      </c>
      <c r="I655" t="s">
        <v>14</v>
      </c>
      <c r="J655" s="1">
        <v>8.0567077127199995E-6</v>
      </c>
      <c r="K655">
        <v>9.4214437367299998E-3</v>
      </c>
      <c r="L655" s="1">
        <v>2.5182006263700002E-5</v>
      </c>
      <c r="M655">
        <v>19.5</v>
      </c>
      <c r="N655">
        <v>23.5</v>
      </c>
      <c r="O655">
        <v>5.5358245547200001E-2</v>
      </c>
      <c r="P655">
        <v>0.28237311272299997</v>
      </c>
      <c r="Q655">
        <v>0.21075320397799999</v>
      </c>
      <c r="R655" t="s">
        <v>15</v>
      </c>
    </row>
    <row r="656" spans="1:20">
      <c r="A656">
        <v>58301</v>
      </c>
      <c r="C656" t="b">
        <f t="shared" si="50"/>
        <v>1</v>
      </c>
      <c r="D656" s="2" t="str">
        <f t="shared" si="51"/>
        <v/>
      </c>
      <c r="E656" s="2" t="str">
        <f t="shared" si="52"/>
        <v/>
      </c>
      <c r="F656" s="2" t="str">
        <f t="shared" si="53"/>
        <v/>
      </c>
      <c r="G656" s="2" t="str">
        <f t="shared" si="54"/>
        <v/>
      </c>
      <c r="H656" t="s">
        <v>14</v>
      </c>
      <c r="I656" t="s">
        <v>14</v>
      </c>
      <c r="J656" s="1">
        <v>1.12218428856E-5</v>
      </c>
      <c r="K656">
        <v>1.07336635999E-2</v>
      </c>
      <c r="L656" s="1">
        <v>3.5784956269500002E-5</v>
      </c>
      <c r="M656">
        <v>19.5</v>
      </c>
      <c r="N656">
        <v>23.5</v>
      </c>
      <c r="O656">
        <v>5.5358245547200001E-2</v>
      </c>
      <c r="P656">
        <v>0.28237311272299997</v>
      </c>
      <c r="Q656">
        <v>0.19334322813400001</v>
      </c>
      <c r="R656" t="s">
        <v>15</v>
      </c>
    </row>
    <row r="657" spans="1:20">
      <c r="A657">
        <v>58428</v>
      </c>
      <c r="C657" t="b">
        <f t="shared" si="50"/>
        <v>1</v>
      </c>
      <c r="D657" s="2" t="str">
        <f t="shared" si="51"/>
        <v/>
      </c>
      <c r="E657" s="2" t="str">
        <f t="shared" si="52"/>
        <v/>
      </c>
      <c r="F657" s="2" t="str">
        <f t="shared" si="53"/>
        <v/>
      </c>
      <c r="G657" s="2" t="str">
        <f t="shared" si="54"/>
        <v/>
      </c>
      <c r="H657" t="s">
        <v>18</v>
      </c>
      <c r="I657" t="s">
        <v>19</v>
      </c>
      <c r="J657" s="1">
        <v>2.4498815152499999E-5</v>
      </c>
      <c r="K657">
        <v>1.85073895802E-4</v>
      </c>
      <c r="L657" s="1">
        <v>4.4407522169800004E-6</v>
      </c>
      <c r="M657">
        <v>6.5</v>
      </c>
      <c r="N657">
        <v>10</v>
      </c>
      <c r="O657">
        <v>8.1438290857399995E-2</v>
      </c>
      <c r="P657">
        <v>3.2342704205300002E-3</v>
      </c>
      <c r="Q657">
        <v>6.4830504393999996E-2</v>
      </c>
      <c r="R657" t="s">
        <v>20</v>
      </c>
      <c r="S657">
        <v>6.5</v>
      </c>
      <c r="T657">
        <v>10</v>
      </c>
    </row>
    <row r="658" spans="1:20">
      <c r="A658">
        <v>58464</v>
      </c>
      <c r="C658" t="b">
        <f t="shared" si="50"/>
        <v>1</v>
      </c>
      <c r="D658" s="2" t="str">
        <f t="shared" si="51"/>
        <v/>
      </c>
      <c r="E658" s="2" t="str">
        <f t="shared" si="52"/>
        <v/>
      </c>
      <c r="F658" s="2" t="str">
        <f t="shared" si="53"/>
        <v/>
      </c>
      <c r="G658" s="2" t="str">
        <f t="shared" si="54"/>
        <v/>
      </c>
      <c r="H658" t="s">
        <v>14</v>
      </c>
      <c r="I658" t="s">
        <v>14</v>
      </c>
      <c r="J658">
        <v>2.7045574916699999E-4</v>
      </c>
      <c r="K658">
        <v>0</v>
      </c>
      <c r="L658">
        <v>0</v>
      </c>
      <c r="M658">
        <v>1.48979591837</v>
      </c>
      <c r="N658">
        <v>15.244897959199999</v>
      </c>
      <c r="O658">
        <v>1.6367302187999999E-3</v>
      </c>
      <c r="P658">
        <v>1</v>
      </c>
      <c r="Q658">
        <v>1.09028203258E-3</v>
      </c>
      <c r="R658" t="s">
        <v>15</v>
      </c>
    </row>
    <row r="659" spans="1:20">
      <c r="A659">
        <v>58465</v>
      </c>
      <c r="C659" t="b">
        <f t="shared" si="50"/>
        <v>1</v>
      </c>
      <c r="D659" s="2" t="str">
        <f t="shared" si="51"/>
        <v/>
      </c>
      <c r="E659" s="2" t="str">
        <f t="shared" si="52"/>
        <v/>
      </c>
      <c r="F659" s="2" t="str">
        <f t="shared" si="53"/>
        <v/>
      </c>
      <c r="G659" s="2" t="str">
        <f t="shared" si="54"/>
        <v/>
      </c>
      <c r="H659" t="s">
        <v>14</v>
      </c>
      <c r="I659" t="s">
        <v>14</v>
      </c>
      <c r="J659">
        <v>1.5897609283599999E-3</v>
      </c>
      <c r="K659">
        <v>0</v>
      </c>
      <c r="L659">
        <v>0</v>
      </c>
      <c r="M659">
        <v>1.48979591837</v>
      </c>
      <c r="N659">
        <v>15.244897959199999</v>
      </c>
      <c r="O659">
        <v>1.6367302187999999E-3</v>
      </c>
      <c r="P659">
        <v>1</v>
      </c>
      <c r="Q659">
        <v>1.09028203258E-3</v>
      </c>
      <c r="R659" t="s">
        <v>15</v>
      </c>
    </row>
    <row r="660" spans="1:20">
      <c r="A660">
        <v>58466</v>
      </c>
      <c r="C660" t="b">
        <f t="shared" si="50"/>
        <v>1</v>
      </c>
      <c r="D660" s="2" t="str">
        <f t="shared" si="51"/>
        <v/>
      </c>
      <c r="E660" s="2" t="str">
        <f t="shared" si="52"/>
        <v/>
      </c>
      <c r="F660" s="2" t="str">
        <f t="shared" si="53"/>
        <v/>
      </c>
      <c r="G660" s="2" t="str">
        <f t="shared" si="54"/>
        <v/>
      </c>
      <c r="H660" t="s">
        <v>14</v>
      </c>
      <c r="I660" t="s">
        <v>14</v>
      </c>
      <c r="J660">
        <v>2.4388480123699999E-4</v>
      </c>
      <c r="K660">
        <v>0</v>
      </c>
      <c r="L660">
        <v>0</v>
      </c>
      <c r="M660">
        <v>1.48979591837</v>
      </c>
      <c r="N660">
        <v>15.244897959199999</v>
      </c>
      <c r="O660">
        <v>1.6367302187999999E-3</v>
      </c>
      <c r="P660">
        <v>1</v>
      </c>
      <c r="Q660">
        <v>1.09028203258E-3</v>
      </c>
      <c r="R660" t="s">
        <v>15</v>
      </c>
    </row>
    <row r="661" spans="1:20">
      <c r="A661">
        <v>58470</v>
      </c>
      <c r="C661" t="b">
        <f t="shared" si="50"/>
        <v>1</v>
      </c>
      <c r="D661" s="2" t="str">
        <f t="shared" si="51"/>
        <v/>
      </c>
      <c r="E661" s="2" t="str">
        <f t="shared" si="52"/>
        <v/>
      </c>
      <c r="F661" s="2" t="str">
        <f t="shared" si="53"/>
        <v/>
      </c>
      <c r="G661" s="2" t="str">
        <f t="shared" si="54"/>
        <v/>
      </c>
      <c r="H661" t="s">
        <v>14</v>
      </c>
      <c r="I661" t="s">
        <v>14</v>
      </c>
      <c r="J661">
        <v>1.3011775070700001E-3</v>
      </c>
      <c r="K661">
        <v>0</v>
      </c>
      <c r="L661">
        <v>0</v>
      </c>
      <c r="M661">
        <v>1.48979591837</v>
      </c>
      <c r="N661">
        <v>15.244897959199999</v>
      </c>
      <c r="O661">
        <v>1.6367302187999999E-3</v>
      </c>
      <c r="P661">
        <v>1</v>
      </c>
      <c r="Q661">
        <v>1.09028203258E-3</v>
      </c>
      <c r="R661" t="s">
        <v>15</v>
      </c>
    </row>
    <row r="662" spans="1:20">
      <c r="A662">
        <v>58670</v>
      </c>
      <c r="C662" t="b">
        <f t="shared" si="50"/>
        <v>1</v>
      </c>
      <c r="D662" s="2" t="str">
        <f t="shared" si="51"/>
        <v/>
      </c>
      <c r="E662" s="2" t="str">
        <f t="shared" si="52"/>
        <v/>
      </c>
      <c r="F662" s="2" t="str">
        <f t="shared" si="53"/>
        <v/>
      </c>
      <c r="G662" s="2" t="str">
        <f t="shared" si="54"/>
        <v/>
      </c>
      <c r="H662" t="s">
        <v>14</v>
      </c>
      <c r="I662" t="s">
        <v>14</v>
      </c>
      <c r="J662" s="1">
        <v>5.1475370953399997E-6</v>
      </c>
      <c r="K662">
        <v>3.3126371577599998E-4</v>
      </c>
      <c r="L662">
        <v>1.005638181E-4</v>
      </c>
      <c r="M662">
        <v>24.5</v>
      </c>
      <c r="N662">
        <v>27</v>
      </c>
      <c r="O662" s="1">
        <v>1.94570046021E-6</v>
      </c>
      <c r="P662">
        <v>0.140556406839</v>
      </c>
      <c r="Q662">
        <v>2.6542866510700001E-3</v>
      </c>
      <c r="R662" t="s">
        <v>15</v>
      </c>
    </row>
    <row r="663" spans="1:20">
      <c r="A663">
        <v>58671</v>
      </c>
      <c r="C663" t="b">
        <f t="shared" si="50"/>
        <v>1</v>
      </c>
      <c r="D663" s="2" t="str">
        <f t="shared" si="51"/>
        <v/>
      </c>
      <c r="E663" s="2" t="str">
        <f t="shared" si="52"/>
        <v/>
      </c>
      <c r="F663" s="2" t="str">
        <f t="shared" si="53"/>
        <v/>
      </c>
      <c r="G663" s="2" t="str">
        <f t="shared" si="54"/>
        <v/>
      </c>
      <c r="H663" t="s">
        <v>16</v>
      </c>
      <c r="I663" t="s">
        <v>16</v>
      </c>
      <c r="J663" s="1">
        <v>7.2141171086799996E-6</v>
      </c>
      <c r="K663">
        <v>3.1296452439299999E-4</v>
      </c>
      <c r="L663">
        <v>1.2830193031299999E-4</v>
      </c>
      <c r="M663">
        <v>24.5</v>
      </c>
      <c r="N663">
        <v>27</v>
      </c>
      <c r="O663" s="1">
        <v>2.3711600374400002E-6</v>
      </c>
      <c r="P663">
        <v>0.17778268580100001</v>
      </c>
      <c r="Q663">
        <v>2.6542866510700001E-3</v>
      </c>
      <c r="R663" t="s">
        <v>15</v>
      </c>
      <c r="S663">
        <v>24.5</v>
      </c>
    </row>
    <row r="664" spans="1:20">
      <c r="A664">
        <v>58703</v>
      </c>
      <c r="B664" t="s">
        <v>17</v>
      </c>
      <c r="C664" t="b">
        <f t="shared" si="50"/>
        <v>1</v>
      </c>
      <c r="D664" s="2" t="str">
        <f t="shared" si="51"/>
        <v/>
      </c>
      <c r="E664" s="2" t="str">
        <f t="shared" si="52"/>
        <v/>
      </c>
      <c r="F664" s="2" t="str">
        <f t="shared" si="53"/>
        <v/>
      </c>
      <c r="G664" s="2" t="str">
        <f t="shared" si="54"/>
        <v>freshRestricted</v>
      </c>
      <c r="H664" t="s">
        <v>14</v>
      </c>
      <c r="I664" t="s">
        <v>14</v>
      </c>
      <c r="J664">
        <v>2.3379963061999999E-4</v>
      </c>
      <c r="K664">
        <v>0</v>
      </c>
      <c r="L664">
        <v>0</v>
      </c>
      <c r="M664">
        <v>1.48979591837</v>
      </c>
      <c r="N664">
        <v>15.244897959199999</v>
      </c>
      <c r="O664">
        <v>1.6367302187999999E-3</v>
      </c>
      <c r="P664">
        <v>1</v>
      </c>
      <c r="Q664">
        <v>1.09028203258E-3</v>
      </c>
      <c r="R664" t="s">
        <v>15</v>
      </c>
    </row>
    <row r="665" spans="1:20">
      <c r="A665">
        <v>58704</v>
      </c>
      <c r="C665" t="b">
        <f t="shared" si="50"/>
        <v>1</v>
      </c>
      <c r="D665" s="2" t="str">
        <f t="shared" si="51"/>
        <v/>
      </c>
      <c r="E665" s="2" t="str">
        <f t="shared" si="52"/>
        <v/>
      </c>
      <c r="F665" s="2" t="str">
        <f t="shared" si="53"/>
        <v/>
      </c>
      <c r="G665" s="2" t="str">
        <f t="shared" si="54"/>
        <v/>
      </c>
      <c r="H665" t="s">
        <v>14</v>
      </c>
      <c r="I665" t="s">
        <v>14</v>
      </c>
      <c r="J665">
        <v>2.1920338442199999E-4</v>
      </c>
      <c r="K665">
        <v>0</v>
      </c>
      <c r="L665">
        <v>0</v>
      </c>
      <c r="M665">
        <v>1.48979591837</v>
      </c>
      <c r="N665">
        <v>15.244897959199999</v>
      </c>
      <c r="O665">
        <v>1.6367302187999999E-3</v>
      </c>
      <c r="P665">
        <v>1</v>
      </c>
      <c r="Q665">
        <v>1.09028203258E-3</v>
      </c>
      <c r="R665" t="s">
        <v>15</v>
      </c>
    </row>
    <row r="666" spans="1:20">
      <c r="A666">
        <v>58705</v>
      </c>
      <c r="C666" t="b">
        <f t="shared" si="50"/>
        <v>1</v>
      </c>
      <c r="D666" s="2" t="str">
        <f t="shared" si="51"/>
        <v/>
      </c>
      <c r="E666" s="2" t="str">
        <f t="shared" si="52"/>
        <v/>
      </c>
      <c r="F666" s="2" t="str">
        <f t="shared" si="53"/>
        <v/>
      </c>
      <c r="G666" s="2" t="str">
        <f t="shared" si="54"/>
        <v/>
      </c>
      <c r="H666" t="s">
        <v>14</v>
      </c>
      <c r="I666" t="s">
        <v>14</v>
      </c>
      <c r="J666">
        <v>2.19406900052E-4</v>
      </c>
      <c r="K666">
        <v>0</v>
      </c>
      <c r="L666">
        <v>0</v>
      </c>
      <c r="M666">
        <v>1.48979591837</v>
      </c>
      <c r="N666">
        <v>15.244897959199999</v>
      </c>
      <c r="O666">
        <v>1.6367302187999999E-3</v>
      </c>
      <c r="P666">
        <v>1</v>
      </c>
      <c r="Q666">
        <v>1.09028203258E-3</v>
      </c>
      <c r="R666" t="s">
        <v>15</v>
      </c>
    </row>
    <row r="667" spans="1:20">
      <c r="A667">
        <v>58728</v>
      </c>
      <c r="C667" t="b">
        <f t="shared" si="50"/>
        <v>1</v>
      </c>
      <c r="D667" s="2" t="str">
        <f t="shared" si="51"/>
        <v/>
      </c>
      <c r="E667" s="2" t="str">
        <f t="shared" si="52"/>
        <v/>
      </c>
      <c r="F667" s="2" t="str">
        <f t="shared" si="53"/>
        <v/>
      </c>
      <c r="G667" s="2" t="str">
        <f t="shared" si="54"/>
        <v/>
      </c>
      <c r="H667" t="s">
        <v>24</v>
      </c>
      <c r="I667" t="s">
        <v>17</v>
      </c>
      <c r="J667">
        <v>1.47901793298E-4</v>
      </c>
      <c r="K667" s="1">
        <v>2.9595051046699999E-5</v>
      </c>
      <c r="L667" s="1">
        <v>4.4808823848799997E-6</v>
      </c>
      <c r="M667">
        <v>1.3333333333299999</v>
      </c>
      <c r="N667">
        <v>3.6666666666699999</v>
      </c>
      <c r="O667">
        <v>0.48227652524499998</v>
      </c>
      <c r="P667">
        <v>1.4784393448399999E-2</v>
      </c>
      <c r="Q667">
        <v>5.2711121197999998E-2</v>
      </c>
      <c r="R667" t="s">
        <v>25</v>
      </c>
      <c r="S667">
        <v>1.7419189886899999</v>
      </c>
    </row>
    <row r="668" spans="1:20">
      <c r="A668">
        <v>58729</v>
      </c>
      <c r="B668" t="s">
        <v>19</v>
      </c>
      <c r="C668" t="b">
        <f t="shared" si="50"/>
        <v>1</v>
      </c>
      <c r="D668" s="2" t="str">
        <f t="shared" si="51"/>
        <v/>
      </c>
      <c r="E668" s="2" t="str">
        <f t="shared" si="52"/>
        <v/>
      </c>
      <c r="F668" s="2" t="str">
        <f t="shared" si="53"/>
        <v>BRACK</v>
      </c>
      <c r="G668" s="2" t="str">
        <f t="shared" si="54"/>
        <v/>
      </c>
      <c r="H668" t="s">
        <v>18</v>
      </c>
      <c r="I668" t="s">
        <v>19</v>
      </c>
      <c r="J668" s="1">
        <v>2.2159045521299999E-5</v>
      </c>
      <c r="K668">
        <v>1.10375654445E-4</v>
      </c>
      <c r="L668" s="1">
        <v>1.9944792813500002E-6</v>
      </c>
      <c r="M668">
        <v>1.5</v>
      </c>
      <c r="N668">
        <v>8</v>
      </c>
      <c r="O668">
        <v>7.3894428321100006E-2</v>
      </c>
      <c r="P668" s="1">
        <v>4.5585937371299997E-5</v>
      </c>
      <c r="Q668">
        <v>3.2812437758800001E-3</v>
      </c>
      <c r="R668" t="s">
        <v>20</v>
      </c>
      <c r="S668">
        <v>1.5</v>
      </c>
      <c r="T668">
        <v>8</v>
      </c>
    </row>
    <row r="669" spans="1:20">
      <c r="A669">
        <v>58730</v>
      </c>
      <c r="C669" t="b">
        <f t="shared" si="50"/>
        <v>1</v>
      </c>
      <c r="D669" s="2" t="str">
        <f t="shared" si="51"/>
        <v/>
      </c>
      <c r="E669" s="2" t="str">
        <f t="shared" si="52"/>
        <v/>
      </c>
      <c r="F669" s="2" t="str">
        <f t="shared" si="53"/>
        <v/>
      </c>
      <c r="G669" s="2" t="str">
        <f t="shared" si="54"/>
        <v/>
      </c>
      <c r="H669" t="s">
        <v>17</v>
      </c>
      <c r="I669" t="s">
        <v>17</v>
      </c>
      <c r="J669" s="1">
        <v>9.1986578661599997E-5</v>
      </c>
      <c r="K669" s="1">
        <v>1.4456195836900001E-5</v>
      </c>
      <c r="L669" s="1">
        <v>1.3283938336999999E-6</v>
      </c>
      <c r="M669">
        <v>3</v>
      </c>
      <c r="N669">
        <v>15</v>
      </c>
      <c r="O669">
        <v>9.8579718492899995E-2</v>
      </c>
      <c r="P669">
        <v>1.06510890587E-2</v>
      </c>
      <c r="Q669">
        <v>9.848138518419999E-4</v>
      </c>
      <c r="R669" t="s">
        <v>15</v>
      </c>
      <c r="S669">
        <v>4.7376657644</v>
      </c>
    </row>
    <row r="670" spans="1:20">
      <c r="A670">
        <v>58735</v>
      </c>
      <c r="C670" t="b">
        <f t="shared" si="50"/>
        <v>1</v>
      </c>
      <c r="D670" s="2" t="str">
        <f t="shared" si="51"/>
        <v/>
      </c>
      <c r="E670" s="2" t="str">
        <f t="shared" si="52"/>
        <v/>
      </c>
      <c r="F670" s="2" t="str">
        <f t="shared" si="53"/>
        <v/>
      </c>
      <c r="G670" s="2" t="str">
        <f t="shared" si="54"/>
        <v/>
      </c>
      <c r="H670" t="s">
        <v>14</v>
      </c>
      <c r="I670" t="s">
        <v>14</v>
      </c>
      <c r="J670" s="1">
        <v>2.0992998188099998E-5</v>
      </c>
      <c r="K670" s="1">
        <v>7.11429966761E-5</v>
      </c>
      <c r="L670">
        <v>0</v>
      </c>
      <c r="M670">
        <v>1.3333333333299999</v>
      </c>
      <c r="N670">
        <v>3.6666666666699999</v>
      </c>
      <c r="O670">
        <v>0.37171034884800003</v>
      </c>
      <c r="P670">
        <v>4.3157229238000001E-4</v>
      </c>
      <c r="Q670">
        <v>3.2075002999899999E-4</v>
      </c>
      <c r="R670" t="s">
        <v>15</v>
      </c>
    </row>
    <row r="671" spans="1:20">
      <c r="A671">
        <v>58773</v>
      </c>
      <c r="C671" t="b">
        <f t="shared" si="50"/>
        <v>1</v>
      </c>
      <c r="D671" s="2" t="str">
        <f t="shared" si="51"/>
        <v/>
      </c>
      <c r="E671" s="2" t="str">
        <f t="shared" si="52"/>
        <v/>
      </c>
      <c r="F671" s="2" t="str">
        <f t="shared" si="53"/>
        <v/>
      </c>
      <c r="G671" s="2" t="str">
        <f t="shared" si="54"/>
        <v/>
      </c>
      <c r="H671" t="s">
        <v>19</v>
      </c>
      <c r="I671" t="s">
        <v>19</v>
      </c>
      <c r="J671">
        <v>1.4544379881000001E-4</v>
      </c>
      <c r="K671">
        <v>2.3315590494799999E-3</v>
      </c>
      <c r="L671" s="1">
        <v>1.6799957784099999E-5</v>
      </c>
      <c r="M671">
        <v>16</v>
      </c>
      <c r="N671">
        <v>20</v>
      </c>
      <c r="O671" s="1">
        <v>3.3026448890499999E-5</v>
      </c>
      <c r="P671">
        <v>2.6960127889800001E-3</v>
      </c>
      <c r="Q671">
        <v>0.22636962743200001</v>
      </c>
      <c r="R671" t="s">
        <v>15</v>
      </c>
      <c r="S671">
        <v>16</v>
      </c>
      <c r="T671">
        <v>20</v>
      </c>
    </row>
    <row r="672" spans="1:20">
      <c r="A672">
        <v>58775</v>
      </c>
      <c r="C672" t="b">
        <f t="shared" si="50"/>
        <v>1</v>
      </c>
      <c r="D672" s="2" t="str">
        <f t="shared" si="51"/>
        <v/>
      </c>
      <c r="E672" s="2" t="str">
        <f t="shared" si="52"/>
        <v/>
      </c>
      <c r="F672" s="2" t="str">
        <f t="shared" si="53"/>
        <v/>
      </c>
      <c r="G672" s="2" t="str">
        <f t="shared" si="54"/>
        <v/>
      </c>
      <c r="H672" t="s">
        <v>19</v>
      </c>
      <c r="I672" t="s">
        <v>19</v>
      </c>
      <c r="J672">
        <v>1.6166413889600001E-4</v>
      </c>
      <c r="K672">
        <v>2.7203911566100001E-3</v>
      </c>
      <c r="L672" s="1">
        <v>1.80055323609E-5</v>
      </c>
      <c r="M672">
        <v>16</v>
      </c>
      <c r="N672">
        <v>20</v>
      </c>
      <c r="O672">
        <v>1.03798465532E-4</v>
      </c>
      <c r="P672">
        <v>2.6960127889800001E-3</v>
      </c>
      <c r="Q672">
        <v>0.34201942224600002</v>
      </c>
      <c r="R672" t="s">
        <v>15</v>
      </c>
      <c r="S672">
        <v>16</v>
      </c>
      <c r="T672">
        <v>20</v>
      </c>
    </row>
    <row r="673" spans="1:20">
      <c r="A673">
        <v>58888</v>
      </c>
      <c r="C673" t="b">
        <f t="shared" si="50"/>
        <v>1</v>
      </c>
      <c r="D673" s="2" t="str">
        <f t="shared" si="51"/>
        <v/>
      </c>
      <c r="E673" s="2" t="str">
        <f t="shared" si="52"/>
        <v/>
      </c>
      <c r="F673" s="2" t="str">
        <f t="shared" si="53"/>
        <v/>
      </c>
      <c r="G673" s="2" t="str">
        <f t="shared" si="54"/>
        <v/>
      </c>
      <c r="H673" t="s">
        <v>17</v>
      </c>
      <c r="I673" t="s">
        <v>17</v>
      </c>
      <c r="J673">
        <v>2.30159414628E-4</v>
      </c>
      <c r="K673">
        <v>3.67957464335E-4</v>
      </c>
      <c r="L673" s="1">
        <v>2.1147780006900001E-5</v>
      </c>
      <c r="M673">
        <v>1.5</v>
      </c>
      <c r="N673">
        <v>5.5</v>
      </c>
      <c r="O673">
        <v>9.5478835703599996E-2</v>
      </c>
      <c r="P673" s="1">
        <v>1.9570909868299999E-6</v>
      </c>
      <c r="Q673">
        <v>5.7389829588899996E-3</v>
      </c>
      <c r="R673" t="s">
        <v>15</v>
      </c>
      <c r="S673">
        <v>5.5</v>
      </c>
    </row>
    <row r="674" spans="1:20">
      <c r="A674">
        <v>58889</v>
      </c>
      <c r="C674" t="b">
        <f t="shared" si="50"/>
        <v>1</v>
      </c>
      <c r="D674" s="2" t="str">
        <f t="shared" si="51"/>
        <v/>
      </c>
      <c r="E674" s="2" t="str">
        <f t="shared" si="52"/>
        <v/>
      </c>
      <c r="F674" s="2" t="str">
        <f t="shared" si="53"/>
        <v/>
      </c>
      <c r="G674" s="2" t="str">
        <f t="shared" si="54"/>
        <v/>
      </c>
      <c r="H674" t="s">
        <v>19</v>
      </c>
      <c r="I674" t="s">
        <v>19</v>
      </c>
      <c r="J674">
        <v>3.1027568550499998E-4</v>
      </c>
      <c r="K674">
        <v>4.5672776825200004E-3</v>
      </c>
      <c r="L674" s="1">
        <v>5.4723964175199998E-5</v>
      </c>
      <c r="M674">
        <v>1.3333333333299999</v>
      </c>
      <c r="N674">
        <v>3.6666666666699999</v>
      </c>
      <c r="O674">
        <v>8.9027194528000005E-3</v>
      </c>
      <c r="P674" s="1">
        <v>1.9388622395599999E-6</v>
      </c>
      <c r="Q674">
        <v>5.07328636591E-2</v>
      </c>
      <c r="R674" t="s">
        <v>15</v>
      </c>
      <c r="S674">
        <v>1.3333333333299999</v>
      </c>
      <c r="T674">
        <v>3.6666666666699999</v>
      </c>
    </row>
    <row r="675" spans="1:20">
      <c r="A675">
        <v>58890</v>
      </c>
      <c r="C675" t="b">
        <f t="shared" si="50"/>
        <v>1</v>
      </c>
      <c r="D675" s="2" t="str">
        <f t="shared" si="51"/>
        <v/>
      </c>
      <c r="E675" s="2" t="str">
        <f t="shared" si="52"/>
        <v/>
      </c>
      <c r="F675" s="2" t="str">
        <f t="shared" si="53"/>
        <v/>
      </c>
      <c r="G675" s="2" t="str">
        <f t="shared" si="54"/>
        <v/>
      </c>
      <c r="H675" t="s">
        <v>17</v>
      </c>
      <c r="I675" t="s">
        <v>17</v>
      </c>
      <c r="J675">
        <v>3.7028218307899997E-4</v>
      </c>
      <c r="K675" s="1">
        <v>6.4605735458699999E-5</v>
      </c>
      <c r="L675" s="1">
        <v>1.00923519797E-5</v>
      </c>
      <c r="M675">
        <v>6.5</v>
      </c>
      <c r="N675">
        <v>10</v>
      </c>
      <c r="O675">
        <v>0.189992414183</v>
      </c>
      <c r="P675">
        <v>3.73519059099E-4</v>
      </c>
      <c r="Q675" s="1">
        <v>7.3008463151899997E-6</v>
      </c>
      <c r="R675" t="s">
        <v>15</v>
      </c>
      <c r="S675">
        <v>7.0297119066200002</v>
      </c>
    </row>
    <row r="676" spans="1:20">
      <c r="A676">
        <v>58891</v>
      </c>
      <c r="C676" t="b">
        <f t="shared" si="50"/>
        <v>1</v>
      </c>
      <c r="D676" s="2" t="str">
        <f t="shared" si="51"/>
        <v/>
      </c>
      <c r="E676" s="2" t="str">
        <f t="shared" si="52"/>
        <v/>
      </c>
      <c r="F676" s="2" t="str">
        <f t="shared" si="53"/>
        <v/>
      </c>
      <c r="G676" s="2" t="str">
        <f t="shared" si="54"/>
        <v/>
      </c>
      <c r="H676" t="s">
        <v>19</v>
      </c>
      <c r="I676" t="s">
        <v>19</v>
      </c>
      <c r="J676">
        <v>2.8664546592200001E-4</v>
      </c>
      <c r="K676">
        <v>5.0460670621900001E-3</v>
      </c>
      <c r="L676" s="1">
        <v>5.6935110876700002E-5</v>
      </c>
      <c r="M676">
        <v>1.3333333333299999</v>
      </c>
      <c r="N676">
        <v>3.6666666666699999</v>
      </c>
      <c r="O676">
        <v>1.43819265754E-2</v>
      </c>
      <c r="P676" s="1">
        <v>1.09263285456E-6</v>
      </c>
      <c r="Q676">
        <v>1.3351501246800001E-2</v>
      </c>
      <c r="R676" t="s">
        <v>15</v>
      </c>
      <c r="S676">
        <v>1.3333333333299999</v>
      </c>
      <c r="T676">
        <v>3.6666666666699999</v>
      </c>
    </row>
    <row r="677" spans="1:20">
      <c r="A677">
        <v>58902</v>
      </c>
      <c r="C677" t="b">
        <f t="shared" si="50"/>
        <v>1</v>
      </c>
      <c r="D677" s="2" t="str">
        <f t="shared" si="51"/>
        <v/>
      </c>
      <c r="E677" s="2" t="str">
        <f t="shared" si="52"/>
        <v/>
      </c>
      <c r="F677" s="2" t="str">
        <f t="shared" si="53"/>
        <v/>
      </c>
      <c r="G677" s="2" t="str">
        <f t="shared" si="54"/>
        <v/>
      </c>
      <c r="H677" t="s">
        <v>16</v>
      </c>
      <c r="I677" t="s">
        <v>16</v>
      </c>
      <c r="J677" s="1">
        <v>3.4997262211299999E-6</v>
      </c>
      <c r="K677" s="1">
        <v>7.7199703574299994E-5</v>
      </c>
      <c r="L677">
        <v>1.20035564141E-4</v>
      </c>
      <c r="M677">
        <v>24</v>
      </c>
      <c r="N677">
        <v>26</v>
      </c>
      <c r="O677" s="1">
        <v>1.8170790086899998E-5</v>
      </c>
      <c r="P677">
        <v>0.40789890014800001</v>
      </c>
      <c r="Q677">
        <v>4.5983301956800003E-3</v>
      </c>
      <c r="R677" t="s">
        <v>15</v>
      </c>
      <c r="S677">
        <v>24.735153431400001</v>
      </c>
    </row>
    <row r="678" spans="1:20">
      <c r="A678">
        <v>58954</v>
      </c>
      <c r="C678" t="b">
        <f t="shared" si="50"/>
        <v>1</v>
      </c>
      <c r="D678" s="2" t="str">
        <f t="shared" si="51"/>
        <v/>
      </c>
      <c r="E678" s="2" t="str">
        <f t="shared" si="52"/>
        <v/>
      </c>
      <c r="F678" s="2" t="str">
        <f t="shared" si="53"/>
        <v/>
      </c>
      <c r="G678" s="2" t="str">
        <f t="shared" si="54"/>
        <v/>
      </c>
      <c r="H678" t="s">
        <v>17</v>
      </c>
      <c r="I678" t="s">
        <v>17</v>
      </c>
      <c r="J678" s="1">
        <v>2.5730983376199999E-5</v>
      </c>
      <c r="K678" s="1">
        <v>6.0709599171199998E-5</v>
      </c>
      <c r="L678">
        <v>0</v>
      </c>
      <c r="M678">
        <v>3</v>
      </c>
      <c r="N678">
        <v>8</v>
      </c>
      <c r="O678">
        <v>0.21352739656600001</v>
      </c>
      <c r="P678" s="1">
        <v>7.57751690486E-5</v>
      </c>
      <c r="Q678">
        <v>2.4722614082000002E-3</v>
      </c>
      <c r="R678" t="s">
        <v>15</v>
      </c>
      <c r="S678">
        <v>8</v>
      </c>
    </row>
    <row r="679" spans="1:20">
      <c r="A679">
        <v>59037</v>
      </c>
      <c r="C679" t="b">
        <f t="shared" si="50"/>
        <v>1</v>
      </c>
      <c r="D679" s="2" t="str">
        <f t="shared" si="51"/>
        <v/>
      </c>
      <c r="E679" s="2" t="str">
        <f t="shared" si="52"/>
        <v/>
      </c>
      <c r="F679" s="2" t="str">
        <f t="shared" si="53"/>
        <v/>
      </c>
      <c r="G679" s="2" t="str">
        <f t="shared" si="54"/>
        <v/>
      </c>
      <c r="H679" t="s">
        <v>18</v>
      </c>
      <c r="I679" t="s">
        <v>19</v>
      </c>
      <c r="J679" s="1">
        <v>4.7839438920800002E-5</v>
      </c>
      <c r="K679">
        <v>2.3789995492299999E-4</v>
      </c>
      <c r="L679" s="1">
        <v>1.23046435824E-5</v>
      </c>
      <c r="M679">
        <v>6.5</v>
      </c>
      <c r="N679">
        <v>10</v>
      </c>
      <c r="O679">
        <v>0.17544416743399999</v>
      </c>
      <c r="P679">
        <v>6.7727022004499997E-3</v>
      </c>
      <c r="Q679">
        <v>7.0494619413799999E-3</v>
      </c>
      <c r="R679" t="s">
        <v>20</v>
      </c>
      <c r="S679">
        <v>6.5</v>
      </c>
      <c r="T679">
        <v>10</v>
      </c>
    </row>
    <row r="680" spans="1:20">
      <c r="A680">
        <v>59154</v>
      </c>
      <c r="C680" t="b">
        <f t="shared" si="50"/>
        <v>1</v>
      </c>
      <c r="D680" s="2" t="str">
        <f t="shared" si="51"/>
        <v/>
      </c>
      <c r="E680" s="2" t="str">
        <f t="shared" si="52"/>
        <v/>
      </c>
      <c r="F680" s="2" t="str">
        <f t="shared" si="53"/>
        <v/>
      </c>
      <c r="G680" s="2" t="str">
        <f t="shared" si="54"/>
        <v/>
      </c>
      <c r="H680" t="s">
        <v>19</v>
      </c>
      <c r="I680" t="s">
        <v>19</v>
      </c>
      <c r="J680" s="1">
        <v>2.8459912180800002E-6</v>
      </c>
      <c r="K680">
        <v>4.0187314095400001E-4</v>
      </c>
      <c r="L680">
        <v>0</v>
      </c>
      <c r="M680">
        <v>6.5</v>
      </c>
      <c r="N680">
        <v>10</v>
      </c>
      <c r="O680">
        <v>6.2640712213000004E-3</v>
      </c>
      <c r="P680" s="1">
        <v>1.9191472258700001E-5</v>
      </c>
      <c r="Q680">
        <v>0.113793209745</v>
      </c>
      <c r="R680" t="s">
        <v>15</v>
      </c>
      <c r="S680">
        <v>6.5</v>
      </c>
      <c r="T680">
        <v>10</v>
      </c>
    </row>
    <row r="681" spans="1:20">
      <c r="A681">
        <v>59210</v>
      </c>
      <c r="B681" t="s">
        <v>17</v>
      </c>
      <c r="C681" t="b">
        <f t="shared" si="50"/>
        <v>1</v>
      </c>
      <c r="D681" s="2" t="str">
        <f t="shared" si="51"/>
        <v/>
      </c>
      <c r="E681" s="2" t="str">
        <f t="shared" si="52"/>
        <v/>
      </c>
      <c r="F681" s="2" t="str">
        <f t="shared" si="53"/>
        <v>freshRestricted</v>
      </c>
      <c r="G681" s="2" t="str">
        <f t="shared" si="54"/>
        <v/>
      </c>
      <c r="H681" t="s">
        <v>19</v>
      </c>
      <c r="I681" t="s">
        <v>19</v>
      </c>
      <c r="J681" s="1">
        <v>3.0743185812399999E-5</v>
      </c>
      <c r="K681">
        <v>1.8200333631E-4</v>
      </c>
      <c r="L681" s="1">
        <v>2.94774148491E-6</v>
      </c>
      <c r="M681">
        <v>1.3333333333299999</v>
      </c>
      <c r="N681">
        <v>3.6666666666699999</v>
      </c>
      <c r="O681">
        <v>4.6086046207499997E-3</v>
      </c>
      <c r="P681" s="1">
        <v>7.4265299761900005E-8</v>
      </c>
      <c r="Q681">
        <v>0.121570103905</v>
      </c>
      <c r="R681" t="s">
        <v>15</v>
      </c>
      <c r="S681">
        <v>1.3333333333299999</v>
      </c>
      <c r="T681">
        <v>3.6666666666699999</v>
      </c>
    </row>
    <row r="682" spans="1:20">
      <c r="A682">
        <v>59213</v>
      </c>
      <c r="B682" t="s">
        <v>19</v>
      </c>
      <c r="C682" t="b">
        <f t="shared" si="50"/>
        <v>1</v>
      </c>
      <c r="D682" s="2" t="str">
        <f t="shared" si="51"/>
        <v/>
      </c>
      <c r="E682" s="2" t="str">
        <f t="shared" si="52"/>
        <v/>
      </c>
      <c r="F682" s="2" t="str">
        <f t="shared" si="53"/>
        <v/>
      </c>
      <c r="G682" s="2" t="str">
        <f t="shared" si="54"/>
        <v>brackishRestricted</v>
      </c>
      <c r="H682" t="s">
        <v>14</v>
      </c>
      <c r="I682" t="s">
        <v>14</v>
      </c>
      <c r="J682" s="1">
        <v>4.0915849595099998E-5</v>
      </c>
      <c r="K682">
        <v>3.39094644802E-4</v>
      </c>
      <c r="L682" s="1">
        <v>9.0571651279199994E-6</v>
      </c>
      <c r="M682">
        <v>1.3333333333299999</v>
      </c>
      <c r="N682">
        <v>3.6666666666699999</v>
      </c>
      <c r="O682">
        <v>0.14123572459100001</v>
      </c>
      <c r="P682">
        <v>7.5920799162200003E-4</v>
      </c>
      <c r="Q682">
        <v>1.3192343039399999E-2</v>
      </c>
      <c r="R682" t="s">
        <v>15</v>
      </c>
    </row>
    <row r="683" spans="1:20">
      <c r="A683">
        <v>59217</v>
      </c>
      <c r="C683" t="b">
        <f t="shared" si="50"/>
        <v>1</v>
      </c>
      <c r="D683" s="2" t="str">
        <f t="shared" si="51"/>
        <v/>
      </c>
      <c r="E683" s="2" t="str">
        <f t="shared" si="52"/>
        <v/>
      </c>
      <c r="F683" s="2" t="str">
        <f t="shared" si="53"/>
        <v/>
      </c>
      <c r="G683" s="2" t="str">
        <f t="shared" si="54"/>
        <v/>
      </c>
      <c r="H683" t="s">
        <v>14</v>
      </c>
      <c r="I683" t="s">
        <v>14</v>
      </c>
      <c r="J683" s="1">
        <v>2.4628907941699999E-5</v>
      </c>
      <c r="K683">
        <v>1.74889633283E-4</v>
      </c>
      <c r="L683" s="1">
        <v>3.0132806561800002E-6</v>
      </c>
      <c r="M683">
        <v>1.5</v>
      </c>
      <c r="N683">
        <v>5.5</v>
      </c>
      <c r="O683">
        <v>2.6211284488299999E-2</v>
      </c>
      <c r="P683" s="1">
        <v>1.6648064005600001E-5</v>
      </c>
      <c r="Q683">
        <v>0.12746613961200001</v>
      </c>
      <c r="R683" t="s">
        <v>15</v>
      </c>
    </row>
    <row r="684" spans="1:20">
      <c r="A684">
        <v>59271</v>
      </c>
      <c r="C684" t="b">
        <f t="shared" si="50"/>
        <v>1</v>
      </c>
      <c r="D684" s="2" t="str">
        <f t="shared" si="51"/>
        <v/>
      </c>
      <c r="E684" s="2" t="str">
        <f t="shared" si="52"/>
        <v/>
      </c>
      <c r="F684" s="2" t="str">
        <f t="shared" si="53"/>
        <v/>
      </c>
      <c r="G684" s="2" t="str">
        <f t="shared" si="54"/>
        <v/>
      </c>
      <c r="H684" t="s">
        <v>16</v>
      </c>
      <c r="I684" t="s">
        <v>16</v>
      </c>
      <c r="J684">
        <v>0</v>
      </c>
      <c r="K684" s="1">
        <v>3.0962491153600002E-5</v>
      </c>
      <c r="L684">
        <v>9.70081731232E-4</v>
      </c>
      <c r="M684">
        <v>22</v>
      </c>
      <c r="N684">
        <v>27</v>
      </c>
      <c r="O684">
        <v>1.9031303516199999E-2</v>
      </c>
      <c r="P684">
        <v>8.0647453391900006E-2</v>
      </c>
      <c r="Q684" s="1">
        <v>1.12712073558E-5</v>
      </c>
      <c r="R684" t="s">
        <v>15</v>
      </c>
      <c r="S684">
        <v>26.8404129768</v>
      </c>
    </row>
    <row r="685" spans="1:20">
      <c r="A685">
        <v>59283</v>
      </c>
      <c r="C685" t="b">
        <f t="shared" si="50"/>
        <v>1</v>
      </c>
      <c r="D685" s="2" t="str">
        <f t="shared" si="51"/>
        <v/>
      </c>
      <c r="E685" s="2" t="str">
        <f t="shared" si="52"/>
        <v/>
      </c>
      <c r="F685" s="2" t="str">
        <f t="shared" si="53"/>
        <v/>
      </c>
      <c r="G685" s="2" t="str">
        <f t="shared" si="54"/>
        <v/>
      </c>
      <c r="H685" t="s">
        <v>14</v>
      </c>
      <c r="I685" t="s">
        <v>14</v>
      </c>
      <c r="J685" s="1">
        <v>7.3026623064100002E-6</v>
      </c>
      <c r="K685">
        <v>2.0128099380699999E-4</v>
      </c>
      <c r="L685" s="1">
        <v>4.4103701259400003E-5</v>
      </c>
      <c r="M685">
        <v>23</v>
      </c>
      <c r="N685">
        <v>27</v>
      </c>
      <c r="O685" s="1">
        <v>1.3213928864000001E-6</v>
      </c>
      <c r="P685">
        <v>5.5250655836000001E-2</v>
      </c>
      <c r="Q685">
        <v>9.8358073098600007E-3</v>
      </c>
      <c r="R685" t="s">
        <v>15</v>
      </c>
    </row>
    <row r="686" spans="1:20">
      <c r="A686">
        <v>59284</v>
      </c>
      <c r="B686" t="s">
        <v>16</v>
      </c>
      <c r="C686" t="b">
        <f t="shared" si="50"/>
        <v>1</v>
      </c>
      <c r="D686" s="2" t="str">
        <f t="shared" si="51"/>
        <v/>
      </c>
      <c r="E686" s="2" t="str">
        <f t="shared" si="52"/>
        <v>MARINE</v>
      </c>
      <c r="F686" s="2" t="str">
        <f t="shared" si="53"/>
        <v/>
      </c>
      <c r="G686" s="2" t="str">
        <f t="shared" si="54"/>
        <v/>
      </c>
      <c r="H686" t="s">
        <v>16</v>
      </c>
      <c r="I686" t="s">
        <v>16</v>
      </c>
      <c r="J686" s="1">
        <v>1.06944145661E-5</v>
      </c>
      <c r="K686">
        <v>2.0701760828299999E-4</v>
      </c>
      <c r="L686">
        <v>1.00914986621E-4</v>
      </c>
      <c r="M686">
        <v>23</v>
      </c>
      <c r="N686">
        <v>27</v>
      </c>
      <c r="O686" s="1">
        <v>4.3325904110099999E-6</v>
      </c>
      <c r="P686">
        <v>0.13765576202099999</v>
      </c>
      <c r="Q686">
        <v>5.6461606686300004E-4</v>
      </c>
      <c r="R686" t="s">
        <v>15</v>
      </c>
      <c r="S686">
        <v>23</v>
      </c>
    </row>
    <row r="687" spans="1:20">
      <c r="A687">
        <v>59300</v>
      </c>
      <c r="C687" t="b">
        <f t="shared" si="50"/>
        <v>1</v>
      </c>
      <c r="D687" s="2" t="str">
        <f t="shared" si="51"/>
        <v/>
      </c>
      <c r="E687" s="2" t="str">
        <f t="shared" si="52"/>
        <v/>
      </c>
      <c r="F687" s="2" t="str">
        <f t="shared" si="53"/>
        <v/>
      </c>
      <c r="G687" s="2" t="str">
        <f t="shared" si="54"/>
        <v/>
      </c>
      <c r="H687" t="s">
        <v>17</v>
      </c>
      <c r="I687" t="s">
        <v>17</v>
      </c>
      <c r="J687">
        <v>3.4345072119599997E-4</v>
      </c>
      <c r="K687">
        <v>0</v>
      </c>
      <c r="L687">
        <v>0</v>
      </c>
      <c r="M687">
        <v>1.48979591837</v>
      </c>
      <c r="N687">
        <v>15.244897959199999</v>
      </c>
      <c r="O687">
        <v>1.6367302187999999E-3</v>
      </c>
      <c r="P687">
        <v>1</v>
      </c>
      <c r="Q687">
        <v>1.09028203258E-3</v>
      </c>
      <c r="R687" t="s">
        <v>15</v>
      </c>
      <c r="S687">
        <v>1.48979591837</v>
      </c>
    </row>
    <row r="688" spans="1:20">
      <c r="A688">
        <v>59301</v>
      </c>
      <c r="C688" t="b">
        <f t="shared" si="50"/>
        <v>1</v>
      </c>
      <c r="D688" s="2" t="str">
        <f t="shared" si="51"/>
        <v/>
      </c>
      <c r="E688" s="2" t="str">
        <f t="shared" si="52"/>
        <v/>
      </c>
      <c r="F688" s="2" t="str">
        <f t="shared" si="53"/>
        <v/>
      </c>
      <c r="G688" s="2" t="str">
        <f t="shared" si="54"/>
        <v/>
      </c>
      <c r="H688" t="s">
        <v>17</v>
      </c>
      <c r="I688" t="s">
        <v>17</v>
      </c>
      <c r="J688">
        <v>3.7022595636600002E-4</v>
      </c>
      <c r="K688">
        <v>0</v>
      </c>
      <c r="L688">
        <v>0</v>
      </c>
      <c r="M688">
        <v>1.48979591837</v>
      </c>
      <c r="N688">
        <v>15.244897959199999</v>
      </c>
      <c r="O688">
        <v>1.6367302187999999E-3</v>
      </c>
      <c r="P688">
        <v>1</v>
      </c>
      <c r="Q688">
        <v>1.09028203258E-3</v>
      </c>
      <c r="R688" t="s">
        <v>15</v>
      </c>
      <c r="S688">
        <v>1.48979591837</v>
      </c>
    </row>
    <row r="689" spans="1:20">
      <c r="A689">
        <v>59324</v>
      </c>
      <c r="B689" t="s">
        <v>14</v>
      </c>
      <c r="C689" t="b">
        <f t="shared" si="50"/>
        <v>1</v>
      </c>
      <c r="D689" s="2" t="str">
        <f t="shared" si="51"/>
        <v/>
      </c>
      <c r="E689" s="2" t="str">
        <f t="shared" si="52"/>
        <v/>
      </c>
      <c r="F689" s="2" t="str">
        <f t="shared" si="53"/>
        <v/>
      </c>
      <c r="G689" s="2" t="str">
        <f t="shared" si="54"/>
        <v>NO</v>
      </c>
      <c r="H689" t="s">
        <v>14</v>
      </c>
      <c r="I689" t="s">
        <v>14</v>
      </c>
      <c r="J689" s="1">
        <v>5.1527470015599995E-7</v>
      </c>
      <c r="K689">
        <v>1.83701108555E-3</v>
      </c>
      <c r="L689" s="1">
        <v>3.3439343268900002E-5</v>
      </c>
      <c r="M689">
        <v>23</v>
      </c>
      <c r="N689">
        <v>25</v>
      </c>
      <c r="O689">
        <v>1.02485882651E-3</v>
      </c>
      <c r="P689">
        <v>0.34300723953500001</v>
      </c>
      <c r="Q689">
        <v>4.5720906745699997E-3</v>
      </c>
      <c r="R689" t="s">
        <v>15</v>
      </c>
    </row>
    <row r="690" spans="1:20">
      <c r="A690">
        <v>59325</v>
      </c>
      <c r="C690" t="b">
        <f t="shared" si="50"/>
        <v>1</v>
      </c>
      <c r="D690" s="2" t="str">
        <f t="shared" si="51"/>
        <v/>
      </c>
      <c r="E690" s="2" t="str">
        <f t="shared" si="52"/>
        <v/>
      </c>
      <c r="F690" s="2" t="str">
        <f t="shared" si="53"/>
        <v/>
      </c>
      <c r="G690" s="2" t="str">
        <f t="shared" si="54"/>
        <v/>
      </c>
      <c r="H690" t="s">
        <v>14</v>
      </c>
      <c r="I690" t="s">
        <v>14</v>
      </c>
      <c r="J690" s="1">
        <v>1.5263210542199999E-6</v>
      </c>
      <c r="K690">
        <v>1.4190109659299999E-3</v>
      </c>
      <c r="L690" s="1">
        <v>2.9248186683299999E-5</v>
      </c>
      <c r="M690">
        <v>23</v>
      </c>
      <c r="N690">
        <v>25</v>
      </c>
      <c r="O690">
        <v>5.0511053326700002E-3</v>
      </c>
      <c r="P690">
        <v>0.34300723953500001</v>
      </c>
      <c r="Q690">
        <v>1.7087862093800001E-2</v>
      </c>
      <c r="R690" t="s">
        <v>15</v>
      </c>
    </row>
    <row r="691" spans="1:20">
      <c r="A691">
        <v>59363</v>
      </c>
      <c r="C691" t="b">
        <f t="shared" si="50"/>
        <v>1</v>
      </c>
      <c r="D691" s="2" t="str">
        <f t="shared" si="51"/>
        <v/>
      </c>
      <c r="E691" s="2" t="str">
        <f t="shared" si="52"/>
        <v/>
      </c>
      <c r="F691" s="2" t="str">
        <f t="shared" si="53"/>
        <v/>
      </c>
      <c r="G691" s="2" t="str">
        <f t="shared" si="54"/>
        <v/>
      </c>
      <c r="H691" t="s">
        <v>17</v>
      </c>
      <c r="I691" t="s">
        <v>17</v>
      </c>
      <c r="J691">
        <v>6.4684363537800002E-4</v>
      </c>
      <c r="K691" s="1">
        <v>1.9504133989900001E-5</v>
      </c>
      <c r="L691">
        <v>0</v>
      </c>
      <c r="M691">
        <v>1.3333333333299999</v>
      </c>
      <c r="N691">
        <v>3.6666666666699999</v>
      </c>
      <c r="O691">
        <v>0.121196897988</v>
      </c>
      <c r="P691">
        <v>1.0727945415799999E-2</v>
      </c>
      <c r="Q691" s="1">
        <v>5.7040101165600002E-5</v>
      </c>
      <c r="R691" t="s">
        <v>15</v>
      </c>
      <c r="S691">
        <v>1.4036898205699999</v>
      </c>
    </row>
    <row r="692" spans="1:20">
      <c r="A692">
        <v>59366</v>
      </c>
      <c r="C692" t="b">
        <f t="shared" si="50"/>
        <v>1</v>
      </c>
      <c r="D692" s="2" t="str">
        <f t="shared" si="51"/>
        <v/>
      </c>
      <c r="E692" s="2" t="str">
        <f t="shared" si="52"/>
        <v/>
      </c>
      <c r="F692" s="2" t="str">
        <f t="shared" si="53"/>
        <v/>
      </c>
      <c r="G692" s="2" t="str">
        <f t="shared" si="54"/>
        <v/>
      </c>
      <c r="H692" t="s">
        <v>17</v>
      </c>
      <c r="I692" t="s">
        <v>17</v>
      </c>
      <c r="J692">
        <v>6.0014265419000004E-4</v>
      </c>
      <c r="K692" s="1">
        <v>2.8369649439799999E-5</v>
      </c>
      <c r="L692">
        <v>0</v>
      </c>
      <c r="M692">
        <v>1.3333333333299999</v>
      </c>
      <c r="N692">
        <v>3.6666666666699999</v>
      </c>
      <c r="O692">
        <v>0.121196897988</v>
      </c>
      <c r="P692">
        <v>1.0727945415799999E-2</v>
      </c>
      <c r="Q692" s="1">
        <v>5.7040101165600002E-5</v>
      </c>
      <c r="R692" t="s">
        <v>15</v>
      </c>
      <c r="S692">
        <v>1.4436335231799999</v>
      </c>
    </row>
    <row r="693" spans="1:20">
      <c r="A693">
        <v>59397</v>
      </c>
      <c r="B693" t="s">
        <v>17</v>
      </c>
      <c r="C693" t="b">
        <f t="shared" si="50"/>
        <v>1</v>
      </c>
      <c r="D693" s="2" t="str">
        <f t="shared" si="51"/>
        <v>FRESH</v>
      </c>
      <c r="E693" s="2" t="str">
        <f t="shared" si="52"/>
        <v/>
      </c>
      <c r="F693" s="2" t="str">
        <f t="shared" si="53"/>
        <v/>
      </c>
      <c r="G693" s="2" t="str">
        <f t="shared" si="54"/>
        <v/>
      </c>
      <c r="H693" t="s">
        <v>17</v>
      </c>
      <c r="I693" t="s">
        <v>17</v>
      </c>
      <c r="J693" s="1">
        <v>8.6089697966899997E-5</v>
      </c>
      <c r="K693">
        <v>2.2866337188000001E-4</v>
      </c>
      <c r="L693" s="1">
        <v>7.7609533244599999E-7</v>
      </c>
      <c r="M693">
        <v>1.3333333333299999</v>
      </c>
      <c r="N693">
        <v>3.6666666666699999</v>
      </c>
      <c r="O693">
        <v>4.4799633600199999E-2</v>
      </c>
      <c r="P693" s="1">
        <v>2.6394192091600001E-7</v>
      </c>
      <c r="Q693" s="1">
        <v>5.74147100571E-5</v>
      </c>
      <c r="R693" t="s">
        <v>15</v>
      </c>
      <c r="S693">
        <v>3.6666666666699999</v>
      </c>
    </row>
    <row r="694" spans="1:20">
      <c r="A694">
        <v>59398</v>
      </c>
      <c r="B694" t="s">
        <v>17</v>
      </c>
      <c r="C694" t="b">
        <f t="shared" si="50"/>
        <v>1</v>
      </c>
      <c r="D694" s="2" t="str">
        <f t="shared" si="51"/>
        <v/>
      </c>
      <c r="E694" s="2" t="str">
        <f t="shared" si="52"/>
        <v/>
      </c>
      <c r="F694" s="2" t="str">
        <f t="shared" si="53"/>
        <v>freshRestricted</v>
      </c>
      <c r="G694" s="2" t="str">
        <f t="shared" si="54"/>
        <v/>
      </c>
      <c r="H694" t="s">
        <v>19</v>
      </c>
      <c r="I694" t="s">
        <v>19</v>
      </c>
      <c r="J694" s="1">
        <v>5.2607953020900003E-5</v>
      </c>
      <c r="K694">
        <v>2.2142392787199999E-4</v>
      </c>
      <c r="L694">
        <v>0</v>
      </c>
      <c r="M694">
        <v>1.3333333333299999</v>
      </c>
      <c r="N694">
        <v>3.6666666666699999</v>
      </c>
      <c r="O694">
        <v>2.1405231866400001E-2</v>
      </c>
      <c r="P694" s="1">
        <v>2.0156828531900002E-8</v>
      </c>
      <c r="Q694">
        <v>3.2075002999899999E-4</v>
      </c>
      <c r="R694" t="s">
        <v>15</v>
      </c>
      <c r="S694">
        <v>1.3333333333299999</v>
      </c>
      <c r="T694">
        <v>3.6666666666699999</v>
      </c>
    </row>
    <row r="695" spans="1:20">
      <c r="A695">
        <v>59417</v>
      </c>
      <c r="C695" t="b">
        <f t="shared" si="50"/>
        <v>1</v>
      </c>
      <c r="D695" s="2" t="str">
        <f t="shared" si="51"/>
        <v/>
      </c>
      <c r="E695" s="2" t="str">
        <f t="shared" si="52"/>
        <v/>
      </c>
      <c r="F695" s="2" t="str">
        <f t="shared" si="53"/>
        <v/>
      </c>
      <c r="G695" s="2" t="str">
        <f t="shared" si="54"/>
        <v/>
      </c>
      <c r="H695" t="s">
        <v>16</v>
      </c>
      <c r="I695" t="s">
        <v>16</v>
      </c>
      <c r="J695" s="1">
        <v>9.5254709483999999E-5</v>
      </c>
      <c r="K695">
        <v>1.016399496E-3</v>
      </c>
      <c r="L695">
        <v>3.33546811262E-3</v>
      </c>
      <c r="M695">
        <v>24</v>
      </c>
      <c r="N695">
        <v>26</v>
      </c>
      <c r="O695">
        <v>3.41814350979E-4</v>
      </c>
      <c r="P695">
        <v>0.46905281892700001</v>
      </c>
      <c r="Q695">
        <v>2.47421962536E-2</v>
      </c>
      <c r="R695" t="s">
        <v>15</v>
      </c>
      <c r="S695">
        <v>25.431429556099999</v>
      </c>
    </row>
    <row r="696" spans="1:20">
      <c r="A696">
        <v>59418</v>
      </c>
      <c r="C696" t="b">
        <f t="shared" si="50"/>
        <v>1</v>
      </c>
      <c r="D696" s="2" t="str">
        <f t="shared" si="51"/>
        <v/>
      </c>
      <c r="E696" s="2" t="str">
        <f t="shared" si="52"/>
        <v/>
      </c>
      <c r="F696" s="2" t="str">
        <f t="shared" si="53"/>
        <v/>
      </c>
      <c r="G696" s="2" t="str">
        <f t="shared" si="54"/>
        <v/>
      </c>
      <c r="H696" t="s">
        <v>16</v>
      </c>
      <c r="I696" t="s">
        <v>16</v>
      </c>
      <c r="J696" s="1">
        <v>9.8907902607800005E-5</v>
      </c>
      <c r="K696">
        <v>1.0919244058099999E-3</v>
      </c>
      <c r="L696">
        <v>3.3710662518999998E-3</v>
      </c>
      <c r="M696">
        <v>24</v>
      </c>
      <c r="N696">
        <v>26</v>
      </c>
      <c r="O696">
        <v>3.41814350979E-4</v>
      </c>
      <c r="P696">
        <v>0.46905281892700001</v>
      </c>
      <c r="Q696">
        <v>2.47421962536E-2</v>
      </c>
      <c r="R696" t="s">
        <v>15</v>
      </c>
      <c r="S696">
        <v>25.393051070799999</v>
      </c>
    </row>
    <row r="697" spans="1:20">
      <c r="A697">
        <v>59466</v>
      </c>
      <c r="C697" t="b">
        <f t="shared" si="50"/>
        <v>1</v>
      </c>
      <c r="D697" s="2" t="str">
        <f t="shared" si="51"/>
        <v/>
      </c>
      <c r="E697" s="2" t="str">
        <f t="shared" si="52"/>
        <v/>
      </c>
      <c r="F697" s="2" t="str">
        <f t="shared" si="53"/>
        <v/>
      </c>
      <c r="G697" s="2" t="str">
        <f t="shared" si="54"/>
        <v/>
      </c>
      <c r="H697" t="s">
        <v>14</v>
      </c>
      <c r="I697" t="s">
        <v>14</v>
      </c>
      <c r="J697" s="1">
        <v>1.2624522455E-5</v>
      </c>
      <c r="K697">
        <v>4.2962761485600002E-4</v>
      </c>
      <c r="L697" s="1">
        <v>6.8247905587700002E-5</v>
      </c>
      <c r="M697">
        <v>19.333333333300001</v>
      </c>
      <c r="N697">
        <v>21.666666666699999</v>
      </c>
      <c r="O697">
        <v>5.8463387505799998E-2</v>
      </c>
      <c r="P697">
        <v>0.26444553243899999</v>
      </c>
      <c r="Q697">
        <v>0.145347556864</v>
      </c>
      <c r="R697" t="s">
        <v>15</v>
      </c>
    </row>
    <row r="698" spans="1:20">
      <c r="A698">
        <v>59469</v>
      </c>
      <c r="C698" t="b">
        <f t="shared" si="50"/>
        <v>1</v>
      </c>
      <c r="D698" s="2" t="str">
        <f t="shared" si="51"/>
        <v/>
      </c>
      <c r="E698" s="2" t="str">
        <f t="shared" si="52"/>
        <v/>
      </c>
      <c r="F698" s="2" t="str">
        <f t="shared" si="53"/>
        <v/>
      </c>
      <c r="G698" s="2" t="str">
        <f t="shared" si="54"/>
        <v/>
      </c>
      <c r="H698" t="s">
        <v>14</v>
      </c>
      <c r="I698" t="s">
        <v>14</v>
      </c>
      <c r="J698" s="1">
        <v>1.26990155097E-5</v>
      </c>
      <c r="K698">
        <v>2.99812076554E-4</v>
      </c>
      <c r="L698" s="1">
        <v>5.15641113785E-5</v>
      </c>
      <c r="M698">
        <v>19.333333333300001</v>
      </c>
      <c r="N698">
        <v>21.666666666699999</v>
      </c>
      <c r="O698">
        <v>5.8463387505799998E-2</v>
      </c>
      <c r="P698">
        <v>0.15111236144699999</v>
      </c>
      <c r="Q698">
        <v>0.38802636923099998</v>
      </c>
      <c r="R698" t="s">
        <v>15</v>
      </c>
    </row>
    <row r="699" spans="1:20">
      <c r="A699">
        <v>59497</v>
      </c>
      <c r="B699" t="s">
        <v>19</v>
      </c>
      <c r="C699" t="b">
        <f t="shared" si="50"/>
        <v>1</v>
      </c>
      <c r="D699" s="2" t="str">
        <f t="shared" si="51"/>
        <v/>
      </c>
      <c r="E699" s="2" t="str">
        <f t="shared" si="52"/>
        <v/>
      </c>
      <c r="F699" s="2" t="str">
        <f t="shared" si="53"/>
        <v/>
      </c>
      <c r="G699" s="2" t="str">
        <f t="shared" si="54"/>
        <v>brackishRestricted</v>
      </c>
      <c r="H699" t="s">
        <v>14</v>
      </c>
      <c r="I699" t="s">
        <v>14</v>
      </c>
      <c r="J699" s="1">
        <v>5.9441743316500001E-5</v>
      </c>
      <c r="K699">
        <v>3.49593213647E-3</v>
      </c>
      <c r="L699">
        <v>2.7185455781200002E-4</v>
      </c>
      <c r="M699">
        <v>24.5</v>
      </c>
      <c r="N699">
        <v>27</v>
      </c>
      <c r="O699">
        <v>2.4608151230800001E-3</v>
      </c>
      <c r="P699">
        <v>8.8081031754000005E-2</v>
      </c>
      <c r="Q699">
        <v>0.5</v>
      </c>
      <c r="R699" t="s">
        <v>15</v>
      </c>
    </row>
    <row r="700" spans="1:20">
      <c r="A700">
        <v>59502</v>
      </c>
      <c r="C700" t="b">
        <f t="shared" si="50"/>
        <v>1</v>
      </c>
      <c r="D700" s="2" t="str">
        <f t="shared" si="51"/>
        <v/>
      </c>
      <c r="E700" s="2" t="str">
        <f t="shared" si="52"/>
        <v/>
      </c>
      <c r="F700" s="2" t="str">
        <f t="shared" si="53"/>
        <v/>
      </c>
      <c r="G700" s="2" t="str">
        <f t="shared" si="54"/>
        <v/>
      </c>
      <c r="H700" t="s">
        <v>14</v>
      </c>
      <c r="I700" t="s">
        <v>14</v>
      </c>
      <c r="J700" s="1">
        <v>5.2753150030700003E-5</v>
      </c>
      <c r="K700">
        <v>3.6649112111500001E-3</v>
      </c>
      <c r="L700">
        <v>2.5486364794800003E-4</v>
      </c>
      <c r="M700">
        <v>24.5</v>
      </c>
      <c r="N700">
        <v>27</v>
      </c>
      <c r="O700">
        <v>1.17094804556E-3</v>
      </c>
      <c r="P700">
        <v>8.8081031754000005E-2</v>
      </c>
      <c r="Q700">
        <v>0.44812495542199998</v>
      </c>
      <c r="R700" t="s">
        <v>15</v>
      </c>
    </row>
    <row r="701" spans="1:20">
      <c r="A701">
        <v>59536</v>
      </c>
      <c r="C701" t="b">
        <f t="shared" si="50"/>
        <v>1</v>
      </c>
      <c r="D701" s="2" t="str">
        <f t="shared" si="51"/>
        <v/>
      </c>
      <c r="E701" s="2" t="str">
        <f t="shared" si="52"/>
        <v/>
      </c>
      <c r="F701" s="2" t="str">
        <f t="shared" si="53"/>
        <v/>
      </c>
      <c r="G701" s="2" t="str">
        <f t="shared" si="54"/>
        <v/>
      </c>
      <c r="H701" t="s">
        <v>18</v>
      </c>
      <c r="I701" t="s">
        <v>19</v>
      </c>
      <c r="J701" s="1">
        <v>3.91588826861E-5</v>
      </c>
      <c r="K701">
        <v>6.9383013045600005E-4</v>
      </c>
      <c r="L701">
        <v>2.4047204834800001E-4</v>
      </c>
      <c r="M701">
        <v>11</v>
      </c>
      <c r="N701">
        <v>16</v>
      </c>
      <c r="O701">
        <v>3.5553648321799999E-3</v>
      </c>
      <c r="P701">
        <v>0.25355968540500001</v>
      </c>
      <c r="Q701">
        <v>2.50710770924E-4</v>
      </c>
      <c r="R701" t="s">
        <v>20</v>
      </c>
      <c r="S701">
        <v>11</v>
      </c>
      <c r="T701">
        <v>16</v>
      </c>
    </row>
    <row r="702" spans="1:20">
      <c r="A702">
        <v>59538</v>
      </c>
      <c r="C702" t="b">
        <f t="shared" si="50"/>
        <v>1</v>
      </c>
      <c r="D702" s="2" t="str">
        <f t="shared" si="51"/>
        <v/>
      </c>
      <c r="E702" s="2" t="str">
        <f t="shared" si="52"/>
        <v/>
      </c>
      <c r="F702" s="2" t="str">
        <f t="shared" si="53"/>
        <v/>
      </c>
      <c r="G702" s="2" t="str">
        <f t="shared" si="54"/>
        <v/>
      </c>
      <c r="H702" t="s">
        <v>14</v>
      </c>
      <c r="I702" t="s">
        <v>14</v>
      </c>
      <c r="J702" s="1">
        <v>5.0191139092600001E-5</v>
      </c>
      <c r="K702">
        <v>7.0115818422999997E-4</v>
      </c>
      <c r="L702">
        <v>2.6760175483800001E-4</v>
      </c>
      <c r="M702">
        <v>11</v>
      </c>
      <c r="N702">
        <v>16</v>
      </c>
      <c r="O702">
        <v>2.7167235583499998E-3</v>
      </c>
      <c r="P702">
        <v>0.31594388043600002</v>
      </c>
      <c r="Q702">
        <v>3.4046891225500002E-4</v>
      </c>
      <c r="R702" t="s">
        <v>15</v>
      </c>
    </row>
    <row r="703" spans="1:20">
      <c r="A703">
        <v>59580</v>
      </c>
      <c r="C703" t="b">
        <f t="shared" si="50"/>
        <v>1</v>
      </c>
      <c r="D703" s="2" t="str">
        <f t="shared" si="51"/>
        <v/>
      </c>
      <c r="E703" s="2" t="str">
        <f t="shared" si="52"/>
        <v/>
      </c>
      <c r="F703" s="2" t="str">
        <f t="shared" si="53"/>
        <v/>
      </c>
      <c r="G703" s="2" t="str">
        <f t="shared" si="54"/>
        <v/>
      </c>
      <c r="H703" t="s">
        <v>17</v>
      </c>
      <c r="I703" t="s">
        <v>17</v>
      </c>
      <c r="J703">
        <v>2.5249969096799999E-4</v>
      </c>
      <c r="K703">
        <v>1.1889056919300001E-4</v>
      </c>
      <c r="L703" s="1">
        <v>5.0635247308200003E-6</v>
      </c>
      <c r="M703">
        <v>1.5</v>
      </c>
      <c r="N703">
        <v>10</v>
      </c>
      <c r="O703">
        <v>0.17067048055699999</v>
      </c>
      <c r="P703" s="1">
        <v>9.3816200796200008E-6</v>
      </c>
      <c r="Q703">
        <v>1.18456042066E-3</v>
      </c>
      <c r="R703" t="s">
        <v>15</v>
      </c>
      <c r="S703">
        <v>5.4102201292599998</v>
      </c>
    </row>
    <row r="704" spans="1:20">
      <c r="A704">
        <v>59582</v>
      </c>
      <c r="C704" t="b">
        <f t="shared" si="50"/>
        <v>1</v>
      </c>
      <c r="D704" s="2" t="str">
        <f t="shared" si="51"/>
        <v/>
      </c>
      <c r="E704" s="2" t="str">
        <f t="shared" si="52"/>
        <v/>
      </c>
      <c r="F704" s="2" t="str">
        <f t="shared" si="53"/>
        <v/>
      </c>
      <c r="G704" s="2" t="str">
        <f t="shared" si="54"/>
        <v/>
      </c>
      <c r="H704" t="s">
        <v>17</v>
      </c>
      <c r="I704" t="s">
        <v>17</v>
      </c>
      <c r="J704">
        <v>2.2136230574299999E-4</v>
      </c>
      <c r="K704" s="1">
        <v>8.0729219530900002E-5</v>
      </c>
      <c r="L704" s="1">
        <v>3.17895088703E-6</v>
      </c>
      <c r="M704">
        <v>1.5</v>
      </c>
      <c r="N704">
        <v>10</v>
      </c>
      <c r="O704">
        <v>0.14378614273699999</v>
      </c>
      <c r="P704" s="1">
        <v>2.4209515043699999E-5</v>
      </c>
      <c r="Q704">
        <v>3.6960999924899999E-3</v>
      </c>
      <c r="R704" t="s">
        <v>15</v>
      </c>
      <c r="S704">
        <v>4.5212079372799998</v>
      </c>
    </row>
    <row r="705" spans="1:20">
      <c r="A705">
        <v>59583</v>
      </c>
      <c r="C705" t="b">
        <f t="shared" si="50"/>
        <v>1</v>
      </c>
      <c r="D705" s="2" t="str">
        <f t="shared" si="51"/>
        <v/>
      </c>
      <c r="E705" s="2" t="str">
        <f t="shared" si="52"/>
        <v/>
      </c>
      <c r="F705" s="2" t="str">
        <f t="shared" si="53"/>
        <v/>
      </c>
      <c r="G705" s="2" t="str">
        <f t="shared" si="54"/>
        <v/>
      </c>
      <c r="H705" t="s">
        <v>17</v>
      </c>
      <c r="I705" t="s">
        <v>17</v>
      </c>
      <c r="J705">
        <v>1.44551204754E-4</v>
      </c>
      <c r="K705" s="1">
        <v>7.9270699219300005E-5</v>
      </c>
      <c r="L705" s="1">
        <v>2.8130692949E-6</v>
      </c>
      <c r="M705">
        <v>1.5</v>
      </c>
      <c r="N705">
        <v>10</v>
      </c>
      <c r="O705">
        <v>0.13233653584499999</v>
      </c>
      <c r="P705" s="1">
        <v>9.3816200796200008E-6</v>
      </c>
      <c r="Q705">
        <v>4.2589439324799997E-3</v>
      </c>
      <c r="R705" t="s">
        <v>15</v>
      </c>
      <c r="S705">
        <v>6.0851446560299998</v>
      </c>
    </row>
    <row r="706" spans="1:20">
      <c r="A706">
        <v>59585</v>
      </c>
      <c r="C706" t="b">
        <f t="shared" si="50"/>
        <v>1</v>
      </c>
      <c r="D706" s="2" t="str">
        <f t="shared" si="51"/>
        <v/>
      </c>
      <c r="E706" s="2" t="str">
        <f t="shared" si="52"/>
        <v/>
      </c>
      <c r="F706" s="2" t="str">
        <f t="shared" si="53"/>
        <v/>
      </c>
      <c r="G706" s="2" t="str">
        <f t="shared" si="54"/>
        <v/>
      </c>
      <c r="H706" t="s">
        <v>24</v>
      </c>
      <c r="I706" t="s">
        <v>17</v>
      </c>
      <c r="J706">
        <v>1.6310705046999999E-4</v>
      </c>
      <c r="K706" s="1">
        <v>7.3663075169000001E-5</v>
      </c>
      <c r="L706" s="1">
        <v>5.1655747794700002E-6</v>
      </c>
      <c r="M706">
        <v>1.5</v>
      </c>
      <c r="N706">
        <v>8</v>
      </c>
      <c r="O706">
        <v>5.8952271247800003E-2</v>
      </c>
      <c r="P706" s="1">
        <v>1.52354487231E-5</v>
      </c>
      <c r="Q706">
        <v>3.0047851280399999E-2</v>
      </c>
      <c r="R706" t="s">
        <v>25</v>
      </c>
      <c r="S706">
        <v>4.3189793123399998</v>
      </c>
    </row>
    <row r="707" spans="1:20">
      <c r="A707">
        <v>59623</v>
      </c>
      <c r="C707" t="b">
        <f t="shared" ref="C707:C770" si="55">IF(OR(B707="freshRestricted",B707="brackishRestricted",B707="marineRestricted",B707="noclass",B707=""),TRUE,FALSE)</f>
        <v>1</v>
      </c>
      <c r="D707" s="2" t="str">
        <f t="shared" ref="D707:D770" si="56">IF(NOT(ISBLANK($B707)),IF($I707="freshRestricted", IF($B707="freshRestricted","FRESH",$B707),""),"")</f>
        <v/>
      </c>
      <c r="E707" s="2" t="str">
        <f t="shared" ref="E707:E770" si="57">IF(NOT(ISBLANK($B707)),IF($I707="marineRestricted", IF($B707="marineRestricted","MARINE",$B707),""),"")</f>
        <v/>
      </c>
      <c r="F707" s="2" t="str">
        <f t="shared" ref="F707:F770" si="58">IF(NOT(ISBLANK($B707)),IF($I707="brackishRestricted", IF($B707="brackishRestricted","BRACK",$B707),""),"")</f>
        <v/>
      </c>
      <c r="G707" s="2" t="str">
        <f t="shared" ref="G707:G770" si="59">IF(NOT(ISBLANK($B707)),IF($I707="noclass", IF($B707="noclass","NO",$B707),""),"")</f>
        <v/>
      </c>
      <c r="H707" t="s">
        <v>19</v>
      </c>
      <c r="I707" t="s">
        <v>19</v>
      </c>
      <c r="J707" s="1">
        <v>6.2520160506700004E-5</v>
      </c>
      <c r="K707">
        <v>7.0143317059899999E-4</v>
      </c>
      <c r="L707" s="1">
        <v>2.3121970499400002E-6</v>
      </c>
      <c r="M707">
        <v>4.5</v>
      </c>
      <c r="N707">
        <v>10</v>
      </c>
      <c r="O707">
        <v>6.9462736543200003E-3</v>
      </c>
      <c r="P707" s="1">
        <v>4.3208789373799999E-6</v>
      </c>
      <c r="Q707">
        <v>2.9230705092000001E-3</v>
      </c>
      <c r="R707" t="s">
        <v>15</v>
      </c>
      <c r="S707">
        <v>4.5</v>
      </c>
      <c r="T707">
        <v>10</v>
      </c>
    </row>
    <row r="708" spans="1:20">
      <c r="A708">
        <v>59624</v>
      </c>
      <c r="C708" t="b">
        <f t="shared" si="55"/>
        <v>1</v>
      </c>
      <c r="D708" s="2" t="str">
        <f t="shared" si="56"/>
        <v/>
      </c>
      <c r="E708" s="2" t="str">
        <f t="shared" si="57"/>
        <v/>
      </c>
      <c r="F708" s="2" t="str">
        <f t="shared" si="58"/>
        <v/>
      </c>
      <c r="G708" s="2" t="str">
        <f t="shared" si="59"/>
        <v/>
      </c>
      <c r="H708" t="s">
        <v>19</v>
      </c>
      <c r="I708" t="s">
        <v>19</v>
      </c>
      <c r="J708" s="1">
        <v>7.6264416434399998E-5</v>
      </c>
      <c r="K708">
        <v>8.96459028977E-4</v>
      </c>
      <c r="L708" s="1">
        <v>1.1041266432299999E-5</v>
      </c>
      <c r="M708">
        <v>3</v>
      </c>
      <c r="N708">
        <v>8</v>
      </c>
      <c r="O708">
        <v>7.1089301506999996E-3</v>
      </c>
      <c r="P708" s="1">
        <v>3.3437281526499999E-6</v>
      </c>
      <c r="Q708">
        <v>1.44312000013E-2</v>
      </c>
      <c r="R708" t="s">
        <v>15</v>
      </c>
      <c r="S708">
        <v>3</v>
      </c>
      <c r="T708">
        <v>8</v>
      </c>
    </row>
    <row r="709" spans="1:20">
      <c r="A709">
        <v>59627</v>
      </c>
      <c r="C709" t="b">
        <f t="shared" si="55"/>
        <v>1</v>
      </c>
      <c r="D709" s="2" t="str">
        <f t="shared" si="56"/>
        <v/>
      </c>
      <c r="E709" s="2" t="str">
        <f t="shared" si="57"/>
        <v/>
      </c>
      <c r="F709" s="2" t="str">
        <f t="shared" si="58"/>
        <v/>
      </c>
      <c r="G709" s="2" t="str">
        <f t="shared" si="59"/>
        <v/>
      </c>
      <c r="H709" t="s">
        <v>23</v>
      </c>
      <c r="I709" t="s">
        <v>19</v>
      </c>
      <c r="J709" s="1">
        <v>9.1594539866400002E-5</v>
      </c>
      <c r="K709">
        <v>3.6283419818999998E-4</v>
      </c>
      <c r="L709" s="1">
        <v>7.1511609112699998E-6</v>
      </c>
      <c r="M709">
        <v>4.5</v>
      </c>
      <c r="N709">
        <v>10</v>
      </c>
      <c r="O709">
        <v>1.51966164172E-2</v>
      </c>
      <c r="P709" s="1">
        <v>4.5264485993199999E-7</v>
      </c>
      <c r="Q709">
        <v>2.6461986038E-4</v>
      </c>
      <c r="R709" t="s">
        <v>15</v>
      </c>
      <c r="S709">
        <v>4.5</v>
      </c>
      <c r="T709">
        <v>10</v>
      </c>
    </row>
    <row r="710" spans="1:20">
      <c r="A710">
        <v>59628</v>
      </c>
      <c r="B710" t="s">
        <v>19</v>
      </c>
      <c r="C710" t="b">
        <f t="shared" si="55"/>
        <v>1</v>
      </c>
      <c r="D710" s="2" t="str">
        <f t="shared" si="56"/>
        <v/>
      </c>
      <c r="E710" s="2" t="str">
        <f t="shared" si="57"/>
        <v/>
      </c>
      <c r="F710" s="2" t="str">
        <f t="shared" si="58"/>
        <v>BRACK</v>
      </c>
      <c r="G710" s="2" t="str">
        <f t="shared" si="59"/>
        <v/>
      </c>
      <c r="H710" t="s">
        <v>19</v>
      </c>
      <c r="I710" t="s">
        <v>19</v>
      </c>
      <c r="J710" s="1">
        <v>3.6403991544099997E-5</v>
      </c>
      <c r="K710">
        <v>4.46023250937E-4</v>
      </c>
      <c r="L710" s="1">
        <v>7.4185583248499997E-7</v>
      </c>
      <c r="M710">
        <v>4.5</v>
      </c>
      <c r="N710">
        <v>10</v>
      </c>
      <c r="O710">
        <v>1.77892463446E-3</v>
      </c>
      <c r="P710" s="1">
        <v>6.3491982484199995E-7</v>
      </c>
      <c r="Q710">
        <v>5.5165998462899997E-2</v>
      </c>
      <c r="R710" t="s">
        <v>15</v>
      </c>
      <c r="S710">
        <v>4.5</v>
      </c>
      <c r="T710">
        <v>10</v>
      </c>
    </row>
    <row r="711" spans="1:20">
      <c r="A711">
        <v>59632</v>
      </c>
      <c r="C711" t="b">
        <f t="shared" si="55"/>
        <v>1</v>
      </c>
      <c r="D711" s="2" t="str">
        <f t="shared" si="56"/>
        <v/>
      </c>
      <c r="E711" s="2" t="str">
        <f t="shared" si="57"/>
        <v/>
      </c>
      <c r="F711" s="2" t="str">
        <f t="shared" si="58"/>
        <v/>
      </c>
      <c r="G711" s="2" t="str">
        <f t="shared" si="59"/>
        <v/>
      </c>
      <c r="H711" t="s">
        <v>19</v>
      </c>
      <c r="I711" t="s">
        <v>19</v>
      </c>
      <c r="J711" s="1">
        <v>4.3009723169100003E-5</v>
      </c>
      <c r="K711">
        <v>4.7017427681899997E-4</v>
      </c>
      <c r="L711" s="1">
        <v>1.18696933198E-6</v>
      </c>
      <c r="M711">
        <v>4.5</v>
      </c>
      <c r="N711">
        <v>10</v>
      </c>
      <c r="O711">
        <v>4.5929147837499998E-3</v>
      </c>
      <c r="P711" s="1">
        <v>6.3491982484199995E-7</v>
      </c>
      <c r="Q711">
        <v>7.1695430423800001E-3</v>
      </c>
      <c r="R711" t="s">
        <v>15</v>
      </c>
      <c r="S711">
        <v>4.5</v>
      </c>
      <c r="T711">
        <v>10</v>
      </c>
    </row>
    <row r="712" spans="1:20">
      <c r="A712">
        <v>59633</v>
      </c>
      <c r="C712" t="b">
        <f t="shared" si="55"/>
        <v>1</v>
      </c>
      <c r="D712" s="2" t="str">
        <f t="shared" si="56"/>
        <v/>
      </c>
      <c r="E712" s="2" t="str">
        <f t="shared" si="57"/>
        <v/>
      </c>
      <c r="F712" s="2" t="str">
        <f t="shared" si="58"/>
        <v/>
      </c>
      <c r="G712" s="2" t="str">
        <f t="shared" si="59"/>
        <v/>
      </c>
      <c r="H712" t="s">
        <v>19</v>
      </c>
      <c r="I712" t="s">
        <v>19</v>
      </c>
      <c r="J712" s="1">
        <v>4.8392677441600002E-5</v>
      </c>
      <c r="K712">
        <v>5.53421966539E-4</v>
      </c>
      <c r="L712">
        <v>0</v>
      </c>
      <c r="M712">
        <v>4.5</v>
      </c>
      <c r="N712">
        <v>10</v>
      </c>
      <c r="O712">
        <v>1.77892463446E-3</v>
      </c>
      <c r="P712" s="1">
        <v>3.6328787674100003E-8</v>
      </c>
      <c r="Q712">
        <v>1.3113939066899999E-2</v>
      </c>
      <c r="R712" t="s">
        <v>15</v>
      </c>
      <c r="S712">
        <v>4.5</v>
      </c>
      <c r="T712">
        <v>10</v>
      </c>
    </row>
    <row r="713" spans="1:20">
      <c r="A713">
        <v>59637</v>
      </c>
      <c r="C713" t="b">
        <f t="shared" si="55"/>
        <v>1</v>
      </c>
      <c r="D713" s="2" t="str">
        <f t="shared" si="56"/>
        <v/>
      </c>
      <c r="E713" s="2" t="str">
        <f t="shared" si="57"/>
        <v/>
      </c>
      <c r="F713" s="2" t="str">
        <f t="shared" si="58"/>
        <v/>
      </c>
      <c r="G713" s="2" t="str">
        <f t="shared" si="59"/>
        <v/>
      </c>
      <c r="H713" t="s">
        <v>19</v>
      </c>
      <c r="I713" t="s">
        <v>19</v>
      </c>
      <c r="J713" s="1">
        <v>6.9200396538799994E-5</v>
      </c>
      <c r="K713">
        <v>8.3233500468899997E-4</v>
      </c>
      <c r="L713" s="1">
        <v>1.18696933198E-6</v>
      </c>
      <c r="M713">
        <v>4.5</v>
      </c>
      <c r="N713">
        <v>10</v>
      </c>
      <c r="O713">
        <v>3.8465935700799998E-3</v>
      </c>
      <c r="P713" s="1">
        <v>9.11519001263E-7</v>
      </c>
      <c r="Q713">
        <v>2.0210987378099999E-2</v>
      </c>
      <c r="R713" t="s">
        <v>15</v>
      </c>
      <c r="S713">
        <v>4.5</v>
      </c>
      <c r="T713">
        <v>10</v>
      </c>
    </row>
    <row r="714" spans="1:20">
      <c r="A714">
        <v>59687</v>
      </c>
      <c r="C714" t="b">
        <f t="shared" si="55"/>
        <v>1</v>
      </c>
      <c r="D714" s="2" t="str">
        <f t="shared" si="56"/>
        <v/>
      </c>
      <c r="E714" s="2" t="str">
        <f t="shared" si="57"/>
        <v/>
      </c>
      <c r="F714" s="2" t="str">
        <f t="shared" si="58"/>
        <v/>
      </c>
      <c r="G714" s="2" t="str">
        <f t="shared" si="59"/>
        <v/>
      </c>
      <c r="H714" t="s">
        <v>16</v>
      </c>
      <c r="I714" t="s">
        <v>16</v>
      </c>
      <c r="J714" s="1">
        <v>6.1727641240599994E-5</v>
      </c>
      <c r="K714">
        <v>6.4129181248100001E-4</v>
      </c>
      <c r="L714">
        <v>1.87814614299E-4</v>
      </c>
      <c r="M714">
        <v>18</v>
      </c>
      <c r="N714">
        <v>21.5</v>
      </c>
      <c r="O714">
        <v>1.4877404632999999E-3</v>
      </c>
      <c r="P714">
        <v>5.72626923675E-2</v>
      </c>
      <c r="Q714">
        <v>2.3705795237500001E-2</v>
      </c>
      <c r="R714" t="s">
        <v>15</v>
      </c>
      <c r="S714">
        <v>18</v>
      </c>
    </row>
    <row r="715" spans="1:20">
      <c r="A715">
        <v>59690</v>
      </c>
      <c r="C715" t="b">
        <f t="shared" si="55"/>
        <v>1</v>
      </c>
      <c r="D715" s="2" t="str">
        <f t="shared" si="56"/>
        <v/>
      </c>
      <c r="E715" s="2" t="str">
        <f t="shared" si="57"/>
        <v/>
      </c>
      <c r="F715" s="2" t="str">
        <f t="shared" si="58"/>
        <v/>
      </c>
      <c r="G715" s="2" t="str">
        <f t="shared" si="59"/>
        <v/>
      </c>
      <c r="H715" t="s">
        <v>14</v>
      </c>
      <c r="I715" t="s">
        <v>14</v>
      </c>
      <c r="J715" s="1">
        <v>5.61497150464E-5</v>
      </c>
      <c r="K715">
        <v>6.9425507363199998E-4</v>
      </c>
      <c r="L715">
        <v>1.8387967603000001E-4</v>
      </c>
      <c r="M715">
        <v>18</v>
      </c>
      <c r="N715">
        <v>21.5</v>
      </c>
      <c r="O715">
        <v>1.08128071081E-2</v>
      </c>
      <c r="P715">
        <v>9.0505169678399999E-2</v>
      </c>
      <c r="Q715">
        <v>5.8695548266E-2</v>
      </c>
      <c r="R715" t="s">
        <v>15</v>
      </c>
    </row>
    <row r="716" spans="1:20">
      <c r="A716">
        <v>59693</v>
      </c>
      <c r="C716" t="b">
        <f t="shared" si="55"/>
        <v>1</v>
      </c>
      <c r="D716" s="2" t="str">
        <f t="shared" si="56"/>
        <v/>
      </c>
      <c r="E716" s="2" t="str">
        <f t="shared" si="57"/>
        <v/>
      </c>
      <c r="F716" s="2" t="str">
        <f t="shared" si="58"/>
        <v/>
      </c>
      <c r="G716" s="2" t="str">
        <f t="shared" si="59"/>
        <v/>
      </c>
      <c r="H716" t="s">
        <v>14</v>
      </c>
      <c r="I716" t="s">
        <v>14</v>
      </c>
      <c r="J716" s="1">
        <v>2.0430232444699999E-5</v>
      </c>
      <c r="K716">
        <v>2.62826738688E-4</v>
      </c>
      <c r="L716" s="1">
        <v>7.48060909116E-5</v>
      </c>
      <c r="M716">
        <v>18</v>
      </c>
      <c r="N716">
        <v>21.5</v>
      </c>
      <c r="O716">
        <v>5.2985493975000004E-3</v>
      </c>
      <c r="P716">
        <v>9.0505169678399999E-2</v>
      </c>
      <c r="Q716">
        <v>2.53719737732E-2</v>
      </c>
      <c r="R716" t="s">
        <v>15</v>
      </c>
    </row>
    <row r="717" spans="1:20">
      <c r="A717">
        <v>59694</v>
      </c>
      <c r="C717" t="b">
        <f t="shared" si="55"/>
        <v>1</v>
      </c>
      <c r="D717" s="2" t="str">
        <f t="shared" si="56"/>
        <v/>
      </c>
      <c r="E717" s="2" t="str">
        <f t="shared" si="57"/>
        <v/>
      </c>
      <c r="F717" s="2" t="str">
        <f t="shared" si="58"/>
        <v/>
      </c>
      <c r="G717" s="2" t="str">
        <f t="shared" si="59"/>
        <v/>
      </c>
      <c r="H717" t="s">
        <v>14</v>
      </c>
      <c r="I717" t="s">
        <v>14</v>
      </c>
      <c r="J717" s="1">
        <v>6.1677607865900003E-5</v>
      </c>
      <c r="K717">
        <v>5.7867271481199997E-4</v>
      </c>
      <c r="L717">
        <v>1.8691060322099999E-4</v>
      </c>
      <c r="M717">
        <v>18</v>
      </c>
      <c r="N717">
        <v>21.5</v>
      </c>
      <c r="O717">
        <v>1.68023829062E-3</v>
      </c>
      <c r="P717">
        <v>4.1039395581399997E-2</v>
      </c>
      <c r="Q717">
        <v>5.0781843720399997E-2</v>
      </c>
      <c r="R717" t="s">
        <v>15</v>
      </c>
    </row>
    <row r="718" spans="1:20">
      <c r="A718">
        <v>59696</v>
      </c>
      <c r="C718" t="b">
        <f t="shared" si="55"/>
        <v>1</v>
      </c>
      <c r="D718" s="2" t="str">
        <f t="shared" si="56"/>
        <v/>
      </c>
      <c r="E718" s="2" t="str">
        <f t="shared" si="57"/>
        <v/>
      </c>
      <c r="F718" s="2" t="str">
        <f t="shared" si="58"/>
        <v/>
      </c>
      <c r="G718" s="2" t="str">
        <f t="shared" si="59"/>
        <v/>
      </c>
      <c r="H718" t="s">
        <v>14</v>
      </c>
      <c r="I718" t="s">
        <v>14</v>
      </c>
      <c r="J718">
        <v>1.4392594745000001E-4</v>
      </c>
      <c r="K718">
        <v>1.7865213205600001E-3</v>
      </c>
      <c r="L718">
        <v>4.8508624128599999E-4</v>
      </c>
      <c r="M718">
        <v>18</v>
      </c>
      <c r="N718">
        <v>21.5</v>
      </c>
      <c r="O718">
        <v>1.08128071081E-2</v>
      </c>
      <c r="P718">
        <v>9.0505169678399999E-2</v>
      </c>
      <c r="Q718">
        <v>5.3263972629799997E-2</v>
      </c>
      <c r="R718" t="s">
        <v>15</v>
      </c>
    </row>
    <row r="719" spans="1:20">
      <c r="A719">
        <v>59697</v>
      </c>
      <c r="C719" t="b">
        <f t="shared" si="55"/>
        <v>1</v>
      </c>
      <c r="D719" s="2" t="str">
        <f t="shared" si="56"/>
        <v/>
      </c>
      <c r="E719" s="2" t="str">
        <f t="shared" si="57"/>
        <v/>
      </c>
      <c r="F719" s="2" t="str">
        <f t="shared" si="58"/>
        <v/>
      </c>
      <c r="G719" s="2" t="str">
        <f t="shared" si="59"/>
        <v/>
      </c>
      <c r="H719" t="s">
        <v>14</v>
      </c>
      <c r="I719" t="s">
        <v>14</v>
      </c>
      <c r="J719" s="1">
        <v>2.2974719102299998E-5</v>
      </c>
      <c r="K719">
        <v>2.04220451986E-4</v>
      </c>
      <c r="L719" s="1">
        <v>6.2852706494099999E-5</v>
      </c>
      <c r="M719">
        <v>18</v>
      </c>
      <c r="N719">
        <v>21.5</v>
      </c>
      <c r="O719">
        <v>6.1037983274E-3</v>
      </c>
      <c r="P719">
        <v>0.10013820559599999</v>
      </c>
      <c r="Q719">
        <v>8.0892302752000003E-2</v>
      </c>
      <c r="R719" t="s">
        <v>15</v>
      </c>
    </row>
    <row r="720" spans="1:20">
      <c r="A720">
        <v>59700</v>
      </c>
      <c r="C720" t="b">
        <f t="shared" si="55"/>
        <v>1</v>
      </c>
      <c r="D720" s="2" t="str">
        <f t="shared" si="56"/>
        <v/>
      </c>
      <c r="E720" s="2" t="str">
        <f t="shared" si="57"/>
        <v/>
      </c>
      <c r="F720" s="2" t="str">
        <f t="shared" si="58"/>
        <v/>
      </c>
      <c r="G720" s="2" t="str">
        <f t="shared" si="59"/>
        <v/>
      </c>
      <c r="H720" t="s">
        <v>14</v>
      </c>
      <c r="I720" t="s">
        <v>14</v>
      </c>
      <c r="J720">
        <v>1.5204782276000001E-4</v>
      </c>
      <c r="K720">
        <v>1.56767173874E-3</v>
      </c>
      <c r="L720">
        <v>4.9157540894799998E-4</v>
      </c>
      <c r="M720">
        <v>18</v>
      </c>
      <c r="N720">
        <v>21.5</v>
      </c>
      <c r="O720">
        <v>1.08128071081E-2</v>
      </c>
      <c r="P720">
        <v>9.0505169678399999E-2</v>
      </c>
      <c r="Q720">
        <v>5.07017603022E-2</v>
      </c>
      <c r="R720" t="s">
        <v>15</v>
      </c>
    </row>
    <row r="721" spans="1:20">
      <c r="A721">
        <v>59705</v>
      </c>
      <c r="B721" t="s">
        <v>14</v>
      </c>
      <c r="C721" t="b">
        <f t="shared" si="55"/>
        <v>1</v>
      </c>
      <c r="D721" s="2" t="str">
        <f t="shared" si="56"/>
        <v/>
      </c>
      <c r="E721" s="2" t="str">
        <f t="shared" si="57"/>
        <v/>
      </c>
      <c r="F721" s="2" t="str">
        <f t="shared" si="58"/>
        <v/>
      </c>
      <c r="G721" s="2" t="str">
        <f t="shared" si="59"/>
        <v>NO</v>
      </c>
      <c r="H721" t="s">
        <v>14</v>
      </c>
      <c r="I721" t="s">
        <v>14</v>
      </c>
      <c r="J721" s="1">
        <v>5.84068858181E-5</v>
      </c>
      <c r="K721">
        <v>4.6860164896999999E-4</v>
      </c>
      <c r="L721">
        <v>1.80145424164E-4</v>
      </c>
      <c r="M721">
        <v>18</v>
      </c>
      <c r="N721">
        <v>21.5</v>
      </c>
      <c r="O721">
        <v>1.3759471673700001E-2</v>
      </c>
      <c r="P721">
        <v>9.0505169678399999E-2</v>
      </c>
      <c r="Q721">
        <v>5.5927761822499998E-2</v>
      </c>
      <c r="R721" t="s">
        <v>15</v>
      </c>
    </row>
    <row r="722" spans="1:20">
      <c r="A722">
        <v>59831</v>
      </c>
      <c r="B722" t="s">
        <v>17</v>
      </c>
      <c r="C722" t="b">
        <f t="shared" si="55"/>
        <v>1</v>
      </c>
      <c r="D722" s="2" t="str">
        <f t="shared" si="56"/>
        <v/>
      </c>
      <c r="E722" s="2" t="str">
        <f t="shared" si="57"/>
        <v/>
      </c>
      <c r="F722" s="2" t="str">
        <f t="shared" si="58"/>
        <v/>
      </c>
      <c r="G722" s="2" t="str">
        <f t="shared" si="59"/>
        <v>freshRestricted</v>
      </c>
      <c r="H722" t="s">
        <v>14</v>
      </c>
      <c r="I722" t="s">
        <v>14</v>
      </c>
      <c r="J722" s="1">
        <v>5.1231133868000003E-5</v>
      </c>
      <c r="K722">
        <v>1.01735349664E-4</v>
      </c>
      <c r="L722" s="1">
        <v>1.47145163118E-6</v>
      </c>
      <c r="M722">
        <v>1.3333333333299999</v>
      </c>
      <c r="N722">
        <v>3.6666666666699999</v>
      </c>
      <c r="O722">
        <v>0.344590381093</v>
      </c>
      <c r="P722">
        <v>2.8963956918999999E-4</v>
      </c>
      <c r="Q722">
        <v>1.96367906156E-3</v>
      </c>
      <c r="R722" t="s">
        <v>15</v>
      </c>
    </row>
    <row r="723" spans="1:20">
      <c r="A723">
        <v>59882</v>
      </c>
      <c r="C723" t="b">
        <f t="shared" si="55"/>
        <v>1</v>
      </c>
      <c r="D723" s="2" t="str">
        <f t="shared" si="56"/>
        <v/>
      </c>
      <c r="E723" s="2" t="str">
        <f t="shared" si="57"/>
        <v/>
      </c>
      <c r="F723" s="2" t="str">
        <f t="shared" si="58"/>
        <v/>
      </c>
      <c r="G723" s="2" t="str">
        <f t="shared" si="59"/>
        <v/>
      </c>
      <c r="H723" t="s">
        <v>18</v>
      </c>
      <c r="I723" t="s">
        <v>19</v>
      </c>
      <c r="J723" s="1">
        <v>4.9689903378200003E-5</v>
      </c>
      <c r="K723">
        <v>7.6889220050999996E-4</v>
      </c>
      <c r="L723">
        <v>1.33475276474E-4</v>
      </c>
      <c r="M723">
        <v>24.5</v>
      </c>
      <c r="N723">
        <v>27</v>
      </c>
      <c r="O723">
        <v>2.1347597922200001E-3</v>
      </c>
      <c r="P723">
        <v>0.18656406931399999</v>
      </c>
      <c r="Q723">
        <v>5.7860933534400003E-3</v>
      </c>
      <c r="R723" t="s">
        <v>20</v>
      </c>
      <c r="S723">
        <v>24.5</v>
      </c>
      <c r="T723">
        <v>27</v>
      </c>
    </row>
    <row r="724" spans="1:20">
      <c r="A724">
        <v>59883</v>
      </c>
      <c r="C724" t="b">
        <f t="shared" si="55"/>
        <v>1</v>
      </c>
      <c r="D724" s="2" t="str">
        <f t="shared" si="56"/>
        <v/>
      </c>
      <c r="E724" s="2" t="str">
        <f t="shared" si="57"/>
        <v/>
      </c>
      <c r="F724" s="2" t="str">
        <f t="shared" si="58"/>
        <v/>
      </c>
      <c r="G724" s="2" t="str">
        <f t="shared" si="59"/>
        <v/>
      </c>
      <c r="H724" t="s">
        <v>18</v>
      </c>
      <c r="I724" t="s">
        <v>19</v>
      </c>
      <c r="J724" s="1">
        <v>6.1032202786800001E-5</v>
      </c>
      <c r="K724">
        <v>8.3035139019299999E-4</v>
      </c>
      <c r="L724">
        <v>1.3034008097900001E-4</v>
      </c>
      <c r="M724">
        <v>24.5</v>
      </c>
      <c r="N724">
        <v>27</v>
      </c>
      <c r="O724">
        <v>5.1912715841999999E-3</v>
      </c>
      <c r="P724">
        <v>0.18656406931399999</v>
      </c>
      <c r="Q724">
        <v>1.5450495666299999E-2</v>
      </c>
      <c r="R724" t="s">
        <v>20</v>
      </c>
      <c r="S724">
        <v>24.5</v>
      </c>
      <c r="T724">
        <v>27</v>
      </c>
    </row>
    <row r="725" spans="1:20">
      <c r="A725">
        <v>59884</v>
      </c>
      <c r="B725" t="s">
        <v>17</v>
      </c>
      <c r="C725" t="b">
        <f t="shared" si="55"/>
        <v>1</v>
      </c>
      <c r="D725" s="2" t="str">
        <f t="shared" si="56"/>
        <v>FRESH</v>
      </c>
      <c r="E725" s="2" t="str">
        <f t="shared" si="57"/>
        <v/>
      </c>
      <c r="F725" s="2" t="str">
        <f t="shared" si="58"/>
        <v/>
      </c>
      <c r="G725" s="2" t="str">
        <f t="shared" si="59"/>
        <v/>
      </c>
      <c r="H725" t="s">
        <v>17</v>
      </c>
      <c r="I725" t="s">
        <v>17</v>
      </c>
      <c r="J725">
        <v>1.6004451829E-4</v>
      </c>
      <c r="K725" s="1">
        <v>6.7877263328099995E-5</v>
      </c>
      <c r="L725" s="1">
        <v>7.7451681515100004E-6</v>
      </c>
      <c r="M725">
        <v>1.3333333333299999</v>
      </c>
      <c r="N725">
        <v>3.6666666666699999</v>
      </c>
      <c r="O725">
        <v>0.41549435631600001</v>
      </c>
      <c r="P725">
        <v>1.94951401436E-3</v>
      </c>
      <c r="Q725">
        <v>1.9894726865999999E-3</v>
      </c>
      <c r="R725" t="s">
        <v>15</v>
      </c>
      <c r="S725">
        <v>2.2545993922599998</v>
      </c>
    </row>
    <row r="726" spans="1:20">
      <c r="A726">
        <v>59931</v>
      </c>
      <c r="C726" t="b">
        <f t="shared" si="55"/>
        <v>1</v>
      </c>
      <c r="D726" s="2" t="str">
        <f t="shared" si="56"/>
        <v/>
      </c>
      <c r="E726" s="2" t="str">
        <f t="shared" si="57"/>
        <v/>
      </c>
      <c r="F726" s="2" t="str">
        <f t="shared" si="58"/>
        <v/>
      </c>
      <c r="G726" s="2" t="str">
        <f t="shared" si="59"/>
        <v/>
      </c>
      <c r="H726" t="s">
        <v>14</v>
      </c>
      <c r="I726" t="s">
        <v>14</v>
      </c>
      <c r="J726" s="1">
        <v>3.10351116029E-5</v>
      </c>
      <c r="K726">
        <v>5.1784276629700003E-3</v>
      </c>
      <c r="L726">
        <v>5.8262776732500004E-4</v>
      </c>
      <c r="M726">
        <v>23</v>
      </c>
      <c r="N726">
        <v>25</v>
      </c>
      <c r="O726">
        <v>4.6624488594999998E-4</v>
      </c>
      <c r="P726">
        <v>0.370667964894</v>
      </c>
      <c r="Q726">
        <v>2.87728340492E-4</v>
      </c>
      <c r="R726" t="s">
        <v>15</v>
      </c>
    </row>
    <row r="727" spans="1:20">
      <c r="A727">
        <v>59932</v>
      </c>
      <c r="C727" t="b">
        <f t="shared" si="55"/>
        <v>1</v>
      </c>
      <c r="D727" s="2" t="str">
        <f t="shared" si="56"/>
        <v/>
      </c>
      <c r="E727" s="2" t="str">
        <f t="shared" si="57"/>
        <v/>
      </c>
      <c r="F727" s="2" t="str">
        <f t="shared" si="58"/>
        <v/>
      </c>
      <c r="G727" s="2" t="str">
        <f t="shared" si="59"/>
        <v/>
      </c>
      <c r="H727" t="s">
        <v>14</v>
      </c>
      <c r="I727" t="s">
        <v>14</v>
      </c>
      <c r="J727" s="1">
        <v>6.3230969380000002E-6</v>
      </c>
      <c r="K727">
        <v>3.3246080469200002E-4</v>
      </c>
      <c r="L727">
        <v>1.07967771846E-4</v>
      </c>
      <c r="M727">
        <v>23</v>
      </c>
      <c r="N727">
        <v>25</v>
      </c>
      <c r="O727">
        <v>2.0369372750200002E-3</v>
      </c>
      <c r="P727">
        <v>0.472522331352</v>
      </c>
      <c r="Q727">
        <v>1.13105437419E-3</v>
      </c>
      <c r="R727" t="s">
        <v>15</v>
      </c>
    </row>
    <row r="728" spans="1:20">
      <c r="A728">
        <v>59933</v>
      </c>
      <c r="C728" t="b">
        <f t="shared" si="55"/>
        <v>1</v>
      </c>
      <c r="D728" s="2" t="str">
        <f t="shared" si="56"/>
        <v/>
      </c>
      <c r="E728" s="2" t="str">
        <f t="shared" si="57"/>
        <v/>
      </c>
      <c r="F728" s="2" t="str">
        <f t="shared" si="58"/>
        <v/>
      </c>
      <c r="G728" s="2" t="str">
        <f t="shared" si="59"/>
        <v/>
      </c>
      <c r="H728" t="s">
        <v>14</v>
      </c>
      <c r="I728" t="s">
        <v>14</v>
      </c>
      <c r="J728" s="1">
        <v>4.0428104778499997E-5</v>
      </c>
      <c r="K728">
        <v>6.15155702982E-3</v>
      </c>
      <c r="L728">
        <v>5.6647170143100001E-4</v>
      </c>
      <c r="M728">
        <v>23</v>
      </c>
      <c r="N728">
        <v>25</v>
      </c>
      <c r="O728">
        <v>1.64237896041E-2</v>
      </c>
      <c r="P728">
        <v>0.39406414337500001</v>
      </c>
      <c r="Q728">
        <v>1.64653655849E-3</v>
      </c>
      <c r="R728" t="s">
        <v>15</v>
      </c>
    </row>
    <row r="729" spans="1:20">
      <c r="A729">
        <v>59942</v>
      </c>
      <c r="C729" t="b">
        <f t="shared" si="55"/>
        <v>1</v>
      </c>
      <c r="D729" s="2" t="str">
        <f t="shared" si="56"/>
        <v/>
      </c>
      <c r="E729" s="2" t="str">
        <f t="shared" si="57"/>
        <v/>
      </c>
      <c r="F729" s="2" t="str">
        <f t="shared" si="58"/>
        <v/>
      </c>
      <c r="G729" s="2" t="str">
        <f t="shared" si="59"/>
        <v/>
      </c>
      <c r="H729" t="s">
        <v>14</v>
      </c>
      <c r="I729" t="s">
        <v>14</v>
      </c>
      <c r="J729" s="1">
        <v>1.65644593529E-6</v>
      </c>
      <c r="K729">
        <v>2.2800902197800001E-4</v>
      </c>
      <c r="L729">
        <v>1.02158371345E-4</v>
      </c>
      <c r="M729">
        <v>23</v>
      </c>
      <c r="N729">
        <v>25</v>
      </c>
      <c r="O729" s="1">
        <v>1.9156990736600001E-6</v>
      </c>
      <c r="P729">
        <v>0.27269936490300001</v>
      </c>
      <c r="Q729" s="1">
        <v>5.6690652288699997E-5</v>
      </c>
      <c r="R729" t="s">
        <v>15</v>
      </c>
    </row>
    <row r="730" spans="1:20">
      <c r="A730">
        <v>59985</v>
      </c>
      <c r="C730" t="b">
        <f t="shared" si="55"/>
        <v>1</v>
      </c>
      <c r="D730" s="2" t="str">
        <f t="shared" si="56"/>
        <v/>
      </c>
      <c r="E730" s="2" t="str">
        <f t="shared" si="57"/>
        <v/>
      </c>
      <c r="F730" s="2" t="str">
        <f t="shared" si="58"/>
        <v/>
      </c>
      <c r="G730" s="2" t="str">
        <f t="shared" si="59"/>
        <v/>
      </c>
      <c r="H730" t="s">
        <v>16</v>
      </c>
      <c r="I730" t="s">
        <v>16</v>
      </c>
      <c r="J730">
        <v>0</v>
      </c>
      <c r="K730" s="1">
        <v>8.5321827601899994E-5</v>
      </c>
      <c r="L730">
        <v>2.0065269535300001E-4</v>
      </c>
      <c r="M730">
        <v>9</v>
      </c>
      <c r="N730">
        <v>23.5</v>
      </c>
      <c r="O730">
        <v>2.0598894113500001E-3</v>
      </c>
      <c r="P730">
        <v>2.53796330572E-2</v>
      </c>
      <c r="Q730" s="1">
        <v>2.7797490941199998E-6</v>
      </c>
      <c r="R730" t="s">
        <v>15</v>
      </c>
      <c r="S730">
        <v>17.334289152899998</v>
      </c>
    </row>
    <row r="731" spans="1:20">
      <c r="A731">
        <v>59987</v>
      </c>
      <c r="C731" t="b">
        <f t="shared" si="55"/>
        <v>1</v>
      </c>
      <c r="D731" s="2" t="str">
        <f t="shared" si="56"/>
        <v/>
      </c>
      <c r="E731" s="2" t="str">
        <f t="shared" si="57"/>
        <v/>
      </c>
      <c r="F731" s="2" t="str">
        <f t="shared" si="58"/>
        <v/>
      </c>
      <c r="G731" s="2" t="str">
        <f t="shared" si="59"/>
        <v/>
      </c>
      <c r="H731" t="s">
        <v>16</v>
      </c>
      <c r="I731" t="s">
        <v>16</v>
      </c>
      <c r="J731" s="1">
        <v>1.5947498283999999E-6</v>
      </c>
      <c r="K731" s="1">
        <v>5.9414896994000003E-5</v>
      </c>
      <c r="L731">
        <v>1.9951391085600001E-4</v>
      </c>
      <c r="M731">
        <v>9</v>
      </c>
      <c r="N731">
        <v>23.5</v>
      </c>
      <c r="O731">
        <v>3.4636950402099999E-2</v>
      </c>
      <c r="P731">
        <v>7.8085625234899994E-2</v>
      </c>
      <c r="Q731">
        <v>2.97342197116E-3</v>
      </c>
      <c r="R731" t="s">
        <v>15</v>
      </c>
      <c r="S731">
        <v>19.2639668158</v>
      </c>
    </row>
    <row r="732" spans="1:20">
      <c r="A732">
        <v>60117</v>
      </c>
      <c r="C732" t="b">
        <f t="shared" si="55"/>
        <v>1</v>
      </c>
      <c r="D732" s="2" t="str">
        <f t="shared" si="56"/>
        <v/>
      </c>
      <c r="E732" s="2" t="str">
        <f t="shared" si="57"/>
        <v/>
      </c>
      <c r="F732" s="2" t="str">
        <f t="shared" si="58"/>
        <v/>
      </c>
      <c r="G732" s="2" t="str">
        <f t="shared" si="59"/>
        <v/>
      </c>
      <c r="H732" t="s">
        <v>14</v>
      </c>
      <c r="I732" t="s">
        <v>14</v>
      </c>
      <c r="J732">
        <v>4.5515384727299999E-4</v>
      </c>
      <c r="K732">
        <v>1.15692056822E-2</v>
      </c>
      <c r="L732">
        <v>1.3530255469399999E-3</v>
      </c>
      <c r="M732">
        <v>23</v>
      </c>
      <c r="N732">
        <v>25</v>
      </c>
      <c r="O732">
        <v>9.1994001324599995E-3</v>
      </c>
      <c r="P732">
        <v>0.13518718882700001</v>
      </c>
      <c r="Q732">
        <v>6.3920865590699996E-2</v>
      </c>
      <c r="R732" t="s">
        <v>15</v>
      </c>
    </row>
    <row r="733" spans="1:20">
      <c r="A733">
        <v>60118</v>
      </c>
      <c r="C733" t="b">
        <f t="shared" si="55"/>
        <v>1</v>
      </c>
      <c r="D733" s="2" t="str">
        <f t="shared" si="56"/>
        <v/>
      </c>
      <c r="E733" s="2" t="str">
        <f t="shared" si="57"/>
        <v/>
      </c>
      <c r="F733" s="2" t="str">
        <f t="shared" si="58"/>
        <v/>
      </c>
      <c r="G733" s="2" t="str">
        <f t="shared" si="59"/>
        <v/>
      </c>
      <c r="H733" t="s">
        <v>14</v>
      </c>
      <c r="I733" t="s">
        <v>14</v>
      </c>
      <c r="J733">
        <v>5.0411886391299996E-4</v>
      </c>
      <c r="K733">
        <v>1.2703220605100001E-2</v>
      </c>
      <c r="L733">
        <v>1.2502131772799999E-3</v>
      </c>
      <c r="M733">
        <v>23</v>
      </c>
      <c r="N733">
        <v>25</v>
      </c>
      <c r="O733">
        <v>8.4676399142799997E-3</v>
      </c>
      <c r="P733">
        <v>0.25907241595699998</v>
      </c>
      <c r="Q733">
        <v>1.70787249092E-2</v>
      </c>
      <c r="R733" t="s">
        <v>15</v>
      </c>
    </row>
    <row r="734" spans="1:20">
      <c r="A734">
        <v>60212</v>
      </c>
      <c r="C734" t="b">
        <f t="shared" si="55"/>
        <v>1</v>
      </c>
      <c r="D734" s="2" t="str">
        <f t="shared" si="56"/>
        <v/>
      </c>
      <c r="E734" s="2" t="str">
        <f t="shared" si="57"/>
        <v/>
      </c>
      <c r="F734" s="2" t="str">
        <f t="shared" si="58"/>
        <v/>
      </c>
      <c r="G734" s="2" t="str">
        <f t="shared" si="59"/>
        <v/>
      </c>
      <c r="H734" t="s">
        <v>17</v>
      </c>
      <c r="I734" t="s">
        <v>17</v>
      </c>
      <c r="J734">
        <v>3.8461817699699999E-4</v>
      </c>
      <c r="K734">
        <v>0</v>
      </c>
      <c r="L734">
        <v>0</v>
      </c>
      <c r="M734">
        <v>1.48979591837</v>
      </c>
      <c r="N734">
        <v>15.244897959199999</v>
      </c>
      <c r="O734">
        <v>1.6367302187999999E-3</v>
      </c>
      <c r="P734">
        <v>1</v>
      </c>
      <c r="Q734">
        <v>1.09028203258E-3</v>
      </c>
      <c r="R734" t="s">
        <v>15</v>
      </c>
      <c r="S734">
        <v>1.48979591837</v>
      </c>
    </row>
    <row r="735" spans="1:20">
      <c r="A735">
        <v>60213</v>
      </c>
      <c r="C735" t="b">
        <f t="shared" si="55"/>
        <v>1</v>
      </c>
      <c r="D735" s="2" t="str">
        <f t="shared" si="56"/>
        <v/>
      </c>
      <c r="E735" s="2" t="str">
        <f t="shared" si="57"/>
        <v/>
      </c>
      <c r="F735" s="2" t="str">
        <f t="shared" si="58"/>
        <v/>
      </c>
      <c r="G735" s="2" t="str">
        <f t="shared" si="59"/>
        <v/>
      </c>
      <c r="H735" t="s">
        <v>17</v>
      </c>
      <c r="I735" t="s">
        <v>17</v>
      </c>
      <c r="J735">
        <v>4.7452120768300002E-4</v>
      </c>
      <c r="K735">
        <v>0</v>
      </c>
      <c r="L735">
        <v>0</v>
      </c>
      <c r="M735">
        <v>1.48979591837</v>
      </c>
      <c r="N735">
        <v>15.244897959199999</v>
      </c>
      <c r="O735">
        <v>1.6367302187999999E-3</v>
      </c>
      <c r="P735">
        <v>1</v>
      </c>
      <c r="Q735">
        <v>1.09028203258E-3</v>
      </c>
      <c r="R735" t="s">
        <v>15</v>
      </c>
      <c r="S735">
        <v>1.48979591837</v>
      </c>
    </row>
    <row r="736" spans="1:20">
      <c r="A736">
        <v>60273</v>
      </c>
      <c r="C736" t="b">
        <f t="shared" si="55"/>
        <v>1</v>
      </c>
      <c r="D736" s="2" t="str">
        <f t="shared" si="56"/>
        <v/>
      </c>
      <c r="E736" s="2" t="str">
        <f t="shared" si="57"/>
        <v/>
      </c>
      <c r="F736" s="2" t="str">
        <f t="shared" si="58"/>
        <v/>
      </c>
      <c r="G736" s="2" t="str">
        <f t="shared" si="59"/>
        <v/>
      </c>
      <c r="H736" t="s">
        <v>19</v>
      </c>
      <c r="I736" t="s">
        <v>19</v>
      </c>
      <c r="J736" s="1">
        <v>8.3221838911799994E-5</v>
      </c>
      <c r="K736">
        <v>3.1677280984800002E-4</v>
      </c>
      <c r="L736" s="1">
        <v>7.6287225314199996E-6</v>
      </c>
      <c r="M736">
        <v>1.3333333333299999</v>
      </c>
      <c r="N736">
        <v>3.6666666666699999</v>
      </c>
      <c r="O736">
        <v>1.63629163042E-2</v>
      </c>
      <c r="P736" s="1">
        <v>3.0306830775299998E-7</v>
      </c>
      <c r="Q736">
        <v>1.9032204326800001E-2</v>
      </c>
      <c r="R736" t="s">
        <v>15</v>
      </c>
      <c r="S736">
        <v>1.3333333333299999</v>
      </c>
      <c r="T736">
        <v>3.6666666666699999</v>
      </c>
    </row>
    <row r="737" spans="1:20">
      <c r="A737">
        <v>60277</v>
      </c>
      <c r="B737" t="s">
        <v>19</v>
      </c>
      <c r="C737" t="b">
        <f t="shared" si="55"/>
        <v>1</v>
      </c>
      <c r="D737" s="2" t="str">
        <f t="shared" si="56"/>
        <v/>
      </c>
      <c r="E737" s="2" t="str">
        <f t="shared" si="57"/>
        <v/>
      </c>
      <c r="F737" s="2" t="str">
        <f t="shared" si="58"/>
        <v>BRACK</v>
      </c>
      <c r="G737" s="2" t="str">
        <f t="shared" si="59"/>
        <v/>
      </c>
      <c r="H737" t="s">
        <v>19</v>
      </c>
      <c r="I737" t="s">
        <v>19</v>
      </c>
      <c r="J737" s="1">
        <v>9.3352142916999995E-5</v>
      </c>
      <c r="K737">
        <v>3.2373499584600001E-4</v>
      </c>
      <c r="L737" s="1">
        <v>1.1493931601800001E-5</v>
      </c>
      <c r="M737">
        <v>1.3333333333299999</v>
      </c>
      <c r="N737">
        <v>3.6666666666699999</v>
      </c>
      <c r="O737">
        <v>1.63629163042E-2</v>
      </c>
      <c r="P737" s="1">
        <v>9.3360373201800001E-7</v>
      </c>
      <c r="Q737">
        <v>3.3631953116900003E-2</v>
      </c>
      <c r="R737" t="s">
        <v>15</v>
      </c>
      <c r="S737">
        <v>1.3333333333299999</v>
      </c>
      <c r="T737">
        <v>3.6666666666699999</v>
      </c>
    </row>
    <row r="738" spans="1:20">
      <c r="A738">
        <v>60323</v>
      </c>
      <c r="C738" t="b">
        <f t="shared" si="55"/>
        <v>1</v>
      </c>
      <c r="D738" s="2" t="str">
        <f t="shared" si="56"/>
        <v/>
      </c>
      <c r="E738" s="2" t="str">
        <f t="shared" si="57"/>
        <v/>
      </c>
      <c r="F738" s="2" t="str">
        <f t="shared" si="58"/>
        <v/>
      </c>
      <c r="G738" s="2" t="str">
        <f t="shared" si="59"/>
        <v/>
      </c>
      <c r="H738" t="s">
        <v>18</v>
      </c>
      <c r="I738" t="s">
        <v>19</v>
      </c>
      <c r="J738" s="1">
        <v>3.4572166292400003E-5</v>
      </c>
      <c r="K738">
        <v>3.9478685853600003E-3</v>
      </c>
      <c r="L738">
        <v>4.15575512694E-4</v>
      </c>
      <c r="M738">
        <v>9</v>
      </c>
      <c r="N738">
        <v>13.5</v>
      </c>
      <c r="O738">
        <v>4.7847287082999998E-2</v>
      </c>
      <c r="P738">
        <v>0.15327021172700001</v>
      </c>
      <c r="Q738">
        <v>0.13075265988199999</v>
      </c>
      <c r="R738" t="s">
        <v>20</v>
      </c>
      <c r="S738">
        <v>9</v>
      </c>
      <c r="T738">
        <v>13.5</v>
      </c>
    </row>
    <row r="739" spans="1:20">
      <c r="A739">
        <v>60327</v>
      </c>
      <c r="C739" t="b">
        <f t="shared" si="55"/>
        <v>1</v>
      </c>
      <c r="D739" s="2" t="str">
        <f t="shared" si="56"/>
        <v/>
      </c>
      <c r="E739" s="2" t="str">
        <f t="shared" si="57"/>
        <v/>
      </c>
      <c r="F739" s="2" t="str">
        <f t="shared" si="58"/>
        <v/>
      </c>
      <c r="G739" s="2" t="str">
        <f t="shared" si="59"/>
        <v/>
      </c>
      <c r="H739" t="s">
        <v>18</v>
      </c>
      <c r="I739" t="s">
        <v>19</v>
      </c>
      <c r="J739" s="1">
        <v>3.1062599572500001E-5</v>
      </c>
      <c r="K739">
        <v>3.3340464260500002E-3</v>
      </c>
      <c r="L739">
        <v>3.6908346500400002E-4</v>
      </c>
      <c r="M739">
        <v>9</v>
      </c>
      <c r="N739">
        <v>13.5</v>
      </c>
      <c r="O739">
        <v>4.7847287082999998E-2</v>
      </c>
      <c r="P739">
        <v>0.20046707293400001</v>
      </c>
      <c r="Q739">
        <v>9.0767554197600006E-2</v>
      </c>
      <c r="R739" t="s">
        <v>20</v>
      </c>
      <c r="S739">
        <v>9</v>
      </c>
      <c r="T739">
        <v>13.5</v>
      </c>
    </row>
    <row r="740" spans="1:20">
      <c r="A740">
        <v>60401</v>
      </c>
      <c r="B740" t="s">
        <v>17</v>
      </c>
      <c r="C740" t="b">
        <f t="shared" si="55"/>
        <v>1</v>
      </c>
      <c r="D740" s="2" t="str">
        <f t="shared" si="56"/>
        <v>FRESH</v>
      </c>
      <c r="E740" s="2" t="str">
        <f t="shared" si="57"/>
        <v/>
      </c>
      <c r="F740" s="2" t="str">
        <f t="shared" si="58"/>
        <v/>
      </c>
      <c r="G740" s="2" t="str">
        <f t="shared" si="59"/>
        <v/>
      </c>
      <c r="H740" t="s">
        <v>24</v>
      </c>
      <c r="I740" t="s">
        <v>17</v>
      </c>
      <c r="J740">
        <v>3.50307191926E-4</v>
      </c>
      <c r="K740" s="1">
        <v>6.8160491510700004E-5</v>
      </c>
      <c r="L740">
        <v>0</v>
      </c>
      <c r="M740">
        <v>1.3333333333299999</v>
      </c>
      <c r="N740">
        <v>3.6666666666699999</v>
      </c>
      <c r="O740">
        <v>0.48393050538100002</v>
      </c>
      <c r="P740" s="1">
        <v>6.2082677276399997E-7</v>
      </c>
      <c r="Q740" s="1">
        <v>9.6902976423800001E-6</v>
      </c>
      <c r="R740" t="s">
        <v>25</v>
      </c>
      <c r="S740">
        <v>1.7873381340500001</v>
      </c>
    </row>
    <row r="741" spans="1:20">
      <c r="A741">
        <v>60402</v>
      </c>
      <c r="C741" t="b">
        <f t="shared" si="55"/>
        <v>1</v>
      </c>
      <c r="D741" s="2" t="str">
        <f t="shared" si="56"/>
        <v/>
      </c>
      <c r="E741" s="2" t="str">
        <f t="shared" si="57"/>
        <v/>
      </c>
      <c r="F741" s="2" t="str">
        <f t="shared" si="58"/>
        <v/>
      </c>
      <c r="G741" s="2" t="str">
        <f t="shared" si="59"/>
        <v/>
      </c>
      <c r="H741" t="s">
        <v>24</v>
      </c>
      <c r="I741" t="s">
        <v>17</v>
      </c>
      <c r="J741">
        <v>4.4852362170400001E-4</v>
      </c>
      <c r="K741" s="1">
        <v>9.3885102629100002E-5</v>
      </c>
      <c r="L741">
        <v>0</v>
      </c>
      <c r="M741">
        <v>1.3333333333299999</v>
      </c>
      <c r="N741">
        <v>3.6666666666699999</v>
      </c>
      <c r="O741">
        <v>0.41812628482199998</v>
      </c>
      <c r="P741" s="1">
        <v>1.70822105244E-5</v>
      </c>
      <c r="Q741" s="1">
        <v>9.6902976423800001E-6</v>
      </c>
      <c r="R741" t="s">
        <v>25</v>
      </c>
      <c r="S741">
        <v>1.8217473852699999</v>
      </c>
    </row>
    <row r="742" spans="1:20">
      <c r="A742">
        <v>60430</v>
      </c>
      <c r="C742" t="b">
        <f t="shared" si="55"/>
        <v>1</v>
      </c>
      <c r="D742" s="2" t="str">
        <f t="shared" si="56"/>
        <v/>
      </c>
      <c r="E742" s="2" t="str">
        <f t="shared" si="57"/>
        <v/>
      </c>
      <c r="F742" s="2" t="str">
        <f t="shared" si="58"/>
        <v/>
      </c>
      <c r="G742" s="2" t="str">
        <f t="shared" si="59"/>
        <v/>
      </c>
      <c r="H742" t="s">
        <v>18</v>
      </c>
      <c r="I742" t="s">
        <v>19</v>
      </c>
      <c r="J742" s="1">
        <v>4.6560317357599999E-6</v>
      </c>
      <c r="K742">
        <v>5.81481367507E-4</v>
      </c>
      <c r="L742" s="1">
        <v>5.8893720586099999E-5</v>
      </c>
      <c r="M742">
        <v>12.5</v>
      </c>
      <c r="N742">
        <v>15</v>
      </c>
      <c r="O742">
        <v>1.53920698001E-3</v>
      </c>
      <c r="P742">
        <v>2.76261396521E-2</v>
      </c>
      <c r="Q742">
        <v>0.12685142425500001</v>
      </c>
      <c r="R742" t="s">
        <v>20</v>
      </c>
      <c r="S742">
        <v>12.5</v>
      </c>
      <c r="T742">
        <v>15</v>
      </c>
    </row>
    <row r="743" spans="1:20">
      <c r="A743">
        <v>60431</v>
      </c>
      <c r="C743" t="b">
        <f t="shared" si="55"/>
        <v>1</v>
      </c>
      <c r="D743" s="2" t="str">
        <f t="shared" si="56"/>
        <v/>
      </c>
      <c r="E743" s="2" t="str">
        <f t="shared" si="57"/>
        <v/>
      </c>
      <c r="F743" s="2" t="str">
        <f t="shared" si="58"/>
        <v/>
      </c>
      <c r="G743" s="2" t="str">
        <f t="shared" si="59"/>
        <v/>
      </c>
      <c r="H743" t="s">
        <v>19</v>
      </c>
      <c r="I743" t="s">
        <v>19</v>
      </c>
      <c r="J743" s="1">
        <v>7.0590556357400002E-6</v>
      </c>
      <c r="K743">
        <v>4.80851188135E-4</v>
      </c>
      <c r="L743" s="1">
        <v>3.4101664567900003E-5</v>
      </c>
      <c r="M743">
        <v>15</v>
      </c>
      <c r="N743">
        <v>17</v>
      </c>
      <c r="O743">
        <v>1.3714177090599999E-3</v>
      </c>
      <c r="P743">
        <v>1.5875470831999999E-2</v>
      </c>
      <c r="Q743">
        <v>0.27544794943000001</v>
      </c>
      <c r="R743" t="s">
        <v>15</v>
      </c>
      <c r="S743">
        <v>15</v>
      </c>
      <c r="T743">
        <v>17</v>
      </c>
    </row>
    <row r="744" spans="1:20">
      <c r="A744">
        <v>60476</v>
      </c>
      <c r="C744" t="b">
        <f t="shared" si="55"/>
        <v>1</v>
      </c>
      <c r="D744" s="2" t="str">
        <f t="shared" si="56"/>
        <v/>
      </c>
      <c r="E744" s="2" t="str">
        <f t="shared" si="57"/>
        <v/>
      </c>
      <c r="F744" s="2" t="str">
        <f t="shared" si="58"/>
        <v/>
      </c>
      <c r="G744" s="2" t="str">
        <f t="shared" si="59"/>
        <v/>
      </c>
      <c r="H744" t="s">
        <v>14</v>
      </c>
      <c r="I744" t="s">
        <v>14</v>
      </c>
      <c r="J744">
        <v>1.59868977184E-4</v>
      </c>
      <c r="K744">
        <v>8.05332578157E-4</v>
      </c>
      <c r="L744" s="1">
        <v>1.9579083848300001E-5</v>
      </c>
      <c r="M744">
        <v>1.3333333333299999</v>
      </c>
      <c r="N744">
        <v>3.6666666666699999</v>
      </c>
      <c r="O744">
        <v>5.3461824491299999E-2</v>
      </c>
      <c r="P744" s="1">
        <v>2.8176934442299999E-5</v>
      </c>
      <c r="Q744">
        <v>2.4344239692900001E-2</v>
      </c>
      <c r="R744" t="s">
        <v>15</v>
      </c>
    </row>
    <row r="745" spans="1:20">
      <c r="A745">
        <v>60479</v>
      </c>
      <c r="C745" t="b">
        <f t="shared" si="55"/>
        <v>1</v>
      </c>
      <c r="D745" s="2" t="str">
        <f t="shared" si="56"/>
        <v/>
      </c>
      <c r="E745" s="2" t="str">
        <f t="shared" si="57"/>
        <v/>
      </c>
      <c r="F745" s="2" t="str">
        <f t="shared" si="58"/>
        <v/>
      </c>
      <c r="G745" s="2" t="str">
        <f t="shared" si="59"/>
        <v/>
      </c>
      <c r="H745" t="s">
        <v>14</v>
      </c>
      <c r="I745" t="s">
        <v>14</v>
      </c>
      <c r="J745">
        <v>1.2549275762599999E-4</v>
      </c>
      <c r="K745">
        <v>7.0875404164499997E-4</v>
      </c>
      <c r="L745" s="1">
        <v>2.4894735569399999E-5</v>
      </c>
      <c r="M745">
        <v>1.3333333333299999</v>
      </c>
      <c r="N745">
        <v>3.6666666666699999</v>
      </c>
      <c r="O745">
        <v>0.12613856027500001</v>
      </c>
      <c r="P745" s="1">
        <v>5.0391707777600003E-5</v>
      </c>
      <c r="Q745">
        <v>2.3870893247599999E-3</v>
      </c>
      <c r="R745" t="s">
        <v>15</v>
      </c>
    </row>
    <row r="746" spans="1:20">
      <c r="A746">
        <v>60512</v>
      </c>
      <c r="C746" t="b">
        <f t="shared" si="55"/>
        <v>1</v>
      </c>
      <c r="D746" s="2" t="str">
        <f t="shared" si="56"/>
        <v/>
      </c>
      <c r="E746" s="2" t="str">
        <f t="shared" si="57"/>
        <v/>
      </c>
      <c r="F746" s="2" t="str">
        <f t="shared" si="58"/>
        <v/>
      </c>
      <c r="G746" s="2" t="str">
        <f t="shared" si="59"/>
        <v/>
      </c>
      <c r="H746" t="s">
        <v>17</v>
      </c>
      <c r="I746" t="s">
        <v>17</v>
      </c>
      <c r="J746">
        <v>8.0093084977199999E-4</v>
      </c>
      <c r="K746" s="1">
        <v>5.9661080955300003E-5</v>
      </c>
      <c r="L746">
        <v>0</v>
      </c>
      <c r="M746">
        <v>1.3333333333299999</v>
      </c>
      <c r="N746">
        <v>3.6666666666699999</v>
      </c>
      <c r="O746">
        <v>7.9938292070699996E-2</v>
      </c>
      <c r="P746">
        <v>4.3157229238000001E-4</v>
      </c>
      <c r="Q746" s="1">
        <v>1.5613812837099999E-6</v>
      </c>
      <c r="R746" t="s">
        <v>15</v>
      </c>
      <c r="S746">
        <v>1.5071425815799999</v>
      </c>
    </row>
    <row r="747" spans="1:20">
      <c r="A747">
        <v>60513</v>
      </c>
      <c r="C747" t="b">
        <f t="shared" si="55"/>
        <v>1</v>
      </c>
      <c r="D747" s="2" t="str">
        <f t="shared" si="56"/>
        <v/>
      </c>
      <c r="E747" s="2" t="str">
        <f t="shared" si="57"/>
        <v/>
      </c>
      <c r="F747" s="2" t="str">
        <f t="shared" si="58"/>
        <v/>
      </c>
      <c r="G747" s="2" t="str">
        <f t="shared" si="59"/>
        <v/>
      </c>
      <c r="H747" t="s">
        <v>17</v>
      </c>
      <c r="I747" t="s">
        <v>17</v>
      </c>
      <c r="J747">
        <v>7.8835393137E-4</v>
      </c>
      <c r="K747" s="1">
        <v>5.5436464598399997E-5</v>
      </c>
      <c r="L747">
        <v>0</v>
      </c>
      <c r="M747">
        <v>1.3333333333299999</v>
      </c>
      <c r="N747">
        <v>3.6666666666699999</v>
      </c>
      <c r="O747">
        <v>9.2949108011399995E-2</v>
      </c>
      <c r="P747">
        <v>4.3157229238000001E-4</v>
      </c>
      <c r="Q747" s="1">
        <v>1.5613812837099999E-6</v>
      </c>
      <c r="R747" t="s">
        <v>15</v>
      </c>
      <c r="S747">
        <v>1.4974116052599999</v>
      </c>
    </row>
    <row r="748" spans="1:20">
      <c r="A748">
        <v>60542</v>
      </c>
      <c r="C748" t="b">
        <f t="shared" si="55"/>
        <v>1</v>
      </c>
      <c r="D748" s="2" t="str">
        <f t="shared" si="56"/>
        <v/>
      </c>
      <c r="E748" s="2" t="str">
        <f t="shared" si="57"/>
        <v/>
      </c>
      <c r="F748" s="2" t="str">
        <f t="shared" si="58"/>
        <v/>
      </c>
      <c r="G748" s="2" t="str">
        <f t="shared" si="59"/>
        <v/>
      </c>
      <c r="H748" t="s">
        <v>18</v>
      </c>
      <c r="I748" t="s">
        <v>19</v>
      </c>
      <c r="J748" s="1">
        <v>3.7829768527400001E-6</v>
      </c>
      <c r="K748">
        <v>3.3995209765899999E-3</v>
      </c>
      <c r="L748" s="1">
        <v>3.1996477023300001E-5</v>
      </c>
      <c r="M748">
        <v>8.8000000000000007</v>
      </c>
      <c r="N748">
        <v>11.6</v>
      </c>
      <c r="O748">
        <v>0.14938937704899999</v>
      </c>
      <c r="P748">
        <v>9.4693444401600005E-2</v>
      </c>
      <c r="Q748">
        <v>0.41920261365</v>
      </c>
      <c r="R748" t="s">
        <v>20</v>
      </c>
      <c r="S748">
        <v>8.8000000000000007</v>
      </c>
      <c r="T748">
        <v>11.6</v>
      </c>
    </row>
    <row r="749" spans="1:20">
      <c r="A749">
        <v>60544</v>
      </c>
      <c r="C749" t="b">
        <f t="shared" si="55"/>
        <v>1</v>
      </c>
      <c r="D749" s="2" t="str">
        <f t="shared" si="56"/>
        <v/>
      </c>
      <c r="E749" s="2" t="str">
        <f t="shared" si="57"/>
        <v/>
      </c>
      <c r="F749" s="2" t="str">
        <f t="shared" si="58"/>
        <v/>
      </c>
      <c r="G749" s="2" t="str">
        <f t="shared" si="59"/>
        <v/>
      </c>
      <c r="H749" t="s">
        <v>18</v>
      </c>
      <c r="I749" t="s">
        <v>19</v>
      </c>
      <c r="J749" s="1">
        <v>4.7203085272799999E-6</v>
      </c>
      <c r="K749">
        <v>3.4767828169700002E-3</v>
      </c>
      <c r="L749" s="1">
        <v>3.8632624224899999E-5</v>
      </c>
      <c r="M749">
        <v>8.8000000000000007</v>
      </c>
      <c r="N749">
        <v>11.6</v>
      </c>
      <c r="O749">
        <v>0.14938937704899999</v>
      </c>
      <c r="P749">
        <v>9.4693444401600005E-2</v>
      </c>
      <c r="Q749">
        <v>0.41920261365</v>
      </c>
      <c r="R749" t="s">
        <v>20</v>
      </c>
      <c r="S749">
        <v>8.8000000000000007</v>
      </c>
      <c r="T749">
        <v>11.6</v>
      </c>
    </row>
    <row r="750" spans="1:20">
      <c r="A750">
        <v>60602</v>
      </c>
      <c r="C750" t="b">
        <f t="shared" si="55"/>
        <v>1</v>
      </c>
      <c r="D750" s="2" t="str">
        <f t="shared" si="56"/>
        <v/>
      </c>
      <c r="E750" s="2" t="str">
        <f t="shared" si="57"/>
        <v/>
      </c>
      <c r="F750" s="2" t="str">
        <f t="shared" si="58"/>
        <v/>
      </c>
      <c r="G750" s="2" t="str">
        <f t="shared" si="59"/>
        <v/>
      </c>
      <c r="H750" t="s">
        <v>17</v>
      </c>
      <c r="I750" t="s">
        <v>17</v>
      </c>
      <c r="J750">
        <v>1.55277993372E-4</v>
      </c>
      <c r="K750">
        <v>2.66362446131E-4</v>
      </c>
      <c r="L750" s="1">
        <v>3.4462287803399998E-6</v>
      </c>
      <c r="M750">
        <v>1.5</v>
      </c>
      <c r="N750">
        <v>5.5</v>
      </c>
      <c r="O750">
        <v>4.2702904142299998E-2</v>
      </c>
      <c r="P750" s="1">
        <v>2.3774109264799999E-8</v>
      </c>
      <c r="Q750">
        <v>1.4746708484E-3</v>
      </c>
      <c r="R750" t="s">
        <v>15</v>
      </c>
      <c r="S750">
        <v>5.5</v>
      </c>
    </row>
    <row r="751" spans="1:20">
      <c r="A751">
        <v>60603</v>
      </c>
      <c r="B751" t="s">
        <v>17</v>
      </c>
      <c r="C751" t="b">
        <f t="shared" si="55"/>
        <v>1</v>
      </c>
      <c r="D751" s="2" t="str">
        <f t="shared" si="56"/>
        <v>FRESH</v>
      </c>
      <c r="E751" s="2" t="str">
        <f t="shared" si="57"/>
        <v/>
      </c>
      <c r="F751" s="2" t="str">
        <f t="shared" si="58"/>
        <v/>
      </c>
      <c r="G751" s="2" t="str">
        <f t="shared" si="59"/>
        <v/>
      </c>
      <c r="H751" t="s">
        <v>17</v>
      </c>
      <c r="I751" t="s">
        <v>17</v>
      </c>
      <c r="J751">
        <v>2.6641537493599999E-4</v>
      </c>
      <c r="K751">
        <v>3.1427509122599999E-4</v>
      </c>
      <c r="L751" s="1">
        <v>4.44558875687E-6</v>
      </c>
      <c r="M751">
        <v>1.5</v>
      </c>
      <c r="N751">
        <v>5.5</v>
      </c>
      <c r="O751">
        <v>9.2428744448999997E-2</v>
      </c>
      <c r="P751" s="1">
        <v>5.0028678901299998E-7</v>
      </c>
      <c r="Q751">
        <v>3.79049314797E-4</v>
      </c>
      <c r="R751" t="s">
        <v>15</v>
      </c>
      <c r="S751">
        <v>5.5</v>
      </c>
    </row>
    <row r="752" spans="1:20">
      <c r="A752">
        <v>60648</v>
      </c>
      <c r="C752" t="b">
        <f t="shared" si="55"/>
        <v>1</v>
      </c>
      <c r="D752" s="2" t="str">
        <f t="shared" si="56"/>
        <v/>
      </c>
      <c r="E752" s="2" t="str">
        <f t="shared" si="57"/>
        <v/>
      </c>
      <c r="F752" s="2" t="str">
        <f t="shared" si="58"/>
        <v/>
      </c>
      <c r="G752" s="2" t="str">
        <f t="shared" si="59"/>
        <v/>
      </c>
      <c r="H752" t="s">
        <v>14</v>
      </c>
      <c r="I752" t="s">
        <v>14</v>
      </c>
      <c r="J752" s="1">
        <v>4.4139119442200002E-6</v>
      </c>
      <c r="K752">
        <v>2.6088876726500002E-3</v>
      </c>
      <c r="L752">
        <v>0</v>
      </c>
      <c r="M752">
        <v>1.3333333333299999</v>
      </c>
      <c r="N752">
        <v>3.6666666666699999</v>
      </c>
      <c r="O752">
        <v>8.8873448180200001E-2</v>
      </c>
      <c r="P752">
        <v>4.3157229238000001E-4</v>
      </c>
      <c r="Q752">
        <v>5.19482554348E-2</v>
      </c>
      <c r="R752" t="s">
        <v>15</v>
      </c>
    </row>
    <row r="753" spans="1:20">
      <c r="A753">
        <v>60781</v>
      </c>
      <c r="C753" t="b">
        <f t="shared" si="55"/>
        <v>1</v>
      </c>
      <c r="D753" s="2" t="str">
        <f t="shared" si="56"/>
        <v/>
      </c>
      <c r="E753" s="2" t="str">
        <f t="shared" si="57"/>
        <v/>
      </c>
      <c r="F753" s="2" t="str">
        <f t="shared" si="58"/>
        <v/>
      </c>
      <c r="G753" s="2" t="str">
        <f t="shared" si="59"/>
        <v/>
      </c>
      <c r="H753" t="s">
        <v>19</v>
      </c>
      <c r="I753" t="s">
        <v>19</v>
      </c>
      <c r="J753">
        <v>0</v>
      </c>
      <c r="K753">
        <v>2.98886102389E-4</v>
      </c>
      <c r="L753">
        <v>0</v>
      </c>
      <c r="M753">
        <v>1.5</v>
      </c>
      <c r="N753">
        <v>5.5</v>
      </c>
      <c r="O753">
        <v>9.5379057391599999E-3</v>
      </c>
      <c r="P753" s="1">
        <v>6.5318142802300001E-5</v>
      </c>
      <c r="Q753">
        <v>1</v>
      </c>
      <c r="R753" t="s">
        <v>15</v>
      </c>
      <c r="S753">
        <v>1.5</v>
      </c>
      <c r="T753">
        <v>5.5</v>
      </c>
    </row>
    <row r="754" spans="1:20">
      <c r="A754">
        <v>60782</v>
      </c>
      <c r="C754" t="b">
        <f t="shared" si="55"/>
        <v>1</v>
      </c>
      <c r="D754" s="2" t="str">
        <f t="shared" si="56"/>
        <v/>
      </c>
      <c r="E754" s="2" t="str">
        <f t="shared" si="57"/>
        <v/>
      </c>
      <c r="F754" s="2" t="str">
        <f t="shared" si="58"/>
        <v/>
      </c>
      <c r="G754" s="2" t="str">
        <f t="shared" si="59"/>
        <v/>
      </c>
      <c r="H754" t="s">
        <v>19</v>
      </c>
      <c r="I754" t="s">
        <v>19</v>
      </c>
      <c r="J754">
        <v>0</v>
      </c>
      <c r="K754">
        <v>2.8852251471399998E-4</v>
      </c>
      <c r="L754">
        <v>0</v>
      </c>
      <c r="M754">
        <v>1.5</v>
      </c>
      <c r="N754">
        <v>5.5</v>
      </c>
      <c r="O754">
        <v>9.5379057391599999E-3</v>
      </c>
      <c r="P754" s="1">
        <v>6.5318142802300001E-5</v>
      </c>
      <c r="Q754">
        <v>1</v>
      </c>
      <c r="R754" t="s">
        <v>15</v>
      </c>
      <c r="S754">
        <v>1.5</v>
      </c>
      <c r="T754">
        <v>5.5</v>
      </c>
    </row>
    <row r="755" spans="1:20">
      <c r="A755">
        <v>60832</v>
      </c>
      <c r="C755" t="b">
        <f t="shared" si="55"/>
        <v>1</v>
      </c>
      <c r="D755" s="2" t="str">
        <f t="shared" si="56"/>
        <v/>
      </c>
      <c r="E755" s="2" t="str">
        <f t="shared" si="57"/>
        <v/>
      </c>
      <c r="F755" s="2" t="str">
        <f t="shared" si="58"/>
        <v/>
      </c>
      <c r="G755" s="2" t="str">
        <f t="shared" si="59"/>
        <v/>
      </c>
      <c r="H755" t="s">
        <v>19</v>
      </c>
      <c r="I755" t="s">
        <v>19</v>
      </c>
      <c r="J755">
        <v>0</v>
      </c>
      <c r="K755">
        <v>4.4588985527900001E-4</v>
      </c>
      <c r="L755" s="1">
        <v>1.0149356100200001E-5</v>
      </c>
      <c r="M755">
        <v>9</v>
      </c>
      <c r="N755">
        <v>13.5</v>
      </c>
      <c r="O755" s="1">
        <v>5.2998460960600002E-5</v>
      </c>
      <c r="P755">
        <v>1.2240517301199999E-3</v>
      </c>
      <c r="Q755">
        <v>6.2915674214999995E-2</v>
      </c>
      <c r="R755" t="s">
        <v>15</v>
      </c>
      <c r="S755">
        <v>9</v>
      </c>
      <c r="T755">
        <v>13.5</v>
      </c>
    </row>
    <row r="756" spans="1:20">
      <c r="A756">
        <v>60836</v>
      </c>
      <c r="B756" t="s">
        <v>19</v>
      </c>
      <c r="C756" t="b">
        <f t="shared" si="55"/>
        <v>1</v>
      </c>
      <c r="D756" s="2" t="str">
        <f t="shared" si="56"/>
        <v/>
      </c>
      <c r="E756" s="2" t="str">
        <f t="shared" si="57"/>
        <v/>
      </c>
      <c r="F756" s="2" t="str">
        <f t="shared" si="58"/>
        <v>BRACK</v>
      </c>
      <c r="G756" s="2" t="str">
        <f t="shared" si="59"/>
        <v/>
      </c>
      <c r="H756" t="s">
        <v>19</v>
      </c>
      <c r="I756" t="s">
        <v>19</v>
      </c>
      <c r="J756">
        <v>0</v>
      </c>
      <c r="K756">
        <v>4.4905494738400003E-4</v>
      </c>
      <c r="L756" s="1">
        <v>1.61562964021E-5</v>
      </c>
      <c r="M756">
        <v>9</v>
      </c>
      <c r="N756">
        <v>13.5</v>
      </c>
      <c r="O756" s="1">
        <v>5.2998460960600002E-5</v>
      </c>
      <c r="P756">
        <v>1.2240517301199999E-3</v>
      </c>
      <c r="Q756">
        <v>6.2915674214999995E-2</v>
      </c>
      <c r="R756" t="s">
        <v>15</v>
      </c>
      <c r="S756">
        <v>9</v>
      </c>
      <c r="T756">
        <v>13.5</v>
      </c>
    </row>
    <row r="757" spans="1:20">
      <c r="A757">
        <v>60869</v>
      </c>
      <c r="C757" t="b">
        <f t="shared" si="55"/>
        <v>1</v>
      </c>
      <c r="D757" s="2" t="str">
        <f t="shared" si="56"/>
        <v/>
      </c>
      <c r="E757" s="2" t="str">
        <f t="shared" si="57"/>
        <v/>
      </c>
      <c r="F757" s="2" t="str">
        <f t="shared" si="58"/>
        <v/>
      </c>
      <c r="G757" s="2" t="str">
        <f t="shared" si="59"/>
        <v/>
      </c>
      <c r="H757" t="s">
        <v>14</v>
      </c>
      <c r="I757" t="s">
        <v>14</v>
      </c>
      <c r="J757" s="1">
        <v>1.9118584706799998E-5</v>
      </c>
      <c r="K757">
        <v>2.7469829122499999E-4</v>
      </c>
      <c r="L757" s="1">
        <v>3.7296822772899999E-5</v>
      </c>
      <c r="M757">
        <v>24</v>
      </c>
      <c r="N757">
        <v>26</v>
      </c>
      <c r="O757">
        <v>2.7072800500000001E-3</v>
      </c>
      <c r="P757">
        <v>0.156376182414</v>
      </c>
      <c r="Q757">
        <v>0.146543781751</v>
      </c>
      <c r="R757" t="s">
        <v>15</v>
      </c>
    </row>
    <row r="758" spans="1:20">
      <c r="A758">
        <v>60871</v>
      </c>
      <c r="C758" t="b">
        <f t="shared" si="55"/>
        <v>1</v>
      </c>
      <c r="D758" s="2" t="str">
        <f t="shared" si="56"/>
        <v/>
      </c>
      <c r="E758" s="2" t="str">
        <f t="shared" si="57"/>
        <v/>
      </c>
      <c r="F758" s="2" t="str">
        <f t="shared" si="58"/>
        <v/>
      </c>
      <c r="G758" s="2" t="str">
        <f t="shared" si="59"/>
        <v/>
      </c>
      <c r="H758" t="s">
        <v>14</v>
      </c>
      <c r="I758" t="s">
        <v>14</v>
      </c>
      <c r="J758" s="1">
        <v>1.6477327376599999E-5</v>
      </c>
      <c r="K758">
        <v>2.2673488943099999E-4</v>
      </c>
      <c r="L758" s="1">
        <v>4.1071568377400003E-5</v>
      </c>
      <c r="M758">
        <v>24</v>
      </c>
      <c r="N758">
        <v>26</v>
      </c>
      <c r="O758">
        <v>6.5599036962600001E-4</v>
      </c>
      <c r="P758">
        <v>0.27390145592699999</v>
      </c>
      <c r="Q758">
        <v>1.28477335647E-2</v>
      </c>
      <c r="R758" t="s">
        <v>15</v>
      </c>
    </row>
    <row r="759" spans="1:20">
      <c r="A759">
        <v>60907</v>
      </c>
      <c r="C759" t="b">
        <f t="shared" si="55"/>
        <v>1</v>
      </c>
      <c r="D759" s="2" t="str">
        <f t="shared" si="56"/>
        <v/>
      </c>
      <c r="E759" s="2" t="str">
        <f t="shared" si="57"/>
        <v/>
      </c>
      <c r="F759" s="2" t="str">
        <f t="shared" si="58"/>
        <v/>
      </c>
      <c r="G759" s="2" t="str">
        <f t="shared" si="59"/>
        <v/>
      </c>
      <c r="H759" t="s">
        <v>14</v>
      </c>
      <c r="I759" t="s">
        <v>14</v>
      </c>
      <c r="J759">
        <v>5.0385823492100001E-4</v>
      </c>
      <c r="K759">
        <v>0</v>
      </c>
      <c r="L759">
        <v>0</v>
      </c>
      <c r="M759">
        <v>1.48979591837</v>
      </c>
      <c r="N759">
        <v>15.244897959199999</v>
      </c>
      <c r="O759">
        <v>4.8461324334900004E-3</v>
      </c>
      <c r="P759">
        <v>1</v>
      </c>
      <c r="Q759">
        <v>3.4875662616299999E-3</v>
      </c>
      <c r="R759" t="s">
        <v>15</v>
      </c>
    </row>
    <row r="760" spans="1:20">
      <c r="A760">
        <v>60909</v>
      </c>
      <c r="B760" t="s">
        <v>17</v>
      </c>
      <c r="C760" t="b">
        <f t="shared" si="55"/>
        <v>1</v>
      </c>
      <c r="D760" s="2" t="str">
        <f t="shared" si="56"/>
        <v/>
      </c>
      <c r="E760" s="2" t="str">
        <f t="shared" si="57"/>
        <v/>
      </c>
      <c r="F760" s="2" t="str">
        <f t="shared" si="58"/>
        <v/>
      </c>
      <c r="G760" s="2" t="str">
        <f t="shared" si="59"/>
        <v>freshRestricted</v>
      </c>
      <c r="H760" t="s">
        <v>14</v>
      </c>
      <c r="I760" t="s">
        <v>14</v>
      </c>
      <c r="J760">
        <v>5.6294436895000001E-4</v>
      </c>
      <c r="K760">
        <v>0</v>
      </c>
      <c r="L760">
        <v>0</v>
      </c>
      <c r="M760">
        <v>1.48979591837</v>
      </c>
      <c r="N760">
        <v>15.244897959199999</v>
      </c>
      <c r="O760">
        <v>4.8461324334900004E-3</v>
      </c>
      <c r="P760">
        <v>1</v>
      </c>
      <c r="Q760">
        <v>3.4875662616299999E-3</v>
      </c>
      <c r="R760" t="s">
        <v>15</v>
      </c>
    </row>
    <row r="761" spans="1:20">
      <c r="A761">
        <v>60943</v>
      </c>
      <c r="C761" t="b">
        <f t="shared" si="55"/>
        <v>1</v>
      </c>
      <c r="D761" s="2" t="str">
        <f t="shared" si="56"/>
        <v/>
      </c>
      <c r="E761" s="2" t="str">
        <f t="shared" si="57"/>
        <v/>
      </c>
      <c r="F761" s="2" t="str">
        <f t="shared" si="58"/>
        <v/>
      </c>
      <c r="G761" s="2" t="str">
        <f t="shared" si="59"/>
        <v/>
      </c>
      <c r="H761" t="s">
        <v>14</v>
      </c>
      <c r="I761" t="s">
        <v>14</v>
      </c>
      <c r="J761" s="1">
        <v>1.72010458236E-6</v>
      </c>
      <c r="K761">
        <v>1.2501495204600001E-4</v>
      </c>
      <c r="L761" s="1">
        <v>4.5119934925899998E-6</v>
      </c>
      <c r="M761">
        <v>11</v>
      </c>
      <c r="N761">
        <v>15</v>
      </c>
      <c r="O761">
        <v>1.38876118951E-2</v>
      </c>
      <c r="P761">
        <v>5.2027430681799998E-2</v>
      </c>
      <c r="Q761">
        <v>0.246991652245</v>
      </c>
      <c r="R761" t="s">
        <v>15</v>
      </c>
    </row>
    <row r="762" spans="1:20">
      <c r="A762">
        <v>60944</v>
      </c>
      <c r="C762" t="b">
        <f t="shared" si="55"/>
        <v>1</v>
      </c>
      <c r="D762" s="2" t="str">
        <f t="shared" si="56"/>
        <v/>
      </c>
      <c r="E762" s="2" t="str">
        <f t="shared" si="57"/>
        <v/>
      </c>
      <c r="F762" s="2" t="str">
        <f t="shared" si="58"/>
        <v/>
      </c>
      <c r="G762" s="2" t="str">
        <f t="shared" si="59"/>
        <v/>
      </c>
      <c r="H762" t="s">
        <v>14</v>
      </c>
      <c r="I762" t="s">
        <v>14</v>
      </c>
      <c r="J762" s="1">
        <v>3.1454992350999999E-5</v>
      </c>
      <c r="K762">
        <v>5.1000808033700002E-4</v>
      </c>
      <c r="L762" s="1">
        <v>7.2362442595300005E-5</v>
      </c>
      <c r="M762">
        <v>12.5</v>
      </c>
      <c r="N762">
        <v>18.5</v>
      </c>
      <c r="O762">
        <v>1.6760005174399999E-2</v>
      </c>
      <c r="P762">
        <v>0.268382720731</v>
      </c>
      <c r="Q762">
        <v>2.7222065203099999E-2</v>
      </c>
      <c r="R762" t="s">
        <v>15</v>
      </c>
    </row>
    <row r="763" spans="1:20">
      <c r="A763">
        <v>60947</v>
      </c>
      <c r="C763" t="b">
        <f t="shared" si="55"/>
        <v>1</v>
      </c>
      <c r="D763" s="2" t="str">
        <f t="shared" si="56"/>
        <v/>
      </c>
      <c r="E763" s="2" t="str">
        <f t="shared" si="57"/>
        <v/>
      </c>
      <c r="F763" s="2" t="str">
        <f t="shared" si="58"/>
        <v/>
      </c>
      <c r="G763" s="2" t="str">
        <f t="shared" si="59"/>
        <v/>
      </c>
      <c r="H763" t="s">
        <v>14</v>
      </c>
      <c r="I763" t="s">
        <v>14</v>
      </c>
      <c r="J763" s="1">
        <v>2.6157863120700001E-5</v>
      </c>
      <c r="K763">
        <v>5.1617111718399997E-4</v>
      </c>
      <c r="L763" s="1">
        <v>8.0613379204200005E-5</v>
      </c>
      <c r="M763">
        <v>12.5</v>
      </c>
      <c r="N763">
        <v>18.5</v>
      </c>
      <c r="O763">
        <v>1.5144506203999999E-2</v>
      </c>
      <c r="P763">
        <v>0.25403884079700001</v>
      </c>
      <c r="Q763">
        <v>2.9179059669700001E-2</v>
      </c>
      <c r="R763" t="s">
        <v>15</v>
      </c>
    </row>
    <row r="764" spans="1:20">
      <c r="A764">
        <v>60979</v>
      </c>
      <c r="C764" t="b">
        <f t="shared" si="55"/>
        <v>1</v>
      </c>
      <c r="D764" s="2" t="str">
        <f t="shared" si="56"/>
        <v/>
      </c>
      <c r="E764" s="2" t="str">
        <f t="shared" si="57"/>
        <v/>
      </c>
      <c r="F764" s="2" t="str">
        <f t="shared" si="58"/>
        <v/>
      </c>
      <c r="G764" s="2" t="str">
        <f t="shared" si="59"/>
        <v/>
      </c>
      <c r="H764" t="s">
        <v>17</v>
      </c>
      <c r="I764" t="s">
        <v>17</v>
      </c>
      <c r="J764">
        <v>8.1705986858099996E-4</v>
      </c>
      <c r="K764">
        <v>2.7471565900999997E-4</v>
      </c>
      <c r="L764" s="1">
        <v>2.1971230789499999E-5</v>
      </c>
      <c r="M764">
        <v>4.5</v>
      </c>
      <c r="N764">
        <v>10</v>
      </c>
      <c r="O764">
        <v>0.34054780012699998</v>
      </c>
      <c r="P764">
        <v>7.7965431239099998E-3</v>
      </c>
      <c r="Q764">
        <v>5.8106681159999997E-4</v>
      </c>
      <c r="R764" t="s">
        <v>15</v>
      </c>
      <c r="S764">
        <v>6.2483514279300003</v>
      </c>
    </row>
    <row r="765" spans="1:20">
      <c r="A765">
        <v>60980</v>
      </c>
      <c r="C765" t="b">
        <f t="shared" si="55"/>
        <v>1</v>
      </c>
      <c r="D765" s="2" t="str">
        <f t="shared" si="56"/>
        <v/>
      </c>
      <c r="E765" s="2" t="str">
        <f t="shared" si="57"/>
        <v/>
      </c>
      <c r="F765" s="2" t="str">
        <f t="shared" si="58"/>
        <v/>
      </c>
      <c r="G765" s="2" t="str">
        <f t="shared" si="59"/>
        <v/>
      </c>
      <c r="H765" t="s">
        <v>17</v>
      </c>
      <c r="I765" t="s">
        <v>17</v>
      </c>
      <c r="J765">
        <v>5.5868610992499995E-4</v>
      </c>
      <c r="K765">
        <v>1.6856425173500001E-4</v>
      </c>
      <c r="L765" s="1">
        <v>1.3194242606E-5</v>
      </c>
      <c r="M765">
        <v>4.5</v>
      </c>
      <c r="N765">
        <v>10</v>
      </c>
      <c r="O765">
        <v>0.29186035084700002</v>
      </c>
      <c r="P765">
        <v>4.8053193095999999E-3</v>
      </c>
      <c r="Q765">
        <v>2.6418519389300002E-4</v>
      </c>
      <c r="R765" t="s">
        <v>15</v>
      </c>
      <c r="S765">
        <v>6.0665404040000004</v>
      </c>
    </row>
    <row r="766" spans="1:20">
      <c r="A766">
        <v>60981</v>
      </c>
      <c r="C766" t="b">
        <f t="shared" si="55"/>
        <v>1</v>
      </c>
      <c r="D766" s="2" t="str">
        <f t="shared" si="56"/>
        <v/>
      </c>
      <c r="E766" s="2" t="str">
        <f t="shared" si="57"/>
        <v/>
      </c>
      <c r="F766" s="2" t="str">
        <f t="shared" si="58"/>
        <v/>
      </c>
      <c r="G766" s="2" t="str">
        <f t="shared" si="59"/>
        <v/>
      </c>
      <c r="H766" t="s">
        <v>17</v>
      </c>
      <c r="I766" t="s">
        <v>17</v>
      </c>
      <c r="J766">
        <v>3.3178320058799998E-4</v>
      </c>
      <c r="K766">
        <v>4.69225212305E-4</v>
      </c>
      <c r="L766" s="1">
        <v>1.97413850751E-5</v>
      </c>
      <c r="M766">
        <v>1.3333333333299999</v>
      </c>
      <c r="N766">
        <v>3.6666666666699999</v>
      </c>
      <c r="O766">
        <v>0.13832823737899999</v>
      </c>
      <c r="P766" s="1">
        <v>8.1148941933299997E-5</v>
      </c>
      <c r="Q766">
        <v>1.49265330321E-2</v>
      </c>
      <c r="R766" t="s">
        <v>15</v>
      </c>
      <c r="S766">
        <v>3.6666666666699999</v>
      </c>
    </row>
    <row r="767" spans="1:20">
      <c r="A767">
        <v>60982</v>
      </c>
      <c r="C767" t="b">
        <f t="shared" si="55"/>
        <v>1</v>
      </c>
      <c r="D767" s="2" t="str">
        <f t="shared" si="56"/>
        <v/>
      </c>
      <c r="E767" s="2" t="str">
        <f t="shared" si="57"/>
        <v/>
      </c>
      <c r="F767" s="2" t="str">
        <f t="shared" si="58"/>
        <v/>
      </c>
      <c r="G767" s="2" t="str">
        <f t="shared" si="59"/>
        <v/>
      </c>
      <c r="H767" t="s">
        <v>17</v>
      </c>
      <c r="I767" t="s">
        <v>17</v>
      </c>
      <c r="J767">
        <v>2.5038817220599999E-4</v>
      </c>
      <c r="K767" s="1">
        <v>3.04053587141E-5</v>
      </c>
      <c r="L767" s="1">
        <v>6.3926759191200002E-6</v>
      </c>
      <c r="M767">
        <v>4.5</v>
      </c>
      <c r="N767">
        <v>10</v>
      </c>
      <c r="O767">
        <v>0.11737769518799999</v>
      </c>
      <c r="P767">
        <v>0.269412687145</v>
      </c>
      <c r="Q767">
        <v>1.4008078362799999E-3</v>
      </c>
      <c r="R767" t="s">
        <v>15</v>
      </c>
      <c r="S767">
        <v>5.04127948008</v>
      </c>
    </row>
    <row r="768" spans="1:20">
      <c r="A768">
        <v>61031</v>
      </c>
      <c r="C768" t="b">
        <f t="shared" si="55"/>
        <v>1</v>
      </c>
      <c r="D768" s="2" t="str">
        <f t="shared" si="56"/>
        <v/>
      </c>
      <c r="E768" s="2" t="str">
        <f t="shared" si="57"/>
        <v/>
      </c>
      <c r="F768" s="2" t="str">
        <f t="shared" si="58"/>
        <v/>
      </c>
      <c r="G768" s="2" t="str">
        <f t="shared" si="59"/>
        <v/>
      </c>
      <c r="H768" t="s">
        <v>17</v>
      </c>
      <c r="I768" t="s">
        <v>17</v>
      </c>
      <c r="J768">
        <v>2.7355431508099999E-4</v>
      </c>
      <c r="K768" s="1">
        <v>5.9889342921800001E-5</v>
      </c>
      <c r="L768" s="1">
        <v>5.6679103455699999E-6</v>
      </c>
      <c r="M768">
        <v>4.5</v>
      </c>
      <c r="N768">
        <v>10</v>
      </c>
      <c r="O768">
        <v>0.149245855383</v>
      </c>
      <c r="P768">
        <v>0.269412687145</v>
      </c>
      <c r="Q768">
        <v>1.4008078362799999E-3</v>
      </c>
      <c r="R768" t="s">
        <v>15</v>
      </c>
      <c r="S768">
        <v>5.6132251353499996</v>
      </c>
    </row>
    <row r="769" spans="1:20">
      <c r="A769">
        <v>61033</v>
      </c>
      <c r="C769" t="b">
        <f t="shared" si="55"/>
        <v>1</v>
      </c>
      <c r="D769" s="2" t="str">
        <f t="shared" si="56"/>
        <v/>
      </c>
      <c r="E769" s="2" t="str">
        <f t="shared" si="57"/>
        <v/>
      </c>
      <c r="F769" s="2" t="str">
        <f t="shared" si="58"/>
        <v/>
      </c>
      <c r="G769" s="2" t="str">
        <f t="shared" si="59"/>
        <v/>
      </c>
      <c r="H769" t="s">
        <v>17</v>
      </c>
      <c r="I769" t="s">
        <v>17</v>
      </c>
      <c r="J769">
        <v>2.9817495392400002E-4</v>
      </c>
      <c r="K769">
        <v>3.4690063057999998E-4</v>
      </c>
      <c r="L769" s="1">
        <v>5.2840633000399997E-6</v>
      </c>
      <c r="M769">
        <v>3</v>
      </c>
      <c r="N769">
        <v>8</v>
      </c>
      <c r="O769">
        <v>5.8245109340600003E-2</v>
      </c>
      <c r="P769" s="1">
        <v>2.3482340603200001E-7</v>
      </c>
      <c r="Q769">
        <v>7.0602649118899996E-4</v>
      </c>
      <c r="R769" t="s">
        <v>15</v>
      </c>
      <c r="S769">
        <v>8</v>
      </c>
    </row>
    <row r="770" spans="1:20">
      <c r="A770">
        <v>61037</v>
      </c>
      <c r="C770" t="b">
        <f t="shared" si="55"/>
        <v>1</v>
      </c>
      <c r="D770" s="2" t="str">
        <f t="shared" si="56"/>
        <v/>
      </c>
      <c r="E770" s="2" t="str">
        <f t="shared" si="57"/>
        <v/>
      </c>
      <c r="F770" s="2" t="str">
        <f t="shared" si="58"/>
        <v/>
      </c>
      <c r="G770" s="2" t="str">
        <f t="shared" si="59"/>
        <v/>
      </c>
      <c r="H770" t="s">
        <v>17</v>
      </c>
      <c r="I770" t="s">
        <v>17</v>
      </c>
      <c r="J770">
        <v>5.2315676727699996E-4</v>
      </c>
      <c r="K770">
        <v>5.8480494817799995E-4</v>
      </c>
      <c r="L770" s="1">
        <v>1.2401342453700001E-5</v>
      </c>
      <c r="M770">
        <v>3</v>
      </c>
      <c r="N770">
        <v>8</v>
      </c>
      <c r="O770">
        <v>9.4386639561099994E-2</v>
      </c>
      <c r="P770" s="1">
        <v>3.08859354283E-6</v>
      </c>
      <c r="Q770">
        <v>4.4927241876500002E-4</v>
      </c>
      <c r="R770" t="s">
        <v>15</v>
      </c>
      <c r="S770">
        <v>8</v>
      </c>
    </row>
    <row r="771" spans="1:20">
      <c r="A771">
        <v>61038</v>
      </c>
      <c r="C771" t="b">
        <f t="shared" ref="C771:C834" si="60">IF(OR(B771="freshRestricted",B771="brackishRestricted",B771="marineRestricted",B771="noclass",B771=""),TRUE,FALSE)</f>
        <v>1</v>
      </c>
      <c r="D771" s="2" t="str">
        <f t="shared" ref="D771:D834" si="61">IF(NOT(ISBLANK($B771)),IF($I771="freshRestricted", IF($B771="freshRestricted","FRESH",$B771),""),"")</f>
        <v/>
      </c>
      <c r="E771" s="2" t="str">
        <f t="shared" ref="E771:E834" si="62">IF(NOT(ISBLANK($B771)),IF($I771="marineRestricted", IF($B771="marineRestricted","MARINE",$B771),""),"")</f>
        <v/>
      </c>
      <c r="F771" s="2" t="str">
        <f t="shared" ref="F771:F834" si="63">IF(NOT(ISBLANK($B771)),IF($I771="brackishRestricted", IF($B771="brackishRestricted","BRACK",$B771),""),"")</f>
        <v/>
      </c>
      <c r="G771" s="2" t="str">
        <f t="shared" ref="G771:G834" si="64">IF(NOT(ISBLANK($B771)),IF($I771="noclass", IF($B771="noclass","NO",$B771),""),"")</f>
        <v/>
      </c>
      <c r="H771" t="s">
        <v>17</v>
      </c>
      <c r="I771" t="s">
        <v>17</v>
      </c>
      <c r="J771">
        <v>1.6499784791400001E-4</v>
      </c>
      <c r="K771" s="1">
        <v>1.26729650494E-5</v>
      </c>
      <c r="L771">
        <v>0</v>
      </c>
      <c r="M771">
        <v>4.5</v>
      </c>
      <c r="N771">
        <v>18.5</v>
      </c>
      <c r="O771">
        <v>1.9267865968900001E-2</v>
      </c>
      <c r="P771">
        <v>2.2707070831000001E-2</v>
      </c>
      <c r="Q771">
        <v>8.2119191392700003E-4</v>
      </c>
      <c r="R771" t="s">
        <v>15</v>
      </c>
      <c r="S771">
        <v>5.5752959080000002</v>
      </c>
    </row>
    <row r="772" spans="1:20">
      <c r="A772">
        <v>61080</v>
      </c>
      <c r="C772" t="b">
        <f t="shared" si="60"/>
        <v>1</v>
      </c>
      <c r="D772" s="2" t="str">
        <f t="shared" si="61"/>
        <v/>
      </c>
      <c r="E772" s="2" t="str">
        <f t="shared" si="62"/>
        <v/>
      </c>
      <c r="F772" s="2" t="str">
        <f t="shared" si="63"/>
        <v/>
      </c>
      <c r="G772" s="2" t="str">
        <f t="shared" si="64"/>
        <v/>
      </c>
      <c r="H772" t="s">
        <v>19</v>
      </c>
      <c r="I772" t="s">
        <v>19</v>
      </c>
      <c r="J772">
        <v>0</v>
      </c>
      <c r="K772">
        <v>4.9564591387399998E-4</v>
      </c>
      <c r="L772" s="1">
        <v>4.7809098573799997E-5</v>
      </c>
      <c r="M772">
        <v>6.5</v>
      </c>
      <c r="N772">
        <v>10</v>
      </c>
      <c r="O772" s="1">
        <v>1.5807266736100001E-5</v>
      </c>
      <c r="P772">
        <v>2.19444542352E-3</v>
      </c>
      <c r="Q772">
        <v>5.1092479279799999E-2</v>
      </c>
      <c r="R772" t="s">
        <v>15</v>
      </c>
      <c r="S772">
        <v>6.5</v>
      </c>
      <c r="T772">
        <v>10</v>
      </c>
    </row>
    <row r="773" spans="1:20">
      <c r="A773">
        <v>61081</v>
      </c>
      <c r="B773" t="s">
        <v>19</v>
      </c>
      <c r="C773" t="b">
        <f t="shared" si="60"/>
        <v>1</v>
      </c>
      <c r="D773" s="2" t="str">
        <f t="shared" si="61"/>
        <v/>
      </c>
      <c r="E773" s="2" t="str">
        <f t="shared" si="62"/>
        <v/>
      </c>
      <c r="F773" s="2" t="str">
        <f t="shared" si="63"/>
        <v>BRACK</v>
      </c>
      <c r="G773" s="2" t="str">
        <f t="shared" si="64"/>
        <v/>
      </c>
      <c r="H773" t="s">
        <v>19</v>
      </c>
      <c r="I773" t="s">
        <v>19</v>
      </c>
      <c r="J773" s="1">
        <v>4.47227191413E-6</v>
      </c>
      <c r="K773">
        <v>5.8632450454099995E-4</v>
      </c>
      <c r="L773" s="1">
        <v>9.9391915387899999E-5</v>
      </c>
      <c r="M773">
        <v>6.5</v>
      </c>
      <c r="N773">
        <v>10</v>
      </c>
      <c r="O773">
        <v>1.4697514856899999E-4</v>
      </c>
      <c r="P773">
        <v>4.63009353882E-3</v>
      </c>
      <c r="Q773">
        <v>0.111497786428</v>
      </c>
      <c r="R773" t="s">
        <v>15</v>
      </c>
      <c r="S773">
        <v>6.5</v>
      </c>
      <c r="T773">
        <v>10</v>
      </c>
    </row>
    <row r="774" spans="1:20">
      <c r="A774">
        <v>61276</v>
      </c>
      <c r="C774" t="b">
        <f t="shared" si="60"/>
        <v>1</v>
      </c>
      <c r="D774" s="2" t="str">
        <f t="shared" si="61"/>
        <v/>
      </c>
      <c r="E774" s="2" t="str">
        <f t="shared" si="62"/>
        <v/>
      </c>
      <c r="F774" s="2" t="str">
        <f t="shared" si="63"/>
        <v/>
      </c>
      <c r="G774" s="2" t="str">
        <f t="shared" si="64"/>
        <v/>
      </c>
      <c r="H774" t="s">
        <v>18</v>
      </c>
      <c r="I774" t="s">
        <v>19</v>
      </c>
      <c r="J774">
        <v>1.6414020358400001E-4</v>
      </c>
      <c r="K774">
        <v>2.1787432711499999E-3</v>
      </c>
      <c r="L774">
        <v>4.22302589705E-4</v>
      </c>
      <c r="M774">
        <v>16</v>
      </c>
      <c r="N774">
        <v>20</v>
      </c>
      <c r="O774">
        <v>5.28220153147E-4</v>
      </c>
      <c r="P774">
        <v>4.4427798358800001E-2</v>
      </c>
      <c r="Q774">
        <v>9.0529213718599996E-3</v>
      </c>
      <c r="R774" t="s">
        <v>20</v>
      </c>
      <c r="S774">
        <v>16</v>
      </c>
      <c r="T774">
        <v>20</v>
      </c>
    </row>
    <row r="775" spans="1:20">
      <c r="A775">
        <v>61277</v>
      </c>
      <c r="C775" t="b">
        <f t="shared" si="60"/>
        <v>1</v>
      </c>
      <c r="D775" s="2" t="str">
        <f t="shared" si="61"/>
        <v/>
      </c>
      <c r="E775" s="2" t="str">
        <f t="shared" si="62"/>
        <v/>
      </c>
      <c r="F775" s="2" t="str">
        <f t="shared" si="63"/>
        <v/>
      </c>
      <c r="G775" s="2" t="str">
        <f t="shared" si="64"/>
        <v/>
      </c>
      <c r="H775" t="s">
        <v>18</v>
      </c>
      <c r="I775" t="s">
        <v>19</v>
      </c>
      <c r="J775">
        <v>4.9806555562299998E-4</v>
      </c>
      <c r="K775">
        <v>7.3196271737500001E-3</v>
      </c>
      <c r="L775">
        <v>1.9272358522E-3</v>
      </c>
      <c r="M775">
        <v>16</v>
      </c>
      <c r="N775">
        <v>20</v>
      </c>
      <c r="O775">
        <v>1.60063120286E-3</v>
      </c>
      <c r="P775">
        <v>8.1010080502200002E-2</v>
      </c>
      <c r="Q775">
        <v>2.8483721638099999E-3</v>
      </c>
      <c r="R775" t="s">
        <v>20</v>
      </c>
      <c r="S775">
        <v>16</v>
      </c>
      <c r="T775">
        <v>20</v>
      </c>
    </row>
    <row r="776" spans="1:20">
      <c r="A776">
        <v>61279</v>
      </c>
      <c r="B776" t="s">
        <v>19</v>
      </c>
      <c r="C776" t="b">
        <f t="shared" si="60"/>
        <v>1</v>
      </c>
      <c r="D776" s="2" t="str">
        <f t="shared" si="61"/>
        <v/>
      </c>
      <c r="E776" s="2" t="str">
        <f t="shared" si="62"/>
        <v/>
      </c>
      <c r="F776" s="2" t="str">
        <f t="shared" si="63"/>
        <v/>
      </c>
      <c r="G776" s="2" t="str">
        <f t="shared" si="64"/>
        <v>brackishRestricted</v>
      </c>
      <c r="H776" t="s">
        <v>14</v>
      </c>
      <c r="I776" t="s">
        <v>14</v>
      </c>
      <c r="J776" s="1">
        <v>9.5031424757899994E-6</v>
      </c>
      <c r="K776">
        <v>4.5931213677199998E-3</v>
      </c>
      <c r="L776">
        <v>1.5858465989399999E-3</v>
      </c>
      <c r="M776">
        <v>15</v>
      </c>
      <c r="N776">
        <v>20</v>
      </c>
      <c r="O776" s="1">
        <v>1.2102737106399999E-5</v>
      </c>
      <c r="P776">
        <v>5.8437213449500001E-2</v>
      </c>
      <c r="Q776">
        <v>1.10229848928E-3</v>
      </c>
      <c r="R776" t="s">
        <v>15</v>
      </c>
    </row>
    <row r="777" spans="1:20">
      <c r="A777">
        <v>61282</v>
      </c>
      <c r="C777" t="b">
        <f t="shared" si="60"/>
        <v>1</v>
      </c>
      <c r="D777" s="2" t="str">
        <f t="shared" si="61"/>
        <v/>
      </c>
      <c r="E777" s="2" t="str">
        <f t="shared" si="62"/>
        <v/>
      </c>
      <c r="F777" s="2" t="str">
        <f t="shared" si="63"/>
        <v/>
      </c>
      <c r="G777" s="2" t="str">
        <f t="shared" si="64"/>
        <v/>
      </c>
      <c r="H777" t="s">
        <v>18</v>
      </c>
      <c r="I777" t="s">
        <v>19</v>
      </c>
      <c r="J777">
        <v>1.68611601666E-4</v>
      </c>
      <c r="K777">
        <v>2.2831109042000001E-3</v>
      </c>
      <c r="L777">
        <v>4.8687688185100001E-4</v>
      </c>
      <c r="M777">
        <v>16</v>
      </c>
      <c r="N777">
        <v>20</v>
      </c>
      <c r="O777">
        <v>6.1122048034799998E-4</v>
      </c>
      <c r="P777">
        <v>4.4374929203300002E-2</v>
      </c>
      <c r="Q777">
        <v>2.35659328067E-2</v>
      </c>
      <c r="R777" t="s">
        <v>20</v>
      </c>
      <c r="S777">
        <v>16</v>
      </c>
      <c r="T777">
        <v>20</v>
      </c>
    </row>
    <row r="778" spans="1:20">
      <c r="A778">
        <v>61345</v>
      </c>
      <c r="C778" t="b">
        <f t="shared" si="60"/>
        <v>1</v>
      </c>
      <c r="D778" s="2" t="str">
        <f t="shared" si="61"/>
        <v/>
      </c>
      <c r="E778" s="2" t="str">
        <f t="shared" si="62"/>
        <v/>
      </c>
      <c r="F778" s="2" t="str">
        <f t="shared" si="63"/>
        <v/>
      </c>
      <c r="G778" s="2" t="str">
        <f t="shared" si="64"/>
        <v/>
      </c>
      <c r="H778" t="s">
        <v>17</v>
      </c>
      <c r="I778" t="s">
        <v>17</v>
      </c>
      <c r="J778" s="1">
        <v>8.8793257698199993E-5</v>
      </c>
      <c r="K778">
        <v>1.74819448235E-4</v>
      </c>
      <c r="L778" s="1">
        <v>3.6564911052899998E-6</v>
      </c>
      <c r="M778">
        <v>1.3333333333299999</v>
      </c>
      <c r="N778">
        <v>3.6666666666699999</v>
      </c>
      <c r="O778">
        <v>0.10582785639099999</v>
      </c>
      <c r="P778" s="1">
        <v>1.6755817735899999E-6</v>
      </c>
      <c r="Q778">
        <v>1.2766145294199999E-3</v>
      </c>
      <c r="R778" t="s">
        <v>15</v>
      </c>
      <c r="S778">
        <v>3.6666666666699999</v>
      </c>
    </row>
    <row r="779" spans="1:20">
      <c r="A779">
        <v>61346</v>
      </c>
      <c r="B779" t="s">
        <v>17</v>
      </c>
      <c r="C779" t="b">
        <f t="shared" si="60"/>
        <v>1</v>
      </c>
      <c r="D779" s="2" t="str">
        <f t="shared" si="61"/>
        <v>FRESH</v>
      </c>
      <c r="E779" s="2" t="str">
        <f t="shared" si="62"/>
        <v/>
      </c>
      <c r="F779" s="2" t="str">
        <f t="shared" si="63"/>
        <v/>
      </c>
      <c r="G779" s="2" t="str">
        <f t="shared" si="64"/>
        <v/>
      </c>
      <c r="H779" t="s">
        <v>17</v>
      </c>
      <c r="I779" t="s">
        <v>17</v>
      </c>
      <c r="J779">
        <v>1.2323195460499999E-4</v>
      </c>
      <c r="K779">
        <v>2.71394364476E-4</v>
      </c>
      <c r="L779" s="1">
        <v>6.4708841937999996E-6</v>
      </c>
      <c r="M779">
        <v>1.5</v>
      </c>
      <c r="N779">
        <v>5.5</v>
      </c>
      <c r="O779">
        <v>2.9503869566099999E-2</v>
      </c>
      <c r="P779" s="1">
        <v>1.1077634753199999E-7</v>
      </c>
      <c r="Q779">
        <v>1.5983617498400001E-4</v>
      </c>
      <c r="R779" t="s">
        <v>15</v>
      </c>
      <c r="S779">
        <v>5.5</v>
      </c>
    </row>
    <row r="780" spans="1:20">
      <c r="A780">
        <v>61350</v>
      </c>
      <c r="C780" t="b">
        <f t="shared" si="60"/>
        <v>1</v>
      </c>
      <c r="D780" s="2" t="str">
        <f t="shared" si="61"/>
        <v/>
      </c>
      <c r="E780" s="2" t="str">
        <f t="shared" si="62"/>
        <v/>
      </c>
      <c r="F780" s="2" t="str">
        <f t="shared" si="63"/>
        <v/>
      </c>
      <c r="G780" s="2" t="str">
        <f t="shared" si="64"/>
        <v/>
      </c>
      <c r="H780" t="s">
        <v>17</v>
      </c>
      <c r="I780" t="s">
        <v>17</v>
      </c>
      <c r="J780" s="1">
        <v>7.4203687011600001E-5</v>
      </c>
      <c r="K780">
        <v>1.98422288179E-4</v>
      </c>
      <c r="L780" s="1">
        <v>2.3122448282600002E-6</v>
      </c>
      <c r="M780">
        <v>1.5</v>
      </c>
      <c r="N780">
        <v>5.5</v>
      </c>
      <c r="O780">
        <v>2.6485034534100001E-2</v>
      </c>
      <c r="P780" s="1">
        <v>2.3774109264799999E-8</v>
      </c>
      <c r="Q780">
        <v>1.6506332150099999E-3</v>
      </c>
      <c r="R780" t="s">
        <v>15</v>
      </c>
      <c r="S780">
        <v>5.5</v>
      </c>
    </row>
    <row r="781" spans="1:20">
      <c r="A781">
        <v>61351</v>
      </c>
      <c r="C781" t="b">
        <f t="shared" si="60"/>
        <v>1</v>
      </c>
      <c r="D781" s="2" t="str">
        <f t="shared" si="61"/>
        <v/>
      </c>
      <c r="E781" s="2" t="str">
        <f t="shared" si="62"/>
        <v/>
      </c>
      <c r="F781" s="2" t="str">
        <f t="shared" si="63"/>
        <v/>
      </c>
      <c r="G781" s="2" t="str">
        <f t="shared" si="64"/>
        <v/>
      </c>
      <c r="H781" t="s">
        <v>17</v>
      </c>
      <c r="I781" t="s">
        <v>17</v>
      </c>
      <c r="J781" s="1">
        <v>9.6354200027599999E-5</v>
      </c>
      <c r="K781">
        <v>2.1909104977299999E-4</v>
      </c>
      <c r="L781" s="1">
        <v>8.1154805888300008E-6</v>
      </c>
      <c r="M781">
        <v>1.5</v>
      </c>
      <c r="N781">
        <v>5.5</v>
      </c>
      <c r="O781">
        <v>2.9503869566099999E-2</v>
      </c>
      <c r="P781" s="1">
        <v>1.1077634753199999E-7</v>
      </c>
      <c r="Q781">
        <v>2.00949813651E-4</v>
      </c>
      <c r="R781" t="s">
        <v>15</v>
      </c>
      <c r="S781">
        <v>5.5</v>
      </c>
    </row>
    <row r="782" spans="1:20">
      <c r="A782">
        <v>61393</v>
      </c>
      <c r="C782" t="b">
        <f t="shared" si="60"/>
        <v>1</v>
      </c>
      <c r="D782" s="2" t="str">
        <f t="shared" si="61"/>
        <v/>
      </c>
      <c r="E782" s="2" t="str">
        <f t="shared" si="62"/>
        <v/>
      </c>
      <c r="F782" s="2" t="str">
        <f t="shared" si="63"/>
        <v/>
      </c>
      <c r="G782" s="2" t="str">
        <f t="shared" si="64"/>
        <v/>
      </c>
      <c r="H782" t="s">
        <v>14</v>
      </c>
      <c r="I782" t="s">
        <v>14</v>
      </c>
      <c r="J782" s="1">
        <v>4.9966091976200001E-6</v>
      </c>
      <c r="K782">
        <v>7.3468324450700001E-4</v>
      </c>
      <c r="L782">
        <v>1.6282955285599999E-4</v>
      </c>
      <c r="M782">
        <v>24</v>
      </c>
      <c r="N782">
        <v>26</v>
      </c>
      <c r="O782">
        <v>2.1580544331199999E-3</v>
      </c>
      <c r="P782">
        <v>0.34959396887600003</v>
      </c>
      <c r="Q782">
        <v>4.0672703264100003E-2</v>
      </c>
      <c r="R782" t="s">
        <v>15</v>
      </c>
    </row>
    <row r="783" spans="1:20">
      <c r="A783">
        <v>61400</v>
      </c>
      <c r="C783" t="b">
        <f t="shared" si="60"/>
        <v>1</v>
      </c>
      <c r="D783" s="2" t="str">
        <f t="shared" si="61"/>
        <v/>
      </c>
      <c r="E783" s="2" t="str">
        <f t="shared" si="62"/>
        <v/>
      </c>
      <c r="F783" s="2" t="str">
        <f t="shared" si="63"/>
        <v/>
      </c>
      <c r="G783" s="2" t="str">
        <f t="shared" si="64"/>
        <v/>
      </c>
      <c r="H783" t="s">
        <v>14</v>
      </c>
      <c r="I783" t="s">
        <v>14</v>
      </c>
      <c r="J783" s="1">
        <v>6.3749841486900003E-6</v>
      </c>
      <c r="K783">
        <v>6.0475222267500003E-4</v>
      </c>
      <c r="L783" s="1">
        <v>5.66363662107E-5</v>
      </c>
      <c r="M783">
        <v>24</v>
      </c>
      <c r="N783">
        <v>26</v>
      </c>
      <c r="O783">
        <v>2.1580544331199999E-3</v>
      </c>
      <c r="P783">
        <v>0.28108364835799998</v>
      </c>
      <c r="Q783">
        <v>4.0672703264100003E-2</v>
      </c>
      <c r="R783" t="s">
        <v>15</v>
      </c>
    </row>
    <row r="784" spans="1:20">
      <c r="A784">
        <v>61495</v>
      </c>
      <c r="C784" t="b">
        <f t="shared" si="60"/>
        <v>1</v>
      </c>
      <c r="D784" s="2" t="str">
        <f t="shared" si="61"/>
        <v/>
      </c>
      <c r="E784" s="2" t="str">
        <f t="shared" si="62"/>
        <v/>
      </c>
      <c r="F784" s="2" t="str">
        <f t="shared" si="63"/>
        <v/>
      </c>
      <c r="G784" s="2" t="str">
        <f t="shared" si="64"/>
        <v/>
      </c>
      <c r="H784" t="s">
        <v>18</v>
      </c>
      <c r="I784" t="s">
        <v>19</v>
      </c>
      <c r="J784" s="1">
        <v>8.2340425910000005E-5</v>
      </c>
      <c r="K784">
        <v>3.6251741452799999E-3</v>
      </c>
      <c r="L784">
        <v>1.0636493817900001E-3</v>
      </c>
      <c r="M784">
        <v>8.8000000000000007</v>
      </c>
      <c r="N784">
        <v>11.6</v>
      </c>
      <c r="O784">
        <v>2.7630470004399998E-2</v>
      </c>
      <c r="P784">
        <v>0.38489687959000002</v>
      </c>
      <c r="Q784">
        <v>5.4739218801899995E-4</v>
      </c>
      <c r="R784" t="s">
        <v>20</v>
      </c>
      <c r="S784">
        <v>8.8000000000000007</v>
      </c>
      <c r="T784">
        <v>11.6</v>
      </c>
    </row>
    <row r="785" spans="1:20">
      <c r="A785">
        <v>61496</v>
      </c>
      <c r="C785" t="b">
        <f t="shared" si="60"/>
        <v>1</v>
      </c>
      <c r="D785" s="2" t="str">
        <f t="shared" si="61"/>
        <v/>
      </c>
      <c r="E785" s="2" t="str">
        <f t="shared" si="62"/>
        <v/>
      </c>
      <c r="F785" s="2" t="str">
        <f t="shared" si="63"/>
        <v/>
      </c>
      <c r="G785" s="2" t="str">
        <f t="shared" si="64"/>
        <v/>
      </c>
      <c r="H785" t="s">
        <v>18</v>
      </c>
      <c r="I785" t="s">
        <v>19</v>
      </c>
      <c r="J785" s="1">
        <v>7.5314435707299996E-5</v>
      </c>
      <c r="K785">
        <v>4.0801569938900004E-3</v>
      </c>
      <c r="L785">
        <v>1.20281959102E-3</v>
      </c>
      <c r="M785">
        <v>8.8000000000000007</v>
      </c>
      <c r="N785">
        <v>11.6</v>
      </c>
      <c r="O785">
        <v>2.19461784279E-2</v>
      </c>
      <c r="P785">
        <v>0.36472667020299998</v>
      </c>
      <c r="Q785">
        <v>4.7725712078899998E-4</v>
      </c>
      <c r="R785" t="s">
        <v>20</v>
      </c>
      <c r="S785">
        <v>8.8000000000000007</v>
      </c>
      <c r="T785">
        <v>11.6</v>
      </c>
    </row>
    <row r="786" spans="1:20">
      <c r="A786">
        <v>61554</v>
      </c>
      <c r="C786" t="b">
        <f t="shared" si="60"/>
        <v>1</v>
      </c>
      <c r="D786" s="2" t="str">
        <f t="shared" si="61"/>
        <v/>
      </c>
      <c r="E786" s="2" t="str">
        <f t="shared" si="62"/>
        <v/>
      </c>
      <c r="F786" s="2" t="str">
        <f t="shared" si="63"/>
        <v/>
      </c>
      <c r="G786" s="2" t="str">
        <f t="shared" si="64"/>
        <v/>
      </c>
      <c r="H786" t="s">
        <v>19</v>
      </c>
      <c r="I786" t="s">
        <v>19</v>
      </c>
      <c r="J786" s="1">
        <v>5.7009273133600002E-5</v>
      </c>
      <c r="K786">
        <v>1.8294766018699999E-4</v>
      </c>
      <c r="L786">
        <v>0</v>
      </c>
      <c r="M786">
        <v>1.5</v>
      </c>
      <c r="N786">
        <v>8</v>
      </c>
      <c r="O786">
        <v>2.2195433790599999E-2</v>
      </c>
      <c r="P786" s="1">
        <v>4.4684191110400001E-8</v>
      </c>
      <c r="Q786">
        <v>5.1261493205700004E-4</v>
      </c>
      <c r="R786" t="s">
        <v>15</v>
      </c>
      <c r="S786">
        <v>1.5</v>
      </c>
      <c r="T786">
        <v>8</v>
      </c>
    </row>
    <row r="787" spans="1:20">
      <c r="A787">
        <v>61556</v>
      </c>
      <c r="C787" t="b">
        <f t="shared" si="60"/>
        <v>1</v>
      </c>
      <c r="D787" s="2" t="str">
        <f t="shared" si="61"/>
        <v/>
      </c>
      <c r="E787" s="2" t="str">
        <f t="shared" si="62"/>
        <v/>
      </c>
      <c r="F787" s="2" t="str">
        <f t="shared" si="63"/>
        <v/>
      </c>
      <c r="G787" s="2" t="str">
        <f t="shared" si="64"/>
        <v/>
      </c>
      <c r="H787" t="s">
        <v>17</v>
      </c>
      <c r="I787" t="s">
        <v>17</v>
      </c>
      <c r="J787">
        <v>5.4449334481100002E-4</v>
      </c>
      <c r="K787">
        <v>5.9917823843499995E-4</v>
      </c>
      <c r="L787" s="1">
        <v>2.2921290893899998E-6</v>
      </c>
      <c r="M787">
        <v>1.5</v>
      </c>
      <c r="N787">
        <v>8</v>
      </c>
      <c r="O787">
        <v>0.123848270706</v>
      </c>
      <c r="P787" s="1">
        <v>8.86807639882E-8</v>
      </c>
      <c r="Q787" s="1">
        <v>1.5481239548000001E-6</v>
      </c>
      <c r="R787" t="s">
        <v>15</v>
      </c>
      <c r="S787">
        <v>8</v>
      </c>
    </row>
    <row r="788" spans="1:20">
      <c r="A788">
        <v>61557</v>
      </c>
      <c r="C788" t="b">
        <f t="shared" si="60"/>
        <v>1</v>
      </c>
      <c r="D788" s="2" t="str">
        <f t="shared" si="61"/>
        <v/>
      </c>
      <c r="E788" s="2" t="str">
        <f t="shared" si="62"/>
        <v/>
      </c>
      <c r="F788" s="2" t="str">
        <f t="shared" si="63"/>
        <v/>
      </c>
      <c r="G788" s="2" t="str">
        <f t="shared" si="64"/>
        <v/>
      </c>
      <c r="H788" t="s">
        <v>23</v>
      </c>
      <c r="I788" t="s">
        <v>19</v>
      </c>
      <c r="J788" s="1">
        <v>4.9339463523899998E-5</v>
      </c>
      <c r="K788">
        <v>1.7255006077299999E-4</v>
      </c>
      <c r="L788">
        <v>0</v>
      </c>
      <c r="M788">
        <v>1.5</v>
      </c>
      <c r="N788">
        <v>8</v>
      </c>
      <c r="O788">
        <v>1.1735871149499999E-2</v>
      </c>
      <c r="P788" s="1">
        <v>4.4684191110400001E-8</v>
      </c>
      <c r="Q788">
        <v>5.1261493205700004E-4</v>
      </c>
      <c r="R788" t="s">
        <v>15</v>
      </c>
      <c r="S788">
        <v>1.5</v>
      </c>
      <c r="T788">
        <v>8</v>
      </c>
    </row>
    <row r="789" spans="1:20">
      <c r="A789">
        <v>61558</v>
      </c>
      <c r="C789" t="b">
        <f t="shared" si="60"/>
        <v>1</v>
      </c>
      <c r="D789" s="2" t="str">
        <f t="shared" si="61"/>
        <v/>
      </c>
      <c r="E789" s="2" t="str">
        <f t="shared" si="62"/>
        <v/>
      </c>
      <c r="F789" s="2" t="str">
        <f t="shared" si="63"/>
        <v/>
      </c>
      <c r="G789" s="2" t="str">
        <f t="shared" si="64"/>
        <v/>
      </c>
      <c r="H789" t="s">
        <v>17</v>
      </c>
      <c r="I789" t="s">
        <v>17</v>
      </c>
      <c r="J789">
        <v>4.5577837652199999E-4</v>
      </c>
      <c r="K789">
        <v>6.1559239242899998E-4</v>
      </c>
      <c r="L789" s="1">
        <v>7.2636523256100003E-6</v>
      </c>
      <c r="M789">
        <v>1.5</v>
      </c>
      <c r="N789">
        <v>8</v>
      </c>
      <c r="O789">
        <v>0.137507452862</v>
      </c>
      <c r="P789" s="1">
        <v>2.8440172193400002E-7</v>
      </c>
      <c r="Q789" s="1">
        <v>8.9287515713000002E-7</v>
      </c>
      <c r="R789" t="s">
        <v>15</v>
      </c>
      <c r="S789">
        <v>8</v>
      </c>
    </row>
    <row r="790" spans="1:20">
      <c r="A790">
        <v>61600</v>
      </c>
      <c r="C790" t="b">
        <f t="shared" si="60"/>
        <v>1</v>
      </c>
      <c r="D790" s="2" t="str">
        <f t="shared" si="61"/>
        <v/>
      </c>
      <c r="E790" s="2" t="str">
        <f t="shared" si="62"/>
        <v/>
      </c>
      <c r="F790" s="2" t="str">
        <f t="shared" si="63"/>
        <v/>
      </c>
      <c r="G790" s="2" t="str">
        <f t="shared" si="64"/>
        <v/>
      </c>
      <c r="H790" t="s">
        <v>19</v>
      </c>
      <c r="I790" t="s">
        <v>19</v>
      </c>
      <c r="J790">
        <v>0</v>
      </c>
      <c r="K790">
        <v>9.2727663179499999E-4</v>
      </c>
      <c r="L790" s="1">
        <v>7.0414369696000003E-5</v>
      </c>
      <c r="M790">
        <v>6.5</v>
      </c>
      <c r="N790">
        <v>10</v>
      </c>
      <c r="O790" s="1">
        <v>1.5807266736100001E-5</v>
      </c>
      <c r="P790">
        <v>8.0840030745499992E-3</v>
      </c>
      <c r="Q790">
        <v>7.9283146677499999E-3</v>
      </c>
      <c r="R790" t="s">
        <v>15</v>
      </c>
      <c r="S790">
        <v>6.5</v>
      </c>
      <c r="T790">
        <v>10</v>
      </c>
    </row>
    <row r="791" spans="1:20">
      <c r="A791">
        <v>61602</v>
      </c>
      <c r="C791" t="b">
        <f t="shared" si="60"/>
        <v>1</v>
      </c>
      <c r="D791" s="2" t="str">
        <f t="shared" si="61"/>
        <v/>
      </c>
      <c r="E791" s="2" t="str">
        <f t="shared" si="62"/>
        <v/>
      </c>
      <c r="F791" s="2" t="str">
        <f t="shared" si="63"/>
        <v/>
      </c>
      <c r="G791" s="2" t="str">
        <f t="shared" si="64"/>
        <v/>
      </c>
      <c r="H791" t="s">
        <v>19</v>
      </c>
      <c r="I791" t="s">
        <v>19</v>
      </c>
      <c r="J791" s="1">
        <v>4.1372405432999998E-6</v>
      </c>
      <c r="K791">
        <v>2.7072239299800002E-4</v>
      </c>
      <c r="L791" s="1">
        <v>9.8970744108199997E-6</v>
      </c>
      <c r="M791">
        <v>4.5</v>
      </c>
      <c r="N791">
        <v>10</v>
      </c>
      <c r="O791" s="1">
        <v>7.7812252565399997E-5</v>
      </c>
      <c r="P791" s="1">
        <v>7.9858611575399993E-6</v>
      </c>
      <c r="Q791">
        <v>0.43878243756800001</v>
      </c>
      <c r="R791" t="s">
        <v>15</v>
      </c>
      <c r="S791">
        <v>4.5</v>
      </c>
      <c r="T791">
        <v>10</v>
      </c>
    </row>
    <row r="792" spans="1:20">
      <c r="A792">
        <v>61603</v>
      </c>
      <c r="C792" t="b">
        <f t="shared" si="60"/>
        <v>1</v>
      </c>
      <c r="D792" s="2" t="str">
        <f t="shared" si="61"/>
        <v/>
      </c>
      <c r="E792" s="2" t="str">
        <f t="shared" si="62"/>
        <v/>
      </c>
      <c r="F792" s="2" t="str">
        <f t="shared" si="63"/>
        <v/>
      </c>
      <c r="G792" s="2" t="str">
        <f t="shared" si="64"/>
        <v/>
      </c>
      <c r="H792" t="s">
        <v>19</v>
      </c>
      <c r="I792" t="s">
        <v>19</v>
      </c>
      <c r="J792" s="1">
        <v>4.4111581178600001E-5</v>
      </c>
      <c r="K792">
        <v>5.5814768584600003E-3</v>
      </c>
      <c r="L792" s="1">
        <v>6.3760922730499999E-5</v>
      </c>
      <c r="M792">
        <v>6.5</v>
      </c>
      <c r="N792">
        <v>10</v>
      </c>
      <c r="O792">
        <v>1.1060631339999999E-4</v>
      </c>
      <c r="P792" s="1">
        <v>7.8958351830499994E-5</v>
      </c>
      <c r="Q792">
        <v>0.31589033489500001</v>
      </c>
      <c r="R792" t="s">
        <v>15</v>
      </c>
      <c r="S792">
        <v>6.5</v>
      </c>
      <c r="T792">
        <v>10</v>
      </c>
    </row>
    <row r="793" spans="1:20">
      <c r="A793">
        <v>61604</v>
      </c>
      <c r="B793" t="s">
        <v>19</v>
      </c>
      <c r="C793" t="b">
        <f t="shared" si="60"/>
        <v>1</v>
      </c>
      <c r="D793" s="2" t="str">
        <f t="shared" si="61"/>
        <v/>
      </c>
      <c r="E793" s="2" t="str">
        <f t="shared" si="62"/>
        <v/>
      </c>
      <c r="F793" s="2" t="str">
        <f t="shared" si="63"/>
        <v>BRACK</v>
      </c>
      <c r="G793" s="2" t="str">
        <f t="shared" si="64"/>
        <v/>
      </c>
      <c r="H793" t="s">
        <v>18</v>
      </c>
      <c r="I793" t="s">
        <v>19</v>
      </c>
      <c r="J793">
        <v>0</v>
      </c>
      <c r="K793">
        <v>7.0521743793499996E-4</v>
      </c>
      <c r="L793" s="1">
        <v>2.1403966616999999E-5</v>
      </c>
      <c r="M793">
        <v>6.5</v>
      </c>
      <c r="N793">
        <v>10</v>
      </c>
      <c r="O793">
        <v>4.7414329487599998E-4</v>
      </c>
      <c r="P793">
        <v>2.65351493354E-2</v>
      </c>
      <c r="Q793">
        <v>3.22772981882E-2</v>
      </c>
      <c r="R793" t="s">
        <v>20</v>
      </c>
      <c r="S793">
        <v>6.5</v>
      </c>
      <c r="T793">
        <v>10</v>
      </c>
    </row>
    <row r="794" spans="1:20">
      <c r="A794">
        <v>61605</v>
      </c>
      <c r="C794" t="b">
        <f t="shared" si="60"/>
        <v>1</v>
      </c>
      <c r="D794" s="2" t="str">
        <f t="shared" si="61"/>
        <v/>
      </c>
      <c r="E794" s="2" t="str">
        <f t="shared" si="62"/>
        <v/>
      </c>
      <c r="F794" s="2" t="str">
        <f t="shared" si="63"/>
        <v/>
      </c>
      <c r="G794" s="2" t="str">
        <f t="shared" si="64"/>
        <v/>
      </c>
      <c r="H794" t="s">
        <v>19</v>
      </c>
      <c r="I794" t="s">
        <v>19</v>
      </c>
      <c r="J794" s="1">
        <v>3.87682936348E-5</v>
      </c>
      <c r="K794">
        <v>5.87481100617E-3</v>
      </c>
      <c r="L794" s="1">
        <v>7.3706096921999996E-5</v>
      </c>
      <c r="M794">
        <v>6.5</v>
      </c>
      <c r="N794">
        <v>10</v>
      </c>
      <c r="O794" s="1">
        <v>7.9885706504699997E-5</v>
      </c>
      <c r="P794">
        <v>1.5594018765800001E-4</v>
      </c>
      <c r="Q794">
        <v>0.20203699219999999</v>
      </c>
      <c r="R794" t="s">
        <v>15</v>
      </c>
      <c r="S794">
        <v>6.5</v>
      </c>
      <c r="T794">
        <v>10</v>
      </c>
    </row>
    <row r="795" spans="1:20">
      <c r="A795">
        <v>61606</v>
      </c>
      <c r="C795" t="b">
        <f t="shared" si="60"/>
        <v>1</v>
      </c>
      <c r="D795" s="2" t="str">
        <f t="shared" si="61"/>
        <v/>
      </c>
      <c r="E795" s="2" t="str">
        <f t="shared" si="62"/>
        <v/>
      </c>
      <c r="F795" s="2" t="str">
        <f t="shared" si="63"/>
        <v/>
      </c>
      <c r="G795" s="2" t="str">
        <f t="shared" si="64"/>
        <v/>
      </c>
      <c r="H795" t="s">
        <v>19</v>
      </c>
      <c r="I795" t="s">
        <v>19</v>
      </c>
      <c r="J795">
        <v>0</v>
      </c>
      <c r="K795">
        <v>8.6913451483699999E-4</v>
      </c>
      <c r="L795" s="1">
        <v>2.4360016171400001E-5</v>
      </c>
      <c r="M795">
        <v>6.5</v>
      </c>
      <c r="N795">
        <v>10</v>
      </c>
      <c r="O795" s="1">
        <v>1.5807266736100001E-5</v>
      </c>
      <c r="P795">
        <v>6.8604963785799996E-3</v>
      </c>
      <c r="Q795">
        <v>7.9283146677499999E-3</v>
      </c>
      <c r="R795" t="s">
        <v>15</v>
      </c>
      <c r="S795">
        <v>6.5</v>
      </c>
      <c r="T795">
        <v>10</v>
      </c>
    </row>
    <row r="796" spans="1:20">
      <c r="A796">
        <v>61607</v>
      </c>
      <c r="C796" t="b">
        <f t="shared" si="60"/>
        <v>1</v>
      </c>
      <c r="D796" s="2" t="str">
        <f t="shared" si="61"/>
        <v/>
      </c>
      <c r="E796" s="2" t="str">
        <f t="shared" si="62"/>
        <v/>
      </c>
      <c r="F796" s="2" t="str">
        <f t="shared" si="63"/>
        <v/>
      </c>
      <c r="G796" s="2" t="str">
        <f t="shared" si="64"/>
        <v/>
      </c>
      <c r="H796" t="s">
        <v>19</v>
      </c>
      <c r="I796" t="s">
        <v>19</v>
      </c>
      <c r="J796">
        <v>0</v>
      </c>
      <c r="K796">
        <v>1.0090474274000001E-3</v>
      </c>
      <c r="L796" s="1">
        <v>6.3655939601499998E-5</v>
      </c>
      <c r="M796">
        <v>6.5</v>
      </c>
      <c r="N796">
        <v>10</v>
      </c>
      <c r="O796" s="1">
        <v>1.5807266736100001E-5</v>
      </c>
      <c r="P796">
        <v>6.8604963785799996E-3</v>
      </c>
      <c r="Q796">
        <v>7.9283146677499999E-3</v>
      </c>
      <c r="R796" t="s">
        <v>15</v>
      </c>
      <c r="S796">
        <v>6.5</v>
      </c>
      <c r="T796">
        <v>10</v>
      </c>
    </row>
    <row r="797" spans="1:20">
      <c r="A797">
        <v>61608</v>
      </c>
      <c r="B797" t="s">
        <v>19</v>
      </c>
      <c r="C797" t="b">
        <f t="shared" si="60"/>
        <v>1</v>
      </c>
      <c r="D797" s="2" t="str">
        <f t="shared" si="61"/>
        <v/>
      </c>
      <c r="E797" s="2" t="str">
        <f t="shared" si="62"/>
        <v/>
      </c>
      <c r="F797" s="2" t="str">
        <f t="shared" si="63"/>
        <v>BRACK</v>
      </c>
      <c r="G797" s="2" t="str">
        <f t="shared" si="64"/>
        <v/>
      </c>
      <c r="H797" t="s">
        <v>19</v>
      </c>
      <c r="I797" t="s">
        <v>19</v>
      </c>
      <c r="J797" s="1">
        <v>3.2506889983099998E-6</v>
      </c>
      <c r="K797">
        <v>1.62203849803E-4</v>
      </c>
      <c r="L797" s="1">
        <v>9.3723955760300005E-6</v>
      </c>
      <c r="M797">
        <v>4.5</v>
      </c>
      <c r="N797">
        <v>10</v>
      </c>
      <c r="O797">
        <v>1.3331191258300001E-3</v>
      </c>
      <c r="P797">
        <v>3.8666244664099997E-4</v>
      </c>
      <c r="Q797">
        <v>0.43878243756800001</v>
      </c>
      <c r="R797" t="s">
        <v>15</v>
      </c>
      <c r="S797">
        <v>4.5</v>
      </c>
      <c r="T797">
        <v>10</v>
      </c>
    </row>
    <row r="798" spans="1:20">
      <c r="A798">
        <v>61702</v>
      </c>
      <c r="C798" t="b">
        <f t="shared" si="60"/>
        <v>1</v>
      </c>
      <c r="D798" s="2" t="str">
        <f t="shared" si="61"/>
        <v/>
      </c>
      <c r="E798" s="2" t="str">
        <f t="shared" si="62"/>
        <v/>
      </c>
      <c r="F798" s="2" t="str">
        <f t="shared" si="63"/>
        <v/>
      </c>
      <c r="G798" s="2" t="str">
        <f t="shared" si="64"/>
        <v/>
      </c>
      <c r="H798" t="s">
        <v>14</v>
      </c>
      <c r="I798" t="s">
        <v>14</v>
      </c>
      <c r="J798" s="1">
        <v>2.4411178311999999E-5</v>
      </c>
      <c r="K798">
        <v>1.46905698571E-3</v>
      </c>
      <c r="L798">
        <v>6.2357060686500003E-4</v>
      </c>
      <c r="M798">
        <v>9</v>
      </c>
      <c r="N798">
        <v>15</v>
      </c>
      <c r="O798" s="1">
        <v>8.0874990873200004E-6</v>
      </c>
      <c r="P798">
        <v>0.36180674936700002</v>
      </c>
      <c r="Q798" s="1">
        <v>2.5129420377200001E-6</v>
      </c>
      <c r="R798" t="s">
        <v>15</v>
      </c>
    </row>
    <row r="799" spans="1:20">
      <c r="A799">
        <v>61703</v>
      </c>
      <c r="C799" t="b">
        <f t="shared" si="60"/>
        <v>1</v>
      </c>
      <c r="D799" s="2" t="str">
        <f t="shared" si="61"/>
        <v/>
      </c>
      <c r="E799" s="2" t="str">
        <f t="shared" si="62"/>
        <v/>
      </c>
      <c r="F799" s="2" t="str">
        <f t="shared" si="63"/>
        <v/>
      </c>
      <c r="G799" s="2" t="str">
        <f t="shared" si="64"/>
        <v/>
      </c>
      <c r="H799" t="s">
        <v>14</v>
      </c>
      <c r="I799" t="s">
        <v>14</v>
      </c>
      <c r="J799" s="1">
        <v>2.4394210440700001E-6</v>
      </c>
      <c r="K799">
        <v>9.43546570088E-4</v>
      </c>
      <c r="L799">
        <v>1.14854408371E-4</v>
      </c>
      <c r="M799">
        <v>6.5</v>
      </c>
      <c r="N799">
        <v>26</v>
      </c>
      <c r="O799" s="1">
        <v>9.0539357916900002E-9</v>
      </c>
      <c r="P799">
        <v>3.1086176959100001E-2</v>
      </c>
      <c r="Q799">
        <v>1.83502474194E-4</v>
      </c>
      <c r="R799" t="s">
        <v>15</v>
      </c>
    </row>
    <row r="800" spans="1:20">
      <c r="A800">
        <v>61757</v>
      </c>
      <c r="C800" t="b">
        <f t="shared" si="60"/>
        <v>1</v>
      </c>
      <c r="D800" s="2" t="str">
        <f t="shared" si="61"/>
        <v/>
      </c>
      <c r="E800" s="2" t="str">
        <f t="shared" si="62"/>
        <v/>
      </c>
      <c r="F800" s="2" t="str">
        <f t="shared" si="63"/>
        <v/>
      </c>
      <c r="G800" s="2" t="str">
        <f t="shared" si="64"/>
        <v/>
      </c>
      <c r="H800" t="s">
        <v>19</v>
      </c>
      <c r="I800" t="s">
        <v>19</v>
      </c>
      <c r="J800" s="1">
        <v>9.6890695816999995E-5</v>
      </c>
      <c r="K800">
        <v>8.7894379236499998E-4</v>
      </c>
      <c r="L800" s="1">
        <v>1.22475290907E-5</v>
      </c>
      <c r="M800">
        <v>1.3333333333299999</v>
      </c>
      <c r="N800">
        <v>3.6666666666699999</v>
      </c>
      <c r="O800">
        <v>7.4841742657999998E-3</v>
      </c>
      <c r="P800" s="1">
        <v>4.2545847594900001E-5</v>
      </c>
      <c r="Q800">
        <v>0.108562107872</v>
      </c>
      <c r="R800" t="s">
        <v>15</v>
      </c>
      <c r="S800">
        <v>1.3333333333299999</v>
      </c>
      <c r="T800">
        <v>3.6666666666699999</v>
      </c>
    </row>
    <row r="801" spans="1:20">
      <c r="A801">
        <v>61759</v>
      </c>
      <c r="B801" t="s">
        <v>19</v>
      </c>
      <c r="C801" t="b">
        <f t="shared" si="60"/>
        <v>1</v>
      </c>
      <c r="D801" s="2" t="str">
        <f t="shared" si="61"/>
        <v/>
      </c>
      <c r="E801" s="2" t="str">
        <f t="shared" si="62"/>
        <v/>
      </c>
      <c r="F801" s="2" t="str">
        <f t="shared" si="63"/>
        <v>BRACK</v>
      </c>
      <c r="G801" s="2" t="str">
        <f t="shared" si="64"/>
        <v/>
      </c>
      <c r="H801" t="s">
        <v>19</v>
      </c>
      <c r="I801" t="s">
        <v>19</v>
      </c>
      <c r="J801">
        <v>1.0800452777E-4</v>
      </c>
      <c r="K801">
        <v>8.0590168040499996E-4</v>
      </c>
      <c r="L801" s="1">
        <v>1.0345877347299999E-5</v>
      </c>
      <c r="M801">
        <v>1.3333333333299999</v>
      </c>
      <c r="N801">
        <v>3.6666666666699999</v>
      </c>
      <c r="O801">
        <v>7.4841742657999998E-3</v>
      </c>
      <c r="P801" s="1">
        <v>3.53763668656E-5</v>
      </c>
      <c r="Q801">
        <v>0.108562107872</v>
      </c>
      <c r="R801" t="s">
        <v>15</v>
      </c>
      <c r="S801">
        <v>1.3333333333299999</v>
      </c>
      <c r="T801">
        <v>3.6666666666699999</v>
      </c>
    </row>
    <row r="802" spans="1:20">
      <c r="A802">
        <v>61797</v>
      </c>
      <c r="C802" t="b">
        <f t="shared" si="60"/>
        <v>1</v>
      </c>
      <c r="D802" s="2" t="str">
        <f t="shared" si="61"/>
        <v/>
      </c>
      <c r="E802" s="2" t="str">
        <f t="shared" si="62"/>
        <v/>
      </c>
      <c r="F802" s="2" t="str">
        <f t="shared" si="63"/>
        <v/>
      </c>
      <c r="G802" s="2" t="str">
        <f t="shared" si="64"/>
        <v/>
      </c>
      <c r="H802" t="s">
        <v>19</v>
      </c>
      <c r="I802" t="s">
        <v>19</v>
      </c>
      <c r="J802">
        <v>1.2470072678699999E-4</v>
      </c>
      <c r="K802">
        <v>2.4879141370399999E-3</v>
      </c>
      <c r="L802" s="1">
        <v>5.4905551887600002E-5</v>
      </c>
      <c r="M802">
        <v>16</v>
      </c>
      <c r="N802">
        <v>18.5</v>
      </c>
      <c r="O802" s="1">
        <v>7.4155336577000006E-5</v>
      </c>
      <c r="P802" s="1">
        <v>3.4146427551199998E-5</v>
      </c>
      <c r="Q802">
        <v>0.10262476571</v>
      </c>
      <c r="R802" t="s">
        <v>15</v>
      </c>
      <c r="S802">
        <v>16</v>
      </c>
      <c r="T802">
        <v>18.5</v>
      </c>
    </row>
    <row r="803" spans="1:20">
      <c r="A803">
        <v>61799</v>
      </c>
      <c r="C803" t="b">
        <f t="shared" si="60"/>
        <v>1</v>
      </c>
      <c r="D803" s="2" t="str">
        <f t="shared" si="61"/>
        <v/>
      </c>
      <c r="E803" s="2" t="str">
        <f t="shared" si="62"/>
        <v/>
      </c>
      <c r="F803" s="2" t="str">
        <f t="shared" si="63"/>
        <v/>
      </c>
      <c r="G803" s="2" t="str">
        <f t="shared" si="64"/>
        <v/>
      </c>
      <c r="H803" t="s">
        <v>19</v>
      </c>
      <c r="I803" t="s">
        <v>19</v>
      </c>
      <c r="J803">
        <v>1.6714793811699999E-4</v>
      </c>
      <c r="K803">
        <v>2.8105736951299998E-3</v>
      </c>
      <c r="L803" s="1">
        <v>7.41739529065E-5</v>
      </c>
      <c r="M803">
        <v>16</v>
      </c>
      <c r="N803">
        <v>18.5</v>
      </c>
      <c r="O803">
        <v>5.8532478400600001E-4</v>
      </c>
      <c r="P803">
        <v>7.2195887107600004E-4</v>
      </c>
      <c r="Q803">
        <v>0.25912814865200001</v>
      </c>
      <c r="R803" t="s">
        <v>15</v>
      </c>
      <c r="S803">
        <v>16</v>
      </c>
      <c r="T803">
        <v>18.5</v>
      </c>
    </row>
    <row r="804" spans="1:20">
      <c r="A804">
        <v>61945</v>
      </c>
      <c r="C804" t="b">
        <f t="shared" si="60"/>
        <v>1</v>
      </c>
      <c r="D804" s="2" t="str">
        <f t="shared" si="61"/>
        <v/>
      </c>
      <c r="E804" s="2" t="str">
        <f t="shared" si="62"/>
        <v/>
      </c>
      <c r="F804" s="2" t="str">
        <f t="shared" si="63"/>
        <v/>
      </c>
      <c r="G804" s="2" t="str">
        <f t="shared" si="64"/>
        <v/>
      </c>
      <c r="H804" t="s">
        <v>21</v>
      </c>
      <c r="I804" t="s">
        <v>16</v>
      </c>
      <c r="J804" s="1">
        <v>3.00764763251E-6</v>
      </c>
      <c r="K804">
        <v>3.7265738637500001E-4</v>
      </c>
      <c r="L804">
        <v>1.1816216469299999E-3</v>
      </c>
      <c r="M804">
        <v>23</v>
      </c>
      <c r="N804">
        <v>27</v>
      </c>
      <c r="O804" s="1">
        <v>1.0103033816199999E-5</v>
      </c>
      <c r="P804">
        <v>0.23016886356899999</v>
      </c>
      <c r="Q804">
        <v>7.5383264802200006E-2</v>
      </c>
      <c r="R804" t="s">
        <v>22</v>
      </c>
      <c r="S804">
        <v>25.745476503900001</v>
      </c>
    </row>
    <row r="805" spans="1:20">
      <c r="A805">
        <v>61946</v>
      </c>
      <c r="C805" t="b">
        <f t="shared" si="60"/>
        <v>1</v>
      </c>
      <c r="D805" s="2" t="str">
        <f t="shared" si="61"/>
        <v/>
      </c>
      <c r="E805" s="2" t="str">
        <f t="shared" si="62"/>
        <v/>
      </c>
      <c r="F805" s="2" t="str">
        <f t="shared" si="63"/>
        <v/>
      </c>
      <c r="G805" s="2" t="str">
        <f t="shared" si="64"/>
        <v/>
      </c>
      <c r="H805" t="s">
        <v>16</v>
      </c>
      <c r="I805" t="s">
        <v>16</v>
      </c>
      <c r="J805">
        <v>0</v>
      </c>
      <c r="K805">
        <v>3.8634787504499999E-4</v>
      </c>
      <c r="L805">
        <v>1.4419902638000001E-3</v>
      </c>
      <c r="M805">
        <v>23</v>
      </c>
      <c r="N805">
        <v>27</v>
      </c>
      <c r="O805" s="1">
        <v>8.79586483246E-8</v>
      </c>
      <c r="P805">
        <v>0.44338876450600001</v>
      </c>
      <c r="Q805" s="1">
        <v>9.1322015758599992E-6</v>
      </c>
      <c r="R805" t="s">
        <v>15</v>
      </c>
      <c r="S805">
        <v>25.928292694500001</v>
      </c>
    </row>
    <row r="806" spans="1:20">
      <c r="A806">
        <v>62280</v>
      </c>
      <c r="C806" t="b">
        <f t="shared" si="60"/>
        <v>1</v>
      </c>
      <c r="D806" s="2" t="str">
        <f t="shared" si="61"/>
        <v/>
      </c>
      <c r="E806" s="2" t="str">
        <f t="shared" si="62"/>
        <v/>
      </c>
      <c r="F806" s="2" t="str">
        <f t="shared" si="63"/>
        <v/>
      </c>
      <c r="G806" s="2" t="str">
        <f t="shared" si="64"/>
        <v/>
      </c>
      <c r="H806" t="s">
        <v>17</v>
      </c>
      <c r="I806" t="s">
        <v>17</v>
      </c>
      <c r="J806">
        <v>1.4582813971300001E-4</v>
      </c>
      <c r="K806">
        <v>2.52010126615E-4</v>
      </c>
      <c r="L806" s="1">
        <v>1.24349929808E-5</v>
      </c>
      <c r="M806">
        <v>1.3333333333299999</v>
      </c>
      <c r="N806">
        <v>3.6666666666699999</v>
      </c>
      <c r="O806">
        <v>0.14323855085199999</v>
      </c>
      <c r="P806" s="1">
        <v>3.3777115871300001E-6</v>
      </c>
      <c r="Q806">
        <v>3.5651734340399999E-4</v>
      </c>
      <c r="R806" t="s">
        <v>15</v>
      </c>
      <c r="S806">
        <v>3.6666666666699999</v>
      </c>
    </row>
    <row r="807" spans="1:20">
      <c r="A807">
        <v>62283</v>
      </c>
      <c r="C807" t="b">
        <f t="shared" si="60"/>
        <v>1</v>
      </c>
      <c r="D807" s="2" t="str">
        <f t="shared" si="61"/>
        <v/>
      </c>
      <c r="E807" s="2" t="str">
        <f t="shared" si="62"/>
        <v/>
      </c>
      <c r="F807" s="2" t="str">
        <f t="shared" si="63"/>
        <v/>
      </c>
      <c r="G807" s="2" t="str">
        <f t="shared" si="64"/>
        <v/>
      </c>
      <c r="H807" t="s">
        <v>17</v>
      </c>
      <c r="I807" t="s">
        <v>17</v>
      </c>
      <c r="J807">
        <v>1.2705323429399999E-4</v>
      </c>
      <c r="K807">
        <v>2.6419627685700002E-4</v>
      </c>
      <c r="L807" s="1">
        <v>1.3233063059900001E-5</v>
      </c>
      <c r="M807">
        <v>1.3333333333299999</v>
      </c>
      <c r="N807">
        <v>3.6666666666699999</v>
      </c>
      <c r="O807">
        <v>9.6331026679799994E-2</v>
      </c>
      <c r="P807" s="1">
        <v>3.53763668656E-5</v>
      </c>
      <c r="Q807">
        <v>2.1741783034700001E-3</v>
      </c>
      <c r="R807" t="s">
        <v>15</v>
      </c>
      <c r="S807">
        <v>3.6666666666699999</v>
      </c>
    </row>
    <row r="808" spans="1:20">
      <c r="A808">
        <v>62331</v>
      </c>
      <c r="C808" t="b">
        <f t="shared" si="60"/>
        <v>1</v>
      </c>
      <c r="D808" s="2" t="str">
        <f t="shared" si="61"/>
        <v/>
      </c>
      <c r="E808" s="2" t="str">
        <f t="shared" si="62"/>
        <v/>
      </c>
      <c r="F808" s="2" t="str">
        <f t="shared" si="63"/>
        <v/>
      </c>
      <c r="G808" s="2" t="str">
        <f t="shared" si="64"/>
        <v/>
      </c>
      <c r="H808" t="s">
        <v>19</v>
      </c>
      <c r="I808" t="s">
        <v>19</v>
      </c>
      <c r="J808">
        <v>2.15386716607E-4</v>
      </c>
      <c r="K808">
        <v>1.11030151899E-3</v>
      </c>
      <c r="L808" s="1">
        <v>1.9892554134E-5</v>
      </c>
      <c r="M808">
        <v>1.3333333333299999</v>
      </c>
      <c r="N808">
        <v>3.6666666666699999</v>
      </c>
      <c r="O808">
        <v>1.7429982224800002E-2</v>
      </c>
      <c r="P808" s="1">
        <v>1.41821938831E-8</v>
      </c>
      <c r="Q808">
        <v>9.69397562057E-4</v>
      </c>
      <c r="R808" t="s">
        <v>15</v>
      </c>
      <c r="S808">
        <v>1.3333333333299999</v>
      </c>
      <c r="T808">
        <v>3.6666666666699999</v>
      </c>
    </row>
    <row r="809" spans="1:20">
      <c r="A809">
        <v>62333</v>
      </c>
      <c r="C809" t="b">
        <f t="shared" si="60"/>
        <v>1</v>
      </c>
      <c r="D809" s="2" t="str">
        <f t="shared" si="61"/>
        <v/>
      </c>
      <c r="E809" s="2" t="str">
        <f t="shared" si="62"/>
        <v/>
      </c>
      <c r="F809" s="2" t="str">
        <f t="shared" si="63"/>
        <v/>
      </c>
      <c r="G809" s="2" t="str">
        <f t="shared" si="64"/>
        <v/>
      </c>
      <c r="H809" t="s">
        <v>19</v>
      </c>
      <c r="I809" t="s">
        <v>19</v>
      </c>
      <c r="J809">
        <v>1.97069253706E-4</v>
      </c>
      <c r="K809">
        <v>9.9109193851399996E-4</v>
      </c>
      <c r="L809" s="1">
        <v>2.05605126482E-5</v>
      </c>
      <c r="M809">
        <v>1.3333333333299999</v>
      </c>
      <c r="N809">
        <v>3.6666666666699999</v>
      </c>
      <c r="O809">
        <v>1.1804458632099999E-2</v>
      </c>
      <c r="P809" s="1">
        <v>4.2756770244100003E-8</v>
      </c>
      <c r="Q809">
        <v>2.8630750587300001E-3</v>
      </c>
      <c r="R809" t="s">
        <v>15</v>
      </c>
      <c r="S809">
        <v>1.3333333333299999</v>
      </c>
      <c r="T809">
        <v>3.6666666666699999</v>
      </c>
    </row>
    <row r="810" spans="1:20">
      <c r="A810">
        <v>62394</v>
      </c>
      <c r="C810" t="b">
        <f t="shared" si="60"/>
        <v>1</v>
      </c>
      <c r="D810" s="2" t="str">
        <f t="shared" si="61"/>
        <v/>
      </c>
      <c r="E810" s="2" t="str">
        <f t="shared" si="62"/>
        <v/>
      </c>
      <c r="F810" s="2" t="str">
        <f t="shared" si="63"/>
        <v/>
      </c>
      <c r="G810" s="2" t="str">
        <f t="shared" si="64"/>
        <v/>
      </c>
      <c r="H810" t="s">
        <v>17</v>
      </c>
      <c r="I810" t="s">
        <v>17</v>
      </c>
      <c r="J810">
        <v>4.3825524854199999E-4</v>
      </c>
      <c r="K810">
        <v>1.07701881193E-4</v>
      </c>
      <c r="L810" s="1">
        <v>3.24493118757E-6</v>
      </c>
      <c r="M810">
        <v>8.8000000000000007</v>
      </c>
      <c r="N810">
        <v>11.6</v>
      </c>
      <c r="O810">
        <v>6.1134782045400002E-2</v>
      </c>
      <c r="P810">
        <v>9.4693444401600005E-2</v>
      </c>
      <c r="Q810" s="1">
        <v>1.04568262926E-7</v>
      </c>
      <c r="R810" t="s">
        <v>15</v>
      </c>
      <c r="S810">
        <v>9.4723506278999992</v>
      </c>
    </row>
    <row r="811" spans="1:20">
      <c r="A811">
        <v>62397</v>
      </c>
      <c r="C811" t="b">
        <f t="shared" si="60"/>
        <v>1</v>
      </c>
      <c r="D811" s="2" t="str">
        <f t="shared" si="61"/>
        <v/>
      </c>
      <c r="E811" s="2" t="str">
        <f t="shared" si="62"/>
        <v/>
      </c>
      <c r="F811" s="2" t="str">
        <f t="shared" si="63"/>
        <v/>
      </c>
      <c r="G811" s="2" t="str">
        <f t="shared" si="64"/>
        <v/>
      </c>
      <c r="H811" t="s">
        <v>17</v>
      </c>
      <c r="I811" t="s">
        <v>17</v>
      </c>
      <c r="J811">
        <v>3.08644410086E-4</v>
      </c>
      <c r="K811">
        <v>4.4119109287500002E-4</v>
      </c>
      <c r="L811" s="1">
        <v>1.48022348461E-5</v>
      </c>
      <c r="M811">
        <v>1.5</v>
      </c>
      <c r="N811">
        <v>8</v>
      </c>
      <c r="O811">
        <v>8.5027113678899993E-2</v>
      </c>
      <c r="P811" s="1">
        <v>3.0779430243100003E-8</v>
      </c>
      <c r="Q811">
        <v>3.3459346533400001E-4</v>
      </c>
      <c r="R811" t="s">
        <v>15</v>
      </c>
      <c r="S811">
        <v>8</v>
      </c>
    </row>
    <row r="812" spans="1:20">
      <c r="A812">
        <v>62472</v>
      </c>
      <c r="C812" t="b">
        <f t="shared" si="60"/>
        <v>1</v>
      </c>
      <c r="D812" s="2" t="str">
        <f t="shared" si="61"/>
        <v/>
      </c>
      <c r="E812" s="2" t="str">
        <f t="shared" si="62"/>
        <v/>
      </c>
      <c r="F812" s="2" t="str">
        <f t="shared" si="63"/>
        <v/>
      </c>
      <c r="G812" s="2" t="str">
        <f t="shared" si="64"/>
        <v/>
      </c>
      <c r="H812" t="s">
        <v>14</v>
      </c>
      <c r="I812" t="s">
        <v>14</v>
      </c>
      <c r="J812">
        <v>3.4957546331600001E-4</v>
      </c>
      <c r="K812" s="1">
        <v>6.3715527398700001E-6</v>
      </c>
      <c r="L812">
        <v>2.0276603477600001E-4</v>
      </c>
      <c r="M812">
        <v>4.5</v>
      </c>
      <c r="N812">
        <v>27</v>
      </c>
      <c r="O812">
        <v>2.7094126795699998E-4</v>
      </c>
      <c r="P812">
        <v>0.12792076005</v>
      </c>
      <c r="Q812">
        <v>0.206996743329</v>
      </c>
      <c r="R812" t="s">
        <v>15</v>
      </c>
    </row>
    <row r="813" spans="1:20">
      <c r="A813">
        <v>62473</v>
      </c>
      <c r="C813" t="b">
        <f t="shared" si="60"/>
        <v>1</v>
      </c>
      <c r="D813" s="2" t="str">
        <f t="shared" si="61"/>
        <v/>
      </c>
      <c r="E813" s="2" t="str">
        <f t="shared" si="62"/>
        <v/>
      </c>
      <c r="F813" s="2" t="str">
        <f t="shared" si="63"/>
        <v/>
      </c>
      <c r="G813" s="2" t="str">
        <f t="shared" si="64"/>
        <v/>
      </c>
      <c r="H813" t="s">
        <v>17</v>
      </c>
      <c r="I813" t="s">
        <v>17</v>
      </c>
      <c r="J813">
        <v>4.9508855189399998E-4</v>
      </c>
      <c r="K813">
        <v>3.4455920701200002E-4</v>
      </c>
      <c r="L813" s="1">
        <v>2.5055060411600001E-5</v>
      </c>
      <c r="M813">
        <v>1.3333333333299999</v>
      </c>
      <c r="N813">
        <v>3.6666666666699999</v>
      </c>
      <c r="O813">
        <v>0.181560907902</v>
      </c>
      <c r="P813">
        <v>2.4371550848399998E-2</v>
      </c>
      <c r="Q813" s="1">
        <v>6.5599092742599997E-5</v>
      </c>
      <c r="R813" t="s">
        <v>15</v>
      </c>
      <c r="S813">
        <v>2.91941111058</v>
      </c>
    </row>
    <row r="814" spans="1:20">
      <c r="A814">
        <v>62499</v>
      </c>
      <c r="C814" t="b">
        <f t="shared" si="60"/>
        <v>1</v>
      </c>
      <c r="D814" s="2" t="str">
        <f t="shared" si="61"/>
        <v/>
      </c>
      <c r="E814" s="2" t="str">
        <f t="shared" si="62"/>
        <v/>
      </c>
      <c r="F814" s="2" t="str">
        <f t="shared" si="63"/>
        <v/>
      </c>
      <c r="G814" s="2" t="str">
        <f t="shared" si="64"/>
        <v/>
      </c>
      <c r="H814" t="s">
        <v>14</v>
      </c>
      <c r="I814" t="s">
        <v>14</v>
      </c>
      <c r="J814" s="1">
        <v>3.7619684609300003E-5</v>
      </c>
      <c r="K814">
        <v>1.03226509595E-3</v>
      </c>
      <c r="L814" s="1">
        <v>4.7961152625399998E-6</v>
      </c>
      <c r="M814">
        <v>1.3333333333299999</v>
      </c>
      <c r="N814">
        <v>3.6666666666699999</v>
      </c>
      <c r="O814">
        <v>0.15690043009499999</v>
      </c>
      <c r="P814" s="1">
        <v>9.3562107187900005E-5</v>
      </c>
      <c r="Q814">
        <v>4.5050327083499998E-4</v>
      </c>
      <c r="R814" t="s">
        <v>15</v>
      </c>
    </row>
    <row r="815" spans="1:20">
      <c r="A815">
        <v>62504</v>
      </c>
      <c r="C815" t="b">
        <f t="shared" si="60"/>
        <v>1</v>
      </c>
      <c r="D815" s="2" t="str">
        <f t="shared" si="61"/>
        <v/>
      </c>
      <c r="E815" s="2" t="str">
        <f t="shared" si="62"/>
        <v/>
      </c>
      <c r="F815" s="2" t="str">
        <f t="shared" si="63"/>
        <v/>
      </c>
      <c r="G815" s="2" t="str">
        <f t="shared" si="64"/>
        <v/>
      </c>
      <c r="H815" t="s">
        <v>14</v>
      </c>
      <c r="I815" t="s">
        <v>14</v>
      </c>
      <c r="J815" s="1">
        <v>4.3800026819800003E-5</v>
      </c>
      <c r="K815">
        <v>1.3030835594099999E-3</v>
      </c>
      <c r="L815" s="1">
        <v>8.8640208268500002E-6</v>
      </c>
      <c r="M815">
        <v>1.3333333333299999</v>
      </c>
      <c r="N815">
        <v>3.6666666666699999</v>
      </c>
      <c r="O815">
        <v>9.1823748479199996E-2</v>
      </c>
      <c r="P815">
        <v>2.1357177969899999E-4</v>
      </c>
      <c r="Q815">
        <v>1.4597460357000001E-3</v>
      </c>
      <c r="R815" t="s">
        <v>15</v>
      </c>
    </row>
    <row r="816" spans="1:20">
      <c r="A816">
        <v>62562</v>
      </c>
      <c r="C816" t="b">
        <f t="shared" si="60"/>
        <v>1</v>
      </c>
      <c r="D816" s="2" t="str">
        <f t="shared" si="61"/>
        <v/>
      </c>
      <c r="E816" s="2" t="str">
        <f t="shared" si="62"/>
        <v/>
      </c>
      <c r="F816" s="2" t="str">
        <f t="shared" si="63"/>
        <v/>
      </c>
      <c r="G816" s="2" t="str">
        <f t="shared" si="64"/>
        <v/>
      </c>
      <c r="H816" t="s">
        <v>19</v>
      </c>
      <c r="I816" t="s">
        <v>19</v>
      </c>
      <c r="J816">
        <v>2.0348990094399999E-4</v>
      </c>
      <c r="K816">
        <v>1.76893300253E-3</v>
      </c>
      <c r="L816">
        <v>2.1469076602099999E-4</v>
      </c>
      <c r="M816">
        <v>23</v>
      </c>
      <c r="N816">
        <v>27</v>
      </c>
      <c r="O816" s="1">
        <v>9.6313982803700006E-5</v>
      </c>
      <c r="P816">
        <v>1.8319743617499998E-2</v>
      </c>
      <c r="Q816">
        <v>0.37627038852099998</v>
      </c>
      <c r="R816" t="s">
        <v>15</v>
      </c>
      <c r="S816">
        <v>23</v>
      </c>
      <c r="T816">
        <v>27</v>
      </c>
    </row>
    <row r="817" spans="1:20">
      <c r="A817">
        <v>62564</v>
      </c>
      <c r="C817" t="b">
        <f t="shared" si="60"/>
        <v>1</v>
      </c>
      <c r="D817" s="2" t="str">
        <f t="shared" si="61"/>
        <v/>
      </c>
      <c r="E817" s="2" t="str">
        <f t="shared" si="62"/>
        <v/>
      </c>
      <c r="F817" s="2" t="str">
        <f t="shared" si="63"/>
        <v/>
      </c>
      <c r="G817" s="2" t="str">
        <f t="shared" si="64"/>
        <v/>
      </c>
      <c r="H817" t="s">
        <v>14</v>
      </c>
      <c r="I817" t="s">
        <v>14</v>
      </c>
      <c r="J817">
        <v>1.9907370097400001E-4</v>
      </c>
      <c r="K817">
        <v>1.9306099261600001E-3</v>
      </c>
      <c r="L817">
        <v>1.6266864429300001E-4</v>
      </c>
      <c r="M817">
        <v>23</v>
      </c>
      <c r="N817">
        <v>27</v>
      </c>
      <c r="O817">
        <v>3.8463252563400002E-4</v>
      </c>
      <c r="P817">
        <v>2.8124833228399999E-2</v>
      </c>
      <c r="Q817">
        <v>0.40473693755099999</v>
      </c>
      <c r="R817" t="s">
        <v>15</v>
      </c>
    </row>
    <row r="818" spans="1:20">
      <c r="A818">
        <v>62618</v>
      </c>
      <c r="C818" t="b">
        <f t="shared" si="60"/>
        <v>1</v>
      </c>
      <c r="D818" s="2" t="str">
        <f t="shared" si="61"/>
        <v/>
      </c>
      <c r="E818" s="2" t="str">
        <f t="shared" si="62"/>
        <v/>
      </c>
      <c r="F818" s="2" t="str">
        <f t="shared" si="63"/>
        <v/>
      </c>
      <c r="G818" s="2" t="str">
        <f t="shared" si="64"/>
        <v/>
      </c>
      <c r="H818" t="s">
        <v>14</v>
      </c>
      <c r="I818" t="s">
        <v>14</v>
      </c>
      <c r="J818">
        <v>0</v>
      </c>
      <c r="K818">
        <v>1.4228572882099999E-4</v>
      </c>
      <c r="L818" s="1">
        <v>5.4882332279599998E-6</v>
      </c>
      <c r="M818">
        <v>6.5</v>
      </c>
      <c r="N818">
        <v>15</v>
      </c>
      <c r="O818">
        <v>1.3913357860400001E-2</v>
      </c>
      <c r="P818">
        <v>4.97566413197E-2</v>
      </c>
      <c r="Q818">
        <v>0.180382675292</v>
      </c>
      <c r="R818" t="s">
        <v>15</v>
      </c>
    </row>
    <row r="819" spans="1:20">
      <c r="A819">
        <v>62621</v>
      </c>
      <c r="C819" t="b">
        <f t="shared" si="60"/>
        <v>1</v>
      </c>
      <c r="D819" s="2" t="str">
        <f t="shared" si="61"/>
        <v/>
      </c>
      <c r="E819" s="2" t="str">
        <f t="shared" si="62"/>
        <v/>
      </c>
      <c r="F819" s="2" t="str">
        <f t="shared" si="63"/>
        <v/>
      </c>
      <c r="G819" s="2" t="str">
        <f t="shared" si="64"/>
        <v/>
      </c>
      <c r="H819" t="s">
        <v>14</v>
      </c>
      <c r="I819" t="s">
        <v>14</v>
      </c>
      <c r="J819">
        <v>0</v>
      </c>
      <c r="K819">
        <v>1.211909093E-4</v>
      </c>
      <c r="L819" s="1">
        <v>4.6566827388699999E-6</v>
      </c>
      <c r="M819">
        <v>6.5</v>
      </c>
      <c r="N819">
        <v>16</v>
      </c>
      <c r="O819">
        <v>7.8888301984000007E-3</v>
      </c>
      <c r="P819">
        <v>3.3129820320200003E-2</v>
      </c>
      <c r="Q819">
        <v>0.16990380614200001</v>
      </c>
      <c r="R819" t="s">
        <v>15</v>
      </c>
    </row>
    <row r="820" spans="1:20">
      <c r="A820">
        <v>62673</v>
      </c>
      <c r="C820" t="b">
        <f t="shared" si="60"/>
        <v>1</v>
      </c>
      <c r="D820" s="2" t="str">
        <f t="shared" si="61"/>
        <v/>
      </c>
      <c r="E820" s="2" t="str">
        <f t="shared" si="62"/>
        <v/>
      </c>
      <c r="F820" s="2" t="str">
        <f t="shared" si="63"/>
        <v/>
      </c>
      <c r="G820" s="2" t="str">
        <f t="shared" si="64"/>
        <v/>
      </c>
      <c r="H820" t="s">
        <v>14</v>
      </c>
      <c r="I820" t="s">
        <v>14</v>
      </c>
      <c r="J820">
        <v>2.0461125509400001E-4</v>
      </c>
      <c r="K820">
        <v>1.1188037216199999E-3</v>
      </c>
      <c r="L820">
        <v>0</v>
      </c>
      <c r="M820">
        <v>1.3333333333299999</v>
      </c>
      <c r="N820">
        <v>3.6666666666699999</v>
      </c>
      <c r="O820">
        <v>7.94675253351E-2</v>
      </c>
      <c r="P820" s="1">
        <v>6.2082677276399997E-7</v>
      </c>
      <c r="Q820">
        <v>3.2075002999899999E-4</v>
      </c>
      <c r="R820" t="s">
        <v>15</v>
      </c>
    </row>
    <row r="821" spans="1:20">
      <c r="A821">
        <v>62675</v>
      </c>
      <c r="C821" t="b">
        <f t="shared" si="60"/>
        <v>1</v>
      </c>
      <c r="D821" s="2" t="str">
        <f t="shared" si="61"/>
        <v/>
      </c>
      <c r="E821" s="2" t="str">
        <f t="shared" si="62"/>
        <v/>
      </c>
      <c r="F821" s="2" t="str">
        <f t="shared" si="63"/>
        <v/>
      </c>
      <c r="G821" s="2" t="str">
        <f t="shared" si="64"/>
        <v/>
      </c>
      <c r="H821" t="s">
        <v>14</v>
      </c>
      <c r="I821" t="s">
        <v>14</v>
      </c>
      <c r="J821">
        <v>3.5238245700500002E-4</v>
      </c>
      <c r="K821">
        <v>1.69303033104E-3</v>
      </c>
      <c r="L821" s="1">
        <v>1.64174211985E-6</v>
      </c>
      <c r="M821">
        <v>1.3333333333299999</v>
      </c>
      <c r="N821">
        <v>3.6666666666699999</v>
      </c>
      <c r="O821">
        <v>0.107462663281</v>
      </c>
      <c r="P821" s="1">
        <v>4.96000611814E-5</v>
      </c>
      <c r="Q821">
        <v>1.2766145294199999E-3</v>
      </c>
      <c r="R821" t="s">
        <v>15</v>
      </c>
    </row>
    <row r="822" spans="1:20">
      <c r="A822">
        <v>62676</v>
      </c>
      <c r="C822" t="b">
        <f t="shared" si="60"/>
        <v>1</v>
      </c>
      <c r="D822" s="2" t="str">
        <f t="shared" si="61"/>
        <v/>
      </c>
      <c r="E822" s="2" t="str">
        <f t="shared" si="62"/>
        <v/>
      </c>
      <c r="F822" s="2" t="str">
        <f t="shared" si="63"/>
        <v/>
      </c>
      <c r="G822" s="2" t="str">
        <f t="shared" si="64"/>
        <v/>
      </c>
      <c r="H822" t="s">
        <v>14</v>
      </c>
      <c r="I822" t="s">
        <v>14</v>
      </c>
      <c r="J822" s="1">
        <v>4.78725588571E-5</v>
      </c>
      <c r="K822">
        <v>2.9062312361900002E-4</v>
      </c>
      <c r="L822">
        <v>0</v>
      </c>
      <c r="M822">
        <v>1.3333333333299999</v>
      </c>
      <c r="N822">
        <v>3.6666666666699999</v>
      </c>
      <c r="O822">
        <v>3.41003771099E-2</v>
      </c>
      <c r="P822" s="1">
        <v>6.2082677276399997E-7</v>
      </c>
      <c r="Q822">
        <v>9.3257412468000008E-3</v>
      </c>
      <c r="R822" t="s">
        <v>15</v>
      </c>
    </row>
    <row r="823" spans="1:20">
      <c r="A823">
        <v>62677</v>
      </c>
      <c r="C823" t="b">
        <f t="shared" si="60"/>
        <v>1</v>
      </c>
      <c r="D823" s="2" t="str">
        <f t="shared" si="61"/>
        <v/>
      </c>
      <c r="E823" s="2" t="str">
        <f t="shared" si="62"/>
        <v/>
      </c>
      <c r="F823" s="2" t="str">
        <f t="shared" si="63"/>
        <v/>
      </c>
      <c r="G823" s="2" t="str">
        <f t="shared" si="64"/>
        <v/>
      </c>
      <c r="H823" t="s">
        <v>14</v>
      </c>
      <c r="I823" t="s">
        <v>14</v>
      </c>
      <c r="J823">
        <v>1.05120747726E-4</v>
      </c>
      <c r="K823">
        <v>5.51514107213E-4</v>
      </c>
      <c r="L823">
        <v>0</v>
      </c>
      <c r="M823">
        <v>1.3333333333299999</v>
      </c>
      <c r="N823">
        <v>3.6666666666699999</v>
      </c>
      <c r="O823">
        <v>6.5395912715999996E-2</v>
      </c>
      <c r="P823" s="1">
        <v>6.2082677276399997E-7</v>
      </c>
      <c r="Q823">
        <v>1.7419990234300001E-3</v>
      </c>
      <c r="R823" t="s">
        <v>15</v>
      </c>
    </row>
    <row r="824" spans="1:20">
      <c r="A824">
        <v>62678</v>
      </c>
      <c r="C824" t="b">
        <f t="shared" si="60"/>
        <v>1</v>
      </c>
      <c r="D824" s="2" t="str">
        <f t="shared" si="61"/>
        <v/>
      </c>
      <c r="E824" s="2" t="str">
        <f t="shared" si="62"/>
        <v/>
      </c>
      <c r="F824" s="2" t="str">
        <f t="shared" si="63"/>
        <v/>
      </c>
      <c r="G824" s="2" t="str">
        <f t="shared" si="64"/>
        <v/>
      </c>
      <c r="H824" t="s">
        <v>14</v>
      </c>
      <c r="I824" t="s">
        <v>14</v>
      </c>
      <c r="J824" s="1">
        <v>7.6912441429400003E-5</v>
      </c>
      <c r="K824">
        <v>4.4360526625799999E-4</v>
      </c>
      <c r="L824">
        <v>0</v>
      </c>
      <c r="M824">
        <v>1.3333333333299999</v>
      </c>
      <c r="N824">
        <v>3.6666666666699999</v>
      </c>
      <c r="O824">
        <v>3.41003771099E-2</v>
      </c>
      <c r="P824" s="1">
        <v>6.2082677276399997E-7</v>
      </c>
      <c r="Q824">
        <v>9.3257412468000008E-3</v>
      </c>
      <c r="R824" t="s">
        <v>15</v>
      </c>
    </row>
    <row r="825" spans="1:20">
      <c r="A825">
        <v>62679</v>
      </c>
      <c r="C825" t="b">
        <f t="shared" si="60"/>
        <v>1</v>
      </c>
      <c r="D825" s="2" t="str">
        <f t="shared" si="61"/>
        <v/>
      </c>
      <c r="E825" s="2" t="str">
        <f t="shared" si="62"/>
        <v/>
      </c>
      <c r="F825" s="2" t="str">
        <f t="shared" si="63"/>
        <v/>
      </c>
      <c r="G825" s="2" t="str">
        <f t="shared" si="64"/>
        <v/>
      </c>
      <c r="H825" t="s">
        <v>14</v>
      </c>
      <c r="I825" t="s">
        <v>14</v>
      </c>
      <c r="J825">
        <v>1.01161610738E-4</v>
      </c>
      <c r="K825">
        <v>6.8885055046000003E-4</v>
      </c>
      <c r="L825">
        <v>0</v>
      </c>
      <c r="M825">
        <v>3</v>
      </c>
      <c r="N825">
        <v>8</v>
      </c>
      <c r="O825">
        <v>0.42976019490900003</v>
      </c>
      <c r="P825">
        <v>4.5437337262200003E-3</v>
      </c>
      <c r="Q825">
        <v>2.1940639155299999E-4</v>
      </c>
      <c r="R825" t="s">
        <v>15</v>
      </c>
    </row>
    <row r="826" spans="1:20">
      <c r="A826">
        <v>62681</v>
      </c>
      <c r="B826" t="s">
        <v>19</v>
      </c>
      <c r="C826" t="b">
        <f t="shared" si="60"/>
        <v>1</v>
      </c>
      <c r="D826" s="2" t="str">
        <f t="shared" si="61"/>
        <v/>
      </c>
      <c r="E826" s="2" t="str">
        <f t="shared" si="62"/>
        <v/>
      </c>
      <c r="F826" s="2" t="str">
        <f t="shared" si="63"/>
        <v/>
      </c>
      <c r="G826" s="2" t="str">
        <f t="shared" si="64"/>
        <v>brackishRestricted</v>
      </c>
      <c r="H826" t="s">
        <v>14</v>
      </c>
      <c r="I826" t="s">
        <v>14</v>
      </c>
      <c r="J826">
        <v>1.49145357281E-4</v>
      </c>
      <c r="K826">
        <v>8.7874989139700001E-4</v>
      </c>
      <c r="L826">
        <v>0</v>
      </c>
      <c r="M826">
        <v>3</v>
      </c>
      <c r="N826">
        <v>8</v>
      </c>
      <c r="O826">
        <v>0.42976019490900003</v>
      </c>
      <c r="P826">
        <v>4.5437337262200003E-3</v>
      </c>
      <c r="Q826">
        <v>2.1940639155299999E-4</v>
      </c>
      <c r="R826" t="s">
        <v>15</v>
      </c>
    </row>
    <row r="827" spans="1:20">
      <c r="A827">
        <v>62682</v>
      </c>
      <c r="C827" t="b">
        <f t="shared" si="60"/>
        <v>1</v>
      </c>
      <c r="D827" s="2" t="str">
        <f t="shared" si="61"/>
        <v/>
      </c>
      <c r="E827" s="2" t="str">
        <f t="shared" si="62"/>
        <v/>
      </c>
      <c r="F827" s="2" t="str">
        <f t="shared" si="63"/>
        <v/>
      </c>
      <c r="G827" s="2" t="str">
        <f t="shared" si="64"/>
        <v/>
      </c>
      <c r="H827" t="s">
        <v>14</v>
      </c>
      <c r="I827" t="s">
        <v>14</v>
      </c>
      <c r="J827">
        <v>2.00294099683E-4</v>
      </c>
      <c r="K827">
        <v>8.9735562448099997E-4</v>
      </c>
      <c r="L827">
        <v>0</v>
      </c>
      <c r="M827">
        <v>1.3333333333299999</v>
      </c>
      <c r="N827">
        <v>3.6666666666699999</v>
      </c>
      <c r="O827">
        <v>6.5395912715999996E-2</v>
      </c>
      <c r="P827" s="1">
        <v>6.2082677276399997E-7</v>
      </c>
      <c r="Q827">
        <v>1.7419990234300001E-3</v>
      </c>
      <c r="R827" t="s">
        <v>15</v>
      </c>
    </row>
    <row r="828" spans="1:20">
      <c r="A828">
        <v>62715</v>
      </c>
      <c r="C828" t="b">
        <f t="shared" si="60"/>
        <v>1</v>
      </c>
      <c r="D828" s="2" t="str">
        <f t="shared" si="61"/>
        <v/>
      </c>
      <c r="E828" s="2" t="str">
        <f t="shared" si="62"/>
        <v/>
      </c>
      <c r="F828" s="2" t="str">
        <f t="shared" si="63"/>
        <v/>
      </c>
      <c r="G828" s="2" t="str">
        <f t="shared" si="64"/>
        <v/>
      </c>
      <c r="H828" t="s">
        <v>17</v>
      </c>
      <c r="I828" t="s">
        <v>17</v>
      </c>
      <c r="J828">
        <v>7.9157055230899998E-4</v>
      </c>
      <c r="K828">
        <v>1.6196255404899999E-3</v>
      </c>
      <c r="L828" s="1">
        <v>6.5918188019400005E-5</v>
      </c>
      <c r="M828">
        <v>1.3333333333299999</v>
      </c>
      <c r="N828">
        <v>3.6666666666699999</v>
      </c>
      <c r="O828">
        <v>2.6312683140400001E-2</v>
      </c>
      <c r="P828" s="1">
        <v>1.4190525023899999E-5</v>
      </c>
      <c r="Q828">
        <v>1.17403844485E-3</v>
      </c>
      <c r="R828" t="s">
        <v>15</v>
      </c>
      <c r="S828">
        <v>3.6666666666699999</v>
      </c>
    </row>
    <row r="829" spans="1:20">
      <c r="A829">
        <v>62717</v>
      </c>
      <c r="C829" t="b">
        <f t="shared" si="60"/>
        <v>1</v>
      </c>
      <c r="D829" s="2" t="str">
        <f t="shared" si="61"/>
        <v/>
      </c>
      <c r="E829" s="2" t="str">
        <f t="shared" si="62"/>
        <v/>
      </c>
      <c r="F829" s="2" t="str">
        <f t="shared" si="63"/>
        <v/>
      </c>
      <c r="G829" s="2" t="str">
        <f t="shared" si="64"/>
        <v/>
      </c>
      <c r="H829" t="s">
        <v>23</v>
      </c>
      <c r="I829" t="s">
        <v>19</v>
      </c>
      <c r="J829">
        <v>7.26748086635E-4</v>
      </c>
      <c r="K829">
        <v>1.60897706797E-3</v>
      </c>
      <c r="L829" s="1">
        <v>6.03716395542E-5</v>
      </c>
      <c r="M829">
        <v>1.3333333333299999</v>
      </c>
      <c r="N829">
        <v>3.6666666666699999</v>
      </c>
      <c r="O829">
        <v>2.2005725322899999E-2</v>
      </c>
      <c r="P829" s="1">
        <v>6.7916597144000002E-6</v>
      </c>
      <c r="Q829">
        <v>6.04589343603E-4</v>
      </c>
      <c r="R829" t="s">
        <v>15</v>
      </c>
      <c r="S829">
        <v>1.3333333333299999</v>
      </c>
      <c r="T829">
        <v>3.6666666666699999</v>
      </c>
    </row>
    <row r="830" spans="1:20">
      <c r="A830">
        <v>62722</v>
      </c>
      <c r="C830" t="b">
        <f t="shared" si="60"/>
        <v>1</v>
      </c>
      <c r="D830" s="2" t="str">
        <f t="shared" si="61"/>
        <v/>
      </c>
      <c r="E830" s="2" t="str">
        <f t="shared" si="62"/>
        <v/>
      </c>
      <c r="F830" s="2" t="str">
        <f t="shared" si="63"/>
        <v/>
      </c>
      <c r="G830" s="2" t="str">
        <f t="shared" si="64"/>
        <v/>
      </c>
      <c r="H830" t="s">
        <v>14</v>
      </c>
      <c r="I830" t="s">
        <v>14</v>
      </c>
      <c r="J830">
        <v>1.26696110451E-4</v>
      </c>
      <c r="K830">
        <v>5.4463457561799999E-4</v>
      </c>
      <c r="L830" s="1">
        <v>3.3820622381000001E-6</v>
      </c>
      <c r="M830">
        <v>1.3333333333299999</v>
      </c>
      <c r="N830">
        <v>3.6666666666699999</v>
      </c>
      <c r="O830">
        <v>0.29024147271599998</v>
      </c>
      <c r="P830" s="1">
        <v>6.1444233346599994E-5</v>
      </c>
      <c r="Q830" s="1">
        <v>4.4881056848200002E-5</v>
      </c>
      <c r="R830" t="s">
        <v>15</v>
      </c>
    </row>
    <row r="831" spans="1:20">
      <c r="A831">
        <v>62726</v>
      </c>
      <c r="C831" t="b">
        <f t="shared" si="60"/>
        <v>1</v>
      </c>
      <c r="D831" s="2" t="str">
        <f t="shared" si="61"/>
        <v/>
      </c>
      <c r="E831" s="2" t="str">
        <f t="shared" si="62"/>
        <v/>
      </c>
      <c r="F831" s="2" t="str">
        <f t="shared" si="63"/>
        <v/>
      </c>
      <c r="G831" s="2" t="str">
        <f t="shared" si="64"/>
        <v/>
      </c>
      <c r="H831" t="s">
        <v>14</v>
      </c>
      <c r="I831" t="s">
        <v>14</v>
      </c>
      <c r="J831">
        <v>1.5333902393100001E-4</v>
      </c>
      <c r="K831">
        <v>5.8995812861699999E-4</v>
      </c>
      <c r="L831" s="1">
        <v>7.5203588371900002E-6</v>
      </c>
      <c r="M831">
        <v>1.3333333333299999</v>
      </c>
      <c r="N831">
        <v>3.6666666666699999</v>
      </c>
      <c r="O831">
        <v>0.12613856027500001</v>
      </c>
      <c r="P831" s="1">
        <v>5.1073438000200003E-5</v>
      </c>
      <c r="Q831">
        <v>1.8023985905900001E-3</v>
      </c>
      <c r="R831" t="s">
        <v>15</v>
      </c>
    </row>
    <row r="832" spans="1:20">
      <c r="A832">
        <v>62770</v>
      </c>
      <c r="C832" t="b">
        <f t="shared" si="60"/>
        <v>1</v>
      </c>
      <c r="D832" s="2" t="str">
        <f t="shared" si="61"/>
        <v/>
      </c>
      <c r="E832" s="2" t="str">
        <f t="shared" si="62"/>
        <v/>
      </c>
      <c r="F832" s="2" t="str">
        <f t="shared" si="63"/>
        <v/>
      </c>
      <c r="G832" s="2" t="str">
        <f t="shared" si="64"/>
        <v/>
      </c>
      <c r="H832" t="s">
        <v>23</v>
      </c>
      <c r="I832" t="s">
        <v>19</v>
      </c>
      <c r="J832">
        <v>4.9644685082400001E-4</v>
      </c>
      <c r="K832">
        <v>9.3826219911599998E-4</v>
      </c>
      <c r="L832" s="1">
        <v>3.6105674951999999E-5</v>
      </c>
      <c r="M832">
        <v>1.5</v>
      </c>
      <c r="N832">
        <v>8</v>
      </c>
      <c r="O832">
        <v>1.8616462754400001E-2</v>
      </c>
      <c r="P832" s="1">
        <v>2.2997390938199999E-8</v>
      </c>
      <c r="Q832" s="1">
        <v>2.2180810564800001E-5</v>
      </c>
      <c r="R832" t="s">
        <v>15</v>
      </c>
      <c r="S832">
        <v>1.5</v>
      </c>
      <c r="T832">
        <v>8</v>
      </c>
    </row>
    <row r="833" spans="1:20">
      <c r="A833">
        <v>62771</v>
      </c>
      <c r="C833" t="b">
        <f t="shared" si="60"/>
        <v>1</v>
      </c>
      <c r="D833" s="2" t="str">
        <f t="shared" si="61"/>
        <v/>
      </c>
      <c r="E833" s="2" t="str">
        <f t="shared" si="62"/>
        <v/>
      </c>
      <c r="F833" s="2" t="str">
        <f t="shared" si="63"/>
        <v/>
      </c>
      <c r="G833" s="2" t="str">
        <f t="shared" si="64"/>
        <v/>
      </c>
      <c r="H833" t="s">
        <v>23</v>
      </c>
      <c r="I833" t="s">
        <v>19</v>
      </c>
      <c r="J833">
        <v>4.9755899630899998E-4</v>
      </c>
      <c r="K833">
        <v>1.0395437019699999E-3</v>
      </c>
      <c r="L833" s="1">
        <v>5.3154477442999998E-5</v>
      </c>
      <c r="M833">
        <v>1.5</v>
      </c>
      <c r="N833">
        <v>5.5</v>
      </c>
      <c r="O833">
        <v>2.17356395962E-2</v>
      </c>
      <c r="P833" s="1">
        <v>2.4986490436200001E-7</v>
      </c>
      <c r="Q833" s="1">
        <v>3.9670058149999997E-5</v>
      </c>
      <c r="R833" t="s">
        <v>15</v>
      </c>
      <c r="S833">
        <v>1.5</v>
      </c>
      <c r="T833">
        <v>5.5</v>
      </c>
    </row>
    <row r="834" spans="1:20">
      <c r="A834">
        <v>62811</v>
      </c>
      <c r="C834" t="b">
        <f t="shared" si="60"/>
        <v>1</v>
      </c>
      <c r="D834" s="2" t="str">
        <f t="shared" si="61"/>
        <v/>
      </c>
      <c r="E834" s="2" t="str">
        <f t="shared" si="62"/>
        <v/>
      </c>
      <c r="F834" s="2" t="str">
        <f t="shared" si="63"/>
        <v/>
      </c>
      <c r="G834" s="2" t="str">
        <f t="shared" si="64"/>
        <v/>
      </c>
      <c r="H834" t="s">
        <v>16</v>
      </c>
      <c r="I834" t="s">
        <v>16</v>
      </c>
      <c r="J834" s="1">
        <v>1.2403118356600001E-6</v>
      </c>
      <c r="K834" s="1">
        <v>2.62907394871E-5</v>
      </c>
      <c r="L834">
        <v>1.0421808718499999E-3</v>
      </c>
      <c r="M834">
        <v>11</v>
      </c>
      <c r="N834">
        <v>27</v>
      </c>
      <c r="O834">
        <v>0.16985768175400001</v>
      </c>
      <c r="P834">
        <v>4.1268776162699999E-2</v>
      </c>
      <c r="Q834">
        <v>6.0019808246700003E-3</v>
      </c>
      <c r="R834" t="s">
        <v>15</v>
      </c>
      <c r="S834">
        <v>26.614957032300001</v>
      </c>
    </row>
    <row r="835" spans="1:20">
      <c r="A835">
        <v>62812</v>
      </c>
      <c r="C835" t="b">
        <f t="shared" ref="C835:C898" si="65">IF(OR(B835="freshRestricted",B835="brackishRestricted",B835="marineRestricted",B835="noclass",B835=""),TRUE,FALSE)</f>
        <v>1</v>
      </c>
      <c r="D835" s="2" t="str">
        <f t="shared" ref="D835:D898" si="66">IF(NOT(ISBLANK($B835)),IF($I835="freshRestricted", IF($B835="freshRestricted","FRESH",$B835),""),"")</f>
        <v/>
      </c>
      <c r="E835" s="2" t="str">
        <f t="shared" ref="E835:E898" si="67">IF(NOT(ISBLANK($B835)),IF($I835="marineRestricted", IF($B835="marineRestricted","MARINE",$B835),""),"")</f>
        <v/>
      </c>
      <c r="F835" s="2" t="str">
        <f t="shared" ref="F835:F898" si="68">IF(NOT(ISBLANK($B835)),IF($I835="brackishRestricted", IF($B835="brackishRestricted","BRACK",$B835),""),"")</f>
        <v/>
      </c>
      <c r="G835" s="2" t="str">
        <f t="shared" ref="G835:G898" si="69">IF(NOT(ISBLANK($B835)),IF($I835="noclass", IF($B835="noclass","NO",$B835),""),"")</f>
        <v/>
      </c>
      <c r="H835" t="s">
        <v>16</v>
      </c>
      <c r="I835" t="s">
        <v>16</v>
      </c>
      <c r="J835" s="1">
        <v>1.2403118356600001E-6</v>
      </c>
      <c r="K835" s="1">
        <v>2.7195499072600002E-5</v>
      </c>
      <c r="L835">
        <v>1.0196200874599999E-3</v>
      </c>
      <c r="M835">
        <v>11</v>
      </c>
      <c r="N835">
        <v>27</v>
      </c>
      <c r="O835">
        <v>9.3706308583600004E-2</v>
      </c>
      <c r="P835">
        <v>8.7939593735699997E-2</v>
      </c>
      <c r="Q835">
        <v>6.0019808246700003E-3</v>
      </c>
      <c r="R835" t="s">
        <v>15</v>
      </c>
      <c r="S835">
        <v>26.592212055099999</v>
      </c>
    </row>
    <row r="836" spans="1:20">
      <c r="A836">
        <v>62815</v>
      </c>
      <c r="C836" t="b">
        <f t="shared" si="65"/>
        <v>1</v>
      </c>
      <c r="D836" s="2" t="str">
        <f t="shared" si="66"/>
        <v/>
      </c>
      <c r="E836" s="2" t="str">
        <f t="shared" si="67"/>
        <v/>
      </c>
      <c r="F836" s="2" t="str">
        <f t="shared" si="68"/>
        <v/>
      </c>
      <c r="G836" s="2" t="str">
        <f t="shared" si="69"/>
        <v/>
      </c>
      <c r="H836" t="s">
        <v>14</v>
      </c>
      <c r="I836" t="s">
        <v>14</v>
      </c>
      <c r="J836" s="1">
        <v>3.3665606967899999E-6</v>
      </c>
      <c r="K836">
        <v>1.4325634023999999E-4</v>
      </c>
      <c r="L836" s="1">
        <v>4.6424469868900002E-5</v>
      </c>
      <c r="M836">
        <v>11</v>
      </c>
      <c r="N836">
        <v>15</v>
      </c>
      <c r="O836">
        <v>1.175125869E-2</v>
      </c>
      <c r="P836">
        <v>0.14850270555</v>
      </c>
      <c r="Q836">
        <v>6.5454368381099998E-2</v>
      </c>
      <c r="R836" t="s">
        <v>15</v>
      </c>
    </row>
    <row r="837" spans="1:20">
      <c r="A837">
        <v>62817</v>
      </c>
      <c r="C837" t="b">
        <f t="shared" si="65"/>
        <v>1</v>
      </c>
      <c r="D837" s="2" t="str">
        <f t="shared" si="66"/>
        <v/>
      </c>
      <c r="E837" s="2" t="str">
        <f t="shared" si="67"/>
        <v/>
      </c>
      <c r="F837" s="2" t="str">
        <f t="shared" si="68"/>
        <v/>
      </c>
      <c r="G837" s="2" t="str">
        <f t="shared" si="69"/>
        <v/>
      </c>
      <c r="H837" t="s">
        <v>14</v>
      </c>
      <c r="I837" t="s">
        <v>14</v>
      </c>
      <c r="J837" s="1">
        <v>6.2015591782900004E-6</v>
      </c>
      <c r="K837">
        <v>1.66400393349E-4</v>
      </c>
      <c r="L837" s="1">
        <v>3.4421069569300002E-5</v>
      </c>
      <c r="M837">
        <v>11</v>
      </c>
      <c r="N837">
        <v>15</v>
      </c>
      <c r="O837">
        <v>1.175125869E-2</v>
      </c>
      <c r="P837">
        <v>0.14850270555</v>
      </c>
      <c r="Q837">
        <v>7.5510550606399995E-2</v>
      </c>
      <c r="R837" t="s">
        <v>15</v>
      </c>
    </row>
    <row r="838" spans="1:20">
      <c r="A838">
        <v>62896</v>
      </c>
      <c r="C838" t="b">
        <f t="shared" si="65"/>
        <v>1</v>
      </c>
      <c r="D838" s="2" t="str">
        <f t="shared" si="66"/>
        <v/>
      </c>
      <c r="E838" s="2" t="str">
        <f t="shared" si="67"/>
        <v/>
      </c>
      <c r="F838" s="2" t="str">
        <f t="shared" si="68"/>
        <v/>
      </c>
      <c r="G838" s="2" t="str">
        <f t="shared" si="69"/>
        <v/>
      </c>
      <c r="H838" t="s">
        <v>18</v>
      </c>
      <c r="I838" t="s">
        <v>19</v>
      </c>
      <c r="J838">
        <v>1.0352236782000001E-4</v>
      </c>
      <c r="K838">
        <v>7.8319244560599995E-4</v>
      </c>
      <c r="L838">
        <v>1.11523783815E-4</v>
      </c>
      <c r="M838">
        <v>18</v>
      </c>
      <c r="N838">
        <v>23.5</v>
      </c>
      <c r="O838">
        <v>7.5828735198200004E-4</v>
      </c>
      <c r="P838">
        <v>0.11230237039</v>
      </c>
      <c r="Q838">
        <v>8.5176601717199991E-3</v>
      </c>
      <c r="R838" t="s">
        <v>20</v>
      </c>
      <c r="S838">
        <v>18</v>
      </c>
      <c r="T838">
        <v>23.5</v>
      </c>
    </row>
    <row r="839" spans="1:20">
      <c r="A839">
        <v>62899</v>
      </c>
      <c r="B839" t="s">
        <v>19</v>
      </c>
      <c r="C839" t="b">
        <f t="shared" si="65"/>
        <v>1</v>
      </c>
      <c r="D839" s="2" t="str">
        <f t="shared" si="66"/>
        <v/>
      </c>
      <c r="E839" s="2" t="str">
        <f t="shared" si="67"/>
        <v/>
      </c>
      <c r="F839" s="2" t="str">
        <f t="shared" si="68"/>
        <v/>
      </c>
      <c r="G839" s="2" t="str">
        <f t="shared" si="69"/>
        <v>brackishRestricted</v>
      </c>
      <c r="H839" t="s">
        <v>14</v>
      </c>
      <c r="I839" t="s">
        <v>14</v>
      </c>
      <c r="J839">
        <v>0</v>
      </c>
      <c r="K839">
        <v>9.0090040647499998E-4</v>
      </c>
      <c r="L839">
        <v>2.2031220621300001E-4</v>
      </c>
      <c r="M839">
        <v>9</v>
      </c>
      <c r="N839">
        <v>13.5</v>
      </c>
      <c r="O839" s="1">
        <v>5.2998460960600002E-5</v>
      </c>
      <c r="P839">
        <v>0.11518654877999999</v>
      </c>
      <c r="Q839">
        <v>2.3138992500500001E-3</v>
      </c>
      <c r="R839" t="s">
        <v>15</v>
      </c>
    </row>
    <row r="840" spans="1:20">
      <c r="A840">
        <v>62927</v>
      </c>
      <c r="C840" t="b">
        <f t="shared" si="65"/>
        <v>1</v>
      </c>
      <c r="D840" s="2" t="str">
        <f t="shared" si="66"/>
        <v/>
      </c>
      <c r="E840" s="2" t="str">
        <f t="shared" si="67"/>
        <v/>
      </c>
      <c r="F840" s="2" t="str">
        <f t="shared" si="68"/>
        <v/>
      </c>
      <c r="G840" s="2" t="str">
        <f t="shared" si="69"/>
        <v/>
      </c>
      <c r="H840" t="s">
        <v>19</v>
      </c>
      <c r="I840" t="s">
        <v>19</v>
      </c>
      <c r="J840" s="1">
        <v>3.3925051899000002E-5</v>
      </c>
      <c r="K840">
        <v>6.6981250449500002E-4</v>
      </c>
      <c r="L840" s="1">
        <v>1.46530786003E-5</v>
      </c>
      <c r="M840">
        <v>1.3333333333299999</v>
      </c>
      <c r="N840">
        <v>3.6666666666699999</v>
      </c>
      <c r="O840">
        <v>4.4103716600200002E-3</v>
      </c>
      <c r="P840" s="1">
        <v>6.0993699255800004E-6</v>
      </c>
      <c r="Q840">
        <v>8.9870405066399997E-2</v>
      </c>
      <c r="R840" t="s">
        <v>15</v>
      </c>
      <c r="S840">
        <v>1.3333333333299999</v>
      </c>
      <c r="T840">
        <v>3.6666666666699999</v>
      </c>
    </row>
    <row r="841" spans="1:20">
      <c r="A841">
        <v>62929</v>
      </c>
      <c r="C841" t="b">
        <f t="shared" si="65"/>
        <v>1</v>
      </c>
      <c r="D841" s="2" t="str">
        <f t="shared" si="66"/>
        <v/>
      </c>
      <c r="E841" s="2" t="str">
        <f t="shared" si="67"/>
        <v/>
      </c>
      <c r="F841" s="2" t="str">
        <f t="shared" si="68"/>
        <v/>
      </c>
      <c r="G841" s="2" t="str">
        <f t="shared" si="69"/>
        <v/>
      </c>
      <c r="H841" t="s">
        <v>19</v>
      </c>
      <c r="I841" t="s">
        <v>19</v>
      </c>
      <c r="J841" s="1">
        <v>3.1848858941500002E-5</v>
      </c>
      <c r="K841">
        <v>6.6329573336799995E-4</v>
      </c>
      <c r="L841" s="1">
        <v>1.6231496117400001E-5</v>
      </c>
      <c r="M841">
        <v>1.3333333333299999</v>
      </c>
      <c r="N841">
        <v>3.6666666666699999</v>
      </c>
      <c r="O841">
        <v>2.4695925590799998E-3</v>
      </c>
      <c r="P841" s="1">
        <v>1.23512237229E-5</v>
      </c>
      <c r="Q841">
        <v>0.258606800824</v>
      </c>
      <c r="R841" t="s">
        <v>15</v>
      </c>
      <c r="S841">
        <v>1.3333333333299999</v>
      </c>
      <c r="T841">
        <v>3.6666666666699999</v>
      </c>
    </row>
    <row r="842" spans="1:20">
      <c r="A842">
        <v>63000</v>
      </c>
      <c r="C842" t="b">
        <f t="shared" si="65"/>
        <v>1</v>
      </c>
      <c r="D842" s="2" t="str">
        <f t="shared" si="66"/>
        <v/>
      </c>
      <c r="E842" s="2" t="str">
        <f t="shared" si="67"/>
        <v/>
      </c>
      <c r="F842" s="2" t="str">
        <f t="shared" si="68"/>
        <v/>
      </c>
      <c r="G842" s="2" t="str">
        <f t="shared" si="69"/>
        <v/>
      </c>
      <c r="H842" t="s">
        <v>14</v>
      </c>
      <c r="I842" t="s">
        <v>14</v>
      </c>
      <c r="J842">
        <v>8.3322521720399995E-4</v>
      </c>
      <c r="K842">
        <v>4.5177001196799998E-3</v>
      </c>
      <c r="L842" s="1">
        <v>8.21094302173E-5</v>
      </c>
      <c r="M842">
        <v>4.5</v>
      </c>
      <c r="N842">
        <v>10</v>
      </c>
      <c r="O842">
        <v>5.9437866269200001E-2</v>
      </c>
      <c r="P842">
        <v>7.4250582244400002E-4</v>
      </c>
      <c r="Q842">
        <v>1.21063318786E-2</v>
      </c>
      <c r="R842" t="s">
        <v>15</v>
      </c>
    </row>
    <row r="843" spans="1:20">
      <c r="A843">
        <v>63001</v>
      </c>
      <c r="C843" t="b">
        <f t="shared" si="65"/>
        <v>1</v>
      </c>
      <c r="D843" s="2" t="str">
        <f t="shared" si="66"/>
        <v/>
      </c>
      <c r="E843" s="2" t="str">
        <f t="shared" si="67"/>
        <v/>
      </c>
      <c r="F843" s="2" t="str">
        <f t="shared" si="68"/>
        <v/>
      </c>
      <c r="G843" s="2" t="str">
        <f t="shared" si="69"/>
        <v/>
      </c>
      <c r="H843" t="s">
        <v>14</v>
      </c>
      <c r="I843" t="s">
        <v>14</v>
      </c>
      <c r="J843">
        <v>2.2647215752900001E-4</v>
      </c>
      <c r="K843">
        <v>1.0522967270200001E-3</v>
      </c>
      <c r="L843" s="1">
        <v>2.05353697673E-5</v>
      </c>
      <c r="M843">
        <v>4.5</v>
      </c>
      <c r="N843">
        <v>10</v>
      </c>
      <c r="O843">
        <v>3.36346270771E-2</v>
      </c>
      <c r="P843">
        <v>2.26782416085E-4</v>
      </c>
      <c r="Q843">
        <v>2.8740626548200001E-2</v>
      </c>
      <c r="R843" t="s">
        <v>15</v>
      </c>
    </row>
    <row r="844" spans="1:20">
      <c r="A844">
        <v>63003</v>
      </c>
      <c r="C844" t="b">
        <f t="shared" si="65"/>
        <v>1</v>
      </c>
      <c r="D844" s="2" t="str">
        <f t="shared" si="66"/>
        <v/>
      </c>
      <c r="E844" s="2" t="str">
        <f t="shared" si="67"/>
        <v/>
      </c>
      <c r="F844" s="2" t="str">
        <f t="shared" si="68"/>
        <v/>
      </c>
      <c r="G844" s="2" t="str">
        <f t="shared" si="69"/>
        <v/>
      </c>
      <c r="H844" t="s">
        <v>19</v>
      </c>
      <c r="I844" t="s">
        <v>19</v>
      </c>
      <c r="J844">
        <v>4.6741199377099999E-4</v>
      </c>
      <c r="K844">
        <v>2.4726504325900001E-3</v>
      </c>
      <c r="L844" s="1">
        <v>4.973356296E-5</v>
      </c>
      <c r="M844">
        <v>4.5</v>
      </c>
      <c r="N844">
        <v>10</v>
      </c>
      <c r="O844">
        <v>1.4235300523900001E-2</v>
      </c>
      <c r="P844" s="1">
        <v>3.8265662115899997E-5</v>
      </c>
      <c r="Q844">
        <v>2.8115957721699999E-2</v>
      </c>
      <c r="R844" t="s">
        <v>15</v>
      </c>
      <c r="S844">
        <v>4.5</v>
      </c>
      <c r="T844">
        <v>10</v>
      </c>
    </row>
    <row r="845" spans="1:20">
      <c r="A845">
        <v>63006</v>
      </c>
      <c r="C845" t="b">
        <f t="shared" si="65"/>
        <v>1</v>
      </c>
      <c r="D845" s="2" t="str">
        <f t="shared" si="66"/>
        <v/>
      </c>
      <c r="E845" s="2" t="str">
        <f t="shared" si="67"/>
        <v/>
      </c>
      <c r="F845" s="2" t="str">
        <f t="shared" si="68"/>
        <v/>
      </c>
      <c r="G845" s="2" t="str">
        <f t="shared" si="69"/>
        <v/>
      </c>
      <c r="H845" t="s">
        <v>14</v>
      </c>
      <c r="I845" t="s">
        <v>14</v>
      </c>
      <c r="J845">
        <v>3.8390472719400002E-4</v>
      </c>
      <c r="K845">
        <v>1.8824560036700001E-3</v>
      </c>
      <c r="L845" s="1">
        <v>3.5529246735499997E-5</v>
      </c>
      <c r="M845">
        <v>4.5</v>
      </c>
      <c r="N845">
        <v>10</v>
      </c>
      <c r="O845">
        <v>4.5933855696800002E-2</v>
      </c>
      <c r="P845">
        <v>7.4250582244400002E-4</v>
      </c>
      <c r="Q845">
        <v>2.9894705802400001E-2</v>
      </c>
      <c r="R845" t="s">
        <v>15</v>
      </c>
    </row>
    <row r="846" spans="1:20">
      <c r="A846">
        <v>63007</v>
      </c>
      <c r="C846" t="b">
        <f t="shared" si="65"/>
        <v>1</v>
      </c>
      <c r="D846" s="2" t="str">
        <f t="shared" si="66"/>
        <v/>
      </c>
      <c r="E846" s="2" t="str">
        <f t="shared" si="67"/>
        <v/>
      </c>
      <c r="F846" s="2" t="str">
        <f t="shared" si="68"/>
        <v/>
      </c>
      <c r="G846" s="2" t="str">
        <f t="shared" si="69"/>
        <v/>
      </c>
      <c r="H846" t="s">
        <v>14</v>
      </c>
      <c r="I846" t="s">
        <v>14</v>
      </c>
      <c r="J846">
        <v>1.07816167421E-4</v>
      </c>
      <c r="K846">
        <v>5.0808889402000003E-4</v>
      </c>
      <c r="L846" s="1">
        <v>9.49575465581E-6</v>
      </c>
      <c r="M846">
        <v>4.5</v>
      </c>
      <c r="N846">
        <v>10</v>
      </c>
      <c r="O846">
        <v>3.36346270771E-2</v>
      </c>
      <c r="P846" s="1">
        <v>3.9302676258200003E-5</v>
      </c>
      <c r="Q846">
        <v>1.01536696878E-2</v>
      </c>
      <c r="R846" t="s">
        <v>15</v>
      </c>
    </row>
    <row r="847" spans="1:20">
      <c r="A847">
        <v>63064</v>
      </c>
      <c r="B847" t="s">
        <v>14</v>
      </c>
      <c r="C847" t="b">
        <f t="shared" si="65"/>
        <v>1</v>
      </c>
      <c r="D847" s="2" t="str">
        <f t="shared" si="66"/>
        <v/>
      </c>
      <c r="E847" s="2" t="str">
        <f t="shared" si="67"/>
        <v/>
      </c>
      <c r="F847" s="2" t="str">
        <f t="shared" si="68"/>
        <v/>
      </c>
      <c r="G847" s="2" t="str">
        <f t="shared" si="69"/>
        <v>NO</v>
      </c>
      <c r="H847" t="s">
        <v>14</v>
      </c>
      <c r="I847" t="s">
        <v>14</v>
      </c>
      <c r="J847">
        <v>2.9005309819299998E-4</v>
      </c>
      <c r="K847">
        <v>1.44893719476E-3</v>
      </c>
      <c r="L847" s="1">
        <v>2.78447668704E-5</v>
      </c>
      <c r="M847">
        <v>4.5</v>
      </c>
      <c r="N847">
        <v>10</v>
      </c>
      <c r="O847">
        <v>3.36346270771E-2</v>
      </c>
      <c r="P847">
        <v>2.26782416085E-4</v>
      </c>
      <c r="Q847">
        <v>2.8740626548200001E-2</v>
      </c>
      <c r="R847" t="s">
        <v>15</v>
      </c>
    </row>
    <row r="848" spans="1:20">
      <c r="A848">
        <v>63068</v>
      </c>
      <c r="C848" t="b">
        <f t="shared" si="65"/>
        <v>1</v>
      </c>
      <c r="D848" s="2" t="str">
        <f t="shared" si="66"/>
        <v/>
      </c>
      <c r="E848" s="2" t="str">
        <f t="shared" si="67"/>
        <v/>
      </c>
      <c r="F848" s="2" t="str">
        <f t="shared" si="68"/>
        <v/>
      </c>
      <c r="G848" s="2" t="str">
        <f t="shared" si="69"/>
        <v/>
      </c>
      <c r="H848" t="s">
        <v>19</v>
      </c>
      <c r="I848" t="s">
        <v>19</v>
      </c>
      <c r="J848">
        <v>5.0730211215999999E-4</v>
      </c>
      <c r="K848">
        <v>2.66957271593E-3</v>
      </c>
      <c r="L848" s="1">
        <v>4.7277515939500001E-5</v>
      </c>
      <c r="M848">
        <v>4.5</v>
      </c>
      <c r="N848">
        <v>10</v>
      </c>
      <c r="O848">
        <v>2.13871625803E-2</v>
      </c>
      <c r="P848" s="1">
        <v>3.8265662115899997E-5</v>
      </c>
      <c r="Q848">
        <v>1.38247498304E-2</v>
      </c>
      <c r="R848" t="s">
        <v>15</v>
      </c>
      <c r="S848">
        <v>4.5</v>
      </c>
      <c r="T848">
        <v>10</v>
      </c>
    </row>
    <row r="849" spans="1:20">
      <c r="A849">
        <v>63071</v>
      </c>
      <c r="C849" t="b">
        <f t="shared" si="65"/>
        <v>1</v>
      </c>
      <c r="D849" s="2" t="str">
        <f t="shared" si="66"/>
        <v/>
      </c>
      <c r="E849" s="2" t="str">
        <f t="shared" si="67"/>
        <v/>
      </c>
      <c r="F849" s="2" t="str">
        <f t="shared" si="68"/>
        <v/>
      </c>
      <c r="G849" s="2" t="str">
        <f t="shared" si="69"/>
        <v/>
      </c>
      <c r="H849" t="s">
        <v>19</v>
      </c>
      <c r="I849" t="s">
        <v>19</v>
      </c>
      <c r="J849">
        <v>1.30949093879E-4</v>
      </c>
      <c r="K849">
        <v>6.2290252140300003E-4</v>
      </c>
      <c r="L849" s="1">
        <v>1.28788840266E-5</v>
      </c>
      <c r="M849">
        <v>4.5</v>
      </c>
      <c r="N849">
        <v>10</v>
      </c>
      <c r="O849">
        <v>2.2815044400700001E-2</v>
      </c>
      <c r="P849">
        <v>2.26782416085E-4</v>
      </c>
      <c r="Q849">
        <v>6.0281473955199998E-2</v>
      </c>
      <c r="R849" t="s">
        <v>15</v>
      </c>
      <c r="S849">
        <v>4.5</v>
      </c>
      <c r="T849">
        <v>10</v>
      </c>
    </row>
    <row r="850" spans="1:20">
      <c r="A850">
        <v>63075</v>
      </c>
      <c r="C850" t="b">
        <f t="shared" si="65"/>
        <v>1</v>
      </c>
      <c r="D850" s="2" t="str">
        <f t="shared" si="66"/>
        <v/>
      </c>
      <c r="E850" s="2" t="str">
        <f t="shared" si="67"/>
        <v/>
      </c>
      <c r="F850" s="2" t="str">
        <f t="shared" si="68"/>
        <v/>
      </c>
      <c r="G850" s="2" t="str">
        <f t="shared" si="69"/>
        <v/>
      </c>
      <c r="H850" t="s">
        <v>14</v>
      </c>
      <c r="I850" t="s">
        <v>14</v>
      </c>
      <c r="J850">
        <v>2.25168193799E-4</v>
      </c>
      <c r="K850">
        <v>1.25610761625E-3</v>
      </c>
      <c r="L850" s="1">
        <v>2.08517170727E-5</v>
      </c>
      <c r="M850">
        <v>4.5</v>
      </c>
      <c r="N850">
        <v>10</v>
      </c>
      <c r="O850">
        <v>4.5933855696800002E-2</v>
      </c>
      <c r="P850">
        <v>2.26782416085E-4</v>
      </c>
      <c r="Q850">
        <v>1.23546058252E-2</v>
      </c>
      <c r="R850" t="s">
        <v>15</v>
      </c>
    </row>
    <row r="851" spans="1:20">
      <c r="A851">
        <v>63124</v>
      </c>
      <c r="C851" t="b">
        <f t="shared" si="65"/>
        <v>1</v>
      </c>
      <c r="D851" s="2" t="str">
        <f t="shared" si="66"/>
        <v/>
      </c>
      <c r="E851" s="2" t="str">
        <f t="shared" si="67"/>
        <v/>
      </c>
      <c r="F851" s="2" t="str">
        <f t="shared" si="68"/>
        <v/>
      </c>
      <c r="G851" s="2" t="str">
        <f t="shared" si="69"/>
        <v/>
      </c>
      <c r="H851" t="s">
        <v>18</v>
      </c>
      <c r="I851" t="s">
        <v>19</v>
      </c>
      <c r="J851">
        <v>4.38492700564E-4</v>
      </c>
      <c r="K851">
        <v>3.4568419047500002E-3</v>
      </c>
      <c r="L851" s="1">
        <v>4.9264049059399997E-5</v>
      </c>
      <c r="M851">
        <v>4.5</v>
      </c>
      <c r="N851">
        <v>10</v>
      </c>
      <c r="O851">
        <v>4.3814951831800002E-2</v>
      </c>
      <c r="P851">
        <v>7.4250582244400002E-4</v>
      </c>
      <c r="Q851">
        <v>1.21063318786E-2</v>
      </c>
      <c r="R851" t="s">
        <v>20</v>
      </c>
      <c r="S851">
        <v>4.5</v>
      </c>
      <c r="T851">
        <v>10</v>
      </c>
    </row>
    <row r="852" spans="1:20">
      <c r="A852">
        <v>63125</v>
      </c>
      <c r="C852" t="b">
        <f t="shared" si="65"/>
        <v>1</v>
      </c>
      <c r="D852" s="2" t="str">
        <f t="shared" si="66"/>
        <v/>
      </c>
      <c r="E852" s="2" t="str">
        <f t="shared" si="67"/>
        <v/>
      </c>
      <c r="F852" s="2" t="str">
        <f t="shared" si="68"/>
        <v/>
      </c>
      <c r="G852" s="2" t="str">
        <f t="shared" si="69"/>
        <v/>
      </c>
      <c r="H852" t="s">
        <v>18</v>
      </c>
      <c r="I852" t="s">
        <v>19</v>
      </c>
      <c r="J852">
        <v>1.01481131876E-3</v>
      </c>
      <c r="K852">
        <v>8.01345493848E-3</v>
      </c>
      <c r="L852">
        <v>1.1549970686800001E-4</v>
      </c>
      <c r="M852">
        <v>4.5</v>
      </c>
      <c r="N852">
        <v>10</v>
      </c>
      <c r="O852">
        <v>2.5768632489399999E-2</v>
      </c>
      <c r="P852" s="1">
        <v>3.8265662115899997E-5</v>
      </c>
      <c r="Q852">
        <v>6.1316744507999999E-3</v>
      </c>
      <c r="R852" t="s">
        <v>20</v>
      </c>
      <c r="S852">
        <v>4.5</v>
      </c>
      <c r="T852">
        <v>10</v>
      </c>
    </row>
    <row r="853" spans="1:20">
      <c r="A853">
        <v>63126</v>
      </c>
      <c r="C853" t="b">
        <f t="shared" si="65"/>
        <v>1</v>
      </c>
      <c r="D853" s="2" t="str">
        <f t="shared" si="66"/>
        <v/>
      </c>
      <c r="E853" s="2" t="str">
        <f t="shared" si="67"/>
        <v/>
      </c>
      <c r="F853" s="2" t="str">
        <f t="shared" si="68"/>
        <v/>
      </c>
      <c r="G853" s="2" t="str">
        <f t="shared" si="69"/>
        <v/>
      </c>
      <c r="H853" t="s">
        <v>18</v>
      </c>
      <c r="I853" t="s">
        <v>19</v>
      </c>
      <c r="J853">
        <v>5.3936250802500004E-4</v>
      </c>
      <c r="K853">
        <v>4.0348077238500004E-3</v>
      </c>
      <c r="L853" s="1">
        <v>7.1925733403099996E-5</v>
      </c>
      <c r="M853">
        <v>4.5</v>
      </c>
      <c r="N853">
        <v>10</v>
      </c>
      <c r="O853">
        <v>3.9013858115400001E-2</v>
      </c>
      <c r="P853">
        <v>7.4250582244400002E-4</v>
      </c>
      <c r="Q853">
        <v>2.8115957721699999E-2</v>
      </c>
      <c r="R853" t="s">
        <v>20</v>
      </c>
      <c r="S853">
        <v>4.5</v>
      </c>
      <c r="T853">
        <v>10</v>
      </c>
    </row>
    <row r="854" spans="1:20">
      <c r="A854">
        <v>63127</v>
      </c>
      <c r="C854" t="b">
        <f t="shared" si="65"/>
        <v>1</v>
      </c>
      <c r="D854" s="2" t="str">
        <f t="shared" si="66"/>
        <v/>
      </c>
      <c r="E854" s="2" t="str">
        <f t="shared" si="67"/>
        <v/>
      </c>
      <c r="F854" s="2" t="str">
        <f t="shared" si="68"/>
        <v/>
      </c>
      <c r="G854" s="2" t="str">
        <f t="shared" si="69"/>
        <v/>
      </c>
      <c r="H854" t="s">
        <v>18</v>
      </c>
      <c r="I854" t="s">
        <v>19</v>
      </c>
      <c r="J854">
        <v>2.5199591506499999E-4</v>
      </c>
      <c r="K854">
        <v>1.87729644371E-3</v>
      </c>
      <c r="L854" s="1">
        <v>3.0073928091300001E-5</v>
      </c>
      <c r="M854">
        <v>4.5</v>
      </c>
      <c r="N854">
        <v>10</v>
      </c>
      <c r="O854">
        <v>2.8103293175099998E-2</v>
      </c>
      <c r="P854">
        <v>7.4250582244400002E-4</v>
      </c>
      <c r="Q854">
        <v>5.84515877783E-2</v>
      </c>
      <c r="R854" t="s">
        <v>20</v>
      </c>
      <c r="S854">
        <v>4.5</v>
      </c>
      <c r="T854">
        <v>10</v>
      </c>
    </row>
    <row r="855" spans="1:20">
      <c r="A855">
        <v>63134</v>
      </c>
      <c r="C855" t="b">
        <f t="shared" si="65"/>
        <v>1</v>
      </c>
      <c r="D855" s="2" t="str">
        <f t="shared" si="66"/>
        <v/>
      </c>
      <c r="E855" s="2" t="str">
        <f t="shared" si="67"/>
        <v/>
      </c>
      <c r="F855" s="2" t="str">
        <f t="shared" si="68"/>
        <v/>
      </c>
      <c r="G855" s="2" t="str">
        <f t="shared" si="69"/>
        <v/>
      </c>
      <c r="H855" t="s">
        <v>19</v>
      </c>
      <c r="I855" t="s">
        <v>19</v>
      </c>
      <c r="J855">
        <v>1.1987398496E-4</v>
      </c>
      <c r="K855">
        <v>8.4865709989599995E-4</v>
      </c>
      <c r="L855" s="1">
        <v>1.44965805722E-5</v>
      </c>
      <c r="M855">
        <v>4.5</v>
      </c>
      <c r="N855">
        <v>10</v>
      </c>
      <c r="O855">
        <v>1.38112879304E-2</v>
      </c>
      <c r="P855">
        <v>2.26782416085E-4</v>
      </c>
      <c r="Q855">
        <v>0.14469946803</v>
      </c>
      <c r="R855" t="s">
        <v>15</v>
      </c>
      <c r="S855">
        <v>4.5</v>
      </c>
      <c r="T855">
        <v>10</v>
      </c>
    </row>
    <row r="856" spans="1:20">
      <c r="A856">
        <v>63194</v>
      </c>
      <c r="B856" t="s">
        <v>19</v>
      </c>
      <c r="C856" t="b">
        <f t="shared" si="65"/>
        <v>1</v>
      </c>
      <c r="D856" s="2" t="str">
        <f t="shared" si="66"/>
        <v/>
      </c>
      <c r="E856" s="2" t="str">
        <f t="shared" si="67"/>
        <v/>
      </c>
      <c r="F856" s="2" t="str">
        <f t="shared" si="68"/>
        <v>BRACK</v>
      </c>
      <c r="G856" s="2" t="str">
        <f t="shared" si="69"/>
        <v/>
      </c>
      <c r="H856" t="s">
        <v>19</v>
      </c>
      <c r="I856" t="s">
        <v>19</v>
      </c>
      <c r="J856">
        <v>1.7704199245999999E-4</v>
      </c>
      <c r="K856">
        <v>1.3978532745700001E-3</v>
      </c>
      <c r="L856" s="1">
        <v>2.0545489696900001E-5</v>
      </c>
      <c r="M856">
        <v>4.5</v>
      </c>
      <c r="N856">
        <v>10</v>
      </c>
      <c r="O856">
        <v>1.8667469296100001E-2</v>
      </c>
      <c r="P856">
        <v>7.4250582244400002E-4</v>
      </c>
      <c r="Q856">
        <v>0.121664974701</v>
      </c>
      <c r="R856" t="s">
        <v>15</v>
      </c>
      <c r="S856">
        <v>4.5</v>
      </c>
      <c r="T856">
        <v>10</v>
      </c>
    </row>
    <row r="857" spans="1:20">
      <c r="A857">
        <v>63195</v>
      </c>
      <c r="C857" t="b">
        <f t="shared" si="65"/>
        <v>1</v>
      </c>
      <c r="D857" s="2" t="str">
        <f t="shared" si="66"/>
        <v/>
      </c>
      <c r="E857" s="2" t="str">
        <f t="shared" si="67"/>
        <v/>
      </c>
      <c r="F857" s="2" t="str">
        <f t="shared" si="68"/>
        <v/>
      </c>
      <c r="G857" s="2" t="str">
        <f t="shared" si="69"/>
        <v/>
      </c>
      <c r="H857" t="s">
        <v>19</v>
      </c>
      <c r="I857" t="s">
        <v>19</v>
      </c>
      <c r="J857" s="1">
        <v>8.3070026873499996E-5</v>
      </c>
      <c r="K857">
        <v>8.1161521725099997E-4</v>
      </c>
      <c r="L857" s="1">
        <v>9.6441258223100001E-6</v>
      </c>
      <c r="M857">
        <v>4.5</v>
      </c>
      <c r="N857">
        <v>10</v>
      </c>
      <c r="O857">
        <v>8.6842236787300006E-3</v>
      </c>
      <c r="P857" s="1">
        <v>3.9302676258200003E-5</v>
      </c>
      <c r="Q857">
        <v>6.4286512976800006E-2</v>
      </c>
      <c r="R857" t="s">
        <v>15</v>
      </c>
      <c r="S857">
        <v>4.5</v>
      </c>
      <c r="T857">
        <v>10</v>
      </c>
    </row>
    <row r="858" spans="1:20">
      <c r="A858">
        <v>63238</v>
      </c>
      <c r="C858" t="b">
        <f t="shared" si="65"/>
        <v>1</v>
      </c>
      <c r="D858" s="2" t="str">
        <f t="shared" si="66"/>
        <v/>
      </c>
      <c r="E858" s="2" t="str">
        <f t="shared" si="67"/>
        <v/>
      </c>
      <c r="F858" s="2" t="str">
        <f t="shared" si="68"/>
        <v/>
      </c>
      <c r="G858" s="2" t="str">
        <f t="shared" si="69"/>
        <v/>
      </c>
      <c r="H858" t="s">
        <v>18</v>
      </c>
      <c r="I858" t="s">
        <v>19</v>
      </c>
      <c r="J858">
        <v>5.9261441046600004E-4</v>
      </c>
      <c r="K858">
        <v>4.4990887552200003E-3</v>
      </c>
      <c r="L858" s="1">
        <v>5.9961476776499998E-5</v>
      </c>
      <c r="M858">
        <v>4.5</v>
      </c>
      <c r="N858">
        <v>10</v>
      </c>
      <c r="O858">
        <v>3.9013858115400001E-2</v>
      </c>
      <c r="P858">
        <v>7.4250582244400002E-4</v>
      </c>
      <c r="Q858">
        <v>2.8115957721699999E-2</v>
      </c>
      <c r="R858" t="s">
        <v>20</v>
      </c>
      <c r="S858">
        <v>4.5</v>
      </c>
      <c r="T858">
        <v>10</v>
      </c>
    </row>
    <row r="859" spans="1:20">
      <c r="A859">
        <v>63239</v>
      </c>
      <c r="C859" t="b">
        <f t="shared" si="65"/>
        <v>1</v>
      </c>
      <c r="D859" s="2" t="str">
        <f t="shared" si="66"/>
        <v/>
      </c>
      <c r="E859" s="2" t="str">
        <f t="shared" si="67"/>
        <v/>
      </c>
      <c r="F859" s="2" t="str">
        <f t="shared" si="68"/>
        <v/>
      </c>
      <c r="G859" s="2" t="str">
        <f t="shared" si="69"/>
        <v/>
      </c>
      <c r="H859" t="s">
        <v>18</v>
      </c>
      <c r="I859" t="s">
        <v>19</v>
      </c>
      <c r="J859">
        <v>1.56564443199E-4</v>
      </c>
      <c r="K859">
        <v>1.1982094733899999E-3</v>
      </c>
      <c r="L859" s="1">
        <v>1.83588147008E-5</v>
      </c>
      <c r="M859">
        <v>4.5</v>
      </c>
      <c r="N859">
        <v>10</v>
      </c>
      <c r="O859">
        <v>2.8103293175099998E-2</v>
      </c>
      <c r="P859">
        <v>2.26782416085E-4</v>
      </c>
      <c r="Q859">
        <v>2.6831382062799999E-2</v>
      </c>
      <c r="R859" t="s">
        <v>20</v>
      </c>
      <c r="S859">
        <v>4.5</v>
      </c>
      <c r="T859">
        <v>10</v>
      </c>
    </row>
    <row r="860" spans="1:20">
      <c r="A860">
        <v>63242</v>
      </c>
      <c r="C860" t="b">
        <f t="shared" si="65"/>
        <v>1</v>
      </c>
      <c r="D860" s="2" t="str">
        <f t="shared" si="66"/>
        <v/>
      </c>
      <c r="E860" s="2" t="str">
        <f t="shared" si="67"/>
        <v/>
      </c>
      <c r="F860" s="2" t="str">
        <f t="shared" si="68"/>
        <v/>
      </c>
      <c r="G860" s="2" t="str">
        <f t="shared" si="69"/>
        <v/>
      </c>
      <c r="H860" t="s">
        <v>18</v>
      </c>
      <c r="I860" t="s">
        <v>19</v>
      </c>
      <c r="J860">
        <v>3.4769276659299999E-4</v>
      </c>
      <c r="K860">
        <v>2.68396908984E-3</v>
      </c>
      <c r="L860" s="1">
        <v>3.1509934845000001E-5</v>
      </c>
      <c r="M860">
        <v>4.5</v>
      </c>
      <c r="N860">
        <v>10</v>
      </c>
      <c r="O860">
        <v>3.9013858115400001E-2</v>
      </c>
      <c r="P860">
        <v>2.26782416085E-4</v>
      </c>
      <c r="Q860">
        <v>1.23546058252E-2</v>
      </c>
      <c r="R860" t="s">
        <v>20</v>
      </c>
      <c r="S860">
        <v>4.5</v>
      </c>
      <c r="T860">
        <v>10</v>
      </c>
    </row>
    <row r="861" spans="1:20">
      <c r="A861">
        <v>63246</v>
      </c>
      <c r="C861" t="b">
        <f t="shared" si="65"/>
        <v>1</v>
      </c>
      <c r="D861" s="2" t="str">
        <f t="shared" si="66"/>
        <v/>
      </c>
      <c r="E861" s="2" t="str">
        <f t="shared" si="67"/>
        <v/>
      </c>
      <c r="F861" s="2" t="str">
        <f t="shared" si="68"/>
        <v/>
      </c>
      <c r="G861" s="2" t="str">
        <f t="shared" si="69"/>
        <v/>
      </c>
      <c r="H861" t="s">
        <v>18</v>
      </c>
      <c r="I861" t="s">
        <v>19</v>
      </c>
      <c r="J861">
        <v>3.0443585499100002E-4</v>
      </c>
      <c r="K861">
        <v>2.0719338596100001E-3</v>
      </c>
      <c r="L861" s="1">
        <v>2.7289078815100001E-5</v>
      </c>
      <c r="M861">
        <v>4.5</v>
      </c>
      <c r="N861">
        <v>10</v>
      </c>
      <c r="O861">
        <v>3.36346270771E-2</v>
      </c>
      <c r="P861">
        <v>7.4250582244400002E-4</v>
      </c>
      <c r="Q861">
        <v>5.2144523898599998E-2</v>
      </c>
      <c r="R861" t="s">
        <v>20</v>
      </c>
      <c r="S861">
        <v>4.5</v>
      </c>
      <c r="T861">
        <v>10</v>
      </c>
    </row>
    <row r="862" spans="1:20">
      <c r="A862">
        <v>63300</v>
      </c>
      <c r="C862" t="b">
        <f t="shared" si="65"/>
        <v>1</v>
      </c>
      <c r="D862" s="2" t="str">
        <f t="shared" si="66"/>
        <v/>
      </c>
      <c r="E862" s="2" t="str">
        <f t="shared" si="67"/>
        <v/>
      </c>
      <c r="F862" s="2" t="str">
        <f t="shared" si="68"/>
        <v/>
      </c>
      <c r="G862" s="2" t="str">
        <f t="shared" si="69"/>
        <v/>
      </c>
      <c r="H862" t="s">
        <v>14</v>
      </c>
      <c r="I862" t="s">
        <v>14</v>
      </c>
      <c r="J862" s="1">
        <v>2.0201542306099999E-5</v>
      </c>
      <c r="K862" s="1">
        <v>7.2651597790000002E-5</v>
      </c>
      <c r="L862" s="1">
        <v>1.2276773187000001E-6</v>
      </c>
      <c r="M862">
        <v>1.5</v>
      </c>
      <c r="N862">
        <v>8</v>
      </c>
      <c r="O862">
        <v>0.114530028486</v>
      </c>
      <c r="P862">
        <v>3.6797798914599999E-4</v>
      </c>
      <c r="Q862">
        <v>1.54487136336E-2</v>
      </c>
      <c r="R862" t="s">
        <v>15</v>
      </c>
    </row>
    <row r="863" spans="1:20">
      <c r="A863">
        <v>63403</v>
      </c>
      <c r="C863" t="b">
        <f t="shared" si="65"/>
        <v>1</v>
      </c>
      <c r="D863" s="2" t="str">
        <f t="shared" si="66"/>
        <v/>
      </c>
      <c r="E863" s="2" t="str">
        <f t="shared" si="67"/>
        <v/>
      </c>
      <c r="F863" s="2" t="str">
        <f t="shared" si="68"/>
        <v/>
      </c>
      <c r="G863" s="2" t="str">
        <f t="shared" si="69"/>
        <v/>
      </c>
      <c r="H863" t="s">
        <v>14</v>
      </c>
      <c r="I863" t="s">
        <v>14</v>
      </c>
      <c r="J863" s="1">
        <v>8.7802340022000001E-5</v>
      </c>
      <c r="K863">
        <v>2.78075405369E-4</v>
      </c>
      <c r="L863" s="1">
        <v>2.7155165658899999E-6</v>
      </c>
      <c r="M863">
        <v>1.5</v>
      </c>
      <c r="N863">
        <v>8</v>
      </c>
      <c r="O863">
        <v>0.14525769128999999</v>
      </c>
      <c r="P863">
        <v>1.4402115659799999E-3</v>
      </c>
      <c r="Q863">
        <v>3.8886115348699998E-2</v>
      </c>
      <c r="R863" t="s">
        <v>15</v>
      </c>
    </row>
    <row r="864" spans="1:20">
      <c r="A864">
        <v>63404</v>
      </c>
      <c r="C864" t="b">
        <f t="shared" si="65"/>
        <v>1</v>
      </c>
      <c r="D864" s="2" t="str">
        <f t="shared" si="66"/>
        <v/>
      </c>
      <c r="E864" s="2" t="str">
        <f t="shared" si="67"/>
        <v/>
      </c>
      <c r="F864" s="2" t="str">
        <f t="shared" si="68"/>
        <v/>
      </c>
      <c r="G864" s="2" t="str">
        <f t="shared" si="69"/>
        <v/>
      </c>
      <c r="H864" t="s">
        <v>14</v>
      </c>
      <c r="I864" t="s">
        <v>14</v>
      </c>
      <c r="J864">
        <v>1.04994910433E-4</v>
      </c>
      <c r="K864">
        <v>3.9475652151800002E-4</v>
      </c>
      <c r="L864" s="1">
        <v>2.3774534786899999E-6</v>
      </c>
      <c r="M864">
        <v>1.5</v>
      </c>
      <c r="N864">
        <v>8</v>
      </c>
      <c r="O864">
        <v>6.6684302033700002E-2</v>
      </c>
      <c r="P864">
        <v>1.4402115659799999E-3</v>
      </c>
      <c r="Q864">
        <v>0.140250267392</v>
      </c>
      <c r="R864" t="s">
        <v>15</v>
      </c>
    </row>
    <row r="865" spans="1:20">
      <c r="A865">
        <v>63405</v>
      </c>
      <c r="B865" t="s">
        <v>17</v>
      </c>
      <c r="C865" t="b">
        <f t="shared" si="65"/>
        <v>1</v>
      </c>
      <c r="D865" s="2" t="str">
        <f t="shared" si="66"/>
        <v/>
      </c>
      <c r="E865" s="2" t="str">
        <f t="shared" si="67"/>
        <v/>
      </c>
      <c r="F865" s="2" t="str">
        <f t="shared" si="68"/>
        <v/>
      </c>
      <c r="G865" s="2" t="str">
        <f t="shared" si="69"/>
        <v>freshRestricted</v>
      </c>
      <c r="H865" t="s">
        <v>14</v>
      </c>
      <c r="I865" t="s">
        <v>14</v>
      </c>
      <c r="J865">
        <v>1.7382817850300001E-4</v>
      </c>
      <c r="K865">
        <v>6.5705173661100003E-4</v>
      </c>
      <c r="L865" s="1">
        <v>1.0952178643199999E-5</v>
      </c>
      <c r="M865">
        <v>1.5</v>
      </c>
      <c r="N865">
        <v>8</v>
      </c>
      <c r="O865">
        <v>6.2401762893100003E-2</v>
      </c>
      <c r="P865">
        <v>3.1595873750100002E-3</v>
      </c>
      <c r="Q865">
        <v>0.19869373114899999</v>
      </c>
      <c r="R865" t="s">
        <v>15</v>
      </c>
    </row>
    <row r="866" spans="1:20">
      <c r="A866">
        <v>63408</v>
      </c>
      <c r="C866" t="b">
        <f t="shared" si="65"/>
        <v>1</v>
      </c>
      <c r="D866" s="2" t="str">
        <f t="shared" si="66"/>
        <v/>
      </c>
      <c r="E866" s="2" t="str">
        <f t="shared" si="67"/>
        <v/>
      </c>
      <c r="F866" s="2" t="str">
        <f t="shared" si="68"/>
        <v/>
      </c>
      <c r="G866" s="2" t="str">
        <f t="shared" si="69"/>
        <v/>
      </c>
      <c r="H866" t="s">
        <v>14</v>
      </c>
      <c r="I866" t="s">
        <v>14</v>
      </c>
      <c r="J866" s="1">
        <v>9.2184728781299994E-5</v>
      </c>
      <c r="K866">
        <v>3.0898409824800001E-4</v>
      </c>
      <c r="L866" s="1">
        <v>4.7650510511600002E-6</v>
      </c>
      <c r="M866">
        <v>1.5</v>
      </c>
      <c r="N866">
        <v>8</v>
      </c>
      <c r="O866">
        <v>7.7226448864E-2</v>
      </c>
      <c r="P866">
        <v>3.8734672842700001E-3</v>
      </c>
      <c r="Q866">
        <v>0.23384137785100001</v>
      </c>
      <c r="R866" t="s">
        <v>15</v>
      </c>
    </row>
    <row r="867" spans="1:20">
      <c r="A867">
        <v>63409</v>
      </c>
      <c r="C867" t="b">
        <f t="shared" si="65"/>
        <v>1</v>
      </c>
      <c r="D867" s="2" t="str">
        <f t="shared" si="66"/>
        <v/>
      </c>
      <c r="E867" s="2" t="str">
        <f t="shared" si="67"/>
        <v/>
      </c>
      <c r="F867" s="2" t="str">
        <f t="shared" si="68"/>
        <v/>
      </c>
      <c r="G867" s="2" t="str">
        <f t="shared" si="69"/>
        <v/>
      </c>
      <c r="H867" t="s">
        <v>14</v>
      </c>
      <c r="I867" t="s">
        <v>14</v>
      </c>
      <c r="J867">
        <v>3.05996492157E-4</v>
      </c>
      <c r="K867">
        <v>1.21476669558E-3</v>
      </c>
      <c r="L867" s="1">
        <v>1.18537359898E-5</v>
      </c>
      <c r="M867">
        <v>1.5</v>
      </c>
      <c r="N867">
        <v>8</v>
      </c>
      <c r="O867">
        <v>6.6684302033700002E-2</v>
      </c>
      <c r="P867">
        <v>8.2271857882600004E-3</v>
      </c>
      <c r="Q867">
        <v>0.329892419075</v>
      </c>
      <c r="R867" t="s">
        <v>15</v>
      </c>
    </row>
    <row r="868" spans="1:20">
      <c r="A868">
        <v>63410</v>
      </c>
      <c r="C868" t="b">
        <f t="shared" si="65"/>
        <v>1</v>
      </c>
      <c r="D868" s="2" t="str">
        <f t="shared" si="66"/>
        <v/>
      </c>
      <c r="E868" s="2" t="str">
        <f t="shared" si="67"/>
        <v/>
      </c>
      <c r="F868" s="2" t="str">
        <f t="shared" si="68"/>
        <v/>
      </c>
      <c r="G868" s="2" t="str">
        <f t="shared" si="69"/>
        <v/>
      </c>
      <c r="H868" t="s">
        <v>14</v>
      </c>
      <c r="I868" t="s">
        <v>14</v>
      </c>
      <c r="J868">
        <v>2.15902980896E-4</v>
      </c>
      <c r="K868">
        <v>7.40523803713E-4</v>
      </c>
      <c r="L868" s="1">
        <v>4.6874634651000002E-6</v>
      </c>
      <c r="M868">
        <v>1.5</v>
      </c>
      <c r="N868">
        <v>8</v>
      </c>
      <c r="O868">
        <v>8.8989145353600002E-2</v>
      </c>
      <c r="P868">
        <v>3.8734672842700001E-3</v>
      </c>
      <c r="Q868">
        <v>0.23384137785100001</v>
      </c>
      <c r="R868" t="s">
        <v>15</v>
      </c>
    </row>
    <row r="869" spans="1:20">
      <c r="A869">
        <v>63411</v>
      </c>
      <c r="C869" t="b">
        <f t="shared" si="65"/>
        <v>1</v>
      </c>
      <c r="D869" s="2" t="str">
        <f t="shared" si="66"/>
        <v/>
      </c>
      <c r="E869" s="2" t="str">
        <f t="shared" si="67"/>
        <v/>
      </c>
      <c r="F869" s="2" t="str">
        <f t="shared" si="68"/>
        <v/>
      </c>
      <c r="G869" s="2" t="str">
        <f t="shared" si="69"/>
        <v/>
      </c>
      <c r="H869" t="s">
        <v>14</v>
      </c>
      <c r="I869" t="s">
        <v>14</v>
      </c>
      <c r="J869">
        <v>1.6388249143800001E-4</v>
      </c>
      <c r="K869">
        <v>5.28310884314E-4</v>
      </c>
      <c r="L869" s="1">
        <v>3.6847654363400001E-6</v>
      </c>
      <c r="M869">
        <v>1.5</v>
      </c>
      <c r="N869">
        <v>8</v>
      </c>
      <c r="O869">
        <v>0.12926178160400001</v>
      </c>
      <c r="P869">
        <v>1.4402115659799999E-3</v>
      </c>
      <c r="Q869">
        <v>3.8886115348699998E-2</v>
      </c>
      <c r="R869" t="s">
        <v>15</v>
      </c>
    </row>
    <row r="870" spans="1:20">
      <c r="A870">
        <v>63412</v>
      </c>
      <c r="C870" t="b">
        <f t="shared" si="65"/>
        <v>1</v>
      </c>
      <c r="D870" s="2" t="str">
        <f t="shared" si="66"/>
        <v/>
      </c>
      <c r="E870" s="2" t="str">
        <f t="shared" si="67"/>
        <v/>
      </c>
      <c r="F870" s="2" t="str">
        <f t="shared" si="68"/>
        <v/>
      </c>
      <c r="G870" s="2" t="str">
        <f t="shared" si="69"/>
        <v/>
      </c>
      <c r="H870" t="s">
        <v>14</v>
      </c>
      <c r="I870" t="s">
        <v>14</v>
      </c>
      <c r="J870" s="1">
        <v>8.83144899123E-5</v>
      </c>
      <c r="K870">
        <v>4.2255408704600003E-4</v>
      </c>
      <c r="L870" s="1">
        <v>3.1337896098699998E-5</v>
      </c>
      <c r="M870">
        <v>1.3333333333299999</v>
      </c>
      <c r="N870">
        <v>3.6666666666699999</v>
      </c>
      <c r="O870">
        <v>7.3865964547800006E-2</v>
      </c>
      <c r="P870">
        <v>1.6605419585699999E-2</v>
      </c>
      <c r="Q870">
        <v>0.41182858214399998</v>
      </c>
      <c r="R870" t="s">
        <v>15</v>
      </c>
    </row>
    <row r="871" spans="1:20">
      <c r="A871">
        <v>63444</v>
      </c>
      <c r="C871" t="b">
        <f t="shared" si="65"/>
        <v>1</v>
      </c>
      <c r="D871" s="2" t="str">
        <f t="shared" si="66"/>
        <v/>
      </c>
      <c r="E871" s="2" t="str">
        <f t="shared" si="67"/>
        <v/>
      </c>
      <c r="F871" s="2" t="str">
        <f t="shared" si="68"/>
        <v/>
      </c>
      <c r="G871" s="2" t="str">
        <f t="shared" si="69"/>
        <v/>
      </c>
      <c r="H871" t="s">
        <v>19</v>
      </c>
      <c r="I871" t="s">
        <v>19</v>
      </c>
      <c r="J871">
        <v>1.0290409683199999E-4</v>
      </c>
      <c r="K871">
        <v>1.73735464971E-3</v>
      </c>
      <c r="L871" s="1">
        <v>3.5109312518000003E-5</v>
      </c>
      <c r="M871">
        <v>6.5</v>
      </c>
      <c r="N871">
        <v>10</v>
      </c>
      <c r="O871">
        <v>6.2360337602299998E-4</v>
      </c>
      <c r="P871" s="1">
        <v>3.0552650127799999E-5</v>
      </c>
      <c r="Q871">
        <v>5.0371609164999998E-2</v>
      </c>
      <c r="R871" t="s">
        <v>15</v>
      </c>
      <c r="S871">
        <v>6.5</v>
      </c>
      <c r="T871">
        <v>10</v>
      </c>
    </row>
    <row r="872" spans="1:20">
      <c r="A872">
        <v>63552</v>
      </c>
      <c r="C872" t="b">
        <f t="shared" si="65"/>
        <v>1</v>
      </c>
      <c r="D872" s="2" t="str">
        <f t="shared" si="66"/>
        <v/>
      </c>
      <c r="E872" s="2" t="str">
        <f t="shared" si="67"/>
        <v/>
      </c>
      <c r="F872" s="2" t="str">
        <f t="shared" si="68"/>
        <v/>
      </c>
      <c r="G872" s="2" t="str">
        <f t="shared" si="69"/>
        <v/>
      </c>
      <c r="H872" t="s">
        <v>17</v>
      </c>
      <c r="I872" t="s">
        <v>17</v>
      </c>
      <c r="J872">
        <v>4.4318403743899998E-4</v>
      </c>
      <c r="K872">
        <v>6.9492383663499995E-4</v>
      </c>
      <c r="L872" s="1">
        <v>4.1938703362599999E-5</v>
      </c>
      <c r="M872">
        <v>1.3333333333299999</v>
      </c>
      <c r="N872">
        <v>3.6666666666699999</v>
      </c>
      <c r="O872">
        <v>3.8806119483099998E-2</v>
      </c>
      <c r="P872" s="1">
        <v>1.1510650784800001E-6</v>
      </c>
      <c r="Q872">
        <v>5.8822246158800003E-4</v>
      </c>
      <c r="R872" t="s">
        <v>15</v>
      </c>
      <c r="S872">
        <v>3.6666666666699999</v>
      </c>
    </row>
    <row r="873" spans="1:20">
      <c r="A873">
        <v>63553</v>
      </c>
      <c r="C873" t="b">
        <f t="shared" si="65"/>
        <v>1</v>
      </c>
      <c r="D873" s="2" t="str">
        <f t="shared" si="66"/>
        <v/>
      </c>
      <c r="E873" s="2" t="str">
        <f t="shared" si="67"/>
        <v/>
      </c>
      <c r="F873" s="2" t="str">
        <f t="shared" si="68"/>
        <v/>
      </c>
      <c r="G873" s="2" t="str">
        <f t="shared" si="69"/>
        <v/>
      </c>
      <c r="H873" t="s">
        <v>17</v>
      </c>
      <c r="I873" t="s">
        <v>17</v>
      </c>
      <c r="J873">
        <v>1.7557383127000001E-4</v>
      </c>
      <c r="K873">
        <v>3.1637077851499998E-4</v>
      </c>
      <c r="L873" s="1">
        <v>1.72933450727E-5</v>
      </c>
      <c r="M873">
        <v>1.3333333333299999</v>
      </c>
      <c r="N873">
        <v>3.6666666666699999</v>
      </c>
      <c r="O873">
        <v>2.7545056390799998E-2</v>
      </c>
      <c r="P873" s="1">
        <v>3.8052603434199997E-7</v>
      </c>
      <c r="Q873">
        <v>2.5800972979699997E-4</v>
      </c>
      <c r="R873" t="s">
        <v>15</v>
      </c>
      <c r="S873">
        <v>3.6666666666699999</v>
      </c>
    </row>
    <row r="874" spans="1:20">
      <c r="A874">
        <v>63554</v>
      </c>
      <c r="C874" t="b">
        <f t="shared" si="65"/>
        <v>1</v>
      </c>
      <c r="D874" s="2" t="str">
        <f t="shared" si="66"/>
        <v/>
      </c>
      <c r="E874" s="2" t="str">
        <f t="shared" si="67"/>
        <v/>
      </c>
      <c r="F874" s="2" t="str">
        <f t="shared" si="68"/>
        <v/>
      </c>
      <c r="G874" s="2" t="str">
        <f t="shared" si="69"/>
        <v/>
      </c>
      <c r="H874" t="s">
        <v>17</v>
      </c>
      <c r="I874" t="s">
        <v>17</v>
      </c>
      <c r="J874">
        <v>3.1185394486300003E-4</v>
      </c>
      <c r="K874">
        <v>4.0327068185099998E-4</v>
      </c>
      <c r="L874" s="1">
        <v>1.91146083079E-5</v>
      </c>
      <c r="M874">
        <v>1.3333333333299999</v>
      </c>
      <c r="N874">
        <v>3.6666666666699999</v>
      </c>
      <c r="O874">
        <v>9.6056780875399997E-2</v>
      </c>
      <c r="P874" s="1">
        <v>5.9650921611799995E-7</v>
      </c>
      <c r="Q874">
        <v>1.8475462486699999E-4</v>
      </c>
      <c r="R874" t="s">
        <v>15</v>
      </c>
      <c r="S874">
        <v>3.6666666666699999</v>
      </c>
    </row>
    <row r="875" spans="1:20">
      <c r="A875">
        <v>63557</v>
      </c>
      <c r="C875" t="b">
        <f t="shared" si="65"/>
        <v>1</v>
      </c>
      <c r="D875" s="2" t="str">
        <f t="shared" si="66"/>
        <v/>
      </c>
      <c r="E875" s="2" t="str">
        <f t="shared" si="67"/>
        <v/>
      </c>
      <c r="F875" s="2" t="str">
        <f t="shared" si="68"/>
        <v/>
      </c>
      <c r="G875" s="2" t="str">
        <f t="shared" si="69"/>
        <v/>
      </c>
      <c r="H875" t="s">
        <v>17</v>
      </c>
      <c r="I875" t="s">
        <v>17</v>
      </c>
      <c r="J875">
        <v>1.33702948427E-4</v>
      </c>
      <c r="K875">
        <v>2.3336076942799999E-4</v>
      </c>
      <c r="L875" s="1">
        <v>9.6648440336099994E-6</v>
      </c>
      <c r="M875">
        <v>1.3333333333299999</v>
      </c>
      <c r="N875">
        <v>3.6666666666699999</v>
      </c>
      <c r="O875">
        <v>4.0223817031400003E-2</v>
      </c>
      <c r="P875" s="1">
        <v>1.91159482893E-7</v>
      </c>
      <c r="Q875">
        <v>8.7316455452900003E-4</v>
      </c>
      <c r="R875" t="s">
        <v>15</v>
      </c>
      <c r="S875">
        <v>3.6666666666699999</v>
      </c>
    </row>
    <row r="876" spans="1:20">
      <c r="A876">
        <v>63560</v>
      </c>
      <c r="C876" t="b">
        <f t="shared" si="65"/>
        <v>1</v>
      </c>
      <c r="D876" s="2" t="str">
        <f t="shared" si="66"/>
        <v/>
      </c>
      <c r="E876" s="2" t="str">
        <f t="shared" si="67"/>
        <v/>
      </c>
      <c r="F876" s="2" t="str">
        <f t="shared" si="68"/>
        <v/>
      </c>
      <c r="G876" s="2" t="str">
        <f t="shared" si="69"/>
        <v/>
      </c>
      <c r="H876" t="s">
        <v>17</v>
      </c>
      <c r="I876" t="s">
        <v>17</v>
      </c>
      <c r="J876">
        <v>2.1078873626900001E-4</v>
      </c>
      <c r="K876">
        <v>2.6390630643600001E-4</v>
      </c>
      <c r="L876" s="1">
        <v>1.1476289084500001E-5</v>
      </c>
      <c r="M876">
        <v>1.3333333333299999</v>
      </c>
      <c r="N876">
        <v>3.6666666666699999</v>
      </c>
      <c r="O876">
        <v>0.16573338077899999</v>
      </c>
      <c r="P876" s="1">
        <v>6.75620286269E-6</v>
      </c>
      <c r="Q876">
        <v>2.0668078531500001E-4</v>
      </c>
      <c r="R876" t="s">
        <v>15</v>
      </c>
      <c r="S876">
        <v>3.6666666666699999</v>
      </c>
    </row>
    <row r="877" spans="1:20">
      <c r="A877">
        <v>63561</v>
      </c>
      <c r="C877" t="b">
        <f t="shared" si="65"/>
        <v>1</v>
      </c>
      <c r="D877" s="2" t="str">
        <f t="shared" si="66"/>
        <v/>
      </c>
      <c r="E877" s="2" t="str">
        <f t="shared" si="67"/>
        <v/>
      </c>
      <c r="F877" s="2" t="str">
        <f t="shared" si="68"/>
        <v/>
      </c>
      <c r="G877" s="2" t="str">
        <f t="shared" si="69"/>
        <v/>
      </c>
      <c r="H877" t="s">
        <v>17</v>
      </c>
      <c r="I877" t="s">
        <v>17</v>
      </c>
      <c r="J877" s="1">
        <v>9.9559480032300002E-5</v>
      </c>
      <c r="K877">
        <v>1.6334898596799999E-4</v>
      </c>
      <c r="L877" s="1">
        <v>5.8464733681600001E-6</v>
      </c>
      <c r="M877">
        <v>1.5</v>
      </c>
      <c r="N877">
        <v>5.5</v>
      </c>
      <c r="O877">
        <v>2.86734259507E-2</v>
      </c>
      <c r="P877" s="1">
        <v>6.2464565456999995E-7</v>
      </c>
      <c r="Q877">
        <v>8.2351379045099999E-3</v>
      </c>
      <c r="R877" t="s">
        <v>15</v>
      </c>
      <c r="S877">
        <v>5.5</v>
      </c>
    </row>
    <row r="878" spans="1:20">
      <c r="A878">
        <v>63564</v>
      </c>
      <c r="C878" t="b">
        <f t="shared" si="65"/>
        <v>1</v>
      </c>
      <c r="D878" s="2" t="str">
        <f t="shared" si="66"/>
        <v/>
      </c>
      <c r="E878" s="2" t="str">
        <f t="shared" si="67"/>
        <v/>
      </c>
      <c r="F878" s="2" t="str">
        <f t="shared" si="68"/>
        <v/>
      </c>
      <c r="G878" s="2" t="str">
        <f t="shared" si="69"/>
        <v/>
      </c>
      <c r="H878" t="s">
        <v>17</v>
      </c>
      <c r="I878" t="s">
        <v>17</v>
      </c>
      <c r="J878">
        <v>2.86105668838E-4</v>
      </c>
      <c r="K878">
        <v>4.5900385943499998E-4</v>
      </c>
      <c r="L878" s="1">
        <v>1.9579902575499999E-5</v>
      </c>
      <c r="M878">
        <v>1.3333333333299999</v>
      </c>
      <c r="N878">
        <v>3.6666666666699999</v>
      </c>
      <c r="O878">
        <v>8.36273841771E-2</v>
      </c>
      <c r="P878" s="1">
        <v>3.0306830775299998E-7</v>
      </c>
      <c r="Q878">
        <v>2.0668078531500001E-4</v>
      </c>
      <c r="R878" t="s">
        <v>15</v>
      </c>
      <c r="S878">
        <v>3.6666666666699999</v>
      </c>
    </row>
    <row r="879" spans="1:20">
      <c r="A879">
        <v>63725</v>
      </c>
      <c r="C879" t="b">
        <f t="shared" si="65"/>
        <v>1</v>
      </c>
      <c r="D879" s="2" t="str">
        <f t="shared" si="66"/>
        <v/>
      </c>
      <c r="E879" s="2" t="str">
        <f t="shared" si="67"/>
        <v/>
      </c>
      <c r="F879" s="2" t="str">
        <f t="shared" si="68"/>
        <v/>
      </c>
      <c r="G879" s="2" t="str">
        <f t="shared" si="69"/>
        <v/>
      </c>
      <c r="H879" t="s">
        <v>18</v>
      </c>
      <c r="I879" t="s">
        <v>19</v>
      </c>
      <c r="J879" s="1">
        <v>1.2411721629899999E-5</v>
      </c>
      <c r="K879">
        <v>7.6357947217999998E-4</v>
      </c>
      <c r="L879">
        <v>1.20994753244E-4</v>
      </c>
      <c r="M879">
        <v>6.5</v>
      </c>
      <c r="N879">
        <v>10</v>
      </c>
      <c r="O879">
        <v>2.2622788283200001E-4</v>
      </c>
      <c r="P879">
        <v>5.5886194487400002E-2</v>
      </c>
      <c r="Q879">
        <v>4.4086948682800003E-3</v>
      </c>
      <c r="R879" t="s">
        <v>20</v>
      </c>
      <c r="S879">
        <v>6.5</v>
      </c>
      <c r="T879">
        <v>10</v>
      </c>
    </row>
    <row r="880" spans="1:20">
      <c r="A880">
        <v>63727</v>
      </c>
      <c r="C880" t="b">
        <f t="shared" si="65"/>
        <v>1</v>
      </c>
      <c r="D880" s="2" t="str">
        <f t="shared" si="66"/>
        <v/>
      </c>
      <c r="E880" s="2" t="str">
        <f t="shared" si="67"/>
        <v/>
      </c>
      <c r="F880" s="2" t="str">
        <f t="shared" si="68"/>
        <v/>
      </c>
      <c r="G880" s="2" t="str">
        <f t="shared" si="69"/>
        <v/>
      </c>
      <c r="H880" t="s">
        <v>18</v>
      </c>
      <c r="I880" t="s">
        <v>19</v>
      </c>
      <c r="J880" s="1">
        <v>4.0520839681300001E-5</v>
      </c>
      <c r="K880">
        <v>1.9372443418000001E-3</v>
      </c>
      <c r="L880">
        <v>4.2412493260100001E-4</v>
      </c>
      <c r="M880">
        <v>6.5</v>
      </c>
      <c r="N880">
        <v>10</v>
      </c>
      <c r="O880">
        <v>8.1645894541000001E-4</v>
      </c>
      <c r="P880">
        <v>5.5809058031000003E-2</v>
      </c>
      <c r="Q880">
        <v>3.6500966373499998E-3</v>
      </c>
      <c r="R880" t="s">
        <v>20</v>
      </c>
      <c r="S880">
        <v>6.5</v>
      </c>
      <c r="T880">
        <v>10</v>
      </c>
    </row>
    <row r="881" spans="1:20">
      <c r="A881">
        <v>63728</v>
      </c>
      <c r="B881" t="s">
        <v>19</v>
      </c>
      <c r="C881" t="b">
        <f t="shared" si="65"/>
        <v>1</v>
      </c>
      <c r="D881" s="2" t="str">
        <f t="shared" si="66"/>
        <v/>
      </c>
      <c r="E881" s="2" t="str">
        <f t="shared" si="67"/>
        <v/>
      </c>
      <c r="F881" s="2" t="str">
        <f t="shared" si="68"/>
        <v>BRACK</v>
      </c>
      <c r="G881" s="2" t="str">
        <f t="shared" si="69"/>
        <v/>
      </c>
      <c r="H881" t="s">
        <v>18</v>
      </c>
      <c r="I881" t="s">
        <v>19</v>
      </c>
      <c r="J881" s="1">
        <v>1.94638361924E-5</v>
      </c>
      <c r="K881">
        <v>9.0853266431E-4</v>
      </c>
      <c r="L881">
        <v>1.9734215823100001E-4</v>
      </c>
      <c r="M881">
        <v>6.5</v>
      </c>
      <c r="N881">
        <v>10</v>
      </c>
      <c r="O881">
        <v>2.2622788283200001E-4</v>
      </c>
      <c r="P881">
        <v>5.0178563239600002E-2</v>
      </c>
      <c r="Q881">
        <v>1.54212406089E-3</v>
      </c>
      <c r="R881" t="s">
        <v>20</v>
      </c>
      <c r="S881">
        <v>6.5</v>
      </c>
      <c r="T881">
        <v>10</v>
      </c>
    </row>
    <row r="882" spans="1:20">
      <c r="A882">
        <v>63731</v>
      </c>
      <c r="C882" t="b">
        <f t="shared" si="65"/>
        <v>1</v>
      </c>
      <c r="D882" s="2" t="str">
        <f t="shared" si="66"/>
        <v/>
      </c>
      <c r="E882" s="2" t="str">
        <f t="shared" si="67"/>
        <v/>
      </c>
      <c r="F882" s="2" t="str">
        <f t="shared" si="68"/>
        <v/>
      </c>
      <c r="G882" s="2" t="str">
        <f t="shared" si="69"/>
        <v/>
      </c>
      <c r="H882" t="s">
        <v>16</v>
      </c>
      <c r="I882" t="s">
        <v>16</v>
      </c>
      <c r="J882" s="1">
        <v>1.0719214134899999E-5</v>
      </c>
      <c r="K882">
        <v>4.2023871478499998E-4</v>
      </c>
      <c r="L882">
        <v>1.25777228696E-4</v>
      </c>
      <c r="M882">
        <v>6.5</v>
      </c>
      <c r="N882">
        <v>10</v>
      </c>
      <c r="O882">
        <v>2.2622788283200001E-4</v>
      </c>
      <c r="P882">
        <v>5.0274656816300001E-2</v>
      </c>
      <c r="Q882">
        <v>2.21328967531E-3</v>
      </c>
      <c r="R882" t="s">
        <v>15</v>
      </c>
      <c r="S882">
        <v>6.5</v>
      </c>
    </row>
    <row r="883" spans="1:20">
      <c r="A883">
        <v>63732</v>
      </c>
      <c r="C883" t="b">
        <f t="shared" si="65"/>
        <v>1</v>
      </c>
      <c r="D883" s="2" t="str">
        <f t="shared" si="66"/>
        <v/>
      </c>
      <c r="E883" s="2" t="str">
        <f t="shared" si="67"/>
        <v/>
      </c>
      <c r="F883" s="2" t="str">
        <f t="shared" si="68"/>
        <v/>
      </c>
      <c r="G883" s="2" t="str">
        <f t="shared" si="69"/>
        <v/>
      </c>
      <c r="H883" t="s">
        <v>18</v>
      </c>
      <c r="I883" t="s">
        <v>19</v>
      </c>
      <c r="J883" s="1">
        <v>7.8983683099400005E-6</v>
      </c>
      <c r="K883">
        <v>3.5666937028499998E-4</v>
      </c>
      <c r="L883" s="1">
        <v>7.9718053955599996E-5</v>
      </c>
      <c r="M883">
        <v>6.5</v>
      </c>
      <c r="N883">
        <v>10</v>
      </c>
      <c r="O883">
        <v>2.2622788283200001E-4</v>
      </c>
      <c r="P883">
        <v>4.5021545231999999E-2</v>
      </c>
      <c r="Q883">
        <v>2.7191258770500001E-3</v>
      </c>
      <c r="R883" t="s">
        <v>20</v>
      </c>
      <c r="S883">
        <v>6.5</v>
      </c>
      <c r="T883">
        <v>10</v>
      </c>
    </row>
    <row r="884" spans="1:20">
      <c r="A884">
        <v>63734</v>
      </c>
      <c r="C884" t="b">
        <f t="shared" si="65"/>
        <v>1</v>
      </c>
      <c r="D884" s="2" t="str">
        <f t="shared" si="66"/>
        <v/>
      </c>
      <c r="E884" s="2" t="str">
        <f t="shared" si="67"/>
        <v/>
      </c>
      <c r="F884" s="2" t="str">
        <f t="shared" si="68"/>
        <v/>
      </c>
      <c r="G884" s="2" t="str">
        <f t="shared" si="69"/>
        <v/>
      </c>
      <c r="H884" t="s">
        <v>18</v>
      </c>
      <c r="I884" t="s">
        <v>19</v>
      </c>
      <c r="J884" s="1">
        <v>2.89553717989E-5</v>
      </c>
      <c r="K884">
        <v>1.4242440416399999E-3</v>
      </c>
      <c r="L884">
        <v>3.1141448252599999E-4</v>
      </c>
      <c r="M884">
        <v>6.5</v>
      </c>
      <c r="N884">
        <v>10</v>
      </c>
      <c r="O884">
        <v>8.1645894541000001E-4</v>
      </c>
      <c r="P884">
        <v>5.5809058031000003E-2</v>
      </c>
      <c r="Q884">
        <v>3.4268288183400002E-3</v>
      </c>
      <c r="R884" t="s">
        <v>20</v>
      </c>
      <c r="S884">
        <v>6.5</v>
      </c>
      <c r="T884">
        <v>10</v>
      </c>
    </row>
    <row r="885" spans="1:20">
      <c r="A885">
        <v>63735</v>
      </c>
      <c r="C885" t="b">
        <f t="shared" si="65"/>
        <v>1</v>
      </c>
      <c r="D885" s="2" t="str">
        <f t="shared" si="66"/>
        <v/>
      </c>
      <c r="E885" s="2" t="str">
        <f t="shared" si="67"/>
        <v/>
      </c>
      <c r="F885" s="2" t="str">
        <f t="shared" si="68"/>
        <v/>
      </c>
      <c r="G885" s="2" t="str">
        <f t="shared" si="69"/>
        <v/>
      </c>
      <c r="H885" t="s">
        <v>18</v>
      </c>
      <c r="I885" t="s">
        <v>19</v>
      </c>
      <c r="J885" s="1">
        <v>1.81116720724E-5</v>
      </c>
      <c r="K885">
        <v>1.0692627841299999E-3</v>
      </c>
      <c r="L885">
        <v>1.8069118839700001E-4</v>
      </c>
      <c r="M885">
        <v>6.5</v>
      </c>
      <c r="N885">
        <v>10</v>
      </c>
      <c r="O885">
        <v>8.1645894541000001E-4</v>
      </c>
      <c r="P885">
        <v>5.0274656816300001E-2</v>
      </c>
      <c r="Q885">
        <v>6.4641229713399998E-3</v>
      </c>
      <c r="R885" t="s">
        <v>20</v>
      </c>
      <c r="S885">
        <v>6.5</v>
      </c>
      <c r="T885">
        <v>10</v>
      </c>
    </row>
    <row r="886" spans="1:20">
      <c r="A886">
        <v>63737</v>
      </c>
      <c r="C886" t="b">
        <f t="shared" si="65"/>
        <v>1</v>
      </c>
      <c r="D886" s="2" t="str">
        <f t="shared" si="66"/>
        <v/>
      </c>
      <c r="E886" s="2" t="str">
        <f t="shared" si="67"/>
        <v/>
      </c>
      <c r="F886" s="2" t="str">
        <f t="shared" si="68"/>
        <v/>
      </c>
      <c r="G886" s="2" t="str">
        <f t="shared" si="69"/>
        <v/>
      </c>
      <c r="H886" t="s">
        <v>18</v>
      </c>
      <c r="I886" t="s">
        <v>19</v>
      </c>
      <c r="J886" s="1">
        <v>7.8983683099400005E-6</v>
      </c>
      <c r="K886">
        <v>2.7752170206999998E-4</v>
      </c>
      <c r="L886" s="1">
        <v>7.1642013786499994E-5</v>
      </c>
      <c r="M886">
        <v>6.5</v>
      </c>
      <c r="N886">
        <v>10</v>
      </c>
      <c r="O886">
        <v>4.3330253681099998E-3</v>
      </c>
      <c r="P886">
        <v>0.129831827048</v>
      </c>
      <c r="Q886">
        <v>4.4086948682800003E-3</v>
      </c>
      <c r="R886" t="s">
        <v>20</v>
      </c>
      <c r="S886">
        <v>6.5</v>
      </c>
      <c r="T886">
        <v>10</v>
      </c>
    </row>
    <row r="887" spans="1:20">
      <c r="A887">
        <v>63740</v>
      </c>
      <c r="C887" t="b">
        <f t="shared" si="65"/>
        <v>1</v>
      </c>
      <c r="D887" s="2" t="str">
        <f t="shared" si="66"/>
        <v/>
      </c>
      <c r="E887" s="2" t="str">
        <f t="shared" si="67"/>
        <v/>
      </c>
      <c r="F887" s="2" t="str">
        <f t="shared" si="68"/>
        <v/>
      </c>
      <c r="G887" s="2" t="str">
        <f t="shared" si="69"/>
        <v/>
      </c>
      <c r="H887" t="s">
        <v>18</v>
      </c>
      <c r="I887" t="s">
        <v>19</v>
      </c>
      <c r="J887" s="1">
        <v>1.94638361924E-5</v>
      </c>
      <c r="K887">
        <v>1.4852506686399999E-3</v>
      </c>
      <c r="L887">
        <v>2.6830227257799999E-4</v>
      </c>
      <c r="M887">
        <v>6.5</v>
      </c>
      <c r="N887">
        <v>10</v>
      </c>
      <c r="O887">
        <v>1.4697514856899999E-4</v>
      </c>
      <c r="P887">
        <v>5.5809058031000003E-2</v>
      </c>
      <c r="Q887">
        <v>1.3399285266599999E-3</v>
      </c>
      <c r="R887" t="s">
        <v>20</v>
      </c>
      <c r="S887">
        <v>6.5</v>
      </c>
      <c r="T887">
        <v>10</v>
      </c>
    </row>
    <row r="888" spans="1:20">
      <c r="A888">
        <v>63781</v>
      </c>
      <c r="C888" t="b">
        <f t="shared" si="65"/>
        <v>1</v>
      </c>
      <c r="D888" s="2" t="str">
        <f t="shared" si="66"/>
        <v/>
      </c>
      <c r="E888" s="2" t="str">
        <f t="shared" si="67"/>
        <v/>
      </c>
      <c r="F888" s="2" t="str">
        <f t="shared" si="68"/>
        <v/>
      </c>
      <c r="G888" s="2" t="str">
        <f t="shared" si="69"/>
        <v/>
      </c>
      <c r="H888" t="s">
        <v>14</v>
      </c>
      <c r="I888" t="s">
        <v>14</v>
      </c>
      <c r="J888">
        <v>1.5626088135600001E-4</v>
      </c>
      <c r="K888">
        <v>1.0581198224800001E-3</v>
      </c>
      <c r="L888">
        <v>2.5840660820699999E-4</v>
      </c>
      <c r="M888">
        <v>18</v>
      </c>
      <c r="N888">
        <v>20</v>
      </c>
      <c r="O888">
        <v>0.22121925891899999</v>
      </c>
      <c r="P888">
        <v>0.40036493840699999</v>
      </c>
      <c r="Q888">
        <v>0.12953378133099999</v>
      </c>
      <c r="R888" t="s">
        <v>15</v>
      </c>
    </row>
    <row r="889" spans="1:20">
      <c r="A889">
        <v>63785</v>
      </c>
      <c r="C889" t="b">
        <f t="shared" si="65"/>
        <v>1</v>
      </c>
      <c r="D889" s="2" t="str">
        <f t="shared" si="66"/>
        <v/>
      </c>
      <c r="E889" s="2" t="str">
        <f t="shared" si="67"/>
        <v/>
      </c>
      <c r="F889" s="2" t="str">
        <f t="shared" si="68"/>
        <v/>
      </c>
      <c r="G889" s="2" t="str">
        <f t="shared" si="69"/>
        <v/>
      </c>
      <c r="H889" t="s">
        <v>14</v>
      </c>
      <c r="I889" t="s">
        <v>14</v>
      </c>
      <c r="J889" s="1">
        <v>8.6769170000799999E-5</v>
      </c>
      <c r="K889">
        <v>6.7698761575200005E-4</v>
      </c>
      <c r="L889">
        <v>1.8848477720599999E-4</v>
      </c>
      <c r="M889">
        <v>18</v>
      </c>
      <c r="N889">
        <v>20</v>
      </c>
      <c r="O889">
        <v>0.122887645285</v>
      </c>
      <c r="P889">
        <v>0.32080661305500002</v>
      </c>
      <c r="Q889">
        <v>0.125031456372</v>
      </c>
      <c r="R889" t="s">
        <v>15</v>
      </c>
    </row>
    <row r="890" spans="1:20">
      <c r="A890">
        <v>63789</v>
      </c>
      <c r="C890" t="b">
        <f t="shared" si="65"/>
        <v>1</v>
      </c>
      <c r="D890" s="2" t="str">
        <f t="shared" si="66"/>
        <v/>
      </c>
      <c r="E890" s="2" t="str">
        <f t="shared" si="67"/>
        <v/>
      </c>
      <c r="F890" s="2" t="str">
        <f t="shared" si="68"/>
        <v/>
      </c>
      <c r="G890" s="2" t="str">
        <f t="shared" si="69"/>
        <v/>
      </c>
      <c r="H890" t="s">
        <v>14</v>
      </c>
      <c r="I890" t="s">
        <v>14</v>
      </c>
      <c r="J890" s="1">
        <v>6.7490481768100002E-5</v>
      </c>
      <c r="K890">
        <v>4.6073661292099998E-4</v>
      </c>
      <c r="L890">
        <v>1.3685586118E-4</v>
      </c>
      <c r="M890">
        <v>18</v>
      </c>
      <c r="N890">
        <v>20</v>
      </c>
      <c r="O890">
        <v>0.128087553878</v>
      </c>
      <c r="P890">
        <v>0.32080661305500002</v>
      </c>
      <c r="Q890">
        <v>0.16515018235600001</v>
      </c>
      <c r="R890" t="s">
        <v>15</v>
      </c>
    </row>
    <row r="891" spans="1:20">
      <c r="A891">
        <v>63791</v>
      </c>
      <c r="C891" t="b">
        <f t="shared" si="65"/>
        <v>1</v>
      </c>
      <c r="D891" s="2" t="str">
        <f t="shared" si="66"/>
        <v/>
      </c>
      <c r="E891" s="2" t="str">
        <f t="shared" si="67"/>
        <v/>
      </c>
      <c r="F891" s="2" t="str">
        <f t="shared" si="68"/>
        <v/>
      </c>
      <c r="G891" s="2" t="str">
        <f t="shared" si="69"/>
        <v/>
      </c>
      <c r="H891" t="s">
        <v>16</v>
      </c>
      <c r="I891" t="s">
        <v>16</v>
      </c>
      <c r="J891" s="1">
        <v>5.3468397146899999E-6</v>
      </c>
      <c r="K891">
        <v>1.68304335725E-4</v>
      </c>
      <c r="L891" s="1">
        <v>9.2361217166499998E-5</v>
      </c>
      <c r="M891">
        <v>8.8000000000000007</v>
      </c>
      <c r="N891">
        <v>11.6</v>
      </c>
      <c r="O891">
        <v>9.3694250854399995E-4</v>
      </c>
      <c r="P891">
        <v>6.8182977936599998E-2</v>
      </c>
      <c r="Q891">
        <v>1.4728323999999999E-2</v>
      </c>
      <c r="R891" t="s">
        <v>15</v>
      </c>
      <c r="S891">
        <v>8.8000000000000007</v>
      </c>
    </row>
    <row r="892" spans="1:20">
      <c r="A892">
        <v>63794</v>
      </c>
      <c r="C892" t="b">
        <f t="shared" si="65"/>
        <v>1</v>
      </c>
      <c r="D892" s="2" t="str">
        <f t="shared" si="66"/>
        <v/>
      </c>
      <c r="E892" s="2" t="str">
        <f t="shared" si="67"/>
        <v/>
      </c>
      <c r="F892" s="2" t="str">
        <f t="shared" si="68"/>
        <v/>
      </c>
      <c r="G892" s="2" t="str">
        <f t="shared" si="69"/>
        <v/>
      </c>
      <c r="H892" t="s">
        <v>14</v>
      </c>
      <c r="I892" t="s">
        <v>14</v>
      </c>
      <c r="J892" s="1">
        <v>3.86730640069E-5</v>
      </c>
      <c r="K892">
        <v>3.5490616889499998E-4</v>
      </c>
      <c r="L892" s="1">
        <v>8.2343794096200005E-5</v>
      </c>
      <c r="M892">
        <v>18</v>
      </c>
      <c r="N892">
        <v>20</v>
      </c>
      <c r="O892">
        <v>6.9928088548099995E-2</v>
      </c>
      <c r="P892">
        <v>0.32080661305500002</v>
      </c>
      <c r="Q892">
        <v>5.8252417569099997E-2</v>
      </c>
      <c r="R892" t="s">
        <v>15</v>
      </c>
    </row>
    <row r="893" spans="1:20">
      <c r="A893">
        <v>63797</v>
      </c>
      <c r="C893" t="b">
        <f t="shared" si="65"/>
        <v>1</v>
      </c>
      <c r="D893" s="2" t="str">
        <f t="shared" si="66"/>
        <v/>
      </c>
      <c r="E893" s="2" t="str">
        <f t="shared" si="67"/>
        <v/>
      </c>
      <c r="F893" s="2" t="str">
        <f t="shared" si="68"/>
        <v/>
      </c>
      <c r="G893" s="2" t="str">
        <f t="shared" si="69"/>
        <v/>
      </c>
      <c r="H893" t="s">
        <v>14</v>
      </c>
      <c r="I893" t="s">
        <v>14</v>
      </c>
      <c r="J893" s="1">
        <v>5.0834376670099999E-5</v>
      </c>
      <c r="K893">
        <v>3.5682242943299998E-4</v>
      </c>
      <c r="L893" s="1">
        <v>8.6207400001200006E-5</v>
      </c>
      <c r="M893">
        <v>18</v>
      </c>
      <c r="N893">
        <v>20</v>
      </c>
      <c r="O893">
        <v>6.9928088548099995E-2</v>
      </c>
      <c r="P893">
        <v>0.32080661305500002</v>
      </c>
      <c r="Q893">
        <v>5.8252417569099997E-2</v>
      </c>
      <c r="R893" t="s">
        <v>15</v>
      </c>
    </row>
    <row r="894" spans="1:20">
      <c r="A894">
        <v>63798</v>
      </c>
      <c r="C894" t="b">
        <f t="shared" si="65"/>
        <v>1</v>
      </c>
      <c r="D894" s="2" t="str">
        <f t="shared" si="66"/>
        <v/>
      </c>
      <c r="E894" s="2" t="str">
        <f t="shared" si="67"/>
        <v/>
      </c>
      <c r="F894" s="2" t="str">
        <f t="shared" si="68"/>
        <v/>
      </c>
      <c r="G894" s="2" t="str">
        <f t="shared" si="69"/>
        <v/>
      </c>
      <c r="H894" t="s">
        <v>14</v>
      </c>
      <c r="I894" t="s">
        <v>14</v>
      </c>
      <c r="J894" s="1">
        <v>8.1879974577400003E-5</v>
      </c>
      <c r="K894">
        <v>4.9804322206600002E-4</v>
      </c>
      <c r="L894">
        <v>1.3469050711999999E-4</v>
      </c>
      <c r="M894">
        <v>18</v>
      </c>
      <c r="N894">
        <v>20</v>
      </c>
      <c r="O894">
        <v>0.12736606236199999</v>
      </c>
      <c r="P894">
        <v>0.39797956684000002</v>
      </c>
      <c r="Q894">
        <v>8.7545814702900002E-2</v>
      </c>
      <c r="R894" t="s">
        <v>15</v>
      </c>
    </row>
    <row r="895" spans="1:20">
      <c r="A895">
        <v>63999</v>
      </c>
      <c r="C895" t="b">
        <f t="shared" si="65"/>
        <v>1</v>
      </c>
      <c r="D895" s="2" t="str">
        <f t="shared" si="66"/>
        <v/>
      </c>
      <c r="E895" s="2" t="str">
        <f t="shared" si="67"/>
        <v/>
      </c>
      <c r="F895" s="2" t="str">
        <f t="shared" si="68"/>
        <v/>
      </c>
      <c r="G895" s="2" t="str">
        <f t="shared" si="69"/>
        <v/>
      </c>
      <c r="H895" t="s">
        <v>16</v>
      </c>
      <c r="I895" t="s">
        <v>16</v>
      </c>
      <c r="J895">
        <v>0</v>
      </c>
      <c r="K895" s="1">
        <v>8.1837512543699996E-5</v>
      </c>
      <c r="L895">
        <v>2.4950599590899998E-4</v>
      </c>
      <c r="M895">
        <v>9</v>
      </c>
      <c r="N895">
        <v>25</v>
      </c>
      <c r="O895">
        <v>7.1450674350699995E-4</v>
      </c>
      <c r="P895">
        <v>0.33711277201299999</v>
      </c>
      <c r="Q895">
        <v>1.1280860027899999E-3</v>
      </c>
      <c r="R895" t="s">
        <v>15</v>
      </c>
      <c r="S895">
        <v>19.752029120900001</v>
      </c>
    </row>
    <row r="896" spans="1:20">
      <c r="A896">
        <v>64000</v>
      </c>
      <c r="C896" t="b">
        <f t="shared" si="65"/>
        <v>1</v>
      </c>
      <c r="D896" s="2" t="str">
        <f t="shared" si="66"/>
        <v/>
      </c>
      <c r="E896" s="2" t="str">
        <f t="shared" si="67"/>
        <v/>
      </c>
      <c r="F896" s="2" t="str">
        <f t="shared" si="68"/>
        <v/>
      </c>
      <c r="G896" s="2" t="str">
        <f t="shared" si="69"/>
        <v/>
      </c>
      <c r="H896" t="s">
        <v>16</v>
      </c>
      <c r="I896" t="s">
        <v>16</v>
      </c>
      <c r="J896">
        <v>0</v>
      </c>
      <c r="K896" s="1">
        <v>6.7102621660300002E-5</v>
      </c>
      <c r="L896">
        <v>2.43752011537E-4</v>
      </c>
      <c r="M896">
        <v>9</v>
      </c>
      <c r="N896">
        <v>25</v>
      </c>
      <c r="O896">
        <v>7.1450674350699995E-4</v>
      </c>
      <c r="P896">
        <v>0.353418366343</v>
      </c>
      <c r="Q896">
        <v>1.1280860027899999E-3</v>
      </c>
      <c r="R896" t="s">
        <v>15</v>
      </c>
      <c r="S896">
        <v>20.595351440200002</v>
      </c>
    </row>
    <row r="897" spans="1:20">
      <c r="A897">
        <v>64004</v>
      </c>
      <c r="C897" t="b">
        <f t="shared" si="65"/>
        <v>1</v>
      </c>
      <c r="D897" s="2" t="str">
        <f t="shared" si="66"/>
        <v/>
      </c>
      <c r="E897" s="2" t="str">
        <f t="shared" si="67"/>
        <v/>
      </c>
      <c r="F897" s="2" t="str">
        <f t="shared" si="68"/>
        <v/>
      </c>
      <c r="G897" s="2" t="str">
        <f t="shared" si="69"/>
        <v/>
      </c>
      <c r="H897" t="s">
        <v>16</v>
      </c>
      <c r="I897" t="s">
        <v>16</v>
      </c>
      <c r="J897">
        <v>0</v>
      </c>
      <c r="K897">
        <v>1.2042502468E-4</v>
      </c>
      <c r="L897">
        <v>4.2976712737499999E-4</v>
      </c>
      <c r="M897">
        <v>9</v>
      </c>
      <c r="N897">
        <v>25</v>
      </c>
      <c r="O897">
        <v>3.6227607084099998E-4</v>
      </c>
      <c r="P897">
        <v>8.3906751225899995E-2</v>
      </c>
      <c r="Q897" s="1">
        <v>2.0975608866400001E-5</v>
      </c>
      <c r="R897" t="s">
        <v>15</v>
      </c>
      <c r="S897">
        <v>20.516640822100001</v>
      </c>
    </row>
    <row r="898" spans="1:20">
      <c r="A898">
        <v>64262</v>
      </c>
      <c r="C898" t="b">
        <f t="shared" si="65"/>
        <v>1</v>
      </c>
      <c r="D898" s="2" t="str">
        <f t="shared" si="66"/>
        <v/>
      </c>
      <c r="E898" s="2" t="str">
        <f t="shared" si="67"/>
        <v/>
      </c>
      <c r="F898" s="2" t="str">
        <f t="shared" si="68"/>
        <v/>
      </c>
      <c r="G898" s="2" t="str">
        <f t="shared" si="69"/>
        <v/>
      </c>
      <c r="H898" t="s">
        <v>23</v>
      </c>
      <c r="I898" t="s">
        <v>19</v>
      </c>
      <c r="J898">
        <v>4.0539379761100002E-4</v>
      </c>
      <c r="K898">
        <v>9.5200845362699996E-4</v>
      </c>
      <c r="L898" s="1">
        <v>5.5625305266599999E-5</v>
      </c>
      <c r="M898">
        <v>1.5</v>
      </c>
      <c r="N898">
        <v>10</v>
      </c>
      <c r="O898">
        <v>9.7123329795000008E-3</v>
      </c>
      <c r="P898" s="1">
        <v>8.0490726145899997E-8</v>
      </c>
      <c r="Q898">
        <v>5.0543447788800001E-3</v>
      </c>
      <c r="R898" t="s">
        <v>15</v>
      </c>
      <c r="S898">
        <v>1.5</v>
      </c>
      <c r="T898">
        <v>10</v>
      </c>
    </row>
    <row r="899" spans="1:20">
      <c r="A899">
        <v>64263</v>
      </c>
      <c r="C899" t="b">
        <f t="shared" ref="C899:C962" si="70">IF(OR(B899="freshRestricted",B899="brackishRestricted",B899="marineRestricted",B899="noclass",B899=""),TRUE,FALSE)</f>
        <v>1</v>
      </c>
      <c r="D899" s="2" t="str">
        <f t="shared" ref="D899:D962" si="71">IF(NOT(ISBLANK($B899)),IF($I899="freshRestricted", IF($B899="freshRestricted","FRESH",$B899),""),"")</f>
        <v/>
      </c>
      <c r="E899" s="2" t="str">
        <f t="shared" ref="E899:E962" si="72">IF(NOT(ISBLANK($B899)),IF($I899="marineRestricted", IF($B899="marineRestricted","MARINE",$B899),""),"")</f>
        <v/>
      </c>
      <c r="F899" s="2" t="str">
        <f t="shared" ref="F899:F962" si="73">IF(NOT(ISBLANK($B899)),IF($I899="brackishRestricted", IF($B899="brackishRestricted","BRACK",$B899),""),"")</f>
        <v/>
      </c>
      <c r="G899" s="2" t="str">
        <f t="shared" ref="G899:G962" si="74">IF(NOT(ISBLANK($B899)),IF($I899="noclass", IF($B899="noclass","NO",$B899),""),"")</f>
        <v/>
      </c>
      <c r="H899" t="s">
        <v>23</v>
      </c>
      <c r="I899" t="s">
        <v>19</v>
      </c>
      <c r="J899">
        <v>2.73669676919E-4</v>
      </c>
      <c r="K899">
        <v>7.2201790201800004E-4</v>
      </c>
      <c r="L899" s="1">
        <v>3.6332629197799999E-5</v>
      </c>
      <c r="M899">
        <v>1.5</v>
      </c>
      <c r="N899">
        <v>10</v>
      </c>
      <c r="O899">
        <v>8.4287191065499992E-3</v>
      </c>
      <c r="P899" s="1">
        <v>2.7287179639299999E-8</v>
      </c>
      <c r="Q899">
        <v>2.7076667483599999E-3</v>
      </c>
      <c r="R899" t="s">
        <v>15</v>
      </c>
      <c r="S899">
        <v>1.5</v>
      </c>
      <c r="T899">
        <v>10</v>
      </c>
    </row>
    <row r="900" spans="1:20">
      <c r="A900">
        <v>64264</v>
      </c>
      <c r="C900" t="b">
        <f t="shared" si="70"/>
        <v>1</v>
      </c>
      <c r="D900" s="2" t="str">
        <f t="shared" si="71"/>
        <v/>
      </c>
      <c r="E900" s="2" t="str">
        <f t="shared" si="72"/>
        <v/>
      </c>
      <c r="F900" s="2" t="str">
        <f t="shared" si="73"/>
        <v/>
      </c>
      <c r="G900" s="2" t="str">
        <f t="shared" si="74"/>
        <v/>
      </c>
      <c r="H900" t="s">
        <v>23</v>
      </c>
      <c r="I900" t="s">
        <v>19</v>
      </c>
      <c r="J900">
        <v>1.16719711001E-4</v>
      </c>
      <c r="K900">
        <v>3.1889403535400001E-4</v>
      </c>
      <c r="L900" s="1">
        <v>2.23725206653E-5</v>
      </c>
      <c r="M900">
        <v>1.5</v>
      </c>
      <c r="N900">
        <v>5.5</v>
      </c>
      <c r="O900">
        <v>1.8831187048399999E-2</v>
      </c>
      <c r="P900" s="1">
        <v>4.6503115788100003E-6</v>
      </c>
      <c r="Q900">
        <v>3.3292818371899999E-2</v>
      </c>
      <c r="R900" t="s">
        <v>15</v>
      </c>
      <c r="S900">
        <v>1.5</v>
      </c>
      <c r="T900">
        <v>5.5</v>
      </c>
    </row>
    <row r="901" spans="1:20">
      <c r="A901">
        <v>64268</v>
      </c>
      <c r="C901" t="b">
        <f t="shared" si="70"/>
        <v>1</v>
      </c>
      <c r="D901" s="2" t="str">
        <f t="shared" si="71"/>
        <v/>
      </c>
      <c r="E901" s="2" t="str">
        <f t="shared" si="72"/>
        <v/>
      </c>
      <c r="F901" s="2" t="str">
        <f t="shared" si="73"/>
        <v/>
      </c>
      <c r="G901" s="2" t="str">
        <f t="shared" si="74"/>
        <v/>
      </c>
      <c r="H901" t="s">
        <v>23</v>
      </c>
      <c r="I901" t="s">
        <v>19</v>
      </c>
      <c r="J901">
        <v>2.41576911734E-4</v>
      </c>
      <c r="K901">
        <v>6.0446410689599995E-4</v>
      </c>
      <c r="L901" s="1">
        <v>3.01895006522E-5</v>
      </c>
      <c r="M901">
        <v>1.5</v>
      </c>
      <c r="N901">
        <v>10</v>
      </c>
      <c r="O901">
        <v>1.11635644005E-2</v>
      </c>
      <c r="P901" s="1">
        <v>2.7287179639299999E-8</v>
      </c>
      <c r="Q901">
        <v>2.7076667483599999E-3</v>
      </c>
      <c r="R901" t="s">
        <v>15</v>
      </c>
      <c r="S901">
        <v>1.5</v>
      </c>
      <c r="T901">
        <v>10</v>
      </c>
    </row>
    <row r="902" spans="1:20">
      <c r="A902">
        <v>64269</v>
      </c>
      <c r="C902" t="b">
        <f t="shared" si="70"/>
        <v>1</v>
      </c>
      <c r="D902" s="2" t="str">
        <f t="shared" si="71"/>
        <v/>
      </c>
      <c r="E902" s="2" t="str">
        <f t="shared" si="72"/>
        <v/>
      </c>
      <c r="F902" s="2" t="str">
        <f t="shared" si="73"/>
        <v/>
      </c>
      <c r="G902" s="2" t="str">
        <f t="shared" si="74"/>
        <v/>
      </c>
      <c r="H902" t="s">
        <v>23</v>
      </c>
      <c r="I902" t="s">
        <v>19</v>
      </c>
      <c r="J902">
        <v>1.1696626995099999E-4</v>
      </c>
      <c r="K902">
        <v>3.2452844311999998E-4</v>
      </c>
      <c r="L902" s="1">
        <v>2.18777712464E-5</v>
      </c>
      <c r="M902">
        <v>1.5</v>
      </c>
      <c r="N902">
        <v>8</v>
      </c>
      <c r="O902">
        <v>7.5290013901100003E-3</v>
      </c>
      <c r="P902" s="1">
        <v>2.2586398147E-7</v>
      </c>
      <c r="Q902">
        <v>1.7313937730599999E-2</v>
      </c>
      <c r="R902" t="s">
        <v>15</v>
      </c>
      <c r="S902">
        <v>1.5</v>
      </c>
      <c r="T902">
        <v>8</v>
      </c>
    </row>
    <row r="903" spans="1:20">
      <c r="A903">
        <v>64270</v>
      </c>
      <c r="B903" t="s">
        <v>19</v>
      </c>
      <c r="C903" t="b">
        <f t="shared" si="70"/>
        <v>1</v>
      </c>
      <c r="D903" s="2" t="str">
        <f t="shared" si="71"/>
        <v/>
      </c>
      <c r="E903" s="2" t="str">
        <f t="shared" si="72"/>
        <v/>
      </c>
      <c r="F903" s="2" t="str">
        <f t="shared" si="73"/>
        <v>BRACK</v>
      </c>
      <c r="G903" s="2" t="str">
        <f t="shared" si="74"/>
        <v/>
      </c>
      <c r="H903" t="s">
        <v>23</v>
      </c>
      <c r="I903" t="s">
        <v>19</v>
      </c>
      <c r="J903">
        <v>6.45562438199E-4</v>
      </c>
      <c r="K903">
        <v>1.49587041575E-3</v>
      </c>
      <c r="L903" s="1">
        <v>9.9956349555999993E-5</v>
      </c>
      <c r="M903">
        <v>1.5</v>
      </c>
      <c r="N903">
        <v>10</v>
      </c>
      <c r="O903">
        <v>8.1817051320599993E-3</v>
      </c>
      <c r="P903" s="1">
        <v>1.7864922674399999E-7</v>
      </c>
      <c r="Q903">
        <v>2.5249307865299999E-3</v>
      </c>
      <c r="R903" t="s">
        <v>15</v>
      </c>
      <c r="S903">
        <v>1.5</v>
      </c>
      <c r="T903">
        <v>10</v>
      </c>
    </row>
    <row r="904" spans="1:20">
      <c r="A904">
        <v>64272</v>
      </c>
      <c r="C904" t="b">
        <f t="shared" si="70"/>
        <v>1</v>
      </c>
      <c r="D904" s="2" t="str">
        <f t="shared" si="71"/>
        <v/>
      </c>
      <c r="E904" s="2" t="str">
        <f t="shared" si="72"/>
        <v/>
      </c>
      <c r="F904" s="2" t="str">
        <f t="shared" si="73"/>
        <v/>
      </c>
      <c r="G904" s="2" t="str">
        <f t="shared" si="74"/>
        <v/>
      </c>
      <c r="H904" t="s">
        <v>23</v>
      </c>
      <c r="I904" t="s">
        <v>19</v>
      </c>
      <c r="J904">
        <v>4.0282272981499999E-4</v>
      </c>
      <c r="K904">
        <v>9.6221164187700004E-4</v>
      </c>
      <c r="L904" s="1">
        <v>4.7893808581100002E-5</v>
      </c>
      <c r="M904">
        <v>1.5</v>
      </c>
      <c r="N904">
        <v>10</v>
      </c>
      <c r="O904">
        <v>1.11635644005E-2</v>
      </c>
      <c r="P904" s="1">
        <v>3.2401710831400003E-8</v>
      </c>
      <c r="Q904">
        <v>2.4423680579300001E-3</v>
      </c>
      <c r="R904" t="s">
        <v>15</v>
      </c>
      <c r="S904">
        <v>1.5</v>
      </c>
      <c r="T904">
        <v>10</v>
      </c>
    </row>
    <row r="905" spans="1:20">
      <c r="A905">
        <v>64275</v>
      </c>
      <c r="B905" t="s">
        <v>19</v>
      </c>
      <c r="C905" t="b">
        <f t="shared" si="70"/>
        <v>1</v>
      </c>
      <c r="D905" s="2" t="str">
        <f t="shared" si="71"/>
        <v/>
      </c>
      <c r="E905" s="2" t="str">
        <f t="shared" si="72"/>
        <v/>
      </c>
      <c r="F905" s="2" t="str">
        <f t="shared" si="73"/>
        <v>BRACK</v>
      </c>
      <c r="G905" s="2" t="str">
        <f t="shared" si="74"/>
        <v/>
      </c>
      <c r="H905" t="s">
        <v>23</v>
      </c>
      <c r="I905" t="s">
        <v>19</v>
      </c>
      <c r="J905">
        <v>1.72443883771E-4</v>
      </c>
      <c r="K905">
        <v>4.64131816039E-4</v>
      </c>
      <c r="L905" s="1">
        <v>2.6747457630399999E-5</v>
      </c>
      <c r="M905">
        <v>1.5</v>
      </c>
      <c r="N905">
        <v>10</v>
      </c>
      <c r="O905">
        <v>8.4287191065499992E-3</v>
      </c>
      <c r="P905" s="1">
        <v>3.2401710831400003E-8</v>
      </c>
      <c r="Q905">
        <v>2.7076667483599999E-3</v>
      </c>
      <c r="R905" t="s">
        <v>15</v>
      </c>
      <c r="S905">
        <v>1.5</v>
      </c>
      <c r="T905">
        <v>10</v>
      </c>
    </row>
    <row r="906" spans="1:20">
      <c r="A906">
        <v>64276</v>
      </c>
      <c r="C906" t="b">
        <f t="shared" si="70"/>
        <v>1</v>
      </c>
      <c r="D906" s="2" t="str">
        <f t="shared" si="71"/>
        <v/>
      </c>
      <c r="E906" s="2" t="str">
        <f t="shared" si="72"/>
        <v/>
      </c>
      <c r="F906" s="2" t="str">
        <f t="shared" si="73"/>
        <v/>
      </c>
      <c r="G906" s="2" t="str">
        <f t="shared" si="74"/>
        <v/>
      </c>
      <c r="H906" t="s">
        <v>23</v>
      </c>
      <c r="I906" t="s">
        <v>19</v>
      </c>
      <c r="J906">
        <v>2.0684849899999999E-4</v>
      </c>
      <c r="K906">
        <v>4.5557310169300002E-4</v>
      </c>
      <c r="L906" s="1">
        <v>1.8737203340299999E-5</v>
      </c>
      <c r="M906">
        <v>1.5</v>
      </c>
      <c r="N906">
        <v>10</v>
      </c>
      <c r="O906">
        <v>1.6702283470299999E-2</v>
      </c>
      <c r="P906" s="1">
        <v>9.4674161855099993E-9</v>
      </c>
      <c r="Q906">
        <v>7.8295786188800002E-4</v>
      </c>
      <c r="R906" t="s">
        <v>15</v>
      </c>
      <c r="S906">
        <v>1.5</v>
      </c>
      <c r="T906">
        <v>10</v>
      </c>
    </row>
    <row r="907" spans="1:20">
      <c r="A907">
        <v>64535</v>
      </c>
      <c r="C907" t="b">
        <f t="shared" si="70"/>
        <v>1</v>
      </c>
      <c r="D907" s="2" t="str">
        <f t="shared" si="71"/>
        <v/>
      </c>
      <c r="E907" s="2" t="str">
        <f t="shared" si="72"/>
        <v/>
      </c>
      <c r="F907" s="2" t="str">
        <f t="shared" si="73"/>
        <v/>
      </c>
      <c r="G907" s="2" t="str">
        <f t="shared" si="74"/>
        <v/>
      </c>
      <c r="H907" t="s">
        <v>23</v>
      </c>
      <c r="I907" t="s">
        <v>19</v>
      </c>
      <c r="J907" s="1">
        <v>9.5183919350700006E-5</v>
      </c>
      <c r="K907">
        <v>3.29264060712E-4</v>
      </c>
      <c r="L907" s="1">
        <v>1.01360133611E-5</v>
      </c>
      <c r="M907">
        <v>1.5</v>
      </c>
      <c r="N907">
        <v>8</v>
      </c>
      <c r="O907">
        <v>2.5899477478300002E-3</v>
      </c>
      <c r="P907" s="1">
        <v>7.7332637954799998E-8</v>
      </c>
      <c r="Q907">
        <v>1.4733092210199999E-2</v>
      </c>
      <c r="R907" t="s">
        <v>15</v>
      </c>
      <c r="S907">
        <v>1.5</v>
      </c>
      <c r="T907">
        <v>8</v>
      </c>
    </row>
    <row r="908" spans="1:20">
      <c r="A908">
        <v>64536</v>
      </c>
      <c r="C908" t="b">
        <f t="shared" si="70"/>
        <v>1</v>
      </c>
      <c r="D908" s="2" t="str">
        <f t="shared" si="71"/>
        <v/>
      </c>
      <c r="E908" s="2" t="str">
        <f t="shared" si="72"/>
        <v/>
      </c>
      <c r="F908" s="2" t="str">
        <f t="shared" si="73"/>
        <v/>
      </c>
      <c r="G908" s="2" t="str">
        <f t="shared" si="74"/>
        <v/>
      </c>
      <c r="H908" t="s">
        <v>23</v>
      </c>
      <c r="I908" t="s">
        <v>19</v>
      </c>
      <c r="J908" s="1">
        <v>6.9966632276600001E-5</v>
      </c>
      <c r="K908">
        <v>1.9399474594100001E-4</v>
      </c>
      <c r="L908" s="1">
        <v>9.1236604691700004E-6</v>
      </c>
      <c r="M908">
        <v>1.5</v>
      </c>
      <c r="N908">
        <v>5.5</v>
      </c>
      <c r="O908">
        <v>6.0614414020099998E-3</v>
      </c>
      <c r="P908" s="1">
        <v>4.7823457055399996E-7</v>
      </c>
      <c r="Q908">
        <v>1.60371825504E-2</v>
      </c>
      <c r="R908" t="s">
        <v>15</v>
      </c>
      <c r="S908">
        <v>1.5</v>
      </c>
      <c r="T908">
        <v>5.5</v>
      </c>
    </row>
    <row r="909" spans="1:20">
      <c r="A909">
        <v>64540</v>
      </c>
      <c r="C909" t="b">
        <f t="shared" si="70"/>
        <v>1</v>
      </c>
      <c r="D909" s="2" t="str">
        <f t="shared" si="71"/>
        <v/>
      </c>
      <c r="E909" s="2" t="str">
        <f t="shared" si="72"/>
        <v/>
      </c>
      <c r="F909" s="2" t="str">
        <f t="shared" si="73"/>
        <v/>
      </c>
      <c r="G909" s="2" t="str">
        <f t="shared" si="74"/>
        <v/>
      </c>
      <c r="H909" t="s">
        <v>23</v>
      </c>
      <c r="I909" t="s">
        <v>19</v>
      </c>
      <c r="J909" s="1">
        <v>4.2777055293600001E-5</v>
      </c>
      <c r="K909">
        <v>1.4195616401900001E-4</v>
      </c>
      <c r="L909">
        <v>0</v>
      </c>
      <c r="M909">
        <v>1.5</v>
      </c>
      <c r="N909">
        <v>8</v>
      </c>
      <c r="O909">
        <v>1.68241480404E-2</v>
      </c>
      <c r="P909" s="1">
        <v>3.62459792805E-9</v>
      </c>
      <c r="Q909">
        <v>1.0189430852500001E-4</v>
      </c>
      <c r="R909" t="s">
        <v>15</v>
      </c>
      <c r="S909">
        <v>1.5</v>
      </c>
      <c r="T909">
        <v>8</v>
      </c>
    </row>
    <row r="910" spans="1:20">
      <c r="A910">
        <v>64542</v>
      </c>
      <c r="C910" t="b">
        <f t="shared" si="70"/>
        <v>1</v>
      </c>
      <c r="D910" s="2" t="str">
        <f t="shared" si="71"/>
        <v/>
      </c>
      <c r="E910" s="2" t="str">
        <f t="shared" si="72"/>
        <v/>
      </c>
      <c r="F910" s="2" t="str">
        <f t="shared" si="73"/>
        <v/>
      </c>
      <c r="G910" s="2" t="str">
        <f t="shared" si="74"/>
        <v/>
      </c>
      <c r="H910" t="s">
        <v>23</v>
      </c>
      <c r="I910" t="s">
        <v>19</v>
      </c>
      <c r="J910" s="1">
        <v>2.9313771856999999E-5</v>
      </c>
      <c r="K910" s="1">
        <v>6.0295137363500001E-5</v>
      </c>
      <c r="L910">
        <v>0</v>
      </c>
      <c r="M910">
        <v>1.5</v>
      </c>
      <c r="N910">
        <v>10</v>
      </c>
      <c r="O910">
        <v>1.2582242850199999E-2</v>
      </c>
      <c r="P910" s="1">
        <v>1.81674435387E-8</v>
      </c>
      <c r="Q910">
        <v>3.1685657677699998E-3</v>
      </c>
      <c r="R910" t="s">
        <v>15</v>
      </c>
      <c r="S910">
        <v>1.5</v>
      </c>
      <c r="T910">
        <v>10</v>
      </c>
    </row>
    <row r="911" spans="1:20">
      <c r="A911">
        <v>64544</v>
      </c>
      <c r="C911" t="b">
        <f t="shared" si="70"/>
        <v>1</v>
      </c>
      <c r="D911" s="2" t="str">
        <f t="shared" si="71"/>
        <v/>
      </c>
      <c r="E911" s="2" t="str">
        <f t="shared" si="72"/>
        <v/>
      </c>
      <c r="F911" s="2" t="str">
        <f t="shared" si="73"/>
        <v/>
      </c>
      <c r="G911" s="2" t="str">
        <f t="shared" si="74"/>
        <v/>
      </c>
      <c r="H911" t="s">
        <v>23</v>
      </c>
      <c r="I911" t="s">
        <v>19</v>
      </c>
      <c r="J911" s="1">
        <v>5.4712537283600003E-5</v>
      </c>
      <c r="K911">
        <v>1.6750441289800001E-4</v>
      </c>
      <c r="L911" s="1">
        <v>5.8910944849500001E-6</v>
      </c>
      <c r="M911">
        <v>1.5</v>
      </c>
      <c r="N911">
        <v>5.5</v>
      </c>
      <c r="O911">
        <v>9.4405200780499996E-3</v>
      </c>
      <c r="P911" s="1">
        <v>1.8872807287100001E-6</v>
      </c>
      <c r="Q911">
        <v>2.2784429095499999E-2</v>
      </c>
      <c r="R911" t="s">
        <v>15</v>
      </c>
      <c r="S911">
        <v>1.5</v>
      </c>
      <c r="T911">
        <v>5.5</v>
      </c>
    </row>
    <row r="912" spans="1:20">
      <c r="A912">
        <v>64545</v>
      </c>
      <c r="C912" t="b">
        <f t="shared" si="70"/>
        <v>1</v>
      </c>
      <c r="D912" s="2" t="str">
        <f t="shared" si="71"/>
        <v/>
      </c>
      <c r="E912" s="2" t="str">
        <f t="shared" si="72"/>
        <v/>
      </c>
      <c r="F912" s="2" t="str">
        <f t="shared" si="73"/>
        <v/>
      </c>
      <c r="G912" s="2" t="str">
        <f t="shared" si="74"/>
        <v/>
      </c>
      <c r="H912" t="s">
        <v>17</v>
      </c>
      <c r="I912" t="s">
        <v>17</v>
      </c>
      <c r="J912">
        <v>1.4526679954299999E-4</v>
      </c>
      <c r="K912" s="1">
        <v>9.3466280047200005E-5</v>
      </c>
      <c r="L912" s="1">
        <v>3.8076922838799999E-6</v>
      </c>
      <c r="M912">
        <v>3</v>
      </c>
      <c r="N912">
        <v>10</v>
      </c>
      <c r="O912">
        <v>0.47536940266700001</v>
      </c>
      <c r="P912">
        <v>4.3541292354299998E-4</v>
      </c>
      <c r="Q912">
        <v>2.5112343727000001E-4</v>
      </c>
      <c r="R912" t="s">
        <v>15</v>
      </c>
      <c r="S912">
        <v>7.4366893479099998</v>
      </c>
    </row>
    <row r="913" spans="1:20">
      <c r="A913">
        <v>64549</v>
      </c>
      <c r="C913" t="b">
        <f t="shared" si="70"/>
        <v>1</v>
      </c>
      <c r="D913" s="2" t="str">
        <f t="shared" si="71"/>
        <v/>
      </c>
      <c r="E913" s="2" t="str">
        <f t="shared" si="72"/>
        <v/>
      </c>
      <c r="F913" s="2" t="str">
        <f t="shared" si="73"/>
        <v/>
      </c>
      <c r="G913" s="2" t="str">
        <f t="shared" si="74"/>
        <v/>
      </c>
      <c r="H913" t="s">
        <v>17</v>
      </c>
      <c r="I913" t="s">
        <v>17</v>
      </c>
      <c r="J913" s="1">
        <v>3.4365071098600003E-5</v>
      </c>
      <c r="K913" s="1">
        <v>8.2318498442199997E-5</v>
      </c>
      <c r="L913" s="1">
        <v>1.33356836465E-6</v>
      </c>
      <c r="M913">
        <v>1.5</v>
      </c>
      <c r="N913">
        <v>5.5</v>
      </c>
      <c r="O913">
        <v>6.6243968545400003E-2</v>
      </c>
      <c r="P913" s="1">
        <v>2.06499351535E-6</v>
      </c>
      <c r="Q913">
        <v>1.1396049337100001E-2</v>
      </c>
      <c r="R913" t="s">
        <v>15</v>
      </c>
      <c r="S913">
        <v>5.5</v>
      </c>
    </row>
    <row r="914" spans="1:20">
      <c r="A914">
        <v>64550</v>
      </c>
      <c r="C914" t="b">
        <f t="shared" si="70"/>
        <v>1</v>
      </c>
      <c r="D914" s="2" t="str">
        <f t="shared" si="71"/>
        <v/>
      </c>
      <c r="E914" s="2" t="str">
        <f t="shared" si="72"/>
        <v/>
      </c>
      <c r="F914" s="2" t="str">
        <f t="shared" si="73"/>
        <v/>
      </c>
      <c r="G914" s="2" t="str">
        <f t="shared" si="74"/>
        <v/>
      </c>
      <c r="H914" t="s">
        <v>19</v>
      </c>
      <c r="I914" t="s">
        <v>19</v>
      </c>
      <c r="J914" s="1">
        <v>2.3131523025199999E-5</v>
      </c>
      <c r="K914" s="1">
        <v>9.9636705946800006E-5</v>
      </c>
      <c r="L914" s="1">
        <v>3.8970887303399998E-6</v>
      </c>
      <c r="M914">
        <v>1.5</v>
      </c>
      <c r="N914">
        <v>5.5</v>
      </c>
      <c r="O914">
        <v>2.3884091315500001E-2</v>
      </c>
      <c r="P914" s="1">
        <v>2.0364869805999999E-5</v>
      </c>
      <c r="Q914">
        <v>3.9689178147699997E-2</v>
      </c>
      <c r="R914" t="s">
        <v>15</v>
      </c>
      <c r="S914">
        <v>1.5</v>
      </c>
      <c r="T914">
        <v>5.5</v>
      </c>
    </row>
    <row r="915" spans="1:20">
      <c r="A915">
        <v>64576</v>
      </c>
      <c r="C915" t="b">
        <f t="shared" si="70"/>
        <v>1</v>
      </c>
      <c r="D915" s="2" t="str">
        <f t="shared" si="71"/>
        <v/>
      </c>
      <c r="E915" s="2" t="str">
        <f t="shared" si="72"/>
        <v/>
      </c>
      <c r="F915" s="2" t="str">
        <f t="shared" si="73"/>
        <v/>
      </c>
      <c r="G915" s="2" t="str">
        <f t="shared" si="74"/>
        <v/>
      </c>
      <c r="H915" t="s">
        <v>14</v>
      </c>
      <c r="I915" t="s">
        <v>14</v>
      </c>
      <c r="J915">
        <v>0</v>
      </c>
      <c r="K915">
        <v>2.2243475731000001E-4</v>
      </c>
      <c r="L915" s="1">
        <v>6.2603928782299995E-5</v>
      </c>
      <c r="M915">
        <v>9</v>
      </c>
      <c r="N915">
        <v>13.5</v>
      </c>
      <c r="O915">
        <v>1.0091120298000001E-3</v>
      </c>
      <c r="P915">
        <v>0.16498958474299999</v>
      </c>
      <c r="Q915">
        <v>1.2480824009699999E-2</v>
      </c>
      <c r="R915" t="s">
        <v>15</v>
      </c>
    </row>
    <row r="916" spans="1:20">
      <c r="A916">
        <v>64580</v>
      </c>
      <c r="C916" t="b">
        <f t="shared" si="70"/>
        <v>1</v>
      </c>
      <c r="D916" s="2" t="str">
        <f t="shared" si="71"/>
        <v/>
      </c>
      <c r="E916" s="2" t="str">
        <f t="shared" si="72"/>
        <v/>
      </c>
      <c r="F916" s="2" t="str">
        <f t="shared" si="73"/>
        <v/>
      </c>
      <c r="G916" s="2" t="str">
        <f t="shared" si="74"/>
        <v/>
      </c>
      <c r="H916" t="s">
        <v>19</v>
      </c>
      <c r="I916" t="s">
        <v>19</v>
      </c>
      <c r="J916">
        <v>0</v>
      </c>
      <c r="K916">
        <v>2.4554804207799999E-4</v>
      </c>
      <c r="L916" s="1">
        <v>4.6923960126699999E-5</v>
      </c>
      <c r="M916">
        <v>9</v>
      </c>
      <c r="N916">
        <v>13.5</v>
      </c>
      <c r="O916" s="1">
        <v>5.2998460960600002E-5</v>
      </c>
      <c r="P916">
        <v>2.2154256703599998E-2</v>
      </c>
      <c r="Q916">
        <v>2.1450070736700001E-2</v>
      </c>
      <c r="R916" t="s">
        <v>15</v>
      </c>
      <c r="S916">
        <v>9</v>
      </c>
      <c r="T916">
        <v>13.5</v>
      </c>
    </row>
    <row r="917" spans="1:20">
      <c r="A917">
        <v>64605</v>
      </c>
      <c r="C917" t="b">
        <f t="shared" si="70"/>
        <v>1</v>
      </c>
      <c r="D917" s="2" t="str">
        <f t="shared" si="71"/>
        <v/>
      </c>
      <c r="E917" s="2" t="str">
        <f t="shared" si="72"/>
        <v/>
      </c>
      <c r="F917" s="2" t="str">
        <f t="shared" si="73"/>
        <v/>
      </c>
      <c r="G917" s="2" t="str">
        <f t="shared" si="74"/>
        <v/>
      </c>
      <c r="H917" t="s">
        <v>14</v>
      </c>
      <c r="I917" t="s">
        <v>14</v>
      </c>
      <c r="J917">
        <v>2.7093629190399999E-4</v>
      </c>
      <c r="K917" s="1">
        <v>1.63514409008E-5</v>
      </c>
      <c r="L917">
        <v>2.6397842263299999E-4</v>
      </c>
      <c r="M917">
        <v>4.5</v>
      </c>
      <c r="N917">
        <v>27</v>
      </c>
      <c r="O917">
        <v>3.4223142922299999E-4</v>
      </c>
      <c r="P917">
        <v>0.20113203712399999</v>
      </c>
      <c r="Q917">
        <v>0.21304740583099999</v>
      </c>
      <c r="R917" t="s">
        <v>15</v>
      </c>
    </row>
    <row r="918" spans="1:20">
      <c r="A918">
        <v>64609</v>
      </c>
      <c r="C918" t="b">
        <f t="shared" si="70"/>
        <v>1</v>
      </c>
      <c r="D918" s="2" t="str">
        <f t="shared" si="71"/>
        <v/>
      </c>
      <c r="E918" s="2" t="str">
        <f t="shared" si="72"/>
        <v/>
      </c>
      <c r="F918" s="2" t="str">
        <f t="shared" si="73"/>
        <v/>
      </c>
      <c r="G918" s="2" t="str">
        <f t="shared" si="74"/>
        <v/>
      </c>
      <c r="H918" t="s">
        <v>27</v>
      </c>
      <c r="I918" t="s">
        <v>14</v>
      </c>
      <c r="J918">
        <v>2.8131612977599999E-4</v>
      </c>
      <c r="K918">
        <v>0</v>
      </c>
      <c r="L918">
        <v>2.5377635798999999E-4</v>
      </c>
      <c r="M918">
        <v>11</v>
      </c>
      <c r="N918">
        <v>27</v>
      </c>
      <c r="O918" s="1">
        <v>1.0451633391799999E-5</v>
      </c>
      <c r="P918">
        <v>1.00286718905E-2</v>
      </c>
      <c r="Q918">
        <v>0.18120944455499999</v>
      </c>
      <c r="R918" t="s">
        <v>15</v>
      </c>
      <c r="S918">
        <v>11</v>
      </c>
      <c r="T918">
        <v>27</v>
      </c>
    </row>
    <row r="919" spans="1:20">
      <c r="A919">
        <v>64615</v>
      </c>
      <c r="C919" t="b">
        <f t="shared" si="70"/>
        <v>1</v>
      </c>
      <c r="D919" s="2" t="str">
        <f t="shared" si="71"/>
        <v/>
      </c>
      <c r="E919" s="2" t="str">
        <f t="shared" si="72"/>
        <v/>
      </c>
      <c r="F919" s="2" t="str">
        <f t="shared" si="73"/>
        <v/>
      </c>
      <c r="G919" s="2" t="str">
        <f t="shared" si="74"/>
        <v/>
      </c>
      <c r="H919" t="s">
        <v>17</v>
      </c>
      <c r="I919" t="s">
        <v>17</v>
      </c>
      <c r="J919">
        <v>1.7684362408799999E-4</v>
      </c>
      <c r="K919">
        <v>3.0328287614500002E-4</v>
      </c>
      <c r="L919" s="1">
        <v>2.0241226883899998E-5</v>
      </c>
      <c r="M919">
        <v>3</v>
      </c>
      <c r="N919">
        <v>10</v>
      </c>
      <c r="O919">
        <v>0.5</v>
      </c>
      <c r="P919">
        <v>4.0097182418499999E-3</v>
      </c>
      <c r="Q919">
        <v>1.9600215569200001E-4</v>
      </c>
      <c r="R919" t="s">
        <v>15</v>
      </c>
      <c r="S919">
        <v>10</v>
      </c>
    </row>
    <row r="920" spans="1:20">
      <c r="A920">
        <v>64663</v>
      </c>
      <c r="C920" t="b">
        <f t="shared" si="70"/>
        <v>1</v>
      </c>
      <c r="D920" s="2" t="str">
        <f t="shared" si="71"/>
        <v/>
      </c>
      <c r="E920" s="2" t="str">
        <f t="shared" si="72"/>
        <v/>
      </c>
      <c r="F920" s="2" t="str">
        <f t="shared" si="73"/>
        <v/>
      </c>
      <c r="G920" s="2" t="str">
        <f t="shared" si="74"/>
        <v/>
      </c>
      <c r="H920" t="s">
        <v>17</v>
      </c>
      <c r="I920" t="s">
        <v>17</v>
      </c>
      <c r="J920">
        <v>2.2916821444399999E-4</v>
      </c>
      <c r="K920">
        <v>3.5651549661600002E-4</v>
      </c>
      <c r="L920" s="1">
        <v>2.4428073523300001E-5</v>
      </c>
      <c r="M920">
        <v>1.3333333333299999</v>
      </c>
      <c r="N920">
        <v>3.6666666666699999</v>
      </c>
      <c r="O920">
        <v>0.203546789625</v>
      </c>
      <c r="P920" s="1">
        <v>8.7373494579600004E-5</v>
      </c>
      <c r="Q920">
        <v>2.8630750587300001E-3</v>
      </c>
      <c r="R920" t="s">
        <v>15</v>
      </c>
      <c r="S920">
        <v>3.6666666666699999</v>
      </c>
    </row>
    <row r="921" spans="1:20">
      <c r="A921">
        <v>64665</v>
      </c>
      <c r="C921" t="b">
        <f t="shared" si="70"/>
        <v>1</v>
      </c>
      <c r="D921" s="2" t="str">
        <f t="shared" si="71"/>
        <v/>
      </c>
      <c r="E921" s="2" t="str">
        <f t="shared" si="72"/>
        <v/>
      </c>
      <c r="F921" s="2" t="str">
        <f t="shared" si="73"/>
        <v/>
      </c>
      <c r="G921" s="2" t="str">
        <f t="shared" si="74"/>
        <v/>
      </c>
      <c r="H921" t="s">
        <v>17</v>
      </c>
      <c r="I921" t="s">
        <v>17</v>
      </c>
      <c r="J921">
        <v>3.40238361047E-4</v>
      </c>
      <c r="K921">
        <v>5.7273204490700005E-4</v>
      </c>
      <c r="L921" s="1">
        <v>5.9236201546699997E-5</v>
      </c>
      <c r="M921">
        <v>1.3333333333299999</v>
      </c>
      <c r="N921">
        <v>3.6666666666699999</v>
      </c>
      <c r="O921">
        <v>0.12996641475599999</v>
      </c>
      <c r="P921" s="1">
        <v>2.1768964340200002E-5</v>
      </c>
      <c r="Q921">
        <v>6.3814184273300002E-3</v>
      </c>
      <c r="R921" t="s">
        <v>15</v>
      </c>
      <c r="S921">
        <v>3.6666666666699999</v>
      </c>
    </row>
    <row r="922" spans="1:20">
      <c r="A922">
        <v>64668</v>
      </c>
      <c r="C922" t="b">
        <f t="shared" si="70"/>
        <v>1</v>
      </c>
      <c r="D922" s="2" t="str">
        <f t="shared" si="71"/>
        <v/>
      </c>
      <c r="E922" s="2" t="str">
        <f t="shared" si="72"/>
        <v/>
      </c>
      <c r="F922" s="2" t="str">
        <f t="shared" si="73"/>
        <v/>
      </c>
      <c r="G922" s="2" t="str">
        <f t="shared" si="74"/>
        <v/>
      </c>
      <c r="H922" t="s">
        <v>14</v>
      </c>
      <c r="I922" t="s">
        <v>14</v>
      </c>
      <c r="J922">
        <v>6.4654573765200003E-4</v>
      </c>
      <c r="K922" s="1">
        <v>3.7326111948799997E-5</v>
      </c>
      <c r="L922">
        <v>5.3433313566799995E-4</v>
      </c>
      <c r="M922">
        <v>4.5</v>
      </c>
      <c r="N922">
        <v>27</v>
      </c>
      <c r="O922" s="1">
        <v>2.7779064174899999E-5</v>
      </c>
      <c r="P922">
        <v>0.269412687145</v>
      </c>
      <c r="Q922">
        <v>0.12212877126</v>
      </c>
      <c r="R922" t="s">
        <v>15</v>
      </c>
    </row>
    <row r="923" spans="1:20">
      <c r="A923">
        <v>64669</v>
      </c>
      <c r="C923" t="b">
        <f t="shared" si="70"/>
        <v>1</v>
      </c>
      <c r="D923" s="2" t="str">
        <f t="shared" si="71"/>
        <v/>
      </c>
      <c r="E923" s="2" t="str">
        <f t="shared" si="72"/>
        <v/>
      </c>
      <c r="F923" s="2" t="str">
        <f t="shared" si="73"/>
        <v/>
      </c>
      <c r="G923" s="2" t="str">
        <f t="shared" si="74"/>
        <v/>
      </c>
      <c r="H923" t="s">
        <v>14</v>
      </c>
      <c r="I923" t="s">
        <v>14</v>
      </c>
      <c r="J923">
        <v>2.5829722234600001E-4</v>
      </c>
      <c r="K923" s="1">
        <v>1.36493660842E-5</v>
      </c>
      <c r="L923" s="1">
        <v>9.3093839865800005E-5</v>
      </c>
      <c r="M923">
        <v>4.5</v>
      </c>
      <c r="N923">
        <v>27</v>
      </c>
      <c r="O923" s="1">
        <v>2.9213672902899999E-5</v>
      </c>
      <c r="P923">
        <v>0.20113203712399999</v>
      </c>
      <c r="Q923">
        <v>0.132965907932</v>
      </c>
      <c r="R923" t="s">
        <v>15</v>
      </c>
    </row>
    <row r="924" spans="1:20">
      <c r="A924">
        <v>64670</v>
      </c>
      <c r="C924" t="b">
        <f t="shared" si="70"/>
        <v>1</v>
      </c>
      <c r="D924" s="2" t="str">
        <f t="shared" si="71"/>
        <v/>
      </c>
      <c r="E924" s="2" t="str">
        <f t="shared" si="72"/>
        <v/>
      </c>
      <c r="F924" s="2" t="str">
        <f t="shared" si="73"/>
        <v/>
      </c>
      <c r="G924" s="2" t="str">
        <f t="shared" si="74"/>
        <v/>
      </c>
      <c r="H924" t="s">
        <v>17</v>
      </c>
      <c r="I924" t="s">
        <v>17</v>
      </c>
      <c r="J924">
        <v>3.6687424606900003E-4</v>
      </c>
      <c r="K924">
        <v>7.8895320647100003E-4</v>
      </c>
      <c r="L924" s="1">
        <v>5.0311046923499998E-5</v>
      </c>
      <c r="M924">
        <v>3</v>
      </c>
      <c r="N924">
        <v>8</v>
      </c>
      <c r="O924">
        <v>0.41331095476399998</v>
      </c>
      <c r="P924" s="1">
        <v>1.46129827868E-5</v>
      </c>
      <c r="Q924" s="1">
        <v>1.8708303332599999E-5</v>
      </c>
      <c r="R924" t="s">
        <v>15</v>
      </c>
      <c r="S924">
        <v>8</v>
      </c>
    </row>
    <row r="925" spans="1:20">
      <c r="A925">
        <v>64671</v>
      </c>
      <c r="B925" t="s">
        <v>19</v>
      </c>
      <c r="C925" t="b">
        <f t="shared" si="70"/>
        <v>1</v>
      </c>
      <c r="D925" s="2" t="str">
        <f t="shared" si="71"/>
        <v>brackishRestricted</v>
      </c>
      <c r="E925" s="2" t="str">
        <f t="shared" si="72"/>
        <v/>
      </c>
      <c r="F925" s="2" t="str">
        <f t="shared" si="73"/>
        <v/>
      </c>
      <c r="G925" s="2" t="str">
        <f t="shared" si="74"/>
        <v/>
      </c>
      <c r="H925" t="s">
        <v>17</v>
      </c>
      <c r="I925" t="s">
        <v>17</v>
      </c>
      <c r="J925">
        <v>2.26494373575E-4</v>
      </c>
      <c r="K925">
        <v>5.0300643814399999E-4</v>
      </c>
      <c r="L925" s="1">
        <v>3.3833017621699997E-5</v>
      </c>
      <c r="M925">
        <v>3</v>
      </c>
      <c r="N925">
        <v>8</v>
      </c>
      <c r="O925">
        <v>0.30040858315199997</v>
      </c>
      <c r="P925" s="1">
        <v>1.46129827868E-5</v>
      </c>
      <c r="Q925">
        <v>2.0450976876000001E-4</v>
      </c>
      <c r="R925" t="s">
        <v>15</v>
      </c>
      <c r="S925">
        <v>8</v>
      </c>
    </row>
    <row r="926" spans="1:20">
      <c r="A926">
        <v>64675</v>
      </c>
      <c r="C926" t="b">
        <f t="shared" si="70"/>
        <v>1</v>
      </c>
      <c r="D926" s="2" t="str">
        <f t="shared" si="71"/>
        <v/>
      </c>
      <c r="E926" s="2" t="str">
        <f t="shared" si="72"/>
        <v/>
      </c>
      <c r="F926" s="2" t="str">
        <f t="shared" si="73"/>
        <v/>
      </c>
      <c r="G926" s="2" t="str">
        <f t="shared" si="74"/>
        <v/>
      </c>
      <c r="H926" t="s">
        <v>17</v>
      </c>
      <c r="I926" t="s">
        <v>17</v>
      </c>
      <c r="J926">
        <v>2.1776310579900001E-4</v>
      </c>
      <c r="K926">
        <v>4.53824465378E-4</v>
      </c>
      <c r="L926" s="1">
        <v>3.2686061401299997E-5</v>
      </c>
      <c r="M926">
        <v>3</v>
      </c>
      <c r="N926">
        <v>8</v>
      </c>
      <c r="O926">
        <v>0.385124899854</v>
      </c>
      <c r="P926" s="1">
        <v>1.46129827868E-5</v>
      </c>
      <c r="Q926" s="1">
        <v>2.2972285226600002E-5</v>
      </c>
      <c r="R926" t="s">
        <v>15</v>
      </c>
      <c r="S926">
        <v>8</v>
      </c>
    </row>
    <row r="927" spans="1:20">
      <c r="A927">
        <v>64711</v>
      </c>
      <c r="C927" t="b">
        <f t="shared" si="70"/>
        <v>1</v>
      </c>
      <c r="D927" s="2" t="str">
        <f t="shared" si="71"/>
        <v/>
      </c>
      <c r="E927" s="2" t="str">
        <f t="shared" si="72"/>
        <v/>
      </c>
      <c r="F927" s="2" t="str">
        <f t="shared" si="73"/>
        <v/>
      </c>
      <c r="G927" s="2" t="str">
        <f t="shared" si="74"/>
        <v/>
      </c>
      <c r="H927" t="s">
        <v>17</v>
      </c>
      <c r="I927" t="s">
        <v>17</v>
      </c>
      <c r="J927">
        <v>1.7050739782600001E-4</v>
      </c>
      <c r="K927">
        <v>1.40212279599E-4</v>
      </c>
      <c r="L927" s="1">
        <v>2.4524193852999999E-6</v>
      </c>
      <c r="M927">
        <v>1.3333333333299999</v>
      </c>
      <c r="N927">
        <v>3.6666666666699999</v>
      </c>
      <c r="O927">
        <v>0.48351328111500003</v>
      </c>
      <c r="P927">
        <v>2.29419916485E-4</v>
      </c>
      <c r="Q927" s="1">
        <v>6.6018891445599999E-5</v>
      </c>
      <c r="R927" t="s">
        <v>15</v>
      </c>
      <c r="S927">
        <v>3.2460387873099998</v>
      </c>
    </row>
    <row r="928" spans="1:20">
      <c r="A928">
        <v>64714</v>
      </c>
      <c r="C928" t="b">
        <f t="shared" si="70"/>
        <v>1</v>
      </c>
      <c r="D928" s="2" t="str">
        <f t="shared" si="71"/>
        <v/>
      </c>
      <c r="E928" s="2" t="str">
        <f t="shared" si="72"/>
        <v/>
      </c>
      <c r="F928" s="2" t="str">
        <f t="shared" si="73"/>
        <v/>
      </c>
      <c r="G928" s="2" t="str">
        <f t="shared" si="74"/>
        <v/>
      </c>
      <c r="H928" t="s">
        <v>17</v>
      </c>
      <c r="I928" t="s">
        <v>17</v>
      </c>
      <c r="J928">
        <v>2.07033087846E-4</v>
      </c>
      <c r="K928">
        <v>1.6382423499E-4</v>
      </c>
      <c r="L928" s="1">
        <v>1.79844088255E-6</v>
      </c>
      <c r="M928">
        <v>1.3333333333299999</v>
      </c>
      <c r="N928">
        <v>3.6666666666699999</v>
      </c>
      <c r="O928">
        <v>0.38895717203699998</v>
      </c>
      <c r="P928" s="1">
        <v>1.09571332238E-5</v>
      </c>
      <c r="Q928" s="1">
        <v>5.74147100571E-5</v>
      </c>
      <c r="R928" t="s">
        <v>15</v>
      </c>
      <c r="S928">
        <v>3.1754208748099999</v>
      </c>
    </row>
    <row r="929" spans="1:20">
      <c r="A929">
        <v>64732</v>
      </c>
      <c r="C929" t="b">
        <f t="shared" si="70"/>
        <v>1</v>
      </c>
      <c r="D929" s="2" t="str">
        <f t="shared" si="71"/>
        <v/>
      </c>
      <c r="E929" s="2" t="str">
        <f t="shared" si="72"/>
        <v/>
      </c>
      <c r="F929" s="2" t="str">
        <f t="shared" si="73"/>
        <v/>
      </c>
      <c r="G929" s="2" t="str">
        <f t="shared" si="74"/>
        <v/>
      </c>
      <c r="H929" t="s">
        <v>14</v>
      </c>
      <c r="I929" t="s">
        <v>14</v>
      </c>
      <c r="J929" s="1">
        <v>1.4026448258400001E-5</v>
      </c>
      <c r="K929">
        <v>2.9428353670699998E-3</v>
      </c>
      <c r="L929">
        <v>2.39101416022E-4</v>
      </c>
      <c r="M929">
        <v>24.5</v>
      </c>
      <c r="N929">
        <v>27</v>
      </c>
      <c r="O929" s="1">
        <v>5.9448196938000002E-6</v>
      </c>
      <c r="P929">
        <v>0.109012357574</v>
      </c>
      <c r="Q929">
        <v>6.4261804800499998E-3</v>
      </c>
      <c r="R929" t="s">
        <v>15</v>
      </c>
    </row>
    <row r="930" spans="1:20">
      <c r="A930">
        <v>64735</v>
      </c>
      <c r="C930" t="b">
        <f t="shared" si="70"/>
        <v>1</v>
      </c>
      <c r="D930" s="2" t="str">
        <f t="shared" si="71"/>
        <v/>
      </c>
      <c r="E930" s="2" t="str">
        <f t="shared" si="72"/>
        <v/>
      </c>
      <c r="F930" s="2" t="str">
        <f t="shared" si="73"/>
        <v/>
      </c>
      <c r="G930" s="2" t="str">
        <f t="shared" si="74"/>
        <v/>
      </c>
      <c r="H930" t="s">
        <v>14</v>
      </c>
      <c r="I930" t="s">
        <v>14</v>
      </c>
      <c r="J930" s="1">
        <v>8.8914797556400002E-6</v>
      </c>
      <c r="K930">
        <v>3.2782614110300002E-3</v>
      </c>
      <c r="L930">
        <v>2.1187483855E-4</v>
      </c>
      <c r="M930">
        <v>24.5</v>
      </c>
      <c r="N930">
        <v>27</v>
      </c>
      <c r="O930" s="1">
        <v>5.9448196938000002E-6</v>
      </c>
      <c r="P930">
        <v>0.109012357574</v>
      </c>
      <c r="Q930">
        <v>7.60886827852E-3</v>
      </c>
      <c r="R930" t="s">
        <v>15</v>
      </c>
    </row>
    <row r="931" spans="1:20">
      <c r="A931">
        <v>64776</v>
      </c>
      <c r="C931" t="b">
        <f t="shared" si="70"/>
        <v>1</v>
      </c>
      <c r="D931" s="2" t="str">
        <f t="shared" si="71"/>
        <v/>
      </c>
      <c r="E931" s="2" t="str">
        <f t="shared" si="72"/>
        <v/>
      </c>
      <c r="F931" s="2" t="str">
        <f t="shared" si="73"/>
        <v/>
      </c>
      <c r="G931" s="2" t="str">
        <f t="shared" si="74"/>
        <v/>
      </c>
      <c r="H931" t="s">
        <v>19</v>
      </c>
      <c r="I931" t="s">
        <v>19</v>
      </c>
      <c r="J931" s="1">
        <v>6.1163155477499999E-5</v>
      </c>
      <c r="K931">
        <v>2.2243638389400001E-4</v>
      </c>
      <c r="L931" s="1">
        <v>2.51934225013E-6</v>
      </c>
      <c r="M931">
        <v>1.5</v>
      </c>
      <c r="N931">
        <v>5.5</v>
      </c>
      <c r="O931">
        <v>7.7090363314199998E-3</v>
      </c>
      <c r="P931" s="1">
        <v>9.1384419439299997E-8</v>
      </c>
      <c r="Q931">
        <v>2.5326280218299999E-3</v>
      </c>
      <c r="R931" t="s">
        <v>15</v>
      </c>
      <c r="S931">
        <v>1.5</v>
      </c>
      <c r="T931">
        <v>5.5</v>
      </c>
    </row>
    <row r="932" spans="1:20">
      <c r="A932">
        <v>64777</v>
      </c>
      <c r="C932" t="b">
        <f t="shared" si="70"/>
        <v>1</v>
      </c>
      <c r="D932" s="2" t="str">
        <f t="shared" si="71"/>
        <v/>
      </c>
      <c r="E932" s="2" t="str">
        <f t="shared" si="72"/>
        <v/>
      </c>
      <c r="F932" s="2" t="str">
        <f t="shared" si="73"/>
        <v/>
      </c>
      <c r="G932" s="2" t="str">
        <f t="shared" si="74"/>
        <v/>
      </c>
      <c r="H932" t="s">
        <v>19</v>
      </c>
      <c r="I932" t="s">
        <v>19</v>
      </c>
      <c r="J932" s="1">
        <v>5.7310087414399997E-5</v>
      </c>
      <c r="K932">
        <v>2.15309520843E-4</v>
      </c>
      <c r="L932" s="1">
        <v>4.3030811730999996E-6</v>
      </c>
      <c r="M932">
        <v>1.5</v>
      </c>
      <c r="N932">
        <v>5.5</v>
      </c>
      <c r="O932">
        <v>7.2780549417400002E-3</v>
      </c>
      <c r="P932" s="1">
        <v>2.3774109264799999E-8</v>
      </c>
      <c r="Q932">
        <v>8.2351379045099999E-3</v>
      </c>
      <c r="R932" t="s">
        <v>15</v>
      </c>
      <c r="S932">
        <v>1.5</v>
      </c>
      <c r="T932">
        <v>5.5</v>
      </c>
    </row>
    <row r="933" spans="1:20">
      <c r="A933">
        <v>64809</v>
      </c>
      <c r="C933" t="b">
        <f t="shared" si="70"/>
        <v>1</v>
      </c>
      <c r="D933" s="2" t="str">
        <f t="shared" si="71"/>
        <v/>
      </c>
      <c r="E933" s="2" t="str">
        <f t="shared" si="72"/>
        <v/>
      </c>
      <c r="F933" s="2" t="str">
        <f t="shared" si="73"/>
        <v/>
      </c>
      <c r="G933" s="2" t="str">
        <f t="shared" si="74"/>
        <v/>
      </c>
      <c r="H933" t="s">
        <v>16</v>
      </c>
      <c r="I933" t="s">
        <v>16</v>
      </c>
      <c r="J933" s="1">
        <v>3.2525613921E-6</v>
      </c>
      <c r="K933" s="1">
        <v>6.5218911484900006E-5</v>
      </c>
      <c r="L933">
        <v>3.2543810094400001E-4</v>
      </c>
      <c r="M933">
        <v>6.5</v>
      </c>
      <c r="N933">
        <v>25</v>
      </c>
      <c r="O933">
        <v>5.0611159300999999E-2</v>
      </c>
      <c r="P933">
        <v>0.150884838893</v>
      </c>
      <c r="Q933">
        <v>8.6418115296600009E-3</v>
      </c>
      <c r="R933" t="s">
        <v>15</v>
      </c>
      <c r="S933">
        <v>21.441871729199999</v>
      </c>
    </row>
    <row r="934" spans="1:20">
      <c r="A934">
        <v>64811</v>
      </c>
      <c r="C934" t="b">
        <f t="shared" si="70"/>
        <v>1</v>
      </c>
      <c r="D934" s="2" t="str">
        <f t="shared" si="71"/>
        <v/>
      </c>
      <c r="E934" s="2" t="str">
        <f t="shared" si="72"/>
        <v/>
      </c>
      <c r="F934" s="2" t="str">
        <f t="shared" si="73"/>
        <v/>
      </c>
      <c r="G934" s="2" t="str">
        <f t="shared" si="74"/>
        <v/>
      </c>
      <c r="H934" t="s">
        <v>19</v>
      </c>
      <c r="I934" t="s">
        <v>19</v>
      </c>
      <c r="J934" s="1">
        <v>4.8788420881400001E-6</v>
      </c>
      <c r="K934">
        <v>5.0776049383899997E-4</v>
      </c>
      <c r="L934" s="1">
        <v>9.0588436539999997E-5</v>
      </c>
      <c r="M934">
        <v>6.5</v>
      </c>
      <c r="N934">
        <v>10</v>
      </c>
      <c r="O934">
        <v>1.4697514856899999E-4</v>
      </c>
      <c r="P934">
        <v>4.9587835410399997E-3</v>
      </c>
      <c r="Q934">
        <v>4.63186340433E-2</v>
      </c>
      <c r="R934" t="s">
        <v>15</v>
      </c>
      <c r="S934">
        <v>6.5</v>
      </c>
      <c r="T934">
        <v>10</v>
      </c>
    </row>
    <row r="935" spans="1:20">
      <c r="A935">
        <v>64840</v>
      </c>
      <c r="B935" t="s">
        <v>19</v>
      </c>
      <c r="C935" t="b">
        <f t="shared" si="70"/>
        <v>1</v>
      </c>
      <c r="D935" s="2" t="str">
        <f t="shared" si="71"/>
        <v/>
      </c>
      <c r="E935" s="2" t="str">
        <f t="shared" si="72"/>
        <v/>
      </c>
      <c r="F935" s="2" t="str">
        <f t="shared" si="73"/>
        <v>BRACK</v>
      </c>
      <c r="G935" s="2" t="str">
        <f t="shared" si="74"/>
        <v/>
      </c>
      <c r="H935" t="s">
        <v>19</v>
      </c>
      <c r="I935" t="s">
        <v>19</v>
      </c>
      <c r="J935">
        <v>0</v>
      </c>
      <c r="K935">
        <v>3.45600882801E-3</v>
      </c>
      <c r="L935">
        <v>2.9540380340499999E-4</v>
      </c>
      <c r="M935">
        <v>11</v>
      </c>
      <c r="N935">
        <v>17</v>
      </c>
      <c r="O935" s="1">
        <v>4.7084830867900001E-9</v>
      </c>
      <c r="P935">
        <v>3.1740719779999998E-4</v>
      </c>
      <c r="Q935" s="1">
        <v>1.2979492706500001E-6</v>
      </c>
      <c r="R935" t="s">
        <v>15</v>
      </c>
      <c r="S935">
        <v>11</v>
      </c>
      <c r="T935">
        <v>17</v>
      </c>
    </row>
    <row r="936" spans="1:20">
      <c r="A936">
        <v>64842</v>
      </c>
      <c r="C936" t="b">
        <f t="shared" si="70"/>
        <v>1</v>
      </c>
      <c r="D936" s="2" t="str">
        <f t="shared" si="71"/>
        <v/>
      </c>
      <c r="E936" s="2" t="str">
        <f t="shared" si="72"/>
        <v/>
      </c>
      <c r="F936" s="2" t="str">
        <f t="shared" si="73"/>
        <v/>
      </c>
      <c r="G936" s="2" t="str">
        <f t="shared" si="74"/>
        <v/>
      </c>
      <c r="H936" t="s">
        <v>19</v>
      </c>
      <c r="I936" t="s">
        <v>19</v>
      </c>
      <c r="J936" s="1">
        <v>1.1934347721099999E-6</v>
      </c>
      <c r="K936">
        <v>4.1695734660400002E-3</v>
      </c>
      <c r="L936">
        <v>3.3951361238999998E-4</v>
      </c>
      <c r="M936">
        <v>11</v>
      </c>
      <c r="N936">
        <v>17</v>
      </c>
      <c r="O936" s="1">
        <v>1.1191377629099999E-8</v>
      </c>
      <c r="P936">
        <v>2.7873381958300002E-4</v>
      </c>
      <c r="Q936" s="1">
        <v>3.5871459106500002E-6</v>
      </c>
      <c r="R936" t="s">
        <v>15</v>
      </c>
      <c r="S936">
        <v>11</v>
      </c>
      <c r="T936">
        <v>17</v>
      </c>
    </row>
    <row r="937" spans="1:20">
      <c r="A937">
        <v>64876</v>
      </c>
      <c r="C937" t="b">
        <f t="shared" si="70"/>
        <v>1</v>
      </c>
      <c r="D937" s="2" t="str">
        <f t="shared" si="71"/>
        <v/>
      </c>
      <c r="E937" s="2" t="str">
        <f t="shared" si="72"/>
        <v/>
      </c>
      <c r="F937" s="2" t="str">
        <f t="shared" si="73"/>
        <v/>
      </c>
      <c r="G937" s="2" t="str">
        <f t="shared" si="74"/>
        <v/>
      </c>
      <c r="H937" t="s">
        <v>18</v>
      </c>
      <c r="I937" t="s">
        <v>19</v>
      </c>
      <c r="J937" s="1">
        <v>1.6135578969199999E-5</v>
      </c>
      <c r="K937">
        <v>1.7218554999399999E-4</v>
      </c>
      <c r="L937" s="1">
        <v>1.2143549606500001E-5</v>
      </c>
      <c r="M937">
        <v>11</v>
      </c>
      <c r="N937">
        <v>15</v>
      </c>
      <c r="O937">
        <v>4.1589020940900001E-2</v>
      </c>
      <c r="P937">
        <v>8.6146110084900002E-2</v>
      </c>
      <c r="Q937">
        <v>0.320531750793</v>
      </c>
      <c r="R937" t="s">
        <v>20</v>
      </c>
      <c r="S937">
        <v>11</v>
      </c>
      <c r="T937">
        <v>15</v>
      </c>
    </row>
    <row r="938" spans="1:20">
      <c r="A938">
        <v>64877</v>
      </c>
      <c r="C938" t="b">
        <f t="shared" si="70"/>
        <v>1</v>
      </c>
      <c r="D938" s="2" t="str">
        <f t="shared" si="71"/>
        <v/>
      </c>
      <c r="E938" s="2" t="str">
        <f t="shared" si="72"/>
        <v/>
      </c>
      <c r="F938" s="2" t="str">
        <f t="shared" si="73"/>
        <v/>
      </c>
      <c r="G938" s="2" t="str">
        <f t="shared" si="74"/>
        <v/>
      </c>
      <c r="H938" t="s">
        <v>18</v>
      </c>
      <c r="I938" t="s">
        <v>19</v>
      </c>
      <c r="J938" s="1">
        <v>1.1226101095099999E-5</v>
      </c>
      <c r="K938">
        <v>1.4042331250699999E-4</v>
      </c>
      <c r="L938" s="1">
        <v>1.42390978207E-5</v>
      </c>
      <c r="M938">
        <v>11</v>
      </c>
      <c r="N938">
        <v>15</v>
      </c>
      <c r="O938">
        <v>3.6625245830300003E-2</v>
      </c>
      <c r="P938">
        <v>8.6146110084900002E-2</v>
      </c>
      <c r="Q938">
        <v>0.307303103784</v>
      </c>
      <c r="R938" t="s">
        <v>20</v>
      </c>
      <c r="S938">
        <v>11</v>
      </c>
      <c r="T938">
        <v>15</v>
      </c>
    </row>
    <row r="939" spans="1:20">
      <c r="A939">
        <v>64878</v>
      </c>
      <c r="C939" t="b">
        <f t="shared" si="70"/>
        <v>1</v>
      </c>
      <c r="D939" s="2" t="str">
        <f t="shared" si="71"/>
        <v/>
      </c>
      <c r="E939" s="2" t="str">
        <f t="shared" si="72"/>
        <v/>
      </c>
      <c r="F939" s="2" t="str">
        <f t="shared" si="73"/>
        <v/>
      </c>
      <c r="G939" s="2" t="str">
        <f t="shared" si="74"/>
        <v/>
      </c>
      <c r="H939" t="s">
        <v>18</v>
      </c>
      <c r="I939" t="s">
        <v>19</v>
      </c>
      <c r="J939" s="1">
        <v>2.2692684169600001E-5</v>
      </c>
      <c r="K939">
        <v>2.8473765357900002E-4</v>
      </c>
      <c r="L939" s="1">
        <v>1.9966656799900002E-5</v>
      </c>
      <c r="M939">
        <v>11</v>
      </c>
      <c r="N939">
        <v>15</v>
      </c>
      <c r="O939">
        <v>4.1589020940900001E-2</v>
      </c>
      <c r="P939">
        <v>0.13646116969300001</v>
      </c>
      <c r="Q939">
        <v>0.20941580074499999</v>
      </c>
      <c r="R939" t="s">
        <v>20</v>
      </c>
      <c r="S939">
        <v>11</v>
      </c>
      <c r="T939">
        <v>15</v>
      </c>
    </row>
    <row r="940" spans="1:20">
      <c r="A940">
        <v>65009</v>
      </c>
      <c r="C940" t="b">
        <f t="shared" si="70"/>
        <v>1</v>
      </c>
      <c r="D940" s="2" t="str">
        <f t="shared" si="71"/>
        <v/>
      </c>
      <c r="E940" s="2" t="str">
        <f t="shared" si="72"/>
        <v/>
      </c>
      <c r="F940" s="2" t="str">
        <f t="shared" si="73"/>
        <v/>
      </c>
      <c r="G940" s="2" t="str">
        <f t="shared" si="74"/>
        <v/>
      </c>
      <c r="H940" t="s">
        <v>19</v>
      </c>
      <c r="I940" t="s">
        <v>19</v>
      </c>
      <c r="J940" s="1">
        <v>8.1435503838399996E-6</v>
      </c>
      <c r="K940">
        <v>3.00097139725E-4</v>
      </c>
      <c r="L940" s="1">
        <v>1.6345732140699998E-5</v>
      </c>
      <c r="M940">
        <v>6.5</v>
      </c>
      <c r="N940">
        <v>10</v>
      </c>
      <c r="O940">
        <v>1.8168138722500001E-2</v>
      </c>
      <c r="P940">
        <v>2.3541049179899999E-2</v>
      </c>
      <c r="Q940">
        <v>0.371423715328</v>
      </c>
      <c r="R940" t="s">
        <v>15</v>
      </c>
      <c r="S940">
        <v>6.5</v>
      </c>
      <c r="T940">
        <v>10</v>
      </c>
    </row>
    <row r="941" spans="1:20">
      <c r="A941">
        <v>65010</v>
      </c>
      <c r="B941" t="s">
        <v>19</v>
      </c>
      <c r="C941" t="b">
        <f t="shared" si="70"/>
        <v>1</v>
      </c>
      <c r="D941" s="2" t="str">
        <f t="shared" si="71"/>
        <v/>
      </c>
      <c r="E941" s="2" t="str">
        <f t="shared" si="72"/>
        <v/>
      </c>
      <c r="F941" s="2" t="str">
        <f t="shared" si="73"/>
        <v>BRACK</v>
      </c>
      <c r="G941" s="2" t="str">
        <f t="shared" si="74"/>
        <v/>
      </c>
      <c r="H941" t="s">
        <v>19</v>
      </c>
      <c r="I941" t="s">
        <v>19</v>
      </c>
      <c r="J941" s="1">
        <v>1.0111870999499999E-5</v>
      </c>
      <c r="K941">
        <v>1.3746285307200001E-4</v>
      </c>
      <c r="L941" s="1">
        <v>3.0765845516300001E-6</v>
      </c>
      <c r="M941">
        <v>6.5</v>
      </c>
      <c r="N941">
        <v>10</v>
      </c>
      <c r="O941">
        <v>3.4403643726599998E-4</v>
      </c>
      <c r="P941" s="1">
        <v>4.3136494089399997E-5</v>
      </c>
      <c r="Q941">
        <v>0.44019894661199999</v>
      </c>
      <c r="R941" t="s">
        <v>15</v>
      </c>
      <c r="S941">
        <v>6.5</v>
      </c>
      <c r="T941">
        <v>10</v>
      </c>
    </row>
    <row r="942" spans="1:20">
      <c r="A942">
        <v>65067</v>
      </c>
      <c r="C942" t="b">
        <f t="shared" si="70"/>
        <v>1</v>
      </c>
      <c r="D942" s="2" t="str">
        <f t="shared" si="71"/>
        <v/>
      </c>
      <c r="E942" s="2" t="str">
        <f t="shared" si="72"/>
        <v/>
      </c>
      <c r="F942" s="2" t="str">
        <f t="shared" si="73"/>
        <v/>
      </c>
      <c r="G942" s="2" t="str">
        <f t="shared" si="74"/>
        <v/>
      </c>
      <c r="H942" t="s">
        <v>14</v>
      </c>
      <c r="I942" t="s">
        <v>14</v>
      </c>
      <c r="J942" s="1">
        <v>2.93307792115E-5</v>
      </c>
      <c r="K942">
        <v>1.9549987561899999E-4</v>
      </c>
      <c r="L942" s="1">
        <v>1.85360066808E-5</v>
      </c>
      <c r="M942">
        <v>23</v>
      </c>
      <c r="N942">
        <v>25</v>
      </c>
      <c r="O942">
        <v>1.36653916359E-2</v>
      </c>
      <c r="P942">
        <v>7.27833519461E-2</v>
      </c>
      <c r="Q942">
        <v>0.43738659937000002</v>
      </c>
      <c r="R942" t="s">
        <v>15</v>
      </c>
    </row>
    <row r="943" spans="1:20">
      <c r="A943">
        <v>65068</v>
      </c>
      <c r="C943" t="b">
        <f t="shared" si="70"/>
        <v>1</v>
      </c>
      <c r="D943" s="2" t="str">
        <f t="shared" si="71"/>
        <v/>
      </c>
      <c r="E943" s="2" t="str">
        <f t="shared" si="72"/>
        <v/>
      </c>
      <c r="F943" s="2" t="str">
        <f t="shared" si="73"/>
        <v/>
      </c>
      <c r="G943" s="2" t="str">
        <f t="shared" si="74"/>
        <v/>
      </c>
      <c r="H943" t="s">
        <v>14</v>
      </c>
      <c r="I943" t="s">
        <v>14</v>
      </c>
      <c r="J943" s="1">
        <v>9.7874316457899997E-6</v>
      </c>
      <c r="K943">
        <v>1.25749732185E-4</v>
      </c>
      <c r="L943" s="1">
        <v>1.1706951587899999E-5</v>
      </c>
      <c r="M943">
        <v>16</v>
      </c>
      <c r="N943">
        <v>25</v>
      </c>
      <c r="O943">
        <v>2.9646855250400001E-3</v>
      </c>
      <c r="P943">
        <v>7.9214621680100003E-2</v>
      </c>
      <c r="Q943">
        <v>0.35716300056099998</v>
      </c>
      <c r="R943" t="s">
        <v>15</v>
      </c>
    </row>
    <row r="944" spans="1:20">
      <c r="A944">
        <v>65090</v>
      </c>
      <c r="C944" t="b">
        <f t="shared" si="70"/>
        <v>1</v>
      </c>
      <c r="D944" s="2" t="str">
        <f t="shared" si="71"/>
        <v/>
      </c>
      <c r="E944" s="2" t="str">
        <f t="shared" si="72"/>
        <v/>
      </c>
      <c r="F944" s="2" t="str">
        <f t="shared" si="73"/>
        <v/>
      </c>
      <c r="G944" s="2" t="str">
        <f t="shared" si="74"/>
        <v/>
      </c>
      <c r="H944" t="s">
        <v>16</v>
      </c>
      <c r="I944" t="s">
        <v>16</v>
      </c>
      <c r="J944" s="1">
        <v>1.9195302218499999E-6</v>
      </c>
      <c r="K944">
        <v>6.1170461780200001E-4</v>
      </c>
      <c r="L944">
        <v>2.8612577294199998E-4</v>
      </c>
      <c r="M944">
        <v>9</v>
      </c>
      <c r="N944">
        <v>13.5</v>
      </c>
      <c r="O944" s="1">
        <v>1.8829508328800001E-5</v>
      </c>
      <c r="P944">
        <v>5.0090375849800001E-2</v>
      </c>
      <c r="Q944">
        <v>1.5494043434899999E-4</v>
      </c>
      <c r="R944" t="s">
        <v>15</v>
      </c>
      <c r="S944">
        <v>9</v>
      </c>
    </row>
    <row r="945" spans="1:20">
      <c r="A945">
        <v>65091</v>
      </c>
      <c r="C945" t="b">
        <f t="shared" si="70"/>
        <v>1</v>
      </c>
      <c r="D945" s="2" t="str">
        <f t="shared" si="71"/>
        <v/>
      </c>
      <c r="E945" s="2" t="str">
        <f t="shared" si="72"/>
        <v/>
      </c>
      <c r="F945" s="2" t="str">
        <f t="shared" si="73"/>
        <v/>
      </c>
      <c r="G945" s="2" t="str">
        <f t="shared" si="74"/>
        <v/>
      </c>
      <c r="H945" t="s">
        <v>16</v>
      </c>
      <c r="I945" t="s">
        <v>16</v>
      </c>
      <c r="J945" s="1">
        <v>5.4993373342099999E-6</v>
      </c>
      <c r="K945">
        <v>2.1669621362699999E-4</v>
      </c>
      <c r="L945">
        <v>4.0743417276099998E-4</v>
      </c>
      <c r="M945">
        <v>9</v>
      </c>
      <c r="N945">
        <v>17</v>
      </c>
      <c r="O945">
        <v>2.4560210525000001E-3</v>
      </c>
      <c r="P945">
        <v>0.27010102427999999</v>
      </c>
      <c r="Q945">
        <v>2.3936466723499999E-4</v>
      </c>
      <c r="R945" t="s">
        <v>15</v>
      </c>
      <c r="S945">
        <v>12.7963956805</v>
      </c>
    </row>
    <row r="946" spans="1:20">
      <c r="A946">
        <v>65396</v>
      </c>
      <c r="C946" t="b">
        <f t="shared" si="70"/>
        <v>1</v>
      </c>
      <c r="D946" s="2" t="str">
        <f t="shared" si="71"/>
        <v/>
      </c>
      <c r="E946" s="2" t="str">
        <f t="shared" si="72"/>
        <v/>
      </c>
      <c r="F946" s="2" t="str">
        <f t="shared" si="73"/>
        <v/>
      </c>
      <c r="G946" s="2" t="str">
        <f t="shared" si="74"/>
        <v/>
      </c>
      <c r="H946" t="s">
        <v>14</v>
      </c>
      <c r="I946" t="s">
        <v>14</v>
      </c>
      <c r="J946">
        <v>2.7765744443899998E-4</v>
      </c>
      <c r="K946">
        <v>6.2024076875799999E-3</v>
      </c>
      <c r="L946">
        <v>2.3367063319099999E-3</v>
      </c>
      <c r="M946">
        <v>11</v>
      </c>
      <c r="N946">
        <v>15</v>
      </c>
      <c r="O946" s="1">
        <v>2.1415095520700002E-6</v>
      </c>
      <c r="P946">
        <v>8.9768158178000004E-2</v>
      </c>
      <c r="Q946" s="1">
        <v>1.2342875435800001E-6</v>
      </c>
      <c r="R946" t="s">
        <v>15</v>
      </c>
    </row>
    <row r="947" spans="1:20">
      <c r="A947">
        <v>65397</v>
      </c>
      <c r="C947" t="b">
        <f t="shared" si="70"/>
        <v>1</v>
      </c>
      <c r="D947" s="2" t="str">
        <f t="shared" si="71"/>
        <v/>
      </c>
      <c r="E947" s="2" t="str">
        <f t="shared" si="72"/>
        <v/>
      </c>
      <c r="F947" s="2" t="str">
        <f t="shared" si="73"/>
        <v/>
      </c>
      <c r="G947" s="2" t="str">
        <f t="shared" si="74"/>
        <v/>
      </c>
      <c r="H947" t="s">
        <v>16</v>
      </c>
      <c r="I947" t="s">
        <v>16</v>
      </c>
      <c r="J947">
        <v>2.3593301552199999E-4</v>
      </c>
      <c r="K947">
        <v>5.1778358184599999E-3</v>
      </c>
      <c r="L947">
        <v>2.20197480477E-3</v>
      </c>
      <c r="M947">
        <v>11</v>
      </c>
      <c r="N947">
        <v>15</v>
      </c>
      <c r="O947" s="1">
        <v>1.47161212407E-6</v>
      </c>
      <c r="P947">
        <v>8.3794541004600001E-2</v>
      </c>
      <c r="Q947" s="1">
        <v>1.11628442898E-6</v>
      </c>
      <c r="R947" t="s">
        <v>15</v>
      </c>
      <c r="S947">
        <v>11</v>
      </c>
    </row>
    <row r="948" spans="1:20">
      <c r="A948">
        <v>65405</v>
      </c>
      <c r="C948" t="b">
        <f t="shared" si="70"/>
        <v>1</v>
      </c>
      <c r="D948" s="2" t="str">
        <f t="shared" si="71"/>
        <v/>
      </c>
      <c r="E948" s="2" t="str">
        <f t="shared" si="72"/>
        <v/>
      </c>
      <c r="F948" s="2" t="str">
        <f t="shared" si="73"/>
        <v/>
      </c>
      <c r="G948" s="2" t="str">
        <f t="shared" si="74"/>
        <v/>
      </c>
      <c r="H948" t="s">
        <v>19</v>
      </c>
      <c r="I948" t="s">
        <v>19</v>
      </c>
      <c r="J948" s="1">
        <v>2.2916689583400001E-6</v>
      </c>
      <c r="K948">
        <v>2.35416434824E-4</v>
      </c>
      <c r="L948" s="1">
        <v>5.69815378816E-5</v>
      </c>
      <c r="M948">
        <v>11</v>
      </c>
      <c r="N948">
        <v>15</v>
      </c>
      <c r="O948" s="1">
        <v>9.7604247097700007E-6</v>
      </c>
      <c r="P948">
        <v>7.3023279796900001E-3</v>
      </c>
      <c r="Q948">
        <v>1.49115319944E-2</v>
      </c>
      <c r="R948" t="s">
        <v>15</v>
      </c>
      <c r="S948">
        <v>11</v>
      </c>
      <c r="T948">
        <v>15</v>
      </c>
    </row>
    <row r="949" spans="1:20">
      <c r="A949">
        <v>65406</v>
      </c>
      <c r="C949" t="b">
        <f t="shared" si="70"/>
        <v>1</v>
      </c>
      <c r="D949" s="2" t="str">
        <f t="shared" si="71"/>
        <v/>
      </c>
      <c r="E949" s="2" t="str">
        <f t="shared" si="72"/>
        <v/>
      </c>
      <c r="F949" s="2" t="str">
        <f t="shared" si="73"/>
        <v/>
      </c>
      <c r="G949" s="2" t="str">
        <f t="shared" si="74"/>
        <v/>
      </c>
      <c r="H949" t="s">
        <v>18</v>
      </c>
      <c r="I949" t="s">
        <v>19</v>
      </c>
      <c r="J949" s="1">
        <v>5.9583392916700002E-6</v>
      </c>
      <c r="K949">
        <v>1.7743729469600001E-4</v>
      </c>
      <c r="L949" s="1">
        <v>3.0822478042600002E-5</v>
      </c>
      <c r="M949">
        <v>11</v>
      </c>
      <c r="N949">
        <v>20</v>
      </c>
      <c r="O949" s="1">
        <v>6.8410357077899994E-5</v>
      </c>
      <c r="P949">
        <v>4.1085319623099997E-2</v>
      </c>
      <c r="Q949">
        <v>3.5400275142799999E-3</v>
      </c>
      <c r="R949" t="s">
        <v>20</v>
      </c>
      <c r="S949">
        <v>11</v>
      </c>
      <c r="T949">
        <v>20</v>
      </c>
    </row>
    <row r="950" spans="1:20">
      <c r="A950">
        <v>65448</v>
      </c>
      <c r="C950" t="b">
        <f t="shared" si="70"/>
        <v>1</v>
      </c>
      <c r="D950" s="2" t="str">
        <f t="shared" si="71"/>
        <v/>
      </c>
      <c r="E950" s="2" t="str">
        <f t="shared" si="72"/>
        <v/>
      </c>
      <c r="F950" s="2" t="str">
        <f t="shared" si="73"/>
        <v/>
      </c>
      <c r="G950" s="2" t="str">
        <f t="shared" si="74"/>
        <v/>
      </c>
      <c r="H950" t="s">
        <v>16</v>
      </c>
      <c r="I950" t="s">
        <v>16</v>
      </c>
      <c r="J950">
        <v>0</v>
      </c>
      <c r="K950">
        <v>1.5923566879E-4</v>
      </c>
      <c r="L950">
        <v>4.0033520120999998E-3</v>
      </c>
      <c r="M950">
        <v>22</v>
      </c>
      <c r="N950">
        <v>27</v>
      </c>
      <c r="O950">
        <v>1.9031303516199999E-2</v>
      </c>
      <c r="P950">
        <v>8.0647453391900006E-2</v>
      </c>
      <c r="Q950" s="1">
        <v>1.12712073558E-5</v>
      </c>
      <c r="R950" t="s">
        <v>15</v>
      </c>
      <c r="S950">
        <v>26.8011220743</v>
      </c>
    </row>
    <row r="951" spans="1:20">
      <c r="A951">
        <v>65449</v>
      </c>
      <c r="C951" t="b">
        <f t="shared" si="70"/>
        <v>1</v>
      </c>
      <c r="D951" s="2" t="str">
        <f t="shared" si="71"/>
        <v/>
      </c>
      <c r="E951" s="2" t="str">
        <f t="shared" si="72"/>
        <v/>
      </c>
      <c r="F951" s="2" t="str">
        <f t="shared" si="73"/>
        <v/>
      </c>
      <c r="G951" s="2" t="str">
        <f t="shared" si="74"/>
        <v/>
      </c>
      <c r="H951" t="s">
        <v>16</v>
      </c>
      <c r="I951" t="s">
        <v>16</v>
      </c>
      <c r="J951">
        <v>0</v>
      </c>
      <c r="K951">
        <v>1.6808209483400001E-4</v>
      </c>
      <c r="L951">
        <v>4.73817535117E-3</v>
      </c>
      <c r="M951">
        <v>22</v>
      </c>
      <c r="N951">
        <v>27</v>
      </c>
      <c r="O951">
        <v>1.9031303516199999E-2</v>
      </c>
      <c r="P951">
        <v>8.0647453391900006E-2</v>
      </c>
      <c r="Q951" s="1">
        <v>1.12712073558E-5</v>
      </c>
      <c r="R951" t="s">
        <v>15</v>
      </c>
      <c r="S951">
        <v>26.8226299341</v>
      </c>
    </row>
    <row r="952" spans="1:20">
      <c r="A952">
        <v>65495</v>
      </c>
      <c r="C952" t="b">
        <f t="shared" si="70"/>
        <v>1</v>
      </c>
      <c r="D952" s="2" t="str">
        <f t="shared" si="71"/>
        <v/>
      </c>
      <c r="E952" s="2" t="str">
        <f t="shared" si="72"/>
        <v/>
      </c>
      <c r="F952" s="2" t="str">
        <f t="shared" si="73"/>
        <v/>
      </c>
      <c r="G952" s="2" t="str">
        <f t="shared" si="74"/>
        <v/>
      </c>
      <c r="H952" t="s">
        <v>14</v>
      </c>
      <c r="I952" t="s">
        <v>14</v>
      </c>
      <c r="J952" s="1">
        <v>8.4397821310300001E-5</v>
      </c>
      <c r="K952" s="1">
        <v>6.7584183905199997E-5</v>
      </c>
      <c r="L952">
        <v>0</v>
      </c>
      <c r="M952">
        <v>1.5</v>
      </c>
      <c r="N952">
        <v>8</v>
      </c>
      <c r="O952">
        <v>0.25372731444000002</v>
      </c>
      <c r="P952" s="1">
        <v>4.8976523892900002E-5</v>
      </c>
      <c r="Q952">
        <v>5.1261493205700004E-4</v>
      </c>
      <c r="R952" t="s">
        <v>15</v>
      </c>
    </row>
    <row r="953" spans="1:20">
      <c r="A953">
        <v>65496</v>
      </c>
      <c r="C953" t="b">
        <f t="shared" si="70"/>
        <v>1</v>
      </c>
      <c r="D953" s="2" t="str">
        <f t="shared" si="71"/>
        <v/>
      </c>
      <c r="E953" s="2" t="str">
        <f t="shared" si="72"/>
        <v/>
      </c>
      <c r="F953" s="2" t="str">
        <f t="shared" si="73"/>
        <v/>
      </c>
      <c r="G953" s="2" t="str">
        <f t="shared" si="74"/>
        <v/>
      </c>
      <c r="H953" t="s">
        <v>14</v>
      </c>
      <c r="I953" t="s">
        <v>14</v>
      </c>
      <c r="J953" s="1">
        <v>6.4508142877599996E-5</v>
      </c>
      <c r="K953">
        <v>1.04813782351E-4</v>
      </c>
      <c r="L953">
        <v>0</v>
      </c>
      <c r="M953">
        <v>1.5</v>
      </c>
      <c r="N953">
        <v>8</v>
      </c>
      <c r="O953">
        <v>0.116422451508</v>
      </c>
      <c r="P953" s="1">
        <v>4.8976523892900002E-5</v>
      </c>
      <c r="Q953">
        <v>1.19418843256E-2</v>
      </c>
      <c r="R953" t="s">
        <v>15</v>
      </c>
    </row>
    <row r="954" spans="1:20">
      <c r="A954">
        <v>65503</v>
      </c>
      <c r="C954" t="b">
        <f t="shared" si="70"/>
        <v>1</v>
      </c>
      <c r="D954" s="2" t="str">
        <f t="shared" si="71"/>
        <v/>
      </c>
      <c r="E954" s="2" t="str">
        <f t="shared" si="72"/>
        <v/>
      </c>
      <c r="F954" s="2" t="str">
        <f t="shared" si="73"/>
        <v/>
      </c>
      <c r="G954" s="2" t="str">
        <f t="shared" si="74"/>
        <v/>
      </c>
      <c r="H954" t="s">
        <v>14</v>
      </c>
      <c r="I954" t="s">
        <v>14</v>
      </c>
      <c r="J954">
        <v>1.38239345954E-4</v>
      </c>
      <c r="K954">
        <v>1.6296822278099999E-4</v>
      </c>
      <c r="L954" s="1">
        <v>1.0522948446E-6</v>
      </c>
      <c r="M954">
        <v>3</v>
      </c>
      <c r="N954">
        <v>8</v>
      </c>
      <c r="O954">
        <v>0.20689645301599999</v>
      </c>
      <c r="P954" s="1">
        <v>3.3795842488700003E-5</v>
      </c>
      <c r="Q954">
        <v>1.1198789340000001E-3</v>
      </c>
      <c r="R954" t="s">
        <v>15</v>
      </c>
    </row>
    <row r="955" spans="1:20">
      <c r="A955">
        <v>65836</v>
      </c>
      <c r="C955" t="b">
        <f t="shared" si="70"/>
        <v>1</v>
      </c>
      <c r="D955" s="2" t="str">
        <f t="shared" si="71"/>
        <v/>
      </c>
      <c r="E955" s="2" t="str">
        <f t="shared" si="72"/>
        <v/>
      </c>
      <c r="F955" s="2" t="str">
        <f t="shared" si="73"/>
        <v/>
      </c>
      <c r="G955" s="2" t="str">
        <f t="shared" si="74"/>
        <v/>
      </c>
      <c r="H955" t="s">
        <v>14</v>
      </c>
      <c r="I955" t="s">
        <v>14</v>
      </c>
      <c r="J955">
        <v>1.15037030713E-4</v>
      </c>
      <c r="K955">
        <v>9.6083129700400005E-4</v>
      </c>
      <c r="L955">
        <v>0</v>
      </c>
      <c r="M955">
        <v>23</v>
      </c>
      <c r="N955">
        <v>25</v>
      </c>
      <c r="O955">
        <v>0.30284430427300002</v>
      </c>
      <c r="P955">
        <v>0.15616071083800001</v>
      </c>
      <c r="Q955">
        <v>0.17254702652000001</v>
      </c>
      <c r="R955" t="s">
        <v>15</v>
      </c>
    </row>
    <row r="956" spans="1:20">
      <c r="A956">
        <v>65837</v>
      </c>
      <c r="C956" t="b">
        <f t="shared" si="70"/>
        <v>1</v>
      </c>
      <c r="D956" s="2" t="str">
        <f t="shared" si="71"/>
        <v/>
      </c>
      <c r="E956" s="2" t="str">
        <f t="shared" si="72"/>
        <v/>
      </c>
      <c r="F956" s="2" t="str">
        <f t="shared" si="73"/>
        <v/>
      </c>
      <c r="G956" s="2" t="str">
        <f t="shared" si="74"/>
        <v/>
      </c>
      <c r="H956" t="s">
        <v>14</v>
      </c>
      <c r="I956" t="s">
        <v>14</v>
      </c>
      <c r="J956" s="1">
        <v>7.6961544275199994E-5</v>
      </c>
      <c r="K956">
        <v>6.9742144938900001E-4</v>
      </c>
      <c r="L956">
        <v>0</v>
      </c>
      <c r="M956">
        <v>21</v>
      </c>
      <c r="N956">
        <v>25</v>
      </c>
      <c r="O956">
        <v>8.16250041924E-2</v>
      </c>
      <c r="P956">
        <v>8.5451760115399997E-2</v>
      </c>
      <c r="Q956">
        <v>0.19746047575</v>
      </c>
      <c r="R956" t="s">
        <v>15</v>
      </c>
    </row>
    <row r="957" spans="1:20">
      <c r="A957">
        <v>65903</v>
      </c>
      <c r="C957" t="b">
        <f t="shared" si="70"/>
        <v>1</v>
      </c>
      <c r="D957" s="2" t="str">
        <f t="shared" si="71"/>
        <v/>
      </c>
      <c r="E957" s="2" t="str">
        <f t="shared" si="72"/>
        <v/>
      </c>
      <c r="F957" s="2" t="str">
        <f t="shared" si="73"/>
        <v/>
      </c>
      <c r="G957" s="2" t="str">
        <f t="shared" si="74"/>
        <v/>
      </c>
      <c r="H957" t="s">
        <v>16</v>
      </c>
      <c r="I957" t="s">
        <v>16</v>
      </c>
      <c r="J957">
        <v>0</v>
      </c>
      <c r="K957">
        <v>1.8247668391900001E-4</v>
      </c>
      <c r="L957">
        <v>5.08910172526E-4</v>
      </c>
      <c r="M957">
        <v>15</v>
      </c>
      <c r="N957">
        <v>26</v>
      </c>
      <c r="O957">
        <v>3.8129607265500001E-4</v>
      </c>
      <c r="P957">
        <v>0.366990068718</v>
      </c>
      <c r="Q957">
        <v>8.0612150278600004E-4</v>
      </c>
      <c r="R957" t="s">
        <v>15</v>
      </c>
      <c r="S957">
        <v>22.0557999595</v>
      </c>
    </row>
    <row r="958" spans="1:20">
      <c r="A958">
        <v>65904</v>
      </c>
      <c r="C958" t="b">
        <f t="shared" si="70"/>
        <v>1</v>
      </c>
      <c r="D958" s="2" t="str">
        <f t="shared" si="71"/>
        <v/>
      </c>
      <c r="E958" s="2" t="str">
        <f t="shared" si="72"/>
        <v/>
      </c>
      <c r="F958" s="2" t="str">
        <f t="shared" si="73"/>
        <v/>
      </c>
      <c r="G958" s="2" t="str">
        <f t="shared" si="74"/>
        <v/>
      </c>
      <c r="H958" t="s">
        <v>16</v>
      </c>
      <c r="I958" t="s">
        <v>16</v>
      </c>
      <c r="J958" s="1">
        <v>1.2757998627200001E-6</v>
      </c>
      <c r="K958">
        <v>1.5959898815499999E-4</v>
      </c>
      <c r="L958">
        <v>4.7328048058400003E-4</v>
      </c>
      <c r="M958">
        <v>15</v>
      </c>
      <c r="N958">
        <v>26</v>
      </c>
      <c r="O958">
        <v>3.4245999558800001E-3</v>
      </c>
      <c r="P958">
        <v>6.2966572279699998E-2</v>
      </c>
      <c r="Q958" s="1">
        <v>2.46814750354E-5</v>
      </c>
      <c r="R958" t="s">
        <v>15</v>
      </c>
      <c r="S958">
        <v>22.3103012696</v>
      </c>
    </row>
    <row r="959" spans="1:20">
      <c r="A959">
        <v>65930</v>
      </c>
      <c r="C959" t="b">
        <f t="shared" si="70"/>
        <v>1</v>
      </c>
      <c r="D959" s="2" t="str">
        <f t="shared" si="71"/>
        <v/>
      </c>
      <c r="E959" s="2" t="str">
        <f t="shared" si="72"/>
        <v/>
      </c>
      <c r="F959" s="2" t="str">
        <f t="shared" si="73"/>
        <v/>
      </c>
      <c r="G959" s="2" t="str">
        <f t="shared" si="74"/>
        <v/>
      </c>
      <c r="H959" t="s">
        <v>16</v>
      </c>
      <c r="I959" t="s">
        <v>16</v>
      </c>
      <c r="J959" s="1">
        <v>1.23856748796E-5</v>
      </c>
      <c r="K959">
        <v>1.48583394509E-4</v>
      </c>
      <c r="L959">
        <v>1.4384219032099999E-3</v>
      </c>
      <c r="M959">
        <v>23</v>
      </c>
      <c r="N959">
        <v>26</v>
      </c>
      <c r="O959">
        <v>1.2347086468299999E-4</v>
      </c>
      <c r="P959">
        <v>0.29546671884199999</v>
      </c>
      <c r="Q959">
        <v>2.6970977090900001E-3</v>
      </c>
      <c r="R959" t="s">
        <v>15</v>
      </c>
      <c r="S959">
        <v>25.713476312299999</v>
      </c>
    </row>
    <row r="960" spans="1:20">
      <c r="A960">
        <v>65931</v>
      </c>
      <c r="C960" t="b">
        <f t="shared" si="70"/>
        <v>1</v>
      </c>
      <c r="D960" s="2" t="str">
        <f t="shared" si="71"/>
        <v/>
      </c>
      <c r="E960" s="2" t="str">
        <f t="shared" si="72"/>
        <v/>
      </c>
      <c r="F960" s="2" t="str">
        <f t="shared" si="73"/>
        <v/>
      </c>
      <c r="G960" s="2" t="str">
        <f t="shared" si="74"/>
        <v/>
      </c>
      <c r="H960" t="s">
        <v>16</v>
      </c>
      <c r="I960" t="s">
        <v>16</v>
      </c>
      <c r="J960" s="1">
        <v>1.06551097002E-5</v>
      </c>
      <c r="K960">
        <v>1.40851477698E-4</v>
      </c>
      <c r="L960">
        <v>1.1835870442800001E-3</v>
      </c>
      <c r="M960">
        <v>24</v>
      </c>
      <c r="N960">
        <v>26</v>
      </c>
      <c r="O960">
        <v>2.9330454405700001E-4</v>
      </c>
      <c r="P960">
        <v>0.27390145592699999</v>
      </c>
      <c r="Q960">
        <v>1.1325134344199999E-3</v>
      </c>
      <c r="R960" t="s">
        <v>15</v>
      </c>
      <c r="S960">
        <v>25.777998425700002</v>
      </c>
    </row>
    <row r="961" spans="1:20">
      <c r="A961">
        <v>65958</v>
      </c>
      <c r="C961" t="b">
        <f t="shared" si="70"/>
        <v>1</v>
      </c>
      <c r="D961" s="2" t="str">
        <f t="shared" si="71"/>
        <v/>
      </c>
      <c r="E961" s="2" t="str">
        <f t="shared" si="72"/>
        <v/>
      </c>
      <c r="F961" s="2" t="str">
        <f t="shared" si="73"/>
        <v/>
      </c>
      <c r="G961" s="2" t="str">
        <f t="shared" si="74"/>
        <v/>
      </c>
      <c r="H961" t="s">
        <v>17</v>
      </c>
      <c r="I961" t="s">
        <v>17</v>
      </c>
      <c r="J961">
        <v>3.24598743268E-3</v>
      </c>
      <c r="K961">
        <v>2.9646600733999998E-4</v>
      </c>
      <c r="L961" s="1">
        <v>2.02516775583E-5</v>
      </c>
      <c r="M961">
        <v>1.5</v>
      </c>
      <c r="N961">
        <v>8</v>
      </c>
      <c r="O961">
        <v>1.88239769138E-2</v>
      </c>
      <c r="P961" s="1">
        <v>9.7878248915700007E-9</v>
      </c>
      <c r="Q961" s="1">
        <v>2.2978008970700001E-10</v>
      </c>
      <c r="R961" t="s">
        <v>15</v>
      </c>
      <c r="S961">
        <v>2.0565840725600002</v>
      </c>
    </row>
    <row r="962" spans="1:20">
      <c r="A962">
        <v>65962</v>
      </c>
      <c r="C962" t="b">
        <f t="shared" si="70"/>
        <v>1</v>
      </c>
      <c r="D962" s="2" t="str">
        <f t="shared" si="71"/>
        <v/>
      </c>
      <c r="E962" s="2" t="str">
        <f t="shared" si="72"/>
        <v/>
      </c>
      <c r="F962" s="2" t="str">
        <f t="shared" si="73"/>
        <v/>
      </c>
      <c r="G962" s="2" t="str">
        <f t="shared" si="74"/>
        <v/>
      </c>
      <c r="H962" t="s">
        <v>17</v>
      </c>
      <c r="I962" t="s">
        <v>17</v>
      </c>
      <c r="J962">
        <v>3.7732253864699999E-3</v>
      </c>
      <c r="K962">
        <v>3.4421184838599999E-4</v>
      </c>
      <c r="L962" s="1">
        <v>2.3117829768E-5</v>
      </c>
      <c r="M962">
        <v>1.5</v>
      </c>
      <c r="N962">
        <v>8</v>
      </c>
      <c r="O962">
        <v>4.58496282353E-3</v>
      </c>
      <c r="P962" s="1">
        <v>3.81783125394E-9</v>
      </c>
      <c r="Q962" s="1">
        <v>7.48146922726E-11</v>
      </c>
      <c r="R962" t="s">
        <v>15</v>
      </c>
      <c r="S962">
        <v>2.0565470028399999</v>
      </c>
    </row>
    <row r="963" spans="1:20">
      <c r="A963">
        <v>65963</v>
      </c>
      <c r="C963" t="b">
        <f t="shared" ref="C963:C1026" si="75">IF(OR(B963="freshRestricted",B963="brackishRestricted",B963="marineRestricted",B963="noclass",B963=""),TRUE,FALSE)</f>
        <v>1</v>
      </c>
      <c r="D963" s="2" t="str">
        <f t="shared" ref="D963:D1026" si="76">IF(NOT(ISBLANK($B963)),IF($I963="freshRestricted", IF($B963="freshRestricted","FRESH",$B963),""),"")</f>
        <v/>
      </c>
      <c r="E963" s="2" t="str">
        <f t="shared" ref="E963:E1026" si="77">IF(NOT(ISBLANK($B963)),IF($I963="marineRestricted", IF($B963="marineRestricted","MARINE",$B963),""),"")</f>
        <v/>
      </c>
      <c r="F963" s="2" t="str">
        <f t="shared" ref="F963:F1026" si="78">IF(NOT(ISBLANK($B963)),IF($I963="brackishRestricted", IF($B963="brackishRestricted","BRACK",$B963),""),"")</f>
        <v/>
      </c>
      <c r="G963" s="2" t="str">
        <f t="shared" ref="G963:G1026" si="79">IF(NOT(ISBLANK($B963)),IF($I963="noclass", IF($B963="noclass","NO",$B963),""),"")</f>
        <v/>
      </c>
      <c r="H963" t="s">
        <v>14</v>
      </c>
      <c r="I963" t="s">
        <v>14</v>
      </c>
      <c r="J963" s="1">
        <v>8.0057005664299998E-5</v>
      </c>
      <c r="K963">
        <v>2.26367625651E-4</v>
      </c>
      <c r="L963" s="1">
        <v>1.05098444601E-5</v>
      </c>
      <c r="M963">
        <v>1.3333333333299999</v>
      </c>
      <c r="N963">
        <v>3.6666666666699999</v>
      </c>
      <c r="O963">
        <v>0.319336813484</v>
      </c>
      <c r="P963">
        <v>1.94951401436E-3</v>
      </c>
      <c r="Q963">
        <v>2.2167922379999999E-3</v>
      </c>
      <c r="R963" t="s">
        <v>15</v>
      </c>
    </row>
    <row r="964" spans="1:20">
      <c r="A964">
        <v>65964</v>
      </c>
      <c r="B964" t="s">
        <v>17</v>
      </c>
      <c r="C964" t="b">
        <f t="shared" si="75"/>
        <v>1</v>
      </c>
      <c r="D964" s="2" t="str">
        <f t="shared" si="76"/>
        <v/>
      </c>
      <c r="E964" s="2" t="str">
        <f t="shared" si="77"/>
        <v/>
      </c>
      <c r="F964" s="2" t="str">
        <f t="shared" si="78"/>
        <v/>
      </c>
      <c r="G964" s="2" t="str">
        <f t="shared" si="79"/>
        <v>freshRestricted</v>
      </c>
      <c r="H964" t="s">
        <v>14</v>
      </c>
      <c r="I964" t="s">
        <v>14</v>
      </c>
      <c r="J964" s="1">
        <v>7.1619439315399996E-5</v>
      </c>
      <c r="K964">
        <v>2.2664779878299999E-4</v>
      </c>
      <c r="L964" s="1">
        <v>4.8414849514900004E-6</v>
      </c>
      <c r="M964">
        <v>1.3333333333299999</v>
      </c>
      <c r="N964">
        <v>3.6666666666699999</v>
      </c>
      <c r="O964">
        <v>7.3973026935800004E-2</v>
      </c>
      <c r="P964" s="1">
        <v>3.3777115871300001E-6</v>
      </c>
      <c r="Q964">
        <v>9.0117589876399992E-3</v>
      </c>
      <c r="R964" t="s">
        <v>15</v>
      </c>
    </row>
    <row r="965" spans="1:20">
      <c r="A965">
        <v>66024</v>
      </c>
      <c r="C965" t="b">
        <f t="shared" si="75"/>
        <v>1</v>
      </c>
      <c r="D965" s="2" t="str">
        <f t="shared" si="76"/>
        <v/>
      </c>
      <c r="E965" s="2" t="str">
        <f t="shared" si="77"/>
        <v/>
      </c>
      <c r="F965" s="2" t="str">
        <f t="shared" si="78"/>
        <v/>
      </c>
      <c r="G965" s="2" t="str">
        <f t="shared" si="79"/>
        <v/>
      </c>
      <c r="H965" t="s">
        <v>18</v>
      </c>
      <c r="I965" t="s">
        <v>19</v>
      </c>
      <c r="J965" s="1">
        <v>1.17058938418E-5</v>
      </c>
      <c r="K965">
        <v>2.7701221028500001E-4</v>
      </c>
      <c r="L965" s="1">
        <v>3.7195027343700002E-6</v>
      </c>
      <c r="M965">
        <v>11</v>
      </c>
      <c r="N965">
        <v>15</v>
      </c>
      <c r="O965">
        <v>3.2157001397100003E-2</v>
      </c>
      <c r="P965">
        <v>1.53430411383E-2</v>
      </c>
      <c r="Q965">
        <v>0.29374651086300002</v>
      </c>
      <c r="R965" t="s">
        <v>20</v>
      </c>
      <c r="S965">
        <v>11</v>
      </c>
      <c r="T965">
        <v>15</v>
      </c>
    </row>
    <row r="966" spans="1:20">
      <c r="A966">
        <v>66025</v>
      </c>
      <c r="C966" t="b">
        <f t="shared" si="75"/>
        <v>1</v>
      </c>
      <c r="D966" s="2" t="str">
        <f t="shared" si="76"/>
        <v/>
      </c>
      <c r="E966" s="2" t="str">
        <f t="shared" si="77"/>
        <v/>
      </c>
      <c r="F966" s="2" t="str">
        <f t="shared" si="78"/>
        <v/>
      </c>
      <c r="G966" s="2" t="str">
        <f t="shared" si="79"/>
        <v/>
      </c>
      <c r="H966" t="s">
        <v>19</v>
      </c>
      <c r="I966" t="s">
        <v>19</v>
      </c>
      <c r="J966" s="1">
        <v>1.3394936742999999E-5</v>
      </c>
      <c r="K966">
        <v>3.6832745220699998E-4</v>
      </c>
      <c r="L966" s="1">
        <v>1.59407260044E-6</v>
      </c>
      <c r="M966">
        <v>11</v>
      </c>
      <c r="N966">
        <v>15</v>
      </c>
      <c r="O966">
        <v>7.7421237358700004E-3</v>
      </c>
      <c r="P966">
        <v>3.1703424892799998E-3</v>
      </c>
      <c r="Q966">
        <v>0.29374651086300002</v>
      </c>
      <c r="R966" t="s">
        <v>15</v>
      </c>
      <c r="S966">
        <v>11</v>
      </c>
      <c r="T966">
        <v>15</v>
      </c>
    </row>
    <row r="967" spans="1:20">
      <c r="A967">
        <v>66104</v>
      </c>
      <c r="C967" t="b">
        <f t="shared" si="75"/>
        <v>1</v>
      </c>
      <c r="D967" s="2" t="str">
        <f t="shared" si="76"/>
        <v/>
      </c>
      <c r="E967" s="2" t="str">
        <f t="shared" si="77"/>
        <v/>
      </c>
      <c r="F967" s="2" t="str">
        <f t="shared" si="78"/>
        <v/>
      </c>
      <c r="G967" s="2" t="str">
        <f t="shared" si="79"/>
        <v/>
      </c>
      <c r="H967" t="s">
        <v>14</v>
      </c>
      <c r="I967" t="s">
        <v>14</v>
      </c>
      <c r="J967">
        <v>2.1085635434999999E-4</v>
      </c>
      <c r="K967" s="1">
        <v>2.53842817626E-6</v>
      </c>
      <c r="L967" s="1">
        <v>9.9470130267600006E-5</v>
      </c>
      <c r="M967">
        <v>6.5</v>
      </c>
      <c r="N967">
        <v>27</v>
      </c>
      <c r="O967" s="1">
        <v>5.0034836876000003E-6</v>
      </c>
      <c r="P967">
        <v>5.9139347925099998E-2</v>
      </c>
      <c r="Q967">
        <v>0.148566991614</v>
      </c>
      <c r="R967" t="s">
        <v>15</v>
      </c>
    </row>
    <row r="968" spans="1:20">
      <c r="A968">
        <v>66105</v>
      </c>
      <c r="C968" t="b">
        <f t="shared" si="75"/>
        <v>1</v>
      </c>
      <c r="D968" s="2" t="str">
        <f t="shared" si="76"/>
        <v/>
      </c>
      <c r="E968" s="2" t="str">
        <f t="shared" si="77"/>
        <v/>
      </c>
      <c r="F968" s="2" t="str">
        <f t="shared" si="78"/>
        <v/>
      </c>
      <c r="G968" s="2" t="str">
        <f t="shared" si="79"/>
        <v/>
      </c>
      <c r="H968" t="s">
        <v>17</v>
      </c>
      <c r="I968" t="s">
        <v>17</v>
      </c>
      <c r="J968">
        <v>1.5987897600399999E-4</v>
      </c>
      <c r="K968">
        <v>2.29091121894E-4</v>
      </c>
      <c r="L968" s="1">
        <v>1.5085835E-5</v>
      </c>
      <c r="M968">
        <v>1.5</v>
      </c>
      <c r="N968">
        <v>5.5</v>
      </c>
      <c r="O968">
        <v>0.19487432771900001</v>
      </c>
      <c r="P968" s="1">
        <v>3.6820363815899997E-5</v>
      </c>
      <c r="Q968">
        <v>1.3344396980400001E-4</v>
      </c>
      <c r="R968" t="s">
        <v>15</v>
      </c>
      <c r="S968">
        <v>5.5</v>
      </c>
    </row>
    <row r="969" spans="1:20">
      <c r="A969">
        <v>66135</v>
      </c>
      <c r="C969" t="b">
        <f t="shared" si="75"/>
        <v>1</v>
      </c>
      <c r="D969" s="2" t="str">
        <f t="shared" si="76"/>
        <v/>
      </c>
      <c r="E969" s="2" t="str">
        <f t="shared" si="77"/>
        <v/>
      </c>
      <c r="F969" s="2" t="str">
        <f t="shared" si="78"/>
        <v/>
      </c>
      <c r="G969" s="2" t="str">
        <f t="shared" si="79"/>
        <v/>
      </c>
      <c r="H969" t="s">
        <v>27</v>
      </c>
      <c r="I969" t="s">
        <v>14</v>
      </c>
      <c r="J969">
        <v>1.68086639382E-4</v>
      </c>
      <c r="K969">
        <v>0</v>
      </c>
      <c r="L969">
        <v>2.5887739031199997E-4</v>
      </c>
      <c r="M969">
        <v>11</v>
      </c>
      <c r="N969">
        <v>27</v>
      </c>
      <c r="O969" s="1">
        <v>1.5571593042799999E-6</v>
      </c>
      <c r="P969">
        <v>1.00286718905E-2</v>
      </c>
      <c r="Q969">
        <v>0.17337864596899999</v>
      </c>
      <c r="R969" t="s">
        <v>15</v>
      </c>
      <c r="S969">
        <v>11</v>
      </c>
      <c r="T969">
        <v>27</v>
      </c>
    </row>
    <row r="970" spans="1:20">
      <c r="A970">
        <v>66142</v>
      </c>
      <c r="C970" t="b">
        <f t="shared" si="75"/>
        <v>1</v>
      </c>
      <c r="D970" s="2" t="str">
        <f t="shared" si="76"/>
        <v/>
      </c>
      <c r="E970" s="2" t="str">
        <f t="shared" si="77"/>
        <v/>
      </c>
      <c r="F970" s="2" t="str">
        <f t="shared" si="78"/>
        <v/>
      </c>
      <c r="G970" s="2" t="str">
        <f t="shared" si="79"/>
        <v/>
      </c>
      <c r="H970" t="s">
        <v>27</v>
      </c>
      <c r="I970" t="s">
        <v>14</v>
      </c>
      <c r="J970">
        <v>1.7558655876099999E-4</v>
      </c>
      <c r="K970">
        <v>0</v>
      </c>
      <c r="L970">
        <v>2.5887739031199997E-4</v>
      </c>
      <c r="M970">
        <v>11</v>
      </c>
      <c r="N970">
        <v>27</v>
      </c>
      <c r="O970" s="1">
        <v>1.5571593042799999E-6</v>
      </c>
      <c r="P970">
        <v>1.00286718905E-2</v>
      </c>
      <c r="Q970">
        <v>0.17337864596899999</v>
      </c>
      <c r="R970" t="s">
        <v>15</v>
      </c>
      <c r="S970">
        <v>11</v>
      </c>
      <c r="T970">
        <v>27</v>
      </c>
    </row>
    <row r="971" spans="1:20">
      <c r="A971">
        <v>66165</v>
      </c>
      <c r="C971" t="b">
        <f t="shared" si="75"/>
        <v>1</v>
      </c>
      <c r="D971" s="2" t="str">
        <f t="shared" si="76"/>
        <v/>
      </c>
      <c r="E971" s="2" t="str">
        <f t="shared" si="77"/>
        <v/>
      </c>
      <c r="F971" s="2" t="str">
        <f t="shared" si="78"/>
        <v/>
      </c>
      <c r="G971" s="2" t="str">
        <f t="shared" si="79"/>
        <v/>
      </c>
      <c r="H971" t="s">
        <v>19</v>
      </c>
      <c r="I971" t="s">
        <v>19</v>
      </c>
      <c r="J971" s="1">
        <v>8.5846489307799998E-6</v>
      </c>
      <c r="K971">
        <v>6.5943806246899995E-4</v>
      </c>
      <c r="L971">
        <v>0</v>
      </c>
      <c r="M971">
        <v>15</v>
      </c>
      <c r="N971">
        <v>17</v>
      </c>
      <c r="O971" s="1">
        <v>2.7624778905899999E-5</v>
      </c>
      <c r="P971" s="1">
        <v>8.9864364911999996E-5</v>
      </c>
      <c r="Q971">
        <v>0.21897141144999999</v>
      </c>
      <c r="R971" t="s">
        <v>15</v>
      </c>
      <c r="S971">
        <v>15</v>
      </c>
      <c r="T971">
        <v>17</v>
      </c>
    </row>
    <row r="972" spans="1:20">
      <c r="A972">
        <v>66207</v>
      </c>
      <c r="B972" t="s">
        <v>17</v>
      </c>
      <c r="C972" t="b">
        <f t="shared" si="75"/>
        <v>1</v>
      </c>
      <c r="D972" s="2" t="str">
        <f t="shared" si="76"/>
        <v/>
      </c>
      <c r="E972" s="2" t="str">
        <f t="shared" si="77"/>
        <v/>
      </c>
      <c r="F972" s="2" t="str">
        <f t="shared" si="78"/>
        <v/>
      </c>
      <c r="G972" s="2" t="str">
        <f t="shared" si="79"/>
        <v>freshRestricted</v>
      </c>
      <c r="H972" t="s">
        <v>14</v>
      </c>
      <c r="I972" t="s">
        <v>14</v>
      </c>
      <c r="J972" s="1">
        <v>2.26272499972E-5</v>
      </c>
      <c r="K972" s="1">
        <v>3.5943783445200002E-5</v>
      </c>
      <c r="L972">
        <v>0</v>
      </c>
      <c r="M972">
        <v>1.3333333333299999</v>
      </c>
      <c r="N972">
        <v>3.6666666666699999</v>
      </c>
      <c r="O972">
        <v>0.13508221559700001</v>
      </c>
      <c r="P972">
        <v>4.3157229238000001E-4</v>
      </c>
      <c r="Q972">
        <v>5.19482554348E-2</v>
      </c>
      <c r="R972" t="s">
        <v>15</v>
      </c>
    </row>
    <row r="973" spans="1:20">
      <c r="A973">
        <v>66217</v>
      </c>
      <c r="C973" t="b">
        <f t="shared" si="75"/>
        <v>1</v>
      </c>
      <c r="D973" s="2" t="str">
        <f t="shared" si="76"/>
        <v/>
      </c>
      <c r="E973" s="2" t="str">
        <f t="shared" si="77"/>
        <v/>
      </c>
      <c r="F973" s="2" t="str">
        <f t="shared" si="78"/>
        <v/>
      </c>
      <c r="G973" s="2" t="str">
        <f t="shared" si="79"/>
        <v/>
      </c>
      <c r="H973" t="s">
        <v>14</v>
      </c>
      <c r="I973" t="s">
        <v>14</v>
      </c>
      <c r="J973" s="1">
        <v>2.48548388938E-5</v>
      </c>
      <c r="K973" s="1">
        <v>3.2007659673699997E-5</v>
      </c>
      <c r="L973">
        <v>0</v>
      </c>
      <c r="M973">
        <v>1.5</v>
      </c>
      <c r="N973">
        <v>5.5</v>
      </c>
      <c r="O973">
        <v>0.14256510137200001</v>
      </c>
      <c r="P973" s="1">
        <v>6.5318142802300001E-5</v>
      </c>
      <c r="Q973">
        <v>1.01244132743E-2</v>
      </c>
      <c r="R973" t="s">
        <v>15</v>
      </c>
    </row>
    <row r="974" spans="1:20">
      <c r="A974">
        <v>66249</v>
      </c>
      <c r="C974" t="b">
        <f t="shared" si="75"/>
        <v>1</v>
      </c>
      <c r="D974" s="2" t="str">
        <f t="shared" si="76"/>
        <v/>
      </c>
      <c r="E974" s="2" t="str">
        <f t="shared" si="77"/>
        <v/>
      </c>
      <c r="F974" s="2" t="str">
        <f t="shared" si="78"/>
        <v/>
      </c>
      <c r="G974" s="2" t="str">
        <f t="shared" si="79"/>
        <v/>
      </c>
      <c r="H974" t="s">
        <v>19</v>
      </c>
      <c r="I974" t="s">
        <v>19</v>
      </c>
      <c r="J974" s="1">
        <v>5.4230037752400003E-5</v>
      </c>
      <c r="K974">
        <v>1.19566660421E-2</v>
      </c>
      <c r="L974">
        <v>0</v>
      </c>
      <c r="M974">
        <v>3</v>
      </c>
      <c r="N974">
        <v>8</v>
      </c>
      <c r="O974">
        <v>1.56185822223E-3</v>
      </c>
      <c r="P974" s="1">
        <v>1.1784833831900001E-6</v>
      </c>
      <c r="Q974">
        <v>9.0406101058600002E-2</v>
      </c>
      <c r="R974" t="s">
        <v>15</v>
      </c>
      <c r="S974">
        <v>3</v>
      </c>
      <c r="T974">
        <v>8</v>
      </c>
    </row>
    <row r="975" spans="1:20">
      <c r="A975">
        <v>66250</v>
      </c>
      <c r="C975" t="b">
        <f t="shared" si="75"/>
        <v>1</v>
      </c>
      <c r="D975" s="2" t="str">
        <f t="shared" si="76"/>
        <v/>
      </c>
      <c r="E975" s="2" t="str">
        <f t="shared" si="77"/>
        <v/>
      </c>
      <c r="F975" s="2" t="str">
        <f t="shared" si="78"/>
        <v/>
      </c>
      <c r="G975" s="2" t="str">
        <f t="shared" si="79"/>
        <v/>
      </c>
      <c r="H975" t="s">
        <v>19</v>
      </c>
      <c r="I975" t="s">
        <v>19</v>
      </c>
      <c r="J975" s="1">
        <v>6.7882354948899996E-5</v>
      </c>
      <c r="K975">
        <v>1.1222672918599999E-2</v>
      </c>
      <c r="L975">
        <v>0</v>
      </c>
      <c r="M975">
        <v>3</v>
      </c>
      <c r="N975">
        <v>8</v>
      </c>
      <c r="O975">
        <v>1.56185822223E-3</v>
      </c>
      <c r="P975" s="1">
        <v>1.1784833831900001E-6</v>
      </c>
      <c r="Q975">
        <v>9.0406101058600002E-2</v>
      </c>
      <c r="R975" t="s">
        <v>15</v>
      </c>
      <c r="S975">
        <v>3</v>
      </c>
      <c r="T975">
        <v>8</v>
      </c>
    </row>
    <row r="976" spans="1:20">
      <c r="A976">
        <v>66316</v>
      </c>
      <c r="C976" t="b">
        <f t="shared" si="75"/>
        <v>1</v>
      </c>
      <c r="D976" s="2" t="str">
        <f t="shared" si="76"/>
        <v/>
      </c>
      <c r="E976" s="2" t="str">
        <f t="shared" si="77"/>
        <v/>
      </c>
      <c r="F976" s="2" t="str">
        <f t="shared" si="78"/>
        <v/>
      </c>
      <c r="G976" s="2" t="str">
        <f t="shared" si="79"/>
        <v/>
      </c>
      <c r="H976" t="s">
        <v>17</v>
      </c>
      <c r="I976" t="s">
        <v>17</v>
      </c>
      <c r="J976">
        <v>1.3278016095500001E-3</v>
      </c>
      <c r="K976">
        <v>0</v>
      </c>
      <c r="L976">
        <v>0</v>
      </c>
      <c r="M976">
        <v>1.48979591837</v>
      </c>
      <c r="N976">
        <v>15.244897959199999</v>
      </c>
      <c r="O976" s="1">
        <v>4.7863724943100002E-5</v>
      </c>
      <c r="P976">
        <v>1</v>
      </c>
      <c r="Q976" s="1">
        <v>2.51630102984E-5</v>
      </c>
      <c r="R976" t="s">
        <v>15</v>
      </c>
      <c r="S976">
        <v>1.48979591837</v>
      </c>
    </row>
    <row r="977" spans="1:20">
      <c r="A977">
        <v>66317</v>
      </c>
      <c r="C977" t="b">
        <f t="shared" si="75"/>
        <v>1</v>
      </c>
      <c r="D977" s="2" t="str">
        <f t="shared" si="76"/>
        <v/>
      </c>
      <c r="E977" s="2" t="str">
        <f t="shared" si="77"/>
        <v/>
      </c>
      <c r="F977" s="2" t="str">
        <f t="shared" si="78"/>
        <v/>
      </c>
      <c r="G977" s="2" t="str">
        <f t="shared" si="79"/>
        <v/>
      </c>
      <c r="H977" t="s">
        <v>17</v>
      </c>
      <c r="I977" t="s">
        <v>17</v>
      </c>
      <c r="J977">
        <v>1.5467443940300001E-3</v>
      </c>
      <c r="K977">
        <v>0</v>
      </c>
      <c r="L977">
        <v>0</v>
      </c>
      <c r="M977">
        <v>1.48979591837</v>
      </c>
      <c r="N977">
        <v>15.244897959199999</v>
      </c>
      <c r="O977" s="1">
        <v>4.7863724943100002E-5</v>
      </c>
      <c r="P977">
        <v>1</v>
      </c>
      <c r="Q977" s="1">
        <v>2.51630102984E-5</v>
      </c>
      <c r="R977" t="s">
        <v>15</v>
      </c>
      <c r="S977">
        <v>1.48979591837</v>
      </c>
    </row>
    <row r="978" spans="1:20">
      <c r="A978">
        <v>66319</v>
      </c>
      <c r="C978" t="b">
        <f t="shared" si="75"/>
        <v>1</v>
      </c>
      <c r="D978" s="2" t="str">
        <f t="shared" si="76"/>
        <v/>
      </c>
      <c r="E978" s="2" t="str">
        <f t="shared" si="77"/>
        <v/>
      </c>
      <c r="F978" s="2" t="str">
        <f t="shared" si="78"/>
        <v/>
      </c>
      <c r="G978" s="2" t="str">
        <f t="shared" si="79"/>
        <v/>
      </c>
      <c r="H978" t="s">
        <v>17</v>
      </c>
      <c r="I978" t="s">
        <v>17</v>
      </c>
      <c r="J978">
        <v>2.44958661418E-4</v>
      </c>
      <c r="K978">
        <v>0</v>
      </c>
      <c r="L978">
        <v>0</v>
      </c>
      <c r="M978">
        <v>1.48979591837</v>
      </c>
      <c r="N978">
        <v>15.244897959199999</v>
      </c>
      <c r="O978">
        <v>4.8461324334900004E-3</v>
      </c>
      <c r="P978">
        <v>1</v>
      </c>
      <c r="Q978">
        <v>3.4875662616299999E-3</v>
      </c>
      <c r="R978" t="s">
        <v>15</v>
      </c>
      <c r="S978">
        <v>1.48979591837</v>
      </c>
    </row>
    <row r="979" spans="1:20">
      <c r="A979">
        <v>66322</v>
      </c>
      <c r="C979" t="b">
        <f t="shared" si="75"/>
        <v>1</v>
      </c>
      <c r="D979" s="2" t="str">
        <f t="shared" si="76"/>
        <v/>
      </c>
      <c r="E979" s="2" t="str">
        <f t="shared" si="77"/>
        <v/>
      </c>
      <c r="F979" s="2" t="str">
        <f t="shared" si="78"/>
        <v/>
      </c>
      <c r="G979" s="2" t="str">
        <f t="shared" si="79"/>
        <v/>
      </c>
      <c r="H979" t="s">
        <v>17</v>
      </c>
      <c r="I979" t="s">
        <v>17</v>
      </c>
      <c r="J979">
        <v>2.8676246528E-4</v>
      </c>
      <c r="K979">
        <v>0</v>
      </c>
      <c r="L979">
        <v>0</v>
      </c>
      <c r="M979">
        <v>1.48979591837</v>
      </c>
      <c r="N979">
        <v>15.244897959199999</v>
      </c>
      <c r="O979">
        <v>4.8461324334900004E-3</v>
      </c>
      <c r="P979">
        <v>1</v>
      </c>
      <c r="Q979">
        <v>3.4875662616299999E-3</v>
      </c>
      <c r="R979" t="s">
        <v>15</v>
      </c>
      <c r="S979">
        <v>1.48979591837</v>
      </c>
    </row>
    <row r="980" spans="1:20">
      <c r="A980">
        <v>66466</v>
      </c>
      <c r="C980" t="b">
        <f t="shared" si="75"/>
        <v>1</v>
      </c>
      <c r="D980" s="2" t="str">
        <f t="shared" si="76"/>
        <v/>
      </c>
      <c r="E980" s="2" t="str">
        <f t="shared" si="77"/>
        <v/>
      </c>
      <c r="F980" s="2" t="str">
        <f t="shared" si="78"/>
        <v/>
      </c>
      <c r="G980" s="2" t="str">
        <f t="shared" si="79"/>
        <v/>
      </c>
      <c r="H980" t="s">
        <v>18</v>
      </c>
      <c r="I980" t="s">
        <v>19</v>
      </c>
      <c r="J980" s="1">
        <v>1.7718740509399999E-6</v>
      </c>
      <c r="K980">
        <v>7.7989903834699997E-4</v>
      </c>
      <c r="L980" s="1">
        <v>3.5969846057E-5</v>
      </c>
      <c r="M980">
        <v>11</v>
      </c>
      <c r="N980">
        <v>15</v>
      </c>
      <c r="O980">
        <v>2.19692874123E-3</v>
      </c>
      <c r="P980">
        <v>5.6800179944600002E-2</v>
      </c>
      <c r="Q980">
        <v>3.1604762722600002E-2</v>
      </c>
      <c r="R980" t="s">
        <v>20</v>
      </c>
      <c r="S980">
        <v>11</v>
      </c>
      <c r="T980">
        <v>15</v>
      </c>
    </row>
    <row r="981" spans="1:20">
      <c r="A981">
        <v>66467</v>
      </c>
      <c r="C981" t="b">
        <f t="shared" si="75"/>
        <v>1</v>
      </c>
      <c r="D981" s="2" t="str">
        <f t="shared" si="76"/>
        <v/>
      </c>
      <c r="E981" s="2" t="str">
        <f t="shared" si="77"/>
        <v/>
      </c>
      <c r="F981" s="2" t="str">
        <f t="shared" si="78"/>
        <v/>
      </c>
      <c r="G981" s="2" t="str">
        <f t="shared" si="79"/>
        <v/>
      </c>
      <c r="H981" t="s">
        <v>16</v>
      </c>
      <c r="I981" t="s">
        <v>16</v>
      </c>
      <c r="J981">
        <v>0</v>
      </c>
      <c r="K981" s="1">
        <v>1.6816423837000001E-5</v>
      </c>
      <c r="L981">
        <v>6.1095942256200004E-4</v>
      </c>
      <c r="M981">
        <v>16</v>
      </c>
      <c r="N981">
        <v>27</v>
      </c>
      <c r="O981">
        <v>2.6353554647699999E-2</v>
      </c>
      <c r="P981">
        <v>0.26819504256799997</v>
      </c>
      <c r="Q981">
        <v>4.5437337262200003E-3</v>
      </c>
      <c r="R981" t="s">
        <v>15</v>
      </c>
      <c r="S981">
        <v>26.697229217899999</v>
      </c>
    </row>
    <row r="982" spans="1:20">
      <c r="A982">
        <v>66468</v>
      </c>
      <c r="B982" t="s">
        <v>19</v>
      </c>
      <c r="C982" t="b">
        <f t="shared" si="75"/>
        <v>1</v>
      </c>
      <c r="D982" s="2" t="str">
        <f t="shared" si="76"/>
        <v/>
      </c>
      <c r="E982" s="2" t="str">
        <f t="shared" si="77"/>
        <v/>
      </c>
      <c r="F982" s="2" t="str">
        <f t="shared" si="78"/>
        <v>BRACK</v>
      </c>
      <c r="G982" s="2" t="str">
        <f t="shared" si="79"/>
        <v/>
      </c>
      <c r="H982" t="s">
        <v>18</v>
      </c>
      <c r="I982" t="s">
        <v>19</v>
      </c>
      <c r="J982" s="1">
        <v>1.2403118356600001E-6</v>
      </c>
      <c r="K982">
        <v>7.4429096606099996E-4</v>
      </c>
      <c r="L982" s="1">
        <v>2.06809578278E-5</v>
      </c>
      <c r="M982">
        <v>11</v>
      </c>
      <c r="N982">
        <v>15</v>
      </c>
      <c r="O982">
        <v>2.19692874123E-3</v>
      </c>
      <c r="P982">
        <v>5.6800179944600002E-2</v>
      </c>
      <c r="Q982">
        <v>2.9237701711899999E-2</v>
      </c>
      <c r="R982" t="s">
        <v>20</v>
      </c>
      <c r="S982">
        <v>11</v>
      </c>
      <c r="T982">
        <v>15</v>
      </c>
    </row>
    <row r="983" spans="1:20">
      <c r="A983">
        <v>66471</v>
      </c>
      <c r="C983" t="b">
        <f t="shared" si="75"/>
        <v>1</v>
      </c>
      <c r="D983" s="2" t="str">
        <f t="shared" si="76"/>
        <v/>
      </c>
      <c r="E983" s="2" t="str">
        <f t="shared" si="77"/>
        <v/>
      </c>
      <c r="F983" s="2" t="str">
        <f t="shared" si="78"/>
        <v/>
      </c>
      <c r="G983" s="2" t="str">
        <f t="shared" si="79"/>
        <v/>
      </c>
      <c r="H983" t="s">
        <v>16</v>
      </c>
      <c r="I983" t="s">
        <v>16</v>
      </c>
      <c r="J983">
        <v>0</v>
      </c>
      <c r="K983" s="1">
        <v>4.6832996458600002E-5</v>
      </c>
      <c r="L983">
        <v>1.0029466626999999E-3</v>
      </c>
      <c r="M983">
        <v>16</v>
      </c>
      <c r="N983">
        <v>27</v>
      </c>
      <c r="O983">
        <v>8.0650727353200006E-3</v>
      </c>
      <c r="P983">
        <v>0.37131749098700001</v>
      </c>
      <c r="Q983">
        <v>4.5437337262200003E-3</v>
      </c>
      <c r="R983" t="s">
        <v>15</v>
      </c>
      <c r="S983">
        <v>26.486350590499999</v>
      </c>
    </row>
    <row r="984" spans="1:20">
      <c r="A984">
        <v>66532</v>
      </c>
      <c r="C984" t="b">
        <f t="shared" si="75"/>
        <v>1</v>
      </c>
      <c r="D984" s="2" t="str">
        <f t="shared" si="76"/>
        <v/>
      </c>
      <c r="E984" s="2" t="str">
        <f t="shared" si="77"/>
        <v/>
      </c>
      <c r="F984" s="2" t="str">
        <f t="shared" si="78"/>
        <v/>
      </c>
      <c r="G984" s="2" t="str">
        <f t="shared" si="79"/>
        <v/>
      </c>
      <c r="H984" t="s">
        <v>14</v>
      </c>
      <c r="I984" t="s">
        <v>14</v>
      </c>
      <c r="J984" s="1">
        <v>2.8796732272699999E-6</v>
      </c>
      <c r="K984">
        <v>6.4744127703499999E-4</v>
      </c>
      <c r="L984" s="1">
        <v>9.6841074322100005E-5</v>
      </c>
      <c r="M984">
        <v>23</v>
      </c>
      <c r="N984">
        <v>25</v>
      </c>
      <c r="O984">
        <v>1.2251466967000001E-4</v>
      </c>
      <c r="P984">
        <v>0.23735178266599999</v>
      </c>
      <c r="Q984">
        <v>1.0541618265E-3</v>
      </c>
      <c r="R984" t="s">
        <v>15</v>
      </c>
    </row>
    <row r="985" spans="1:20">
      <c r="A985">
        <v>66535</v>
      </c>
      <c r="C985" t="b">
        <f t="shared" si="75"/>
        <v>1</v>
      </c>
      <c r="D985" s="2" t="str">
        <f t="shared" si="76"/>
        <v/>
      </c>
      <c r="E985" s="2" t="str">
        <f t="shared" si="77"/>
        <v/>
      </c>
      <c r="F985" s="2" t="str">
        <f t="shared" si="78"/>
        <v/>
      </c>
      <c r="G985" s="2" t="str">
        <f t="shared" si="79"/>
        <v/>
      </c>
      <c r="H985" t="s">
        <v>14</v>
      </c>
      <c r="I985" t="s">
        <v>14</v>
      </c>
      <c r="J985">
        <v>0</v>
      </c>
      <c r="K985">
        <v>8.1201110540099995E-4</v>
      </c>
      <c r="L985">
        <v>1.2002002256900001E-4</v>
      </c>
      <c r="M985">
        <v>23</v>
      </c>
      <c r="N985">
        <v>25</v>
      </c>
      <c r="O985" s="1">
        <v>6.0274678259599996E-7</v>
      </c>
      <c r="P985">
        <v>0.28370243962199998</v>
      </c>
      <c r="Q985" s="1">
        <v>1.32721542071E-5</v>
      </c>
      <c r="R985" t="s">
        <v>15</v>
      </c>
    </row>
    <row r="986" spans="1:20">
      <c r="A986">
        <v>66582</v>
      </c>
      <c r="C986" t="b">
        <f t="shared" si="75"/>
        <v>1</v>
      </c>
      <c r="D986" s="2" t="str">
        <f t="shared" si="76"/>
        <v/>
      </c>
      <c r="E986" s="2" t="str">
        <f t="shared" si="77"/>
        <v/>
      </c>
      <c r="F986" s="2" t="str">
        <f t="shared" si="78"/>
        <v/>
      </c>
      <c r="G986" s="2" t="str">
        <f t="shared" si="79"/>
        <v/>
      </c>
      <c r="H986" t="s">
        <v>18</v>
      </c>
      <c r="I986" t="s">
        <v>19</v>
      </c>
      <c r="J986" s="1">
        <v>4.4368166179699998E-5</v>
      </c>
      <c r="K986">
        <v>2.5137392539700002E-4</v>
      </c>
      <c r="L986" s="1">
        <v>1.4244588448E-5</v>
      </c>
      <c r="M986">
        <v>3</v>
      </c>
      <c r="N986">
        <v>10</v>
      </c>
      <c r="O986">
        <v>3.1136033557900001E-2</v>
      </c>
      <c r="P986" s="1">
        <v>1.32759687697E-5</v>
      </c>
      <c r="Q986">
        <v>7.0151420739699996E-3</v>
      </c>
      <c r="R986" t="s">
        <v>20</v>
      </c>
      <c r="S986">
        <v>3</v>
      </c>
      <c r="T986">
        <v>10</v>
      </c>
    </row>
    <row r="987" spans="1:20">
      <c r="A987">
        <v>66584</v>
      </c>
      <c r="C987" t="b">
        <f t="shared" si="75"/>
        <v>1</v>
      </c>
      <c r="D987" s="2" t="str">
        <f t="shared" si="76"/>
        <v/>
      </c>
      <c r="E987" s="2" t="str">
        <f t="shared" si="77"/>
        <v/>
      </c>
      <c r="F987" s="2" t="str">
        <f t="shared" si="78"/>
        <v/>
      </c>
      <c r="G987" s="2" t="str">
        <f t="shared" si="79"/>
        <v/>
      </c>
      <c r="H987" t="s">
        <v>19</v>
      </c>
      <c r="I987" t="s">
        <v>19</v>
      </c>
      <c r="J987" s="1">
        <v>4.65528430305E-5</v>
      </c>
      <c r="K987">
        <v>2.3166147682999999E-4</v>
      </c>
      <c r="L987" s="1">
        <v>9.5644356026600001E-6</v>
      </c>
      <c r="M987">
        <v>3</v>
      </c>
      <c r="N987">
        <v>10</v>
      </c>
      <c r="O987">
        <v>5.4214086837799996E-3</v>
      </c>
      <c r="P987" s="1">
        <v>1.4799987293600001E-7</v>
      </c>
      <c r="Q987">
        <v>2.51460998691E-3</v>
      </c>
      <c r="R987" t="s">
        <v>15</v>
      </c>
      <c r="S987">
        <v>3</v>
      </c>
      <c r="T987">
        <v>10</v>
      </c>
    </row>
    <row r="988" spans="1:20">
      <c r="A988">
        <v>66601</v>
      </c>
      <c r="C988" t="b">
        <f t="shared" si="75"/>
        <v>1</v>
      </c>
      <c r="D988" s="2" t="str">
        <f t="shared" si="76"/>
        <v/>
      </c>
      <c r="E988" s="2" t="str">
        <f t="shared" si="77"/>
        <v/>
      </c>
      <c r="F988" s="2" t="str">
        <f t="shared" si="78"/>
        <v/>
      </c>
      <c r="G988" s="2" t="str">
        <f t="shared" si="79"/>
        <v/>
      </c>
      <c r="H988" t="s">
        <v>19</v>
      </c>
      <c r="I988" t="s">
        <v>19</v>
      </c>
      <c r="J988" s="1">
        <v>1.88862276477E-6</v>
      </c>
      <c r="K988">
        <v>1.8832767813000001E-3</v>
      </c>
      <c r="L988" s="1">
        <v>5.3670134857999997E-5</v>
      </c>
      <c r="M988">
        <v>15</v>
      </c>
      <c r="N988">
        <v>20</v>
      </c>
      <c r="O988" s="1">
        <v>7.7289275148300003E-5</v>
      </c>
      <c r="P988">
        <v>1.4636184793999999E-2</v>
      </c>
      <c r="Q988">
        <v>4.0420417367399999E-2</v>
      </c>
      <c r="R988" t="s">
        <v>15</v>
      </c>
      <c r="S988">
        <v>15</v>
      </c>
      <c r="T988">
        <v>20</v>
      </c>
    </row>
    <row r="989" spans="1:20">
      <c r="A989">
        <v>66602</v>
      </c>
      <c r="C989" t="b">
        <f t="shared" si="75"/>
        <v>1</v>
      </c>
      <c r="D989" s="2" t="str">
        <f t="shared" si="76"/>
        <v/>
      </c>
      <c r="E989" s="2" t="str">
        <f t="shared" si="77"/>
        <v/>
      </c>
      <c r="F989" s="2" t="str">
        <f t="shared" si="78"/>
        <v/>
      </c>
      <c r="G989" s="2" t="str">
        <f t="shared" si="79"/>
        <v/>
      </c>
      <c r="H989" t="s">
        <v>19</v>
      </c>
      <c r="I989" t="s">
        <v>19</v>
      </c>
      <c r="J989">
        <v>1.8095813651100001E-4</v>
      </c>
      <c r="K989">
        <v>2.6444567919699999E-3</v>
      </c>
      <c r="L989" s="1">
        <v>5.4002440813699998E-5</v>
      </c>
      <c r="M989">
        <v>16</v>
      </c>
      <c r="N989">
        <v>20</v>
      </c>
      <c r="O989">
        <v>1.2398426065600001E-4</v>
      </c>
      <c r="P989">
        <v>1.3285437479399999E-2</v>
      </c>
      <c r="Q989">
        <v>6.0104674938000001E-2</v>
      </c>
      <c r="R989" t="s">
        <v>15</v>
      </c>
      <c r="S989">
        <v>16</v>
      </c>
      <c r="T989">
        <v>20</v>
      </c>
    </row>
    <row r="990" spans="1:20">
      <c r="A990">
        <v>66604</v>
      </c>
      <c r="C990" t="b">
        <f t="shared" si="75"/>
        <v>1</v>
      </c>
      <c r="D990" s="2" t="str">
        <f t="shared" si="76"/>
        <v/>
      </c>
      <c r="E990" s="2" t="str">
        <f t="shared" si="77"/>
        <v/>
      </c>
      <c r="F990" s="2" t="str">
        <f t="shared" si="78"/>
        <v/>
      </c>
      <c r="G990" s="2" t="str">
        <f t="shared" si="79"/>
        <v/>
      </c>
      <c r="H990" t="s">
        <v>16</v>
      </c>
      <c r="I990" t="s">
        <v>16</v>
      </c>
      <c r="J990">
        <v>0</v>
      </c>
      <c r="K990" s="1">
        <v>2.3250177742500002E-5</v>
      </c>
      <c r="L990">
        <v>3.43403913244E-4</v>
      </c>
      <c r="M990">
        <v>23</v>
      </c>
      <c r="N990">
        <v>27</v>
      </c>
      <c r="O990" s="1">
        <v>3.7535856306300003E-5</v>
      </c>
      <c r="P990">
        <v>0.433680642472</v>
      </c>
      <c r="Q990">
        <v>1.50256772182E-3</v>
      </c>
      <c r="R990" t="s">
        <v>15</v>
      </c>
      <c r="S990">
        <v>26.729179815999998</v>
      </c>
    </row>
    <row r="991" spans="1:20">
      <c r="A991">
        <v>66605</v>
      </c>
      <c r="C991" t="b">
        <f t="shared" si="75"/>
        <v>1</v>
      </c>
      <c r="D991" s="2" t="str">
        <f t="shared" si="76"/>
        <v/>
      </c>
      <c r="E991" s="2" t="str">
        <f t="shared" si="77"/>
        <v/>
      </c>
      <c r="F991" s="2" t="str">
        <f t="shared" si="78"/>
        <v/>
      </c>
      <c r="G991" s="2" t="str">
        <f t="shared" si="79"/>
        <v/>
      </c>
      <c r="H991" t="s">
        <v>16</v>
      </c>
      <c r="I991" t="s">
        <v>16</v>
      </c>
      <c r="J991">
        <v>0</v>
      </c>
      <c r="K991" s="1">
        <v>2.3248031985599999E-5</v>
      </c>
      <c r="L991">
        <v>4.1520654964899998E-4</v>
      </c>
      <c r="M991">
        <v>23</v>
      </c>
      <c r="N991">
        <v>27</v>
      </c>
      <c r="O991" s="1">
        <v>3.7535856306300003E-5</v>
      </c>
      <c r="P991">
        <v>0.433680642472</v>
      </c>
      <c r="Q991">
        <v>1.50256772182E-3</v>
      </c>
      <c r="R991" t="s">
        <v>15</v>
      </c>
      <c r="S991">
        <v>26.7760340534</v>
      </c>
    </row>
    <row r="992" spans="1:20">
      <c r="A992">
        <v>66641</v>
      </c>
      <c r="C992" t="b">
        <f t="shared" si="75"/>
        <v>1</v>
      </c>
      <c r="D992" s="2" t="str">
        <f t="shared" si="76"/>
        <v/>
      </c>
      <c r="E992" s="2" t="str">
        <f t="shared" si="77"/>
        <v/>
      </c>
      <c r="F992" s="2" t="str">
        <f t="shared" si="78"/>
        <v/>
      </c>
      <c r="G992" s="2" t="str">
        <f t="shared" si="79"/>
        <v/>
      </c>
      <c r="H992" t="s">
        <v>14</v>
      </c>
      <c r="I992" t="s">
        <v>14</v>
      </c>
      <c r="J992">
        <v>1.6743859354699999E-4</v>
      </c>
      <c r="K992">
        <v>6.8336630590800002E-4</v>
      </c>
      <c r="L992" s="1">
        <v>2.2779618816599999E-5</v>
      </c>
      <c r="M992">
        <v>1.3333333333299999</v>
      </c>
      <c r="N992">
        <v>3.6666666666699999</v>
      </c>
      <c r="O992">
        <v>3.3213625015199998E-2</v>
      </c>
      <c r="P992" s="1">
        <v>5.3283935773999999E-6</v>
      </c>
      <c r="Q992">
        <v>3.0770559437100001E-2</v>
      </c>
      <c r="R992" t="s">
        <v>15</v>
      </c>
    </row>
    <row r="993" spans="1:20">
      <c r="A993">
        <v>66642</v>
      </c>
      <c r="C993" t="b">
        <f t="shared" si="75"/>
        <v>1</v>
      </c>
      <c r="D993" s="2" t="str">
        <f t="shared" si="76"/>
        <v/>
      </c>
      <c r="E993" s="2" t="str">
        <f t="shared" si="77"/>
        <v/>
      </c>
      <c r="F993" s="2" t="str">
        <f t="shared" si="78"/>
        <v/>
      </c>
      <c r="G993" s="2" t="str">
        <f t="shared" si="79"/>
        <v/>
      </c>
      <c r="H993" t="s">
        <v>19</v>
      </c>
      <c r="I993" t="s">
        <v>19</v>
      </c>
      <c r="J993">
        <v>1.31889637764E-4</v>
      </c>
      <c r="K993">
        <v>6.0632872653799995E-4</v>
      </c>
      <c r="L993" s="1">
        <v>1.8220729260999998E-5</v>
      </c>
      <c r="M993">
        <v>1.3333333333299999</v>
      </c>
      <c r="N993">
        <v>3.6666666666699999</v>
      </c>
      <c r="O993">
        <v>2.2413372899E-2</v>
      </c>
      <c r="P993" s="1">
        <v>4.2472587341599999E-6</v>
      </c>
      <c r="Q993">
        <v>3.6724495358299997E-2</v>
      </c>
      <c r="R993" t="s">
        <v>15</v>
      </c>
      <c r="S993">
        <v>1.3333333333299999</v>
      </c>
      <c r="T993">
        <v>3.6666666666699999</v>
      </c>
    </row>
    <row r="994" spans="1:20">
      <c r="A994">
        <v>66752</v>
      </c>
      <c r="C994" t="b">
        <f t="shared" si="75"/>
        <v>1</v>
      </c>
      <c r="D994" s="2" t="str">
        <f t="shared" si="76"/>
        <v/>
      </c>
      <c r="E994" s="2" t="str">
        <f t="shared" si="77"/>
        <v/>
      </c>
      <c r="F994" s="2" t="str">
        <f t="shared" si="78"/>
        <v/>
      </c>
      <c r="G994" s="2" t="str">
        <f t="shared" si="79"/>
        <v/>
      </c>
      <c r="H994" t="s">
        <v>17</v>
      </c>
      <c r="I994" t="s">
        <v>17</v>
      </c>
      <c r="J994">
        <v>8.3621954909799995E-4</v>
      </c>
      <c r="K994">
        <v>0</v>
      </c>
      <c r="L994">
        <v>0</v>
      </c>
      <c r="M994">
        <v>1.48979591837</v>
      </c>
      <c r="N994">
        <v>15.244897959199999</v>
      </c>
      <c r="O994">
        <v>1.6367302187999999E-3</v>
      </c>
      <c r="P994">
        <v>1</v>
      </c>
      <c r="Q994">
        <v>1.09028203258E-3</v>
      </c>
      <c r="R994" t="s">
        <v>15</v>
      </c>
      <c r="S994">
        <v>1.48979591837</v>
      </c>
    </row>
    <row r="995" spans="1:20">
      <c r="A995">
        <v>66753</v>
      </c>
      <c r="B995" t="s">
        <v>17</v>
      </c>
      <c r="C995" t="b">
        <f t="shared" si="75"/>
        <v>1</v>
      </c>
      <c r="D995" s="2" t="str">
        <f t="shared" si="76"/>
        <v>FRESH</v>
      </c>
      <c r="E995" s="2" t="str">
        <f t="shared" si="77"/>
        <v/>
      </c>
      <c r="F995" s="2" t="str">
        <f t="shared" si="78"/>
        <v/>
      </c>
      <c r="G995" s="2" t="str">
        <f t="shared" si="79"/>
        <v/>
      </c>
      <c r="H995" t="s">
        <v>17</v>
      </c>
      <c r="I995" t="s">
        <v>17</v>
      </c>
      <c r="J995">
        <v>6.8801621354400004E-4</v>
      </c>
      <c r="K995">
        <v>0</v>
      </c>
      <c r="L995">
        <v>0</v>
      </c>
      <c r="M995">
        <v>1.48979591837</v>
      </c>
      <c r="N995">
        <v>15.244897959199999</v>
      </c>
      <c r="O995">
        <v>1.6367302187999999E-3</v>
      </c>
      <c r="P995">
        <v>1</v>
      </c>
      <c r="Q995">
        <v>1.09028203258E-3</v>
      </c>
      <c r="R995" t="s">
        <v>15</v>
      </c>
      <c r="S995">
        <v>1.48979591837</v>
      </c>
    </row>
    <row r="996" spans="1:20">
      <c r="A996">
        <v>66903</v>
      </c>
      <c r="B996" t="s">
        <v>19</v>
      </c>
      <c r="C996" t="b">
        <f t="shared" si="75"/>
        <v>1</v>
      </c>
      <c r="D996" s="2" t="str">
        <f t="shared" si="76"/>
        <v/>
      </c>
      <c r="E996" s="2" t="str">
        <f t="shared" si="77"/>
        <v/>
      </c>
      <c r="F996" s="2" t="str">
        <f t="shared" si="78"/>
        <v>BRACK</v>
      </c>
      <c r="G996" s="2" t="str">
        <f t="shared" si="79"/>
        <v/>
      </c>
      <c r="H996" t="s">
        <v>19</v>
      </c>
      <c r="I996" t="s">
        <v>19</v>
      </c>
      <c r="J996" s="1">
        <v>4.0095510448400001E-5</v>
      </c>
      <c r="K996">
        <v>1.9067697640300001E-4</v>
      </c>
      <c r="L996">
        <v>0</v>
      </c>
      <c r="M996">
        <v>3</v>
      </c>
      <c r="N996">
        <v>10</v>
      </c>
      <c r="O996">
        <v>5.4660746667900004E-3</v>
      </c>
      <c r="P996" s="1">
        <v>1.3015293743799999E-7</v>
      </c>
      <c r="Q996">
        <v>9.6799123785499992E-3</v>
      </c>
      <c r="R996" t="s">
        <v>15</v>
      </c>
      <c r="S996">
        <v>3</v>
      </c>
      <c r="T996">
        <v>10</v>
      </c>
    </row>
    <row r="997" spans="1:20">
      <c r="A997">
        <v>66904</v>
      </c>
      <c r="B997" t="s">
        <v>19</v>
      </c>
      <c r="C997" t="b">
        <f t="shared" si="75"/>
        <v>1</v>
      </c>
      <c r="D997" s="2" t="str">
        <f t="shared" si="76"/>
        <v/>
      </c>
      <c r="E997" s="2" t="str">
        <f t="shared" si="77"/>
        <v/>
      </c>
      <c r="F997" s="2" t="str">
        <f t="shared" si="78"/>
        <v>BRACK</v>
      </c>
      <c r="G997" s="2" t="str">
        <f t="shared" si="79"/>
        <v/>
      </c>
      <c r="H997" t="s">
        <v>19</v>
      </c>
      <c r="I997" t="s">
        <v>19</v>
      </c>
      <c r="J997" s="1">
        <v>2.92583752111E-5</v>
      </c>
      <c r="K997">
        <v>1.6237770097999999E-4</v>
      </c>
      <c r="L997">
        <v>0</v>
      </c>
      <c r="M997">
        <v>3</v>
      </c>
      <c r="N997">
        <v>10</v>
      </c>
      <c r="O997">
        <v>7.1267111696800001E-3</v>
      </c>
      <c r="P997" s="1">
        <v>1.3015293743799999E-7</v>
      </c>
      <c r="Q997">
        <v>3.1359880703699999E-3</v>
      </c>
      <c r="R997" t="s">
        <v>15</v>
      </c>
      <c r="S997">
        <v>3</v>
      </c>
      <c r="T997">
        <v>10</v>
      </c>
    </row>
    <row r="998" spans="1:20">
      <c r="A998">
        <v>66907</v>
      </c>
      <c r="B998" t="s">
        <v>17</v>
      </c>
      <c r="C998" t="b">
        <f t="shared" si="75"/>
        <v>1</v>
      </c>
      <c r="D998" s="2" t="str">
        <f t="shared" si="76"/>
        <v/>
      </c>
      <c r="E998" s="2" t="str">
        <f t="shared" si="77"/>
        <v/>
      </c>
      <c r="F998" s="2" t="str">
        <f t="shared" si="78"/>
        <v/>
      </c>
      <c r="G998" s="2" t="str">
        <f t="shared" si="79"/>
        <v>freshRestricted</v>
      </c>
      <c r="H998" t="s">
        <v>14</v>
      </c>
      <c r="I998" t="s">
        <v>14</v>
      </c>
      <c r="J998">
        <v>1.30126408067E-4</v>
      </c>
      <c r="K998">
        <v>0</v>
      </c>
      <c r="L998">
        <v>0</v>
      </c>
      <c r="M998">
        <v>3</v>
      </c>
      <c r="N998">
        <v>17</v>
      </c>
      <c r="O998">
        <v>7.125281828E-3</v>
      </c>
      <c r="P998">
        <v>1</v>
      </c>
      <c r="Q998">
        <v>8.3353248810600009E-3</v>
      </c>
      <c r="R998" t="s">
        <v>15</v>
      </c>
    </row>
    <row r="999" spans="1:20">
      <c r="A999">
        <v>66908</v>
      </c>
      <c r="C999" t="b">
        <f t="shared" si="75"/>
        <v>1</v>
      </c>
      <c r="D999" s="2" t="str">
        <f t="shared" si="76"/>
        <v/>
      </c>
      <c r="E999" s="2" t="str">
        <f t="shared" si="77"/>
        <v/>
      </c>
      <c r="F999" s="2" t="str">
        <f t="shared" si="78"/>
        <v/>
      </c>
      <c r="G999" s="2" t="str">
        <f t="shared" si="79"/>
        <v/>
      </c>
      <c r="H999" t="s">
        <v>17</v>
      </c>
      <c r="I999" t="s">
        <v>17</v>
      </c>
      <c r="J999">
        <v>1.24849740433E-4</v>
      </c>
      <c r="K999">
        <v>0</v>
      </c>
      <c r="L999">
        <v>0</v>
      </c>
      <c r="M999">
        <v>3</v>
      </c>
      <c r="N999">
        <v>17</v>
      </c>
      <c r="O999">
        <v>1.54371617933E-2</v>
      </c>
      <c r="P999">
        <v>1</v>
      </c>
      <c r="Q999">
        <v>1.7536808921900002E-2</v>
      </c>
      <c r="R999" t="s">
        <v>15</v>
      </c>
      <c r="S999">
        <v>3</v>
      </c>
    </row>
    <row r="1000" spans="1:20">
      <c r="A1000">
        <v>66949</v>
      </c>
      <c r="C1000" t="b">
        <f t="shared" si="75"/>
        <v>1</v>
      </c>
      <c r="D1000" s="2" t="str">
        <f t="shared" si="76"/>
        <v/>
      </c>
      <c r="E1000" s="2" t="str">
        <f t="shared" si="77"/>
        <v/>
      </c>
      <c r="F1000" s="2" t="str">
        <f t="shared" si="78"/>
        <v/>
      </c>
      <c r="G1000" s="2" t="str">
        <f t="shared" si="79"/>
        <v/>
      </c>
      <c r="H1000" t="s">
        <v>18</v>
      </c>
      <c r="I1000" t="s">
        <v>19</v>
      </c>
      <c r="J1000" s="1">
        <v>1.41529016644E-5</v>
      </c>
      <c r="K1000">
        <v>4.3379924369299998E-4</v>
      </c>
      <c r="L1000">
        <v>0</v>
      </c>
      <c r="M1000">
        <v>6.5</v>
      </c>
      <c r="N1000">
        <v>10</v>
      </c>
      <c r="O1000">
        <v>0.16843973183399999</v>
      </c>
      <c r="P1000">
        <v>2.3293894086999999E-3</v>
      </c>
      <c r="Q1000">
        <v>4.0238897689399998E-2</v>
      </c>
      <c r="R1000" t="s">
        <v>20</v>
      </c>
      <c r="S1000">
        <v>6.5</v>
      </c>
      <c r="T1000">
        <v>10</v>
      </c>
    </row>
    <row r="1001" spans="1:20">
      <c r="A1001">
        <v>66977</v>
      </c>
      <c r="C1001" t="b">
        <f t="shared" si="75"/>
        <v>1</v>
      </c>
      <c r="D1001" s="2" t="str">
        <f t="shared" si="76"/>
        <v/>
      </c>
      <c r="E1001" s="2" t="str">
        <f t="shared" si="77"/>
        <v/>
      </c>
      <c r="F1001" s="2" t="str">
        <f t="shared" si="78"/>
        <v/>
      </c>
      <c r="G1001" s="2" t="str">
        <f t="shared" si="79"/>
        <v/>
      </c>
      <c r="H1001" t="s">
        <v>17</v>
      </c>
      <c r="I1001" t="s">
        <v>17</v>
      </c>
      <c r="J1001">
        <v>2.1810999496999999E-4</v>
      </c>
      <c r="K1001">
        <v>5.3701654771399999E-4</v>
      </c>
      <c r="L1001" s="1">
        <v>4.2139105598799999E-5</v>
      </c>
      <c r="M1001">
        <v>1.3333333333299999</v>
      </c>
      <c r="N1001">
        <v>3.6666666666699999</v>
      </c>
      <c r="O1001">
        <v>3.2778681103899997E-2</v>
      </c>
      <c r="P1001" s="1">
        <v>6.0993699255800004E-6</v>
      </c>
      <c r="Q1001">
        <v>1.68662189427E-3</v>
      </c>
      <c r="R1001" t="s">
        <v>15</v>
      </c>
      <c r="S1001">
        <v>3.6666666666699999</v>
      </c>
    </row>
    <row r="1002" spans="1:20">
      <c r="A1002">
        <v>66978</v>
      </c>
      <c r="C1002" t="b">
        <f t="shared" si="75"/>
        <v>1</v>
      </c>
      <c r="D1002" s="2" t="str">
        <f t="shared" si="76"/>
        <v/>
      </c>
      <c r="E1002" s="2" t="str">
        <f t="shared" si="77"/>
        <v/>
      </c>
      <c r="F1002" s="2" t="str">
        <f t="shared" si="78"/>
        <v/>
      </c>
      <c r="G1002" s="2" t="str">
        <f t="shared" si="79"/>
        <v/>
      </c>
      <c r="H1002" t="s">
        <v>23</v>
      </c>
      <c r="I1002" t="s">
        <v>19</v>
      </c>
      <c r="J1002">
        <v>2.4542672602400001E-4</v>
      </c>
      <c r="K1002">
        <v>5.0630953809700004E-4</v>
      </c>
      <c r="L1002" s="1">
        <v>2.8556538106199999E-5</v>
      </c>
      <c r="M1002">
        <v>1.5</v>
      </c>
      <c r="N1002">
        <v>8</v>
      </c>
      <c r="O1002">
        <v>2.4501579055799999E-2</v>
      </c>
      <c r="P1002" s="1">
        <v>1.3281072934000001E-7</v>
      </c>
      <c r="Q1002">
        <v>8.3235387968900001E-4</v>
      </c>
      <c r="R1002" t="s">
        <v>15</v>
      </c>
      <c r="S1002">
        <v>1.5</v>
      </c>
      <c r="T1002">
        <v>8</v>
      </c>
    </row>
    <row r="1003" spans="1:20">
      <c r="A1003">
        <v>66981</v>
      </c>
      <c r="C1003" t="b">
        <f t="shared" si="75"/>
        <v>1</v>
      </c>
      <c r="D1003" s="2" t="str">
        <f t="shared" si="76"/>
        <v/>
      </c>
      <c r="E1003" s="2" t="str">
        <f t="shared" si="77"/>
        <v/>
      </c>
      <c r="F1003" s="2" t="str">
        <f t="shared" si="78"/>
        <v/>
      </c>
      <c r="G1003" s="2" t="str">
        <f t="shared" si="79"/>
        <v/>
      </c>
      <c r="H1003" t="s">
        <v>19</v>
      </c>
      <c r="I1003" t="s">
        <v>19</v>
      </c>
      <c r="J1003" s="1">
        <v>3.6272859269500003E-5</v>
      </c>
      <c r="K1003">
        <v>2.34958973987E-4</v>
      </c>
      <c r="L1003" s="1">
        <v>2.4150209192299999E-6</v>
      </c>
      <c r="M1003">
        <v>1.5</v>
      </c>
      <c r="N1003">
        <v>5.5</v>
      </c>
      <c r="O1003">
        <v>1.4345563960400001E-3</v>
      </c>
      <c r="P1003" s="1">
        <v>3.0066962000500003E-8</v>
      </c>
      <c r="Q1003">
        <v>3.6356074181200002E-2</v>
      </c>
      <c r="R1003" t="s">
        <v>15</v>
      </c>
      <c r="S1003">
        <v>1.5</v>
      </c>
      <c r="T1003">
        <v>5.5</v>
      </c>
    </row>
    <row r="1004" spans="1:20">
      <c r="A1004">
        <v>66982</v>
      </c>
      <c r="C1004" t="b">
        <f t="shared" si="75"/>
        <v>1</v>
      </c>
      <c r="D1004" s="2" t="str">
        <f t="shared" si="76"/>
        <v/>
      </c>
      <c r="E1004" s="2" t="str">
        <f t="shared" si="77"/>
        <v/>
      </c>
      <c r="F1004" s="2" t="str">
        <f t="shared" si="78"/>
        <v/>
      </c>
      <c r="G1004" s="2" t="str">
        <f t="shared" si="79"/>
        <v/>
      </c>
      <c r="H1004" t="s">
        <v>19</v>
      </c>
      <c r="I1004" t="s">
        <v>19</v>
      </c>
      <c r="J1004" s="1">
        <v>4.7223208247499999E-5</v>
      </c>
      <c r="K1004">
        <v>2.20698414606E-4</v>
      </c>
      <c r="L1004" s="1">
        <v>8.1166914818499997E-6</v>
      </c>
      <c r="M1004">
        <v>1.5</v>
      </c>
      <c r="N1004">
        <v>5.5</v>
      </c>
      <c r="O1004">
        <v>7.9310487608500006E-3</v>
      </c>
      <c r="P1004" s="1">
        <v>1.8872807287100001E-6</v>
      </c>
      <c r="Q1004">
        <v>8.4444423328999998E-2</v>
      </c>
      <c r="R1004" t="s">
        <v>15</v>
      </c>
      <c r="S1004">
        <v>1.5</v>
      </c>
      <c r="T1004">
        <v>5.5</v>
      </c>
    </row>
    <row r="1005" spans="1:20">
      <c r="A1005">
        <v>67040</v>
      </c>
      <c r="C1005" t="b">
        <f t="shared" si="75"/>
        <v>1</v>
      </c>
      <c r="D1005" s="2" t="str">
        <f t="shared" si="76"/>
        <v/>
      </c>
      <c r="E1005" s="2" t="str">
        <f t="shared" si="77"/>
        <v/>
      </c>
      <c r="F1005" s="2" t="str">
        <f t="shared" si="78"/>
        <v/>
      </c>
      <c r="G1005" s="2" t="str">
        <f t="shared" si="79"/>
        <v/>
      </c>
      <c r="H1005" t="s">
        <v>19</v>
      </c>
      <c r="I1005" t="s">
        <v>19</v>
      </c>
      <c r="J1005">
        <v>2.8264847189799999E-4</v>
      </c>
      <c r="K1005">
        <v>3.0589976926300002E-3</v>
      </c>
      <c r="L1005">
        <v>1.9706286765599999E-4</v>
      </c>
      <c r="M1005">
        <v>16</v>
      </c>
      <c r="N1005">
        <v>18.5</v>
      </c>
      <c r="O1005">
        <v>1.1529565371200001E-3</v>
      </c>
      <c r="P1005">
        <v>6.2101603686499996E-3</v>
      </c>
      <c r="Q1005">
        <v>0.33439725413299998</v>
      </c>
      <c r="R1005" t="s">
        <v>15</v>
      </c>
      <c r="S1005">
        <v>16</v>
      </c>
      <c r="T1005">
        <v>18.5</v>
      </c>
    </row>
    <row r="1006" spans="1:20">
      <c r="A1006">
        <v>67042</v>
      </c>
      <c r="B1006" t="s">
        <v>19</v>
      </c>
      <c r="C1006" t="b">
        <f t="shared" si="75"/>
        <v>1</v>
      </c>
      <c r="D1006" s="2" t="str">
        <f t="shared" si="76"/>
        <v/>
      </c>
      <c r="E1006" s="2" t="str">
        <f t="shared" si="77"/>
        <v/>
      </c>
      <c r="F1006" s="2" t="str">
        <f t="shared" si="78"/>
        <v>BRACK</v>
      </c>
      <c r="G1006" s="2" t="str">
        <f t="shared" si="79"/>
        <v/>
      </c>
      <c r="H1006" t="s">
        <v>19</v>
      </c>
      <c r="I1006" t="s">
        <v>19</v>
      </c>
      <c r="J1006">
        <v>2.39667202858E-4</v>
      </c>
      <c r="K1006">
        <v>2.43935844365E-3</v>
      </c>
      <c r="L1006">
        <v>1.69085702175E-4</v>
      </c>
      <c r="M1006">
        <v>16</v>
      </c>
      <c r="N1006">
        <v>18.5</v>
      </c>
      <c r="O1006">
        <v>1.62274196556E-3</v>
      </c>
      <c r="P1006">
        <v>2.9558906153500002E-3</v>
      </c>
      <c r="Q1006">
        <v>0.36968721100700003</v>
      </c>
      <c r="R1006" t="s">
        <v>15</v>
      </c>
      <c r="S1006">
        <v>16</v>
      </c>
      <c r="T1006">
        <v>18.5</v>
      </c>
    </row>
    <row r="1007" spans="1:20">
      <c r="A1007">
        <v>67105</v>
      </c>
      <c r="C1007" t="b">
        <f t="shared" si="75"/>
        <v>1</v>
      </c>
      <c r="D1007" s="2" t="str">
        <f t="shared" si="76"/>
        <v/>
      </c>
      <c r="E1007" s="2" t="str">
        <f t="shared" si="77"/>
        <v/>
      </c>
      <c r="F1007" s="2" t="str">
        <f t="shared" si="78"/>
        <v/>
      </c>
      <c r="G1007" s="2" t="str">
        <f t="shared" si="79"/>
        <v/>
      </c>
      <c r="H1007" t="s">
        <v>14</v>
      </c>
      <c r="I1007" t="s">
        <v>14</v>
      </c>
      <c r="J1007" s="1">
        <v>1.09611215306E-5</v>
      </c>
      <c r="K1007">
        <v>4.5700543569600002E-4</v>
      </c>
      <c r="L1007">
        <v>1.34239711541E-4</v>
      </c>
      <c r="M1007">
        <v>24.5</v>
      </c>
      <c r="N1007">
        <v>27</v>
      </c>
      <c r="O1007" s="1">
        <v>3.1401395585799997E-5</v>
      </c>
      <c r="P1007">
        <v>8.8081031754000005E-2</v>
      </c>
      <c r="Q1007">
        <v>0.1813629329</v>
      </c>
      <c r="R1007" t="s">
        <v>15</v>
      </c>
    </row>
    <row r="1008" spans="1:20">
      <c r="A1008">
        <v>67106</v>
      </c>
      <c r="C1008" t="b">
        <f t="shared" si="75"/>
        <v>1</v>
      </c>
      <c r="D1008" s="2" t="str">
        <f t="shared" si="76"/>
        <v/>
      </c>
      <c r="E1008" s="2" t="str">
        <f t="shared" si="77"/>
        <v/>
      </c>
      <c r="F1008" s="2" t="str">
        <f t="shared" si="78"/>
        <v/>
      </c>
      <c r="G1008" s="2" t="str">
        <f t="shared" si="79"/>
        <v/>
      </c>
      <c r="H1008" t="s">
        <v>14</v>
      </c>
      <c r="I1008" t="s">
        <v>14</v>
      </c>
      <c r="J1008" s="1">
        <v>1.28331755815E-5</v>
      </c>
      <c r="K1008">
        <v>4.6952074827999999E-4</v>
      </c>
      <c r="L1008">
        <v>2.2789532424399999E-4</v>
      </c>
      <c r="M1008">
        <v>24.5</v>
      </c>
      <c r="N1008">
        <v>27</v>
      </c>
      <c r="O1008">
        <v>1.66679366236E-4</v>
      </c>
      <c r="P1008">
        <v>0.15047638978200001</v>
      </c>
      <c r="Q1008">
        <v>0.28247949884099999</v>
      </c>
      <c r="R1008" t="s">
        <v>15</v>
      </c>
    </row>
    <row r="1009" spans="1:20">
      <c r="A1009">
        <v>67153</v>
      </c>
      <c r="C1009" t="b">
        <f t="shared" si="75"/>
        <v>1</v>
      </c>
      <c r="D1009" s="2" t="str">
        <f t="shared" si="76"/>
        <v/>
      </c>
      <c r="E1009" s="2" t="str">
        <f t="shared" si="77"/>
        <v/>
      </c>
      <c r="F1009" s="2" t="str">
        <f t="shared" si="78"/>
        <v/>
      </c>
      <c r="G1009" s="2" t="str">
        <f t="shared" si="79"/>
        <v/>
      </c>
      <c r="H1009" t="s">
        <v>16</v>
      </c>
      <c r="I1009" t="s">
        <v>16</v>
      </c>
      <c r="J1009">
        <v>0</v>
      </c>
      <c r="K1009">
        <v>1.07964152475E-4</v>
      </c>
      <c r="L1009">
        <v>1.84107546569E-4</v>
      </c>
      <c r="M1009">
        <v>6.5</v>
      </c>
      <c r="N1009">
        <v>25</v>
      </c>
      <c r="O1009">
        <v>8.4657062223799998E-3</v>
      </c>
      <c r="P1009">
        <v>0.20272453085700001</v>
      </c>
      <c r="Q1009">
        <v>1.7120946687299999E-3</v>
      </c>
      <c r="R1009" t="s">
        <v>15</v>
      </c>
      <c r="S1009">
        <v>14.151249592899999</v>
      </c>
    </row>
    <row r="1010" spans="1:20">
      <c r="A1010">
        <v>67154</v>
      </c>
      <c r="C1010" t="b">
        <f t="shared" si="75"/>
        <v>1</v>
      </c>
      <c r="D1010" s="2" t="str">
        <f t="shared" si="76"/>
        <v/>
      </c>
      <c r="E1010" s="2" t="str">
        <f t="shared" si="77"/>
        <v/>
      </c>
      <c r="F1010" s="2" t="str">
        <f t="shared" si="78"/>
        <v/>
      </c>
      <c r="G1010" s="2" t="str">
        <f t="shared" si="79"/>
        <v/>
      </c>
      <c r="H1010" t="s">
        <v>16</v>
      </c>
      <c r="I1010" t="s">
        <v>16</v>
      </c>
      <c r="J1010">
        <v>0</v>
      </c>
      <c r="K1010">
        <v>1.0623445646799999E-4</v>
      </c>
      <c r="L1010">
        <v>2.6109928763399999E-4</v>
      </c>
      <c r="M1010">
        <v>6.5</v>
      </c>
      <c r="N1010">
        <v>25</v>
      </c>
      <c r="O1010">
        <v>4.9250612476999999E-3</v>
      </c>
      <c r="P1010">
        <v>0.191680742376</v>
      </c>
      <c r="Q1010">
        <v>1.7120946687299999E-3</v>
      </c>
      <c r="R1010" t="s">
        <v>15</v>
      </c>
      <c r="S1010">
        <v>17.472834903300001</v>
      </c>
    </row>
    <row r="1011" spans="1:20">
      <c r="A1011">
        <v>67200</v>
      </c>
      <c r="C1011" t="b">
        <f t="shared" si="75"/>
        <v>1</v>
      </c>
      <c r="D1011" s="2" t="str">
        <f t="shared" si="76"/>
        <v/>
      </c>
      <c r="E1011" s="2" t="str">
        <f t="shared" si="77"/>
        <v/>
      </c>
      <c r="F1011" s="2" t="str">
        <f t="shared" si="78"/>
        <v/>
      </c>
      <c r="G1011" s="2" t="str">
        <f t="shared" si="79"/>
        <v/>
      </c>
      <c r="H1011" t="s">
        <v>19</v>
      </c>
      <c r="I1011" t="s">
        <v>19</v>
      </c>
      <c r="J1011" s="1">
        <v>7.0581349933999999E-6</v>
      </c>
      <c r="K1011">
        <v>9.6418605743899997E-4</v>
      </c>
      <c r="L1011" s="1">
        <v>7.4816364576899999E-6</v>
      </c>
      <c r="M1011">
        <v>3</v>
      </c>
      <c r="N1011">
        <v>10</v>
      </c>
      <c r="O1011">
        <v>3.4591516348599998E-3</v>
      </c>
      <c r="P1011">
        <v>2.1418978092599999E-4</v>
      </c>
      <c r="Q1011">
        <v>0.30637548255699998</v>
      </c>
      <c r="R1011" t="s">
        <v>15</v>
      </c>
      <c r="S1011">
        <v>3</v>
      </c>
      <c r="T1011">
        <v>10</v>
      </c>
    </row>
    <row r="1012" spans="1:20">
      <c r="A1012">
        <v>67202</v>
      </c>
      <c r="C1012" t="b">
        <f t="shared" si="75"/>
        <v>1</v>
      </c>
      <c r="D1012" s="2" t="str">
        <f t="shared" si="76"/>
        <v/>
      </c>
      <c r="E1012" s="2" t="str">
        <f t="shared" si="77"/>
        <v/>
      </c>
      <c r="F1012" s="2" t="str">
        <f t="shared" si="78"/>
        <v/>
      </c>
      <c r="G1012" s="2" t="str">
        <f t="shared" si="79"/>
        <v/>
      </c>
      <c r="H1012" t="s">
        <v>19</v>
      </c>
      <c r="I1012" t="s">
        <v>19</v>
      </c>
      <c r="J1012">
        <v>0</v>
      </c>
      <c r="K1012">
        <v>8.2825183588099995E-4</v>
      </c>
      <c r="L1012" s="1">
        <v>5.98133283375E-6</v>
      </c>
      <c r="M1012">
        <v>3</v>
      </c>
      <c r="N1012">
        <v>10</v>
      </c>
      <c r="O1012">
        <v>1.7706944199500001E-3</v>
      </c>
      <c r="P1012">
        <v>2.2977816433599999E-3</v>
      </c>
      <c r="Q1012">
        <v>0.149351641629</v>
      </c>
      <c r="R1012" t="s">
        <v>15</v>
      </c>
      <c r="S1012">
        <v>3</v>
      </c>
      <c r="T1012">
        <v>10</v>
      </c>
    </row>
    <row r="1013" spans="1:20">
      <c r="A1013">
        <v>67236</v>
      </c>
      <c r="B1013" t="s">
        <v>16</v>
      </c>
      <c r="C1013" t="b">
        <f t="shared" si="75"/>
        <v>1</v>
      </c>
      <c r="D1013" s="2" t="str">
        <f t="shared" si="76"/>
        <v/>
      </c>
      <c r="E1013" s="2" t="str">
        <f t="shared" si="77"/>
        <v>MARINE</v>
      </c>
      <c r="F1013" s="2" t="str">
        <f t="shared" si="78"/>
        <v/>
      </c>
      <c r="G1013" s="2" t="str">
        <f t="shared" si="79"/>
        <v/>
      </c>
      <c r="H1013" t="s">
        <v>16</v>
      </c>
      <c r="I1013" t="s">
        <v>16</v>
      </c>
      <c r="J1013">
        <v>0</v>
      </c>
      <c r="K1013" s="1">
        <v>2.3761713901699998E-5</v>
      </c>
      <c r="L1013">
        <v>6.5804704040299999E-4</v>
      </c>
      <c r="M1013">
        <v>6.5</v>
      </c>
      <c r="N1013">
        <v>27</v>
      </c>
      <c r="O1013">
        <v>1.88012604764E-2</v>
      </c>
      <c r="P1013">
        <v>1.1937655597499999E-2</v>
      </c>
      <c r="Q1013">
        <v>1.0096141491899999E-4</v>
      </c>
      <c r="R1013" t="s">
        <v>15</v>
      </c>
      <c r="S1013">
        <v>26.259756362299999</v>
      </c>
    </row>
    <row r="1014" spans="1:20">
      <c r="A1014">
        <v>67238</v>
      </c>
      <c r="C1014" t="b">
        <f t="shared" si="75"/>
        <v>1</v>
      </c>
      <c r="D1014" s="2" t="str">
        <f t="shared" si="76"/>
        <v/>
      </c>
      <c r="E1014" s="2" t="str">
        <f t="shared" si="77"/>
        <v/>
      </c>
      <c r="F1014" s="2" t="str">
        <f t="shared" si="78"/>
        <v/>
      </c>
      <c r="G1014" s="2" t="str">
        <f t="shared" si="79"/>
        <v/>
      </c>
      <c r="H1014" t="s">
        <v>16</v>
      </c>
      <c r="I1014" t="s">
        <v>16</v>
      </c>
      <c r="J1014">
        <v>0</v>
      </c>
      <c r="K1014" s="1">
        <v>6.8823174487600002E-5</v>
      </c>
      <c r="L1014">
        <v>2.6502609745499998E-4</v>
      </c>
      <c r="M1014">
        <v>6.5</v>
      </c>
      <c r="N1014">
        <v>27</v>
      </c>
      <c r="O1014">
        <v>7.1149094847200002E-3</v>
      </c>
      <c r="P1014">
        <v>4.7326272591000001E-2</v>
      </c>
      <c r="Q1014">
        <v>1.0096141491899999E-4</v>
      </c>
      <c r="R1014" t="s">
        <v>15</v>
      </c>
      <c r="S1014">
        <v>21.676467372299999</v>
      </c>
    </row>
    <row r="1015" spans="1:20">
      <c r="A1015">
        <v>67241</v>
      </c>
      <c r="C1015" t="b">
        <f t="shared" si="75"/>
        <v>1</v>
      </c>
      <c r="D1015" s="2" t="str">
        <f t="shared" si="76"/>
        <v/>
      </c>
      <c r="E1015" s="2" t="str">
        <f t="shared" si="77"/>
        <v/>
      </c>
      <c r="F1015" s="2" t="str">
        <f t="shared" si="78"/>
        <v/>
      </c>
      <c r="G1015" s="2" t="str">
        <f t="shared" si="79"/>
        <v/>
      </c>
      <c r="H1015" t="s">
        <v>16</v>
      </c>
      <c r="I1015" t="s">
        <v>16</v>
      </c>
      <c r="J1015">
        <v>0</v>
      </c>
      <c r="K1015" s="1">
        <v>2.8984079447799999E-5</v>
      </c>
      <c r="L1015">
        <v>9.9431059379499992E-4</v>
      </c>
      <c r="M1015">
        <v>6.5</v>
      </c>
      <c r="N1015">
        <v>27</v>
      </c>
      <c r="O1015">
        <v>1.1617682664500001E-2</v>
      </c>
      <c r="P1015">
        <v>2.23914430243E-2</v>
      </c>
      <c r="Q1015">
        <v>1.0096141491899999E-4</v>
      </c>
      <c r="R1015" t="s">
        <v>15</v>
      </c>
      <c r="S1015">
        <v>26.402426533100002</v>
      </c>
    </row>
    <row r="1016" spans="1:20">
      <c r="A1016">
        <v>67243</v>
      </c>
      <c r="C1016" t="b">
        <f t="shared" si="75"/>
        <v>1</v>
      </c>
      <c r="D1016" s="2" t="str">
        <f t="shared" si="76"/>
        <v/>
      </c>
      <c r="E1016" s="2" t="str">
        <f t="shared" si="77"/>
        <v/>
      </c>
      <c r="F1016" s="2" t="str">
        <f t="shared" si="78"/>
        <v/>
      </c>
      <c r="G1016" s="2" t="str">
        <f t="shared" si="79"/>
        <v/>
      </c>
      <c r="H1016" t="s">
        <v>16</v>
      </c>
      <c r="I1016" t="s">
        <v>16</v>
      </c>
      <c r="J1016">
        <v>0</v>
      </c>
      <c r="K1016" s="1">
        <v>5.8249943537900003E-5</v>
      </c>
      <c r="L1016">
        <v>2.7428302963800001E-4</v>
      </c>
      <c r="M1016">
        <v>6.5</v>
      </c>
      <c r="N1016">
        <v>27</v>
      </c>
      <c r="O1016">
        <v>7.1149094847200002E-3</v>
      </c>
      <c r="P1016">
        <v>0.15122007252399999</v>
      </c>
      <c r="Q1016">
        <v>1.56697447469E-3</v>
      </c>
      <c r="R1016" t="s">
        <v>15</v>
      </c>
      <c r="S1016">
        <v>22.6463808785</v>
      </c>
    </row>
    <row r="1017" spans="1:20">
      <c r="A1017">
        <v>67287</v>
      </c>
      <c r="C1017" t="b">
        <f t="shared" si="75"/>
        <v>1</v>
      </c>
      <c r="D1017" s="2" t="str">
        <f t="shared" si="76"/>
        <v/>
      </c>
      <c r="E1017" s="2" t="str">
        <f t="shared" si="77"/>
        <v/>
      </c>
      <c r="F1017" s="2" t="str">
        <f t="shared" si="78"/>
        <v/>
      </c>
      <c r="G1017" s="2" t="str">
        <f t="shared" si="79"/>
        <v/>
      </c>
      <c r="H1017" t="s">
        <v>17</v>
      </c>
      <c r="I1017" t="s">
        <v>17</v>
      </c>
      <c r="J1017">
        <v>2.7819178364000001E-4</v>
      </c>
      <c r="K1017">
        <v>0</v>
      </c>
      <c r="L1017">
        <v>0</v>
      </c>
      <c r="M1017">
        <v>1.48979591837</v>
      </c>
      <c r="N1017">
        <v>15.244897959199999</v>
      </c>
      <c r="O1017">
        <v>4.8461324334900004E-3</v>
      </c>
      <c r="P1017">
        <v>1</v>
      </c>
      <c r="Q1017">
        <v>3.4875662616299999E-3</v>
      </c>
      <c r="R1017" t="s">
        <v>15</v>
      </c>
      <c r="S1017">
        <v>1.48979591837</v>
      </c>
    </row>
    <row r="1018" spans="1:20">
      <c r="A1018">
        <v>67288</v>
      </c>
      <c r="C1018" t="b">
        <f t="shared" si="75"/>
        <v>1</v>
      </c>
      <c r="D1018" s="2" t="str">
        <f t="shared" si="76"/>
        <v/>
      </c>
      <c r="E1018" s="2" t="str">
        <f t="shared" si="77"/>
        <v/>
      </c>
      <c r="F1018" s="2" t="str">
        <f t="shared" si="78"/>
        <v/>
      </c>
      <c r="G1018" s="2" t="str">
        <f t="shared" si="79"/>
        <v/>
      </c>
      <c r="H1018" t="s">
        <v>17</v>
      </c>
      <c r="I1018" t="s">
        <v>17</v>
      </c>
      <c r="J1018">
        <v>3.5363605622999999E-4</v>
      </c>
      <c r="K1018">
        <v>0</v>
      </c>
      <c r="L1018">
        <v>0</v>
      </c>
      <c r="M1018">
        <v>1.48979591837</v>
      </c>
      <c r="N1018">
        <v>15.244897959199999</v>
      </c>
      <c r="O1018">
        <v>4.8461324334900004E-3</v>
      </c>
      <c r="P1018">
        <v>1</v>
      </c>
      <c r="Q1018">
        <v>3.4875662616299999E-3</v>
      </c>
      <c r="R1018" t="s">
        <v>15</v>
      </c>
      <c r="S1018">
        <v>1.48979591837</v>
      </c>
    </row>
    <row r="1019" spans="1:20">
      <c r="A1019">
        <v>67311</v>
      </c>
      <c r="C1019" t="b">
        <f t="shared" si="75"/>
        <v>1</v>
      </c>
      <c r="D1019" s="2" t="str">
        <f t="shared" si="76"/>
        <v/>
      </c>
      <c r="E1019" s="2" t="str">
        <f t="shared" si="77"/>
        <v/>
      </c>
      <c r="F1019" s="2" t="str">
        <f t="shared" si="78"/>
        <v/>
      </c>
      <c r="G1019" s="2" t="str">
        <f t="shared" si="79"/>
        <v/>
      </c>
      <c r="H1019" t="s">
        <v>16</v>
      </c>
      <c r="I1019" t="s">
        <v>16</v>
      </c>
      <c r="J1019" s="1">
        <v>2.3797185306400002E-5</v>
      </c>
      <c r="K1019">
        <v>1.98644059531E-3</v>
      </c>
      <c r="L1019">
        <v>6.2862343716499998E-4</v>
      </c>
      <c r="M1019">
        <v>8.8000000000000007</v>
      </c>
      <c r="N1019">
        <v>11.6</v>
      </c>
      <c r="O1019">
        <v>3.4781588499499999E-4</v>
      </c>
      <c r="P1019">
        <v>7.5486123066100003E-2</v>
      </c>
      <c r="Q1019" s="1">
        <v>1.6703742844300001E-5</v>
      </c>
      <c r="R1019" t="s">
        <v>15</v>
      </c>
      <c r="S1019">
        <v>8.8000000000000007</v>
      </c>
    </row>
    <row r="1020" spans="1:20">
      <c r="A1020">
        <v>67312</v>
      </c>
      <c r="C1020" t="b">
        <f t="shared" si="75"/>
        <v>1</v>
      </c>
      <c r="D1020" s="2" t="str">
        <f t="shared" si="76"/>
        <v/>
      </c>
      <c r="E1020" s="2" t="str">
        <f t="shared" si="77"/>
        <v/>
      </c>
      <c r="F1020" s="2" t="str">
        <f t="shared" si="78"/>
        <v/>
      </c>
      <c r="G1020" s="2" t="str">
        <f t="shared" si="79"/>
        <v/>
      </c>
      <c r="H1020" t="s">
        <v>16</v>
      </c>
      <c r="I1020" t="s">
        <v>16</v>
      </c>
      <c r="J1020" s="1">
        <v>1.89225764318E-5</v>
      </c>
      <c r="K1020">
        <v>2.34033455048E-3</v>
      </c>
      <c r="L1020">
        <v>7.4936523785E-4</v>
      </c>
      <c r="M1020">
        <v>8.8000000000000007</v>
      </c>
      <c r="N1020">
        <v>11.6</v>
      </c>
      <c r="O1020" s="1">
        <v>1.5823720118699999E-5</v>
      </c>
      <c r="P1020">
        <v>4.3570887035799997E-2</v>
      </c>
      <c r="Q1020" s="1">
        <v>1.02084951708E-5</v>
      </c>
      <c r="R1020" t="s">
        <v>15</v>
      </c>
      <c r="S1020">
        <v>8.8000000000000007</v>
      </c>
    </row>
    <row r="1021" spans="1:20">
      <c r="A1021">
        <v>67402</v>
      </c>
      <c r="C1021" t="b">
        <f t="shared" si="75"/>
        <v>1</v>
      </c>
      <c r="D1021" s="2" t="str">
        <f t="shared" si="76"/>
        <v/>
      </c>
      <c r="E1021" s="2" t="str">
        <f t="shared" si="77"/>
        <v/>
      </c>
      <c r="F1021" s="2" t="str">
        <f t="shared" si="78"/>
        <v/>
      </c>
      <c r="G1021" s="2" t="str">
        <f t="shared" si="79"/>
        <v/>
      </c>
      <c r="H1021" t="s">
        <v>17</v>
      </c>
      <c r="I1021" t="s">
        <v>17</v>
      </c>
      <c r="J1021">
        <v>1.43648766287E-3</v>
      </c>
      <c r="K1021" s="1">
        <v>2.5117050119500001E-5</v>
      </c>
      <c r="L1021" s="1">
        <v>1.0627150669600001E-6</v>
      </c>
      <c r="M1021">
        <v>1.5</v>
      </c>
      <c r="N1021">
        <v>8</v>
      </c>
      <c r="O1021">
        <v>0.22140406100099999</v>
      </c>
      <c r="P1021">
        <v>3.2228651858299999E-3</v>
      </c>
      <c r="Q1021">
        <v>5.6950657001600001E-4</v>
      </c>
      <c r="R1021" t="s">
        <v>15</v>
      </c>
      <c r="S1021">
        <v>1.6089246624</v>
      </c>
    </row>
    <row r="1022" spans="1:20">
      <c r="A1022">
        <v>67403</v>
      </c>
      <c r="C1022" t="b">
        <f t="shared" si="75"/>
        <v>1</v>
      </c>
      <c r="D1022" s="2" t="str">
        <f t="shared" si="76"/>
        <v/>
      </c>
      <c r="E1022" s="2" t="str">
        <f t="shared" si="77"/>
        <v/>
      </c>
      <c r="F1022" s="2" t="str">
        <f t="shared" si="78"/>
        <v/>
      </c>
      <c r="G1022" s="2" t="str">
        <f t="shared" si="79"/>
        <v/>
      </c>
      <c r="H1022" t="s">
        <v>17</v>
      </c>
      <c r="I1022" t="s">
        <v>17</v>
      </c>
      <c r="J1022">
        <v>1.50744381598E-3</v>
      </c>
      <c r="K1022">
        <v>0</v>
      </c>
      <c r="L1022" s="1">
        <v>6.5022080020599998E-6</v>
      </c>
      <c r="M1022">
        <v>1.5</v>
      </c>
      <c r="N1022">
        <v>18.5</v>
      </c>
      <c r="O1022" s="1">
        <v>4.0465730021100001E-5</v>
      </c>
      <c r="P1022">
        <v>4.7171646271799997E-2</v>
      </c>
      <c r="Q1022">
        <v>3.5447000864E-3</v>
      </c>
      <c r="R1022" t="s">
        <v>15</v>
      </c>
      <c r="S1022">
        <v>1.5</v>
      </c>
    </row>
    <row r="1023" spans="1:20">
      <c r="A1023">
        <v>67404</v>
      </c>
      <c r="C1023" t="b">
        <f t="shared" si="75"/>
        <v>1</v>
      </c>
      <c r="D1023" s="2" t="str">
        <f t="shared" si="76"/>
        <v/>
      </c>
      <c r="E1023" s="2" t="str">
        <f t="shared" si="77"/>
        <v/>
      </c>
      <c r="F1023" s="2" t="str">
        <f t="shared" si="78"/>
        <v/>
      </c>
      <c r="G1023" s="2" t="str">
        <f t="shared" si="79"/>
        <v/>
      </c>
      <c r="H1023" t="s">
        <v>14</v>
      </c>
      <c r="I1023" t="s">
        <v>14</v>
      </c>
      <c r="J1023">
        <v>1.6636098292900001E-3</v>
      </c>
      <c r="K1023" s="1">
        <v>8.1849430214200007E-6</v>
      </c>
      <c r="L1023" s="1">
        <v>6.56973723758E-5</v>
      </c>
      <c r="M1023">
        <v>1.5</v>
      </c>
      <c r="N1023">
        <v>27</v>
      </c>
      <c r="O1023">
        <v>2.7312039954999998E-4</v>
      </c>
      <c r="P1023">
        <v>2.8763040394699999E-2</v>
      </c>
      <c r="Q1023">
        <v>0.21160095393700001</v>
      </c>
      <c r="R1023" t="s">
        <v>15</v>
      </c>
    </row>
    <row r="1024" spans="1:20">
      <c r="A1024">
        <v>67406</v>
      </c>
      <c r="C1024" t="b">
        <f t="shared" si="75"/>
        <v>1</v>
      </c>
      <c r="D1024" s="2" t="str">
        <f t="shared" si="76"/>
        <v/>
      </c>
      <c r="E1024" s="2" t="str">
        <f t="shared" si="77"/>
        <v/>
      </c>
      <c r="F1024" s="2" t="str">
        <f t="shared" si="78"/>
        <v/>
      </c>
      <c r="G1024" s="2" t="str">
        <f t="shared" si="79"/>
        <v/>
      </c>
      <c r="H1024" t="s">
        <v>17</v>
      </c>
      <c r="I1024" t="s">
        <v>17</v>
      </c>
      <c r="J1024">
        <v>1.17554570297E-3</v>
      </c>
      <c r="K1024" s="1">
        <v>2.2358472745900001E-5</v>
      </c>
      <c r="L1024">
        <v>0</v>
      </c>
      <c r="M1024">
        <v>1.5</v>
      </c>
      <c r="N1024">
        <v>8</v>
      </c>
      <c r="O1024">
        <v>7.6320317259900003E-2</v>
      </c>
      <c r="P1024">
        <v>3.7336506213E-3</v>
      </c>
      <c r="Q1024" s="1">
        <v>1.9358228883899999E-5</v>
      </c>
      <c r="R1024" t="s">
        <v>15</v>
      </c>
      <c r="S1024">
        <v>1.62362775218</v>
      </c>
    </row>
    <row r="1025" spans="1:20">
      <c r="A1025">
        <v>67455</v>
      </c>
      <c r="C1025" t="b">
        <f t="shared" si="75"/>
        <v>1</v>
      </c>
      <c r="D1025" s="2" t="str">
        <f t="shared" si="76"/>
        <v/>
      </c>
      <c r="E1025" s="2" t="str">
        <f t="shared" si="77"/>
        <v/>
      </c>
      <c r="F1025" s="2" t="str">
        <f t="shared" si="78"/>
        <v/>
      </c>
      <c r="G1025" s="2" t="str">
        <f t="shared" si="79"/>
        <v/>
      </c>
      <c r="H1025" t="s">
        <v>17</v>
      </c>
      <c r="I1025" t="s">
        <v>17</v>
      </c>
      <c r="J1025">
        <v>3.0645073040300001E-4</v>
      </c>
      <c r="K1025" s="1">
        <v>8.5301071011900003E-5</v>
      </c>
      <c r="L1025">
        <v>0</v>
      </c>
      <c r="M1025">
        <v>1.5</v>
      </c>
      <c r="N1025">
        <v>10</v>
      </c>
      <c r="O1025">
        <v>0.435475914756</v>
      </c>
      <c r="P1025" s="1">
        <v>1.05504087112E-6</v>
      </c>
      <c r="Q1025" s="1">
        <v>5.9834616381100003E-6</v>
      </c>
      <c r="R1025" t="s">
        <v>15</v>
      </c>
      <c r="S1025">
        <v>3.86598915149</v>
      </c>
    </row>
    <row r="1026" spans="1:20">
      <c r="A1026">
        <v>67459</v>
      </c>
      <c r="C1026" t="b">
        <f t="shared" si="75"/>
        <v>1</v>
      </c>
      <c r="D1026" s="2" t="str">
        <f t="shared" si="76"/>
        <v/>
      </c>
      <c r="E1026" s="2" t="str">
        <f t="shared" si="77"/>
        <v/>
      </c>
      <c r="F1026" s="2" t="str">
        <f t="shared" si="78"/>
        <v/>
      </c>
      <c r="G1026" s="2" t="str">
        <f t="shared" si="79"/>
        <v/>
      </c>
      <c r="H1026" t="s">
        <v>17</v>
      </c>
      <c r="I1026" t="s">
        <v>17</v>
      </c>
      <c r="J1026">
        <v>3.4077296993899998E-4</v>
      </c>
      <c r="K1026" s="1">
        <v>9.9052582703000001E-5</v>
      </c>
      <c r="L1026">
        <v>0</v>
      </c>
      <c r="M1026">
        <v>1.5</v>
      </c>
      <c r="N1026">
        <v>10</v>
      </c>
      <c r="O1026">
        <v>0.28191329976700003</v>
      </c>
      <c r="P1026" s="1">
        <v>4.5822192565799999E-5</v>
      </c>
      <c r="Q1026" s="1">
        <v>1.09777350903E-6</v>
      </c>
      <c r="R1026" t="s">
        <v>15</v>
      </c>
      <c r="S1026">
        <v>3.9706975824000001</v>
      </c>
    </row>
    <row r="1027" spans="1:20">
      <c r="A1027">
        <v>67463</v>
      </c>
      <c r="C1027" t="b">
        <f t="shared" ref="C1027:C1090" si="80">IF(OR(B1027="freshRestricted",B1027="brackishRestricted",B1027="marineRestricted",B1027="noclass",B1027=""),TRUE,FALSE)</f>
        <v>1</v>
      </c>
      <c r="D1027" s="2" t="str">
        <f t="shared" ref="D1027:D1090" si="81">IF(NOT(ISBLANK($B1027)),IF($I1027="freshRestricted", IF($B1027="freshRestricted","FRESH",$B1027),""),"")</f>
        <v/>
      </c>
      <c r="E1027" s="2" t="str">
        <f t="shared" ref="E1027:E1090" si="82">IF(NOT(ISBLANK($B1027)),IF($I1027="marineRestricted", IF($B1027="marineRestricted","MARINE",$B1027),""),"")</f>
        <v/>
      </c>
      <c r="F1027" s="2" t="str">
        <f t="shared" ref="F1027:F1090" si="83">IF(NOT(ISBLANK($B1027)),IF($I1027="brackishRestricted", IF($B1027="brackishRestricted","BRACK",$B1027),""),"")</f>
        <v/>
      </c>
      <c r="G1027" s="2" t="str">
        <f t="shared" ref="G1027:G1090" si="84">IF(NOT(ISBLANK($B1027)),IF($I1027="noclass", IF($B1027="noclass","NO",$B1027),""),"")</f>
        <v/>
      </c>
      <c r="H1027" t="s">
        <v>17</v>
      </c>
      <c r="I1027" t="s">
        <v>17</v>
      </c>
      <c r="J1027" s="1">
        <v>4.60364515054E-5</v>
      </c>
      <c r="K1027">
        <v>1.5897282720500001E-4</v>
      </c>
      <c r="L1027" s="1">
        <v>7.4415305156299999E-6</v>
      </c>
      <c r="M1027">
        <v>3</v>
      </c>
      <c r="N1027">
        <v>10</v>
      </c>
      <c r="O1027">
        <v>8.8500109793899995E-2</v>
      </c>
      <c r="P1027">
        <v>6.3305622216800004E-4</v>
      </c>
      <c r="Q1027">
        <v>5.1234178552199998E-3</v>
      </c>
      <c r="R1027" t="s">
        <v>15</v>
      </c>
      <c r="S1027">
        <v>10</v>
      </c>
    </row>
    <row r="1028" spans="1:20">
      <c r="A1028">
        <v>67513</v>
      </c>
      <c r="C1028" t="b">
        <f t="shared" si="80"/>
        <v>1</v>
      </c>
      <c r="D1028" s="2" t="str">
        <f t="shared" si="81"/>
        <v/>
      </c>
      <c r="E1028" s="2" t="str">
        <f t="shared" si="82"/>
        <v/>
      </c>
      <c r="F1028" s="2" t="str">
        <f t="shared" si="83"/>
        <v/>
      </c>
      <c r="G1028" s="2" t="str">
        <f t="shared" si="84"/>
        <v/>
      </c>
      <c r="H1028" t="s">
        <v>17</v>
      </c>
      <c r="I1028" t="s">
        <v>17</v>
      </c>
      <c r="J1028">
        <v>2.16573166752E-4</v>
      </c>
      <c r="K1028">
        <v>0</v>
      </c>
      <c r="L1028">
        <v>0</v>
      </c>
      <c r="M1028">
        <v>1.48979591837</v>
      </c>
      <c r="N1028">
        <v>15.244897959199999</v>
      </c>
      <c r="O1028">
        <v>1.6367302187999999E-3</v>
      </c>
      <c r="P1028">
        <v>1</v>
      </c>
      <c r="Q1028">
        <v>1.09028203258E-3</v>
      </c>
      <c r="R1028" t="s">
        <v>15</v>
      </c>
      <c r="S1028">
        <v>1.48979591837</v>
      </c>
    </row>
    <row r="1029" spans="1:20">
      <c r="A1029">
        <v>67516</v>
      </c>
      <c r="C1029" t="b">
        <f t="shared" si="80"/>
        <v>1</v>
      </c>
      <c r="D1029" s="2" t="str">
        <f t="shared" si="81"/>
        <v/>
      </c>
      <c r="E1029" s="2" t="str">
        <f t="shared" si="82"/>
        <v/>
      </c>
      <c r="F1029" s="2" t="str">
        <f t="shared" si="83"/>
        <v/>
      </c>
      <c r="G1029" s="2" t="str">
        <f t="shared" si="84"/>
        <v/>
      </c>
      <c r="H1029" t="s">
        <v>17</v>
      </c>
      <c r="I1029" t="s">
        <v>17</v>
      </c>
      <c r="J1029">
        <v>1.7958344814700001E-4</v>
      </c>
      <c r="K1029">
        <v>0</v>
      </c>
      <c r="L1029">
        <v>0</v>
      </c>
      <c r="M1029">
        <v>1.48979591837</v>
      </c>
      <c r="N1029">
        <v>15.244897959199999</v>
      </c>
      <c r="O1029">
        <v>4.8461324334900004E-3</v>
      </c>
      <c r="P1029">
        <v>1</v>
      </c>
      <c r="Q1029">
        <v>3.4875662616299999E-3</v>
      </c>
      <c r="R1029" t="s">
        <v>15</v>
      </c>
      <c r="S1029">
        <v>1.48979591837</v>
      </c>
    </row>
    <row r="1030" spans="1:20">
      <c r="A1030">
        <v>67601</v>
      </c>
      <c r="C1030" t="b">
        <f t="shared" si="80"/>
        <v>1</v>
      </c>
      <c r="D1030" s="2" t="str">
        <f t="shared" si="81"/>
        <v/>
      </c>
      <c r="E1030" s="2" t="str">
        <f t="shared" si="82"/>
        <v/>
      </c>
      <c r="F1030" s="2" t="str">
        <f t="shared" si="83"/>
        <v/>
      </c>
      <c r="G1030" s="2" t="str">
        <f t="shared" si="84"/>
        <v/>
      </c>
      <c r="H1030" t="s">
        <v>17</v>
      </c>
      <c r="I1030" t="s">
        <v>17</v>
      </c>
      <c r="J1030">
        <v>1.08894759763E-3</v>
      </c>
      <c r="K1030">
        <v>0</v>
      </c>
      <c r="L1030">
        <v>0</v>
      </c>
      <c r="M1030">
        <v>1.48979591837</v>
      </c>
      <c r="N1030">
        <v>15.244897959199999</v>
      </c>
      <c r="O1030">
        <v>1.6367302187999999E-3</v>
      </c>
      <c r="P1030">
        <v>1</v>
      </c>
      <c r="Q1030">
        <v>1.09028203258E-3</v>
      </c>
      <c r="R1030" t="s">
        <v>15</v>
      </c>
      <c r="S1030">
        <v>1.48979591837</v>
      </c>
    </row>
    <row r="1031" spans="1:20">
      <c r="A1031">
        <v>67604</v>
      </c>
      <c r="C1031" t="b">
        <f t="shared" si="80"/>
        <v>1</v>
      </c>
      <c r="D1031" s="2" t="str">
        <f t="shared" si="81"/>
        <v/>
      </c>
      <c r="E1031" s="2" t="str">
        <f t="shared" si="82"/>
        <v/>
      </c>
      <c r="F1031" s="2" t="str">
        <f t="shared" si="83"/>
        <v/>
      </c>
      <c r="G1031" s="2" t="str">
        <f t="shared" si="84"/>
        <v/>
      </c>
      <c r="H1031" t="s">
        <v>17</v>
      </c>
      <c r="I1031" t="s">
        <v>17</v>
      </c>
      <c r="J1031">
        <v>9.5649399528099997E-4</v>
      </c>
      <c r="K1031">
        <v>0</v>
      </c>
      <c r="L1031">
        <v>0</v>
      </c>
      <c r="M1031">
        <v>1.48979591837</v>
      </c>
      <c r="N1031">
        <v>15.244897959199999</v>
      </c>
      <c r="O1031">
        <v>1.6367302187999999E-3</v>
      </c>
      <c r="P1031">
        <v>1</v>
      </c>
      <c r="Q1031">
        <v>1.09028203258E-3</v>
      </c>
      <c r="R1031" t="s">
        <v>15</v>
      </c>
      <c r="S1031">
        <v>1.48979591837</v>
      </c>
    </row>
    <row r="1032" spans="1:20">
      <c r="A1032">
        <v>67668</v>
      </c>
      <c r="C1032" t="b">
        <f t="shared" si="80"/>
        <v>1</v>
      </c>
      <c r="D1032" s="2" t="str">
        <f t="shared" si="81"/>
        <v/>
      </c>
      <c r="E1032" s="2" t="str">
        <f t="shared" si="82"/>
        <v/>
      </c>
      <c r="F1032" s="2" t="str">
        <f t="shared" si="83"/>
        <v/>
      </c>
      <c r="G1032" s="2" t="str">
        <f t="shared" si="84"/>
        <v/>
      </c>
      <c r="H1032" t="s">
        <v>17</v>
      </c>
      <c r="I1032" t="s">
        <v>17</v>
      </c>
      <c r="J1032">
        <v>7.3117610018799996E-3</v>
      </c>
      <c r="K1032" s="1">
        <v>1.02223358037E-5</v>
      </c>
      <c r="L1032">
        <v>0</v>
      </c>
      <c r="M1032">
        <v>1.3333333333299999</v>
      </c>
      <c r="N1032">
        <v>3.6666666666699999</v>
      </c>
      <c r="O1032">
        <v>0.121196897988</v>
      </c>
      <c r="P1032">
        <v>1.0727945415799999E-2</v>
      </c>
      <c r="Q1032" s="1">
        <v>5.7040101165600002E-5</v>
      </c>
      <c r="R1032" t="s">
        <v>15</v>
      </c>
      <c r="S1032">
        <v>1.33659549095</v>
      </c>
    </row>
    <row r="1033" spans="1:20">
      <c r="A1033">
        <v>67670</v>
      </c>
      <c r="C1033" t="b">
        <f t="shared" si="80"/>
        <v>1</v>
      </c>
      <c r="D1033" s="2" t="str">
        <f t="shared" si="81"/>
        <v/>
      </c>
      <c r="E1033" s="2" t="str">
        <f t="shared" si="82"/>
        <v/>
      </c>
      <c r="F1033" s="2" t="str">
        <f t="shared" si="83"/>
        <v/>
      </c>
      <c r="G1033" s="2" t="str">
        <f t="shared" si="84"/>
        <v/>
      </c>
      <c r="H1033" t="s">
        <v>17</v>
      </c>
      <c r="I1033" t="s">
        <v>17</v>
      </c>
      <c r="J1033">
        <v>6.4323548310699996E-3</v>
      </c>
      <c r="K1033">
        <v>0</v>
      </c>
      <c r="L1033">
        <v>0</v>
      </c>
      <c r="M1033">
        <v>1.48979591837</v>
      </c>
      <c r="N1033">
        <v>15.244897959199999</v>
      </c>
      <c r="O1033">
        <v>1.6367302187999999E-3</v>
      </c>
      <c r="P1033">
        <v>1</v>
      </c>
      <c r="Q1033">
        <v>1.09028203258E-3</v>
      </c>
      <c r="R1033" t="s">
        <v>15</v>
      </c>
      <c r="S1033">
        <v>1.48979591837</v>
      </c>
    </row>
    <row r="1034" spans="1:20">
      <c r="A1034">
        <v>67675</v>
      </c>
      <c r="B1034" t="s">
        <v>17</v>
      </c>
      <c r="C1034" t="b">
        <f t="shared" si="80"/>
        <v>1</v>
      </c>
      <c r="D1034" s="2" t="str">
        <f t="shared" si="81"/>
        <v>FRESH</v>
      </c>
      <c r="E1034" s="2" t="str">
        <f t="shared" si="82"/>
        <v/>
      </c>
      <c r="F1034" s="2" t="str">
        <f t="shared" si="83"/>
        <v/>
      </c>
      <c r="G1034" s="2" t="str">
        <f t="shared" si="84"/>
        <v/>
      </c>
      <c r="H1034" t="s">
        <v>17</v>
      </c>
      <c r="I1034" t="s">
        <v>17</v>
      </c>
      <c r="J1034">
        <v>4.5808670565300003E-4</v>
      </c>
      <c r="K1034">
        <v>0</v>
      </c>
      <c r="L1034">
        <v>0</v>
      </c>
      <c r="M1034">
        <v>1.48979591837</v>
      </c>
      <c r="N1034">
        <v>15.244897959199999</v>
      </c>
      <c r="O1034">
        <v>1.6367302187999999E-3</v>
      </c>
      <c r="P1034">
        <v>1</v>
      </c>
      <c r="Q1034">
        <v>1.09028203258E-3</v>
      </c>
      <c r="R1034" t="s">
        <v>15</v>
      </c>
      <c r="S1034">
        <v>1.48979591837</v>
      </c>
    </row>
    <row r="1035" spans="1:20">
      <c r="A1035">
        <v>67686</v>
      </c>
      <c r="C1035" t="b">
        <f t="shared" si="80"/>
        <v>1</v>
      </c>
      <c r="D1035" s="2" t="str">
        <f t="shared" si="81"/>
        <v/>
      </c>
      <c r="E1035" s="2" t="str">
        <f t="shared" si="82"/>
        <v/>
      </c>
      <c r="F1035" s="2" t="str">
        <f t="shared" si="83"/>
        <v/>
      </c>
      <c r="G1035" s="2" t="str">
        <f t="shared" si="84"/>
        <v/>
      </c>
      <c r="H1035" t="s">
        <v>17</v>
      </c>
      <c r="I1035" t="s">
        <v>17</v>
      </c>
      <c r="J1035">
        <v>4.1443775699000001E-4</v>
      </c>
      <c r="K1035">
        <v>0</v>
      </c>
      <c r="L1035">
        <v>0</v>
      </c>
      <c r="M1035">
        <v>1.48979591837</v>
      </c>
      <c r="N1035">
        <v>15.244897959199999</v>
      </c>
      <c r="O1035">
        <v>1.6367302187999999E-3</v>
      </c>
      <c r="P1035">
        <v>1</v>
      </c>
      <c r="Q1035">
        <v>1.09028203258E-3</v>
      </c>
      <c r="R1035" t="s">
        <v>15</v>
      </c>
      <c r="S1035">
        <v>1.48979591837</v>
      </c>
    </row>
    <row r="1036" spans="1:20">
      <c r="A1036">
        <v>67871</v>
      </c>
      <c r="C1036" t="b">
        <f t="shared" si="80"/>
        <v>1</v>
      </c>
      <c r="D1036" s="2" t="str">
        <f t="shared" si="81"/>
        <v/>
      </c>
      <c r="E1036" s="2" t="str">
        <f t="shared" si="82"/>
        <v/>
      </c>
      <c r="F1036" s="2" t="str">
        <f t="shared" si="83"/>
        <v/>
      </c>
      <c r="G1036" s="2" t="str">
        <f t="shared" si="84"/>
        <v/>
      </c>
      <c r="H1036" t="s">
        <v>19</v>
      </c>
      <c r="I1036" t="s">
        <v>19</v>
      </c>
      <c r="J1036" s="1">
        <v>7.6870169317800002E-5</v>
      </c>
      <c r="K1036">
        <v>4.0680156100999999E-4</v>
      </c>
      <c r="L1036" s="1">
        <v>7.3496896195200001E-6</v>
      </c>
      <c r="M1036">
        <v>1.5</v>
      </c>
      <c r="N1036">
        <v>10</v>
      </c>
      <c r="O1036">
        <v>8.9197637962299997E-4</v>
      </c>
      <c r="P1036" s="1">
        <v>1.36000615685E-8</v>
      </c>
      <c r="Q1036">
        <v>1.0551913749E-2</v>
      </c>
      <c r="R1036" t="s">
        <v>15</v>
      </c>
      <c r="S1036">
        <v>1.5</v>
      </c>
      <c r="T1036">
        <v>10</v>
      </c>
    </row>
    <row r="1037" spans="1:20">
      <c r="A1037">
        <v>67872</v>
      </c>
      <c r="C1037" t="b">
        <f t="shared" si="80"/>
        <v>1</v>
      </c>
      <c r="D1037" s="2" t="str">
        <f t="shared" si="81"/>
        <v/>
      </c>
      <c r="E1037" s="2" t="str">
        <f t="shared" si="82"/>
        <v/>
      </c>
      <c r="F1037" s="2" t="str">
        <f t="shared" si="83"/>
        <v/>
      </c>
      <c r="G1037" s="2" t="str">
        <f t="shared" si="84"/>
        <v/>
      </c>
      <c r="H1037" t="s">
        <v>19</v>
      </c>
      <c r="I1037" t="s">
        <v>19</v>
      </c>
      <c r="J1037" s="1">
        <v>1.03568402222E-5</v>
      </c>
      <c r="K1037" s="1">
        <v>9.9163083108299999E-5</v>
      </c>
      <c r="L1037" s="1">
        <v>2.6412735383399998E-6</v>
      </c>
      <c r="M1037">
        <v>3</v>
      </c>
      <c r="N1037">
        <v>10</v>
      </c>
      <c r="O1037">
        <v>2.1432243568500001E-3</v>
      </c>
      <c r="P1037">
        <v>1.72915152828E-4</v>
      </c>
      <c r="Q1037">
        <v>0.49076381456899998</v>
      </c>
      <c r="R1037" t="s">
        <v>15</v>
      </c>
      <c r="S1037">
        <v>3</v>
      </c>
      <c r="T1037">
        <v>10</v>
      </c>
    </row>
    <row r="1038" spans="1:20">
      <c r="A1038">
        <v>67876</v>
      </c>
      <c r="C1038" t="b">
        <f t="shared" si="80"/>
        <v>1</v>
      </c>
      <c r="D1038" s="2" t="str">
        <f t="shared" si="81"/>
        <v/>
      </c>
      <c r="E1038" s="2" t="str">
        <f t="shared" si="82"/>
        <v/>
      </c>
      <c r="F1038" s="2" t="str">
        <f t="shared" si="83"/>
        <v/>
      </c>
      <c r="G1038" s="2" t="str">
        <f t="shared" si="84"/>
        <v/>
      </c>
      <c r="H1038" t="s">
        <v>19</v>
      </c>
      <c r="I1038" t="s">
        <v>19</v>
      </c>
      <c r="J1038" s="1">
        <v>2.3641374533199999E-6</v>
      </c>
      <c r="K1038">
        <v>1.0239208425199999E-4</v>
      </c>
      <c r="L1038" s="1">
        <v>1.3353404984700001E-6</v>
      </c>
      <c r="M1038">
        <v>4.5</v>
      </c>
      <c r="N1038">
        <v>10</v>
      </c>
      <c r="O1038">
        <v>9.4374490637199996E-4</v>
      </c>
      <c r="P1038" s="1">
        <v>3.9302676258200003E-5</v>
      </c>
      <c r="Q1038">
        <v>0.36422534077399998</v>
      </c>
      <c r="R1038" t="s">
        <v>15</v>
      </c>
      <c r="S1038">
        <v>4.5</v>
      </c>
      <c r="T1038">
        <v>10</v>
      </c>
    </row>
    <row r="1039" spans="1:20">
      <c r="A1039">
        <v>67877</v>
      </c>
      <c r="C1039" t="b">
        <f t="shared" si="80"/>
        <v>1</v>
      </c>
      <c r="D1039" s="2" t="str">
        <f t="shared" si="81"/>
        <v/>
      </c>
      <c r="E1039" s="2" t="str">
        <f t="shared" si="82"/>
        <v/>
      </c>
      <c r="F1039" s="2" t="str">
        <f t="shared" si="83"/>
        <v/>
      </c>
      <c r="G1039" s="2" t="str">
        <f t="shared" si="84"/>
        <v/>
      </c>
      <c r="H1039" t="s">
        <v>23</v>
      </c>
      <c r="I1039" t="s">
        <v>19</v>
      </c>
      <c r="J1039">
        <v>1.29774695647E-4</v>
      </c>
      <c r="K1039">
        <v>4.3274265847199997E-4</v>
      </c>
      <c r="L1039" s="1">
        <v>8.3116069090599993E-6</v>
      </c>
      <c r="M1039">
        <v>1.5</v>
      </c>
      <c r="N1039">
        <v>10</v>
      </c>
      <c r="O1039">
        <v>4.5342003604800004E-3</v>
      </c>
      <c r="P1039" s="1">
        <v>6.56181489179E-9</v>
      </c>
      <c r="Q1039">
        <v>2.5005155207599998E-4</v>
      </c>
      <c r="R1039" t="s">
        <v>15</v>
      </c>
      <c r="S1039">
        <v>1.5</v>
      </c>
      <c r="T1039">
        <v>10</v>
      </c>
    </row>
    <row r="1040" spans="1:20">
      <c r="A1040">
        <v>67880</v>
      </c>
      <c r="C1040" t="b">
        <f t="shared" si="80"/>
        <v>1</v>
      </c>
      <c r="D1040" s="2" t="str">
        <f t="shared" si="81"/>
        <v/>
      </c>
      <c r="E1040" s="2" t="str">
        <f t="shared" si="82"/>
        <v/>
      </c>
      <c r="F1040" s="2" t="str">
        <f t="shared" si="83"/>
        <v/>
      </c>
      <c r="G1040" s="2" t="str">
        <f t="shared" si="84"/>
        <v/>
      </c>
      <c r="H1040" t="s">
        <v>19</v>
      </c>
      <c r="I1040" t="s">
        <v>19</v>
      </c>
      <c r="J1040" s="1">
        <v>8.4737783636200006E-6</v>
      </c>
      <c r="K1040">
        <v>1.0715134474699999E-4</v>
      </c>
      <c r="L1040" s="1">
        <v>1.7804539979600001E-6</v>
      </c>
      <c r="M1040">
        <v>3</v>
      </c>
      <c r="N1040">
        <v>10</v>
      </c>
      <c r="O1040">
        <v>2.1432243568500001E-3</v>
      </c>
      <c r="P1040" s="1">
        <v>3.7218589274700001E-5</v>
      </c>
      <c r="Q1040">
        <v>0.336766313082</v>
      </c>
      <c r="R1040" t="s">
        <v>15</v>
      </c>
      <c r="S1040">
        <v>3</v>
      </c>
      <c r="T1040">
        <v>10</v>
      </c>
    </row>
    <row r="1041" spans="1:20">
      <c r="A1041">
        <v>67881</v>
      </c>
      <c r="B1041" t="s">
        <v>19</v>
      </c>
      <c r="C1041" t="b">
        <f t="shared" si="80"/>
        <v>1</v>
      </c>
      <c r="D1041" s="2" t="str">
        <f t="shared" si="81"/>
        <v/>
      </c>
      <c r="E1041" s="2" t="str">
        <f t="shared" si="82"/>
        <v/>
      </c>
      <c r="F1041" s="2" t="str">
        <f t="shared" si="83"/>
        <v>BRACK</v>
      </c>
      <c r="G1041" s="2" t="str">
        <f t="shared" si="84"/>
        <v/>
      </c>
      <c r="H1041" t="s">
        <v>18</v>
      </c>
      <c r="I1041" t="s">
        <v>19</v>
      </c>
      <c r="J1041">
        <v>0</v>
      </c>
      <c r="K1041" s="1">
        <v>7.2974974821199995E-5</v>
      </c>
      <c r="L1041" s="1">
        <v>3.1371847213600002E-6</v>
      </c>
      <c r="M1041">
        <v>1.3333333333299999</v>
      </c>
      <c r="N1041">
        <v>3.6666666666699999</v>
      </c>
      <c r="O1041">
        <v>2.4066198109799999E-2</v>
      </c>
      <c r="P1041">
        <v>3.9683786582299999E-2</v>
      </c>
      <c r="Q1041">
        <v>0.15089943012099999</v>
      </c>
      <c r="R1041" t="s">
        <v>20</v>
      </c>
      <c r="S1041">
        <v>1.3333333333299999</v>
      </c>
      <c r="T1041">
        <v>3.6666666666699999</v>
      </c>
    </row>
    <row r="1042" spans="1:20">
      <c r="A1042">
        <v>67941</v>
      </c>
      <c r="B1042" t="s">
        <v>17</v>
      </c>
      <c r="C1042" t="b">
        <f t="shared" si="80"/>
        <v>1</v>
      </c>
      <c r="D1042" s="2" t="str">
        <f t="shared" si="81"/>
        <v>FRESH</v>
      </c>
      <c r="E1042" s="2" t="str">
        <f t="shared" si="82"/>
        <v/>
      </c>
      <c r="F1042" s="2" t="str">
        <f t="shared" si="83"/>
        <v/>
      </c>
      <c r="G1042" s="2" t="str">
        <f t="shared" si="84"/>
        <v/>
      </c>
      <c r="H1042" t="s">
        <v>17</v>
      </c>
      <c r="I1042" t="s">
        <v>17</v>
      </c>
      <c r="J1042">
        <v>1.3098573161699999E-3</v>
      </c>
      <c r="K1042">
        <v>0</v>
      </c>
      <c r="L1042">
        <v>0</v>
      </c>
      <c r="M1042">
        <v>1.48979591837</v>
      </c>
      <c r="N1042">
        <v>15.244897959199999</v>
      </c>
      <c r="O1042">
        <v>1.6367302187999999E-3</v>
      </c>
      <c r="P1042">
        <v>1</v>
      </c>
      <c r="Q1042">
        <v>1.09028203258E-3</v>
      </c>
      <c r="R1042" t="s">
        <v>15</v>
      </c>
      <c r="S1042">
        <v>1.48979591837</v>
      </c>
    </row>
    <row r="1043" spans="1:20">
      <c r="A1043">
        <v>67942</v>
      </c>
      <c r="C1043" t="b">
        <f t="shared" si="80"/>
        <v>1</v>
      </c>
      <c r="D1043" s="2" t="str">
        <f t="shared" si="81"/>
        <v/>
      </c>
      <c r="E1043" s="2" t="str">
        <f t="shared" si="82"/>
        <v/>
      </c>
      <c r="F1043" s="2" t="str">
        <f t="shared" si="83"/>
        <v/>
      </c>
      <c r="G1043" s="2" t="str">
        <f t="shared" si="84"/>
        <v/>
      </c>
      <c r="H1043" t="s">
        <v>17</v>
      </c>
      <c r="I1043" t="s">
        <v>17</v>
      </c>
      <c r="J1043">
        <v>1.1593991538000001E-3</v>
      </c>
      <c r="K1043">
        <v>0</v>
      </c>
      <c r="L1043">
        <v>0</v>
      </c>
      <c r="M1043">
        <v>1.48979591837</v>
      </c>
      <c r="N1043">
        <v>15.244897959199999</v>
      </c>
      <c r="O1043">
        <v>1.6367302187999999E-3</v>
      </c>
      <c r="P1043">
        <v>1</v>
      </c>
      <c r="Q1043">
        <v>1.09028203258E-3</v>
      </c>
      <c r="R1043" t="s">
        <v>15</v>
      </c>
      <c r="S1043">
        <v>1.48979591837</v>
      </c>
    </row>
    <row r="1044" spans="1:20">
      <c r="A1044">
        <v>67945</v>
      </c>
      <c r="C1044" t="b">
        <f t="shared" si="80"/>
        <v>1</v>
      </c>
      <c r="D1044" s="2" t="str">
        <f t="shared" si="81"/>
        <v/>
      </c>
      <c r="E1044" s="2" t="str">
        <f t="shared" si="82"/>
        <v/>
      </c>
      <c r="F1044" s="2" t="str">
        <f t="shared" si="83"/>
        <v/>
      </c>
      <c r="G1044" s="2" t="str">
        <f t="shared" si="84"/>
        <v/>
      </c>
      <c r="H1044" t="s">
        <v>17</v>
      </c>
      <c r="I1044" t="s">
        <v>17</v>
      </c>
      <c r="J1044">
        <v>2.0695535827899999E-4</v>
      </c>
      <c r="K1044" s="1">
        <v>2.6716162840099999E-5</v>
      </c>
      <c r="L1044" s="1">
        <v>4.1258349658500002E-6</v>
      </c>
      <c r="M1044">
        <v>1.5</v>
      </c>
      <c r="N1044">
        <v>10</v>
      </c>
      <c r="O1044">
        <v>2.76682964107E-2</v>
      </c>
      <c r="P1044">
        <v>1.2165302877E-2</v>
      </c>
      <c r="Q1044" s="1">
        <v>6.90964405951E-6</v>
      </c>
      <c r="R1044" t="s">
        <v>15</v>
      </c>
      <c r="S1044">
        <v>2.44669545042</v>
      </c>
    </row>
    <row r="1045" spans="1:20">
      <c r="A1045">
        <v>67950</v>
      </c>
      <c r="C1045" t="b">
        <f t="shared" si="80"/>
        <v>1</v>
      </c>
      <c r="D1045" s="2" t="str">
        <f t="shared" si="81"/>
        <v/>
      </c>
      <c r="E1045" s="2" t="str">
        <f t="shared" si="82"/>
        <v/>
      </c>
      <c r="F1045" s="2" t="str">
        <f t="shared" si="83"/>
        <v/>
      </c>
      <c r="G1045" s="2" t="str">
        <f t="shared" si="84"/>
        <v/>
      </c>
      <c r="H1045" t="s">
        <v>17</v>
      </c>
      <c r="I1045" t="s">
        <v>17</v>
      </c>
      <c r="J1045">
        <v>1.70241041607E-4</v>
      </c>
      <c r="K1045" s="1">
        <v>2.1806157027800001E-5</v>
      </c>
      <c r="L1045" s="1">
        <v>4.59519766823E-6</v>
      </c>
      <c r="M1045">
        <v>1.5</v>
      </c>
      <c r="N1045">
        <v>10</v>
      </c>
      <c r="O1045">
        <v>7.5279752677199999E-3</v>
      </c>
      <c r="P1045">
        <v>0.12475847003899999</v>
      </c>
      <c r="Q1045" s="1">
        <v>4.9184676893200002E-6</v>
      </c>
      <c r="R1045" t="s">
        <v>15</v>
      </c>
      <c r="S1045">
        <v>2.3831682768400002</v>
      </c>
    </row>
    <row r="1046" spans="1:20">
      <c r="A1046">
        <v>67986</v>
      </c>
      <c r="C1046" t="b">
        <f t="shared" si="80"/>
        <v>1</v>
      </c>
      <c r="D1046" s="2" t="str">
        <f t="shared" si="81"/>
        <v/>
      </c>
      <c r="E1046" s="2" t="str">
        <f t="shared" si="82"/>
        <v/>
      </c>
      <c r="F1046" s="2" t="str">
        <f t="shared" si="83"/>
        <v/>
      </c>
      <c r="G1046" s="2" t="str">
        <f t="shared" si="84"/>
        <v/>
      </c>
      <c r="H1046" t="s">
        <v>17</v>
      </c>
      <c r="I1046" t="s">
        <v>17</v>
      </c>
      <c r="J1046">
        <v>1.7563175344999999E-4</v>
      </c>
      <c r="K1046">
        <v>2.4328649112699999E-4</v>
      </c>
      <c r="L1046" s="1">
        <v>2.7794086366700001E-6</v>
      </c>
      <c r="M1046">
        <v>1.3333333333299999</v>
      </c>
      <c r="N1046">
        <v>3.6666666666699999</v>
      </c>
      <c r="O1046">
        <v>0.25417613915300002</v>
      </c>
      <c r="P1046" s="1">
        <v>8.5003111674499999E-6</v>
      </c>
      <c r="Q1046">
        <v>3.9655105713600001E-4</v>
      </c>
      <c r="R1046" t="s">
        <v>15</v>
      </c>
      <c r="S1046">
        <v>3.6666666666699999</v>
      </c>
    </row>
    <row r="1047" spans="1:20">
      <c r="A1047">
        <v>67989</v>
      </c>
      <c r="C1047" t="b">
        <f t="shared" si="80"/>
        <v>1</v>
      </c>
      <c r="D1047" s="2" t="str">
        <f t="shared" si="81"/>
        <v/>
      </c>
      <c r="E1047" s="2" t="str">
        <f t="shared" si="82"/>
        <v/>
      </c>
      <c r="F1047" s="2" t="str">
        <f t="shared" si="83"/>
        <v/>
      </c>
      <c r="G1047" s="2" t="str">
        <f t="shared" si="84"/>
        <v/>
      </c>
      <c r="H1047" t="s">
        <v>17</v>
      </c>
      <c r="I1047" t="s">
        <v>17</v>
      </c>
      <c r="J1047">
        <v>1.17014664757E-4</v>
      </c>
      <c r="K1047">
        <v>1.5953632546199999E-4</v>
      </c>
      <c r="L1047" s="1">
        <v>5.9207008088300003E-6</v>
      </c>
      <c r="M1047">
        <v>1.3333333333299999</v>
      </c>
      <c r="N1047">
        <v>3.6666666666699999</v>
      </c>
      <c r="O1047">
        <v>0.163100443431</v>
      </c>
      <c r="P1047" s="1">
        <v>6.1444233346599994E-5</v>
      </c>
      <c r="Q1047">
        <v>8.1572374370800001E-3</v>
      </c>
      <c r="R1047" t="s">
        <v>15</v>
      </c>
      <c r="S1047">
        <v>3.6666666666699999</v>
      </c>
    </row>
    <row r="1048" spans="1:20">
      <c r="A1048">
        <v>68127</v>
      </c>
      <c r="B1048" t="s">
        <v>14</v>
      </c>
      <c r="C1048" t="b">
        <f t="shared" si="80"/>
        <v>1</v>
      </c>
      <c r="D1048" s="2" t="str">
        <f t="shared" si="81"/>
        <v/>
      </c>
      <c r="E1048" s="2" t="str">
        <f t="shared" si="82"/>
        <v/>
      </c>
      <c r="F1048" s="2" t="str">
        <f t="shared" si="83"/>
        <v/>
      </c>
      <c r="G1048" s="2" t="str">
        <f t="shared" si="84"/>
        <v>NO</v>
      </c>
      <c r="H1048" t="s">
        <v>14</v>
      </c>
      <c r="I1048" t="s">
        <v>14</v>
      </c>
      <c r="J1048" s="1">
        <v>2.49859901527E-5</v>
      </c>
      <c r="K1048">
        <v>2.37912717567E-4</v>
      </c>
      <c r="L1048" s="1">
        <v>5.7815577957099999E-5</v>
      </c>
      <c r="M1048">
        <v>23</v>
      </c>
      <c r="N1048">
        <v>25</v>
      </c>
      <c r="O1048">
        <v>4.1869184754700001E-2</v>
      </c>
      <c r="P1048">
        <v>0.47001678027100002</v>
      </c>
      <c r="Q1048">
        <v>1.75780833199E-2</v>
      </c>
      <c r="R1048" t="s">
        <v>15</v>
      </c>
    </row>
    <row r="1049" spans="1:20">
      <c r="A1049">
        <v>68128</v>
      </c>
      <c r="B1049" t="s">
        <v>19</v>
      </c>
      <c r="C1049" t="b">
        <f t="shared" si="80"/>
        <v>1</v>
      </c>
      <c r="D1049" s="2" t="str">
        <f t="shared" si="81"/>
        <v/>
      </c>
      <c r="E1049" s="2" t="str">
        <f t="shared" si="82"/>
        <v/>
      </c>
      <c r="F1049" s="2" t="str">
        <f t="shared" si="83"/>
        <v/>
      </c>
      <c r="G1049" s="2" t="str">
        <f t="shared" si="84"/>
        <v>brackishRestricted</v>
      </c>
      <c r="H1049" t="s">
        <v>14</v>
      </c>
      <c r="I1049" t="s">
        <v>14</v>
      </c>
      <c r="J1049" s="1">
        <v>1.9071701838600001E-5</v>
      </c>
      <c r="K1049">
        <v>1.97444981137E-4</v>
      </c>
      <c r="L1049" s="1">
        <v>1.43145068939E-5</v>
      </c>
      <c r="M1049">
        <v>23</v>
      </c>
      <c r="N1049">
        <v>25</v>
      </c>
      <c r="O1049">
        <v>3.19025167938E-3</v>
      </c>
      <c r="P1049">
        <v>9.7890974846399997E-2</v>
      </c>
      <c r="Q1049">
        <v>0.37648865474499998</v>
      </c>
      <c r="R1049" t="s">
        <v>15</v>
      </c>
    </row>
    <row r="1050" spans="1:20">
      <c r="A1050">
        <v>68149</v>
      </c>
      <c r="C1050" t="b">
        <f t="shared" si="80"/>
        <v>1</v>
      </c>
      <c r="D1050" s="2" t="str">
        <f t="shared" si="81"/>
        <v/>
      </c>
      <c r="E1050" s="2" t="str">
        <f t="shared" si="82"/>
        <v/>
      </c>
      <c r="F1050" s="2" t="str">
        <f t="shared" si="83"/>
        <v/>
      </c>
      <c r="G1050" s="2" t="str">
        <f t="shared" si="84"/>
        <v/>
      </c>
      <c r="H1050" t="s">
        <v>16</v>
      </c>
      <c r="I1050" t="s">
        <v>16</v>
      </c>
      <c r="J1050">
        <v>1.3829018091599999E-4</v>
      </c>
      <c r="K1050">
        <v>4.5697024534E-3</v>
      </c>
      <c r="L1050">
        <v>1.5061265561100001E-3</v>
      </c>
      <c r="M1050">
        <v>24.5</v>
      </c>
      <c r="N1050">
        <v>27</v>
      </c>
      <c r="O1050" s="1">
        <v>4.99453627327E-5</v>
      </c>
      <c r="P1050">
        <v>0.140556406839</v>
      </c>
      <c r="Q1050">
        <v>1.79534554896E-2</v>
      </c>
      <c r="R1050" t="s">
        <v>15</v>
      </c>
      <c r="S1050">
        <v>24.5</v>
      </c>
    </row>
    <row r="1051" spans="1:20">
      <c r="A1051">
        <v>68150</v>
      </c>
      <c r="C1051" t="b">
        <f t="shared" si="80"/>
        <v>1</v>
      </c>
      <c r="D1051" s="2" t="str">
        <f t="shared" si="81"/>
        <v/>
      </c>
      <c r="E1051" s="2" t="str">
        <f t="shared" si="82"/>
        <v/>
      </c>
      <c r="F1051" s="2" t="str">
        <f t="shared" si="83"/>
        <v/>
      </c>
      <c r="G1051" s="2" t="str">
        <f t="shared" si="84"/>
        <v/>
      </c>
      <c r="H1051" t="s">
        <v>14</v>
      </c>
      <c r="I1051" t="s">
        <v>14</v>
      </c>
      <c r="J1051">
        <v>1.5179255551199999E-4</v>
      </c>
      <c r="K1051">
        <v>4.4296991340999998E-3</v>
      </c>
      <c r="L1051">
        <v>1.8050284056E-3</v>
      </c>
      <c r="M1051">
        <v>24.5</v>
      </c>
      <c r="N1051">
        <v>27</v>
      </c>
      <c r="O1051">
        <v>1.19582409968E-4</v>
      </c>
      <c r="P1051">
        <v>0.17778268580100001</v>
      </c>
      <c r="Q1051">
        <v>2.9821300223199999E-2</v>
      </c>
      <c r="R1051" t="s">
        <v>15</v>
      </c>
    </row>
    <row r="1052" spans="1:20">
      <c r="A1052">
        <v>68207</v>
      </c>
      <c r="C1052" t="b">
        <f t="shared" si="80"/>
        <v>1</v>
      </c>
      <c r="D1052" s="2" t="str">
        <f t="shared" si="81"/>
        <v/>
      </c>
      <c r="E1052" s="2" t="str">
        <f t="shared" si="82"/>
        <v/>
      </c>
      <c r="F1052" s="2" t="str">
        <f t="shared" si="83"/>
        <v/>
      </c>
      <c r="G1052" s="2" t="str">
        <f t="shared" si="84"/>
        <v/>
      </c>
      <c r="H1052" t="s">
        <v>17</v>
      </c>
      <c r="I1052" t="s">
        <v>17</v>
      </c>
      <c r="J1052">
        <v>4.5144315237700001E-4</v>
      </c>
      <c r="K1052">
        <v>2.7335473103599998E-4</v>
      </c>
      <c r="L1052" s="1">
        <v>2.4361545261399999E-5</v>
      </c>
      <c r="M1052">
        <v>1.5</v>
      </c>
      <c r="N1052">
        <v>10</v>
      </c>
      <c r="O1052">
        <v>0.48943932122400002</v>
      </c>
      <c r="P1052" s="1">
        <v>7.9590612259200006E-6</v>
      </c>
      <c r="Q1052" s="1">
        <v>3.9733819054900001E-5</v>
      </c>
      <c r="R1052" t="s">
        <v>15</v>
      </c>
      <c r="S1052">
        <v>6.4555917272599999</v>
      </c>
    </row>
    <row r="1053" spans="1:20">
      <c r="A1053">
        <v>68208</v>
      </c>
      <c r="C1053" t="b">
        <f t="shared" si="80"/>
        <v>1</v>
      </c>
      <c r="D1053" s="2" t="str">
        <f t="shared" si="81"/>
        <v/>
      </c>
      <c r="E1053" s="2" t="str">
        <f t="shared" si="82"/>
        <v/>
      </c>
      <c r="F1053" s="2" t="str">
        <f t="shared" si="83"/>
        <v/>
      </c>
      <c r="G1053" s="2" t="str">
        <f t="shared" si="84"/>
        <v/>
      </c>
      <c r="H1053" t="s">
        <v>14</v>
      </c>
      <c r="I1053" t="s">
        <v>14</v>
      </c>
      <c r="J1053">
        <v>3.9608135009199999E-4</v>
      </c>
      <c r="K1053" s="1">
        <v>1.4109119769300001E-5</v>
      </c>
      <c r="L1053">
        <v>2.0786706709799999E-4</v>
      </c>
      <c r="M1053">
        <v>6.5</v>
      </c>
      <c r="N1053">
        <v>27</v>
      </c>
      <c r="O1053" s="1">
        <v>1.13787633053E-6</v>
      </c>
      <c r="P1053">
        <v>0.20881159302399999</v>
      </c>
      <c r="Q1053">
        <v>8.23450252227E-2</v>
      </c>
      <c r="R1053" t="s">
        <v>15</v>
      </c>
    </row>
    <row r="1054" spans="1:20">
      <c r="A1054">
        <v>68209</v>
      </c>
      <c r="C1054" t="b">
        <f t="shared" si="80"/>
        <v>1</v>
      </c>
      <c r="D1054" s="2" t="str">
        <f t="shared" si="81"/>
        <v/>
      </c>
      <c r="E1054" s="2" t="str">
        <f t="shared" si="82"/>
        <v/>
      </c>
      <c r="F1054" s="2" t="str">
        <f t="shared" si="83"/>
        <v/>
      </c>
      <c r="G1054" s="2" t="str">
        <f t="shared" si="84"/>
        <v/>
      </c>
      <c r="H1054" t="s">
        <v>14</v>
      </c>
      <c r="I1054" t="s">
        <v>14</v>
      </c>
      <c r="J1054">
        <v>3.2090886954400002E-4</v>
      </c>
      <c r="K1054" s="1">
        <v>9.4523694718599996E-6</v>
      </c>
      <c r="L1054" s="1">
        <v>9.9470130267600006E-5</v>
      </c>
      <c r="M1054">
        <v>9</v>
      </c>
      <c r="N1054">
        <v>27</v>
      </c>
      <c r="O1054" s="1">
        <v>3.0876788071500002E-6</v>
      </c>
      <c r="P1054">
        <v>0.29720698202200002</v>
      </c>
      <c r="Q1054">
        <v>7.1170839668999994E-2</v>
      </c>
      <c r="R1054" t="s">
        <v>15</v>
      </c>
    </row>
    <row r="1055" spans="1:20">
      <c r="A1055">
        <v>68211</v>
      </c>
      <c r="C1055" t="b">
        <f t="shared" si="80"/>
        <v>1</v>
      </c>
      <c r="D1055" s="2" t="str">
        <f t="shared" si="81"/>
        <v/>
      </c>
      <c r="E1055" s="2" t="str">
        <f t="shared" si="82"/>
        <v/>
      </c>
      <c r="F1055" s="2" t="str">
        <f t="shared" si="83"/>
        <v/>
      </c>
      <c r="G1055" s="2" t="str">
        <f t="shared" si="84"/>
        <v/>
      </c>
      <c r="H1055" t="s">
        <v>17</v>
      </c>
      <c r="I1055" t="s">
        <v>17</v>
      </c>
      <c r="J1055">
        <v>3.5670353101000001E-4</v>
      </c>
      <c r="K1055">
        <v>1.7023617862900001E-4</v>
      </c>
      <c r="L1055" s="1">
        <v>1.6299209951399999E-5</v>
      </c>
      <c r="M1055">
        <v>6.5</v>
      </c>
      <c r="N1055">
        <v>10</v>
      </c>
      <c r="O1055">
        <v>0.31856605371800001</v>
      </c>
      <c r="P1055" s="1">
        <v>8.3487151032100003E-5</v>
      </c>
      <c r="Q1055" s="1">
        <v>1.7444161966900001E-6</v>
      </c>
      <c r="R1055" t="s">
        <v>15</v>
      </c>
      <c r="S1055">
        <v>8.0827630762599991</v>
      </c>
    </row>
    <row r="1056" spans="1:20">
      <c r="A1056">
        <v>68260</v>
      </c>
      <c r="C1056" t="b">
        <f t="shared" si="80"/>
        <v>1</v>
      </c>
      <c r="D1056" s="2" t="str">
        <f t="shared" si="81"/>
        <v/>
      </c>
      <c r="E1056" s="2" t="str">
        <f t="shared" si="82"/>
        <v/>
      </c>
      <c r="F1056" s="2" t="str">
        <f t="shared" si="83"/>
        <v/>
      </c>
      <c r="G1056" s="2" t="str">
        <f t="shared" si="84"/>
        <v/>
      </c>
      <c r="H1056" t="s">
        <v>14</v>
      </c>
      <c r="I1056" t="s">
        <v>14</v>
      </c>
      <c r="J1056" s="1">
        <v>3.7417953123800002E-5</v>
      </c>
      <c r="K1056">
        <v>6.23788836396E-4</v>
      </c>
      <c r="L1056" s="1">
        <v>4.13566951858E-5</v>
      </c>
      <c r="M1056">
        <v>19.333333333300001</v>
      </c>
      <c r="N1056">
        <v>21.666666666699999</v>
      </c>
      <c r="O1056">
        <v>0.199413268423</v>
      </c>
      <c r="P1056">
        <v>0.47583783405000002</v>
      </c>
      <c r="Q1056">
        <v>3.8079863308900001E-2</v>
      </c>
      <c r="R1056" t="s">
        <v>15</v>
      </c>
    </row>
    <row r="1057" spans="1:20">
      <c r="A1057">
        <v>68262</v>
      </c>
      <c r="C1057" t="b">
        <f t="shared" si="80"/>
        <v>1</v>
      </c>
      <c r="D1057" s="2" t="str">
        <f t="shared" si="81"/>
        <v/>
      </c>
      <c r="E1057" s="2" t="str">
        <f t="shared" si="82"/>
        <v/>
      </c>
      <c r="F1057" s="2" t="str">
        <f t="shared" si="83"/>
        <v/>
      </c>
      <c r="G1057" s="2" t="str">
        <f t="shared" si="84"/>
        <v/>
      </c>
      <c r="H1057" t="s">
        <v>18</v>
      </c>
      <c r="I1057" t="s">
        <v>19</v>
      </c>
      <c r="J1057" s="1">
        <v>4.7275390069100003E-5</v>
      </c>
      <c r="K1057">
        <v>5.69254808897E-4</v>
      </c>
      <c r="L1057" s="1">
        <v>3.3400527085400003E-5</v>
      </c>
      <c r="M1057">
        <v>19.333333333300001</v>
      </c>
      <c r="N1057">
        <v>21.666666666699999</v>
      </c>
      <c r="O1057">
        <v>1.99525795651E-2</v>
      </c>
      <c r="P1057">
        <v>0.18166459725799999</v>
      </c>
      <c r="Q1057">
        <v>0.106716748003</v>
      </c>
      <c r="R1057" t="s">
        <v>20</v>
      </c>
      <c r="S1057">
        <v>19.333333333300001</v>
      </c>
      <c r="T1057">
        <v>21.666666666699999</v>
      </c>
    </row>
    <row r="1058" spans="1:20">
      <c r="A1058">
        <v>68315</v>
      </c>
      <c r="C1058" t="b">
        <f t="shared" si="80"/>
        <v>1</v>
      </c>
      <c r="D1058" s="2" t="str">
        <f t="shared" si="81"/>
        <v/>
      </c>
      <c r="E1058" s="2" t="str">
        <f t="shared" si="82"/>
        <v/>
      </c>
      <c r="F1058" s="2" t="str">
        <f t="shared" si="83"/>
        <v/>
      </c>
      <c r="G1058" s="2" t="str">
        <f t="shared" si="84"/>
        <v/>
      </c>
      <c r="H1058" t="s">
        <v>23</v>
      </c>
      <c r="I1058" t="s">
        <v>19</v>
      </c>
      <c r="J1058">
        <v>5.9076404147899995E-4</v>
      </c>
      <c r="K1058">
        <v>1.86486817274E-3</v>
      </c>
      <c r="L1058">
        <v>1.2565355935499999E-4</v>
      </c>
      <c r="M1058">
        <v>1.5</v>
      </c>
      <c r="N1058">
        <v>5.5</v>
      </c>
      <c r="O1058">
        <v>5.6778616952500001E-3</v>
      </c>
      <c r="P1058" s="1">
        <v>4.2818563392599999E-7</v>
      </c>
      <c r="Q1058">
        <v>8.1105541033600001E-3</v>
      </c>
      <c r="R1058" t="s">
        <v>15</v>
      </c>
      <c r="S1058">
        <v>1.5</v>
      </c>
      <c r="T1058">
        <v>5.5</v>
      </c>
    </row>
    <row r="1059" spans="1:20">
      <c r="A1059">
        <v>68316</v>
      </c>
      <c r="B1059" t="s">
        <v>19</v>
      </c>
      <c r="C1059" t="b">
        <f t="shared" si="80"/>
        <v>1</v>
      </c>
      <c r="D1059" s="2" t="str">
        <f t="shared" si="81"/>
        <v/>
      </c>
      <c r="E1059" s="2" t="str">
        <f t="shared" si="82"/>
        <v/>
      </c>
      <c r="F1059" s="2" t="str">
        <f t="shared" si="83"/>
        <v>BRACK</v>
      </c>
      <c r="G1059" s="2" t="str">
        <f t="shared" si="84"/>
        <v/>
      </c>
      <c r="H1059" t="s">
        <v>23</v>
      </c>
      <c r="I1059" t="s">
        <v>19</v>
      </c>
      <c r="J1059">
        <v>1.8416057344399999E-4</v>
      </c>
      <c r="K1059">
        <v>3.6419841328299998E-4</v>
      </c>
      <c r="L1059" s="1">
        <v>1.89487794693E-5</v>
      </c>
      <c r="M1059">
        <v>1.5</v>
      </c>
      <c r="N1059">
        <v>10</v>
      </c>
      <c r="O1059">
        <v>2.15809184263E-2</v>
      </c>
      <c r="P1059" s="1">
        <v>3.2401710831400003E-8</v>
      </c>
      <c r="Q1059">
        <v>2.4423680579300001E-3</v>
      </c>
      <c r="R1059" t="s">
        <v>15</v>
      </c>
      <c r="S1059">
        <v>1.5</v>
      </c>
      <c r="T1059">
        <v>10</v>
      </c>
    </row>
    <row r="1060" spans="1:20">
      <c r="A1060">
        <v>68317</v>
      </c>
      <c r="C1060" t="b">
        <f t="shared" si="80"/>
        <v>1</v>
      </c>
      <c r="D1060" s="2" t="str">
        <f t="shared" si="81"/>
        <v/>
      </c>
      <c r="E1060" s="2" t="str">
        <f t="shared" si="82"/>
        <v/>
      </c>
      <c r="F1060" s="2" t="str">
        <f t="shared" si="83"/>
        <v/>
      </c>
      <c r="G1060" s="2" t="str">
        <f t="shared" si="84"/>
        <v/>
      </c>
      <c r="H1060" t="s">
        <v>23</v>
      </c>
      <c r="I1060" t="s">
        <v>19</v>
      </c>
      <c r="J1060">
        <v>6.0939276947300002E-4</v>
      </c>
      <c r="K1060">
        <v>1.63150478146E-3</v>
      </c>
      <c r="L1060" s="1">
        <v>6.3268056006199994E-5</v>
      </c>
      <c r="M1060">
        <v>1.5</v>
      </c>
      <c r="N1060">
        <v>8</v>
      </c>
      <c r="O1060">
        <v>6.9444299899499998E-3</v>
      </c>
      <c r="P1060" s="1">
        <v>2.2997390938199999E-8</v>
      </c>
      <c r="Q1060">
        <v>3.7334271404699999E-3</v>
      </c>
      <c r="R1060" t="s">
        <v>15</v>
      </c>
      <c r="S1060">
        <v>1.5</v>
      </c>
      <c r="T1060">
        <v>8</v>
      </c>
    </row>
    <row r="1061" spans="1:20">
      <c r="A1061">
        <v>68326</v>
      </c>
      <c r="C1061" t="b">
        <f t="shared" si="80"/>
        <v>1</v>
      </c>
      <c r="D1061" s="2" t="str">
        <f t="shared" si="81"/>
        <v/>
      </c>
      <c r="E1061" s="2" t="str">
        <f t="shared" si="82"/>
        <v/>
      </c>
      <c r="F1061" s="2" t="str">
        <f t="shared" si="83"/>
        <v/>
      </c>
      <c r="G1061" s="2" t="str">
        <f t="shared" si="84"/>
        <v/>
      </c>
      <c r="H1061" t="s">
        <v>23</v>
      </c>
      <c r="I1061" t="s">
        <v>19</v>
      </c>
      <c r="J1061">
        <v>1.7017401198199999E-4</v>
      </c>
      <c r="K1061">
        <v>4.2892766436000002E-4</v>
      </c>
      <c r="L1061" s="1">
        <v>3.6491256471699997E-5</v>
      </c>
      <c r="M1061">
        <v>1.5</v>
      </c>
      <c r="N1061">
        <v>5.5</v>
      </c>
      <c r="O1061">
        <v>2.19709860117E-2</v>
      </c>
      <c r="P1061" s="1">
        <v>2.8016226169400002E-6</v>
      </c>
      <c r="Q1061">
        <v>7.92734238817E-3</v>
      </c>
      <c r="R1061" t="s">
        <v>15</v>
      </c>
      <c r="S1061">
        <v>1.5</v>
      </c>
      <c r="T1061">
        <v>5.5</v>
      </c>
    </row>
    <row r="1062" spans="1:20">
      <c r="A1062">
        <v>68372</v>
      </c>
      <c r="B1062" t="s">
        <v>19</v>
      </c>
      <c r="C1062" t="b">
        <f t="shared" si="80"/>
        <v>1</v>
      </c>
      <c r="D1062" s="2" t="str">
        <f t="shared" si="81"/>
        <v/>
      </c>
      <c r="E1062" s="2" t="str">
        <f t="shared" si="82"/>
        <v/>
      </c>
      <c r="F1062" s="2" t="str">
        <f t="shared" si="83"/>
        <v>BRACK</v>
      </c>
      <c r="G1062" s="2" t="str">
        <f t="shared" si="84"/>
        <v/>
      </c>
      <c r="H1062" t="s">
        <v>28</v>
      </c>
      <c r="I1062" t="s">
        <v>19</v>
      </c>
      <c r="J1062" s="1">
        <v>2.9768057859099998E-5</v>
      </c>
      <c r="K1062">
        <v>7.8071236377000005E-4</v>
      </c>
      <c r="L1062">
        <v>2.9403745365799998E-4</v>
      </c>
      <c r="M1062">
        <v>11</v>
      </c>
      <c r="N1062">
        <v>15</v>
      </c>
      <c r="O1062" s="1">
        <v>8.5734749685600002E-7</v>
      </c>
      <c r="P1062">
        <v>7.4464817127599999E-3</v>
      </c>
      <c r="Q1062">
        <v>2.24640683942E-4</v>
      </c>
      <c r="R1062" t="s">
        <v>15</v>
      </c>
      <c r="S1062">
        <v>11</v>
      </c>
      <c r="T1062">
        <v>15</v>
      </c>
    </row>
    <row r="1063" spans="1:20">
      <c r="A1063">
        <v>68373</v>
      </c>
      <c r="C1063" t="b">
        <f t="shared" si="80"/>
        <v>1</v>
      </c>
      <c r="D1063" s="2" t="str">
        <f t="shared" si="81"/>
        <v/>
      </c>
      <c r="E1063" s="2" t="str">
        <f t="shared" si="82"/>
        <v/>
      </c>
      <c r="F1063" s="2" t="str">
        <f t="shared" si="83"/>
        <v/>
      </c>
      <c r="G1063" s="2" t="str">
        <f t="shared" si="84"/>
        <v/>
      </c>
      <c r="H1063" t="s">
        <v>28</v>
      </c>
      <c r="I1063" t="s">
        <v>19</v>
      </c>
      <c r="J1063" s="1">
        <v>9.6655534403799992E-6</v>
      </c>
      <c r="K1063">
        <v>6.3691325993299995E-4</v>
      </c>
      <c r="L1063">
        <v>2.6189577009199999E-4</v>
      </c>
      <c r="M1063">
        <v>11</v>
      </c>
      <c r="N1063">
        <v>15</v>
      </c>
      <c r="O1063" s="1">
        <v>1.70868795678E-7</v>
      </c>
      <c r="P1063">
        <v>9.7663164333899998E-3</v>
      </c>
      <c r="Q1063" s="1">
        <v>8.8799837716599998E-6</v>
      </c>
      <c r="R1063" t="s">
        <v>15</v>
      </c>
      <c r="S1063">
        <v>11</v>
      </c>
      <c r="T1063">
        <v>15</v>
      </c>
    </row>
    <row r="1064" spans="1:20">
      <c r="A1064">
        <v>68525</v>
      </c>
      <c r="C1064" t="b">
        <f t="shared" si="80"/>
        <v>1</v>
      </c>
      <c r="D1064" s="2" t="str">
        <f t="shared" si="81"/>
        <v/>
      </c>
      <c r="E1064" s="2" t="str">
        <f t="shared" si="82"/>
        <v/>
      </c>
      <c r="F1064" s="2" t="str">
        <f t="shared" si="83"/>
        <v/>
      </c>
      <c r="G1064" s="2" t="str">
        <f t="shared" si="84"/>
        <v/>
      </c>
      <c r="H1064" t="s">
        <v>19</v>
      </c>
      <c r="I1064" t="s">
        <v>19</v>
      </c>
      <c r="J1064">
        <v>0</v>
      </c>
      <c r="K1064">
        <v>6.0378460754499999E-4</v>
      </c>
      <c r="L1064" s="1">
        <v>6.3963157221400003E-6</v>
      </c>
      <c r="M1064">
        <v>11</v>
      </c>
      <c r="N1064">
        <v>17</v>
      </c>
      <c r="O1064" s="1">
        <v>5.3378359976599998E-5</v>
      </c>
      <c r="P1064">
        <v>9.5000566199200003E-4</v>
      </c>
      <c r="Q1064">
        <v>0.13646882785299999</v>
      </c>
      <c r="R1064" t="s">
        <v>15</v>
      </c>
      <c r="S1064">
        <v>11</v>
      </c>
      <c r="T1064">
        <v>17</v>
      </c>
    </row>
    <row r="1065" spans="1:20">
      <c r="A1065">
        <v>68526</v>
      </c>
      <c r="B1065" t="s">
        <v>19</v>
      </c>
      <c r="C1065" t="b">
        <f t="shared" si="80"/>
        <v>1</v>
      </c>
      <c r="D1065" s="2" t="str">
        <f t="shared" si="81"/>
        <v/>
      </c>
      <c r="E1065" s="2" t="str">
        <f t="shared" si="82"/>
        <v/>
      </c>
      <c r="F1065" s="2" t="str">
        <f t="shared" si="83"/>
        <v>BRACK</v>
      </c>
      <c r="G1065" s="2" t="str">
        <f t="shared" si="84"/>
        <v/>
      </c>
      <c r="H1065" t="s">
        <v>19</v>
      </c>
      <c r="I1065" t="s">
        <v>19</v>
      </c>
      <c r="J1065">
        <v>0</v>
      </c>
      <c r="K1065">
        <v>5.1059386864600001E-4</v>
      </c>
      <c r="L1065" s="1">
        <v>4.9749122283300001E-6</v>
      </c>
      <c r="M1065">
        <v>11</v>
      </c>
      <c r="N1065">
        <v>17</v>
      </c>
      <c r="O1065" s="1">
        <v>1.3317832010799999E-5</v>
      </c>
      <c r="P1065">
        <v>2.8235141448200001E-4</v>
      </c>
      <c r="Q1065">
        <v>0.13646882785299999</v>
      </c>
      <c r="R1065" t="s">
        <v>15</v>
      </c>
      <c r="S1065">
        <v>11</v>
      </c>
      <c r="T1065">
        <v>17</v>
      </c>
    </row>
    <row r="1066" spans="1:20">
      <c r="A1066">
        <v>68556</v>
      </c>
      <c r="C1066" t="b">
        <f t="shared" si="80"/>
        <v>1</v>
      </c>
      <c r="D1066" s="2" t="str">
        <f t="shared" si="81"/>
        <v/>
      </c>
      <c r="E1066" s="2" t="str">
        <f t="shared" si="82"/>
        <v/>
      </c>
      <c r="F1066" s="2" t="str">
        <f t="shared" si="83"/>
        <v/>
      </c>
      <c r="G1066" s="2" t="str">
        <f t="shared" si="84"/>
        <v/>
      </c>
      <c r="H1066" t="s">
        <v>14</v>
      </c>
      <c r="I1066" t="s">
        <v>14</v>
      </c>
      <c r="J1066">
        <v>5.5012501555600001E-4</v>
      </c>
      <c r="K1066" s="1">
        <v>2.0345548800799999E-6</v>
      </c>
      <c r="L1066" s="1">
        <v>1.4027838883900001E-5</v>
      </c>
      <c r="M1066">
        <v>1.5</v>
      </c>
      <c r="N1066">
        <v>27</v>
      </c>
      <c r="O1066">
        <v>0.21063367360599999</v>
      </c>
      <c r="P1066">
        <v>4.4782679078699997E-2</v>
      </c>
      <c r="Q1066">
        <v>0.27165362466300003</v>
      </c>
      <c r="R1066" t="s">
        <v>15</v>
      </c>
    </row>
    <row r="1067" spans="1:20">
      <c r="A1067">
        <v>68591</v>
      </c>
      <c r="C1067" t="b">
        <f t="shared" si="80"/>
        <v>1</v>
      </c>
      <c r="D1067" s="2" t="str">
        <f t="shared" si="81"/>
        <v/>
      </c>
      <c r="E1067" s="2" t="str">
        <f t="shared" si="82"/>
        <v/>
      </c>
      <c r="F1067" s="2" t="str">
        <f t="shared" si="83"/>
        <v/>
      </c>
      <c r="G1067" s="2" t="str">
        <f t="shared" si="84"/>
        <v/>
      </c>
      <c r="H1067" t="s">
        <v>14</v>
      </c>
      <c r="I1067" t="s">
        <v>14</v>
      </c>
      <c r="J1067">
        <v>2.51096780172E-4</v>
      </c>
      <c r="K1067">
        <v>1.7555929871199999E-3</v>
      </c>
      <c r="L1067" s="1">
        <v>8.44800086508E-6</v>
      </c>
      <c r="M1067">
        <v>23</v>
      </c>
      <c r="N1067">
        <v>25</v>
      </c>
      <c r="O1067">
        <v>0.30284430427300002</v>
      </c>
      <c r="P1067">
        <v>0.41611997330900002</v>
      </c>
      <c r="Q1067">
        <v>0.5</v>
      </c>
      <c r="R1067" t="s">
        <v>15</v>
      </c>
    </row>
    <row r="1068" spans="1:20">
      <c r="A1068">
        <v>68592</v>
      </c>
      <c r="C1068" t="b">
        <f t="shared" si="80"/>
        <v>1</v>
      </c>
      <c r="D1068" s="2" t="str">
        <f t="shared" si="81"/>
        <v/>
      </c>
      <c r="E1068" s="2" t="str">
        <f t="shared" si="82"/>
        <v/>
      </c>
      <c r="F1068" s="2" t="str">
        <f t="shared" si="83"/>
        <v/>
      </c>
      <c r="G1068" s="2" t="str">
        <f t="shared" si="84"/>
        <v/>
      </c>
      <c r="H1068" t="s">
        <v>14</v>
      </c>
      <c r="I1068" t="s">
        <v>14</v>
      </c>
      <c r="J1068">
        <v>0</v>
      </c>
      <c r="K1068">
        <v>3.8639585633999998E-4</v>
      </c>
      <c r="L1068" s="1">
        <v>7.0302504274499998E-5</v>
      </c>
      <c r="M1068">
        <v>11</v>
      </c>
      <c r="N1068">
        <v>15</v>
      </c>
      <c r="O1068">
        <v>2.2828442399799999E-3</v>
      </c>
      <c r="P1068">
        <v>0.13646116969300001</v>
      </c>
      <c r="Q1068">
        <v>1.6772171024099999E-2</v>
      </c>
      <c r="R1068" t="s">
        <v>15</v>
      </c>
    </row>
    <row r="1069" spans="1:20">
      <c r="A1069">
        <v>68595</v>
      </c>
      <c r="C1069" t="b">
        <f t="shared" si="80"/>
        <v>1</v>
      </c>
      <c r="D1069" s="2" t="str">
        <f t="shared" si="81"/>
        <v/>
      </c>
      <c r="E1069" s="2" t="str">
        <f t="shared" si="82"/>
        <v/>
      </c>
      <c r="F1069" s="2" t="str">
        <f t="shared" si="83"/>
        <v/>
      </c>
      <c r="G1069" s="2" t="str">
        <f t="shared" si="84"/>
        <v/>
      </c>
      <c r="H1069" t="s">
        <v>14</v>
      </c>
      <c r="I1069" t="s">
        <v>14</v>
      </c>
      <c r="J1069">
        <v>2.98170187898E-4</v>
      </c>
      <c r="K1069">
        <v>2.0719160478599999E-3</v>
      </c>
      <c r="L1069" s="1">
        <v>1.01376010381E-5</v>
      </c>
      <c r="M1069">
        <v>23</v>
      </c>
      <c r="N1069">
        <v>25</v>
      </c>
      <c r="O1069">
        <v>0.30284430427300002</v>
      </c>
      <c r="P1069">
        <v>0.41611997330900002</v>
      </c>
      <c r="Q1069">
        <v>0.5</v>
      </c>
      <c r="R1069" t="s">
        <v>15</v>
      </c>
    </row>
    <row r="1070" spans="1:20">
      <c r="A1070">
        <v>68598</v>
      </c>
      <c r="C1070" t="b">
        <f t="shared" si="80"/>
        <v>1</v>
      </c>
      <c r="D1070" s="2" t="str">
        <f t="shared" si="81"/>
        <v/>
      </c>
      <c r="E1070" s="2" t="str">
        <f t="shared" si="82"/>
        <v/>
      </c>
      <c r="F1070" s="2" t="str">
        <f t="shared" si="83"/>
        <v/>
      </c>
      <c r="G1070" s="2" t="str">
        <f t="shared" si="84"/>
        <v/>
      </c>
      <c r="H1070" t="s">
        <v>14</v>
      </c>
      <c r="I1070" t="s">
        <v>14</v>
      </c>
      <c r="J1070">
        <v>0</v>
      </c>
      <c r="K1070">
        <v>2.9112204622799999E-4</v>
      </c>
      <c r="L1070" s="1">
        <v>4.7191985958799999E-5</v>
      </c>
      <c r="M1070">
        <v>11</v>
      </c>
      <c r="N1070">
        <v>15</v>
      </c>
      <c r="O1070">
        <v>2.2828442399799999E-3</v>
      </c>
      <c r="P1070">
        <v>5.2027430681799998E-2</v>
      </c>
      <c r="Q1070">
        <v>7.2377561385399997E-2</v>
      </c>
      <c r="R1070" t="s">
        <v>15</v>
      </c>
    </row>
    <row r="1071" spans="1:20">
      <c r="A1071">
        <v>68647</v>
      </c>
      <c r="C1071" t="b">
        <f t="shared" si="80"/>
        <v>1</v>
      </c>
      <c r="D1071" s="2" t="str">
        <f t="shared" si="81"/>
        <v/>
      </c>
      <c r="E1071" s="2" t="str">
        <f t="shared" si="82"/>
        <v/>
      </c>
      <c r="F1071" s="2" t="str">
        <f t="shared" si="83"/>
        <v/>
      </c>
      <c r="G1071" s="2" t="str">
        <f t="shared" si="84"/>
        <v/>
      </c>
      <c r="H1071" t="s">
        <v>14</v>
      </c>
      <c r="I1071" t="s">
        <v>14</v>
      </c>
      <c r="J1071">
        <v>0</v>
      </c>
      <c r="K1071">
        <v>9.33697235846E-4</v>
      </c>
      <c r="L1071">
        <v>2.0428437544700001E-4</v>
      </c>
      <c r="M1071">
        <v>8.8000000000000007</v>
      </c>
      <c r="N1071">
        <v>11.6</v>
      </c>
      <c r="O1071">
        <v>9.4517715055599996E-3</v>
      </c>
      <c r="P1071">
        <v>0.26754056472299997</v>
      </c>
      <c r="Q1071">
        <v>2.32155185932E-2</v>
      </c>
      <c r="R1071" t="s">
        <v>15</v>
      </c>
    </row>
    <row r="1072" spans="1:20">
      <c r="A1072">
        <v>68648</v>
      </c>
      <c r="C1072" t="b">
        <f t="shared" si="80"/>
        <v>1</v>
      </c>
      <c r="D1072" s="2" t="str">
        <f t="shared" si="81"/>
        <v/>
      </c>
      <c r="E1072" s="2" t="str">
        <f t="shared" si="82"/>
        <v/>
      </c>
      <c r="F1072" s="2" t="str">
        <f t="shared" si="83"/>
        <v/>
      </c>
      <c r="G1072" s="2" t="str">
        <f t="shared" si="84"/>
        <v/>
      </c>
      <c r="H1072" t="s">
        <v>14</v>
      </c>
      <c r="I1072" t="s">
        <v>14</v>
      </c>
      <c r="J1072">
        <v>0</v>
      </c>
      <c r="K1072">
        <v>5.4123658451500005E-4</v>
      </c>
      <c r="L1072">
        <v>1.3336386584799999E-4</v>
      </c>
      <c r="M1072">
        <v>8.8000000000000007</v>
      </c>
      <c r="N1072">
        <v>11.6</v>
      </c>
      <c r="O1072">
        <v>9.4517715055599996E-3</v>
      </c>
      <c r="P1072">
        <v>0.26754056472299997</v>
      </c>
      <c r="Q1072">
        <v>2.32155185932E-2</v>
      </c>
      <c r="R1072" t="s">
        <v>15</v>
      </c>
    </row>
    <row r="1073" spans="1:19">
      <c r="A1073">
        <v>68653</v>
      </c>
      <c r="C1073" t="b">
        <f t="shared" si="80"/>
        <v>1</v>
      </c>
      <c r="D1073" s="2" t="str">
        <f t="shared" si="81"/>
        <v/>
      </c>
      <c r="E1073" s="2" t="str">
        <f t="shared" si="82"/>
        <v/>
      </c>
      <c r="F1073" s="2" t="str">
        <f t="shared" si="83"/>
        <v/>
      </c>
      <c r="G1073" s="2" t="str">
        <f t="shared" si="84"/>
        <v/>
      </c>
      <c r="H1073" t="s">
        <v>14</v>
      </c>
      <c r="I1073" t="s">
        <v>14</v>
      </c>
      <c r="J1073">
        <v>0</v>
      </c>
      <c r="K1073">
        <v>5.3042246386200004E-4</v>
      </c>
      <c r="L1073">
        <v>1.59341907328E-4</v>
      </c>
      <c r="M1073">
        <v>11</v>
      </c>
      <c r="N1073">
        <v>15</v>
      </c>
      <c r="O1073">
        <v>2.2828442399799999E-3</v>
      </c>
      <c r="P1073">
        <v>0.161234758137</v>
      </c>
      <c r="Q1073">
        <v>1.6772171024099999E-2</v>
      </c>
      <c r="R1073" t="s">
        <v>15</v>
      </c>
    </row>
    <row r="1074" spans="1:19">
      <c r="A1074">
        <v>68654</v>
      </c>
      <c r="B1074" t="s">
        <v>19</v>
      </c>
      <c r="C1074" t="b">
        <f t="shared" si="80"/>
        <v>1</v>
      </c>
      <c r="D1074" s="2" t="str">
        <f t="shared" si="81"/>
        <v/>
      </c>
      <c r="E1074" s="2" t="str">
        <f t="shared" si="82"/>
        <v/>
      </c>
      <c r="F1074" s="2" t="str">
        <f t="shared" si="83"/>
        <v/>
      </c>
      <c r="G1074" s="2" t="str">
        <f t="shared" si="84"/>
        <v>brackishRestricted</v>
      </c>
      <c r="H1074" t="s">
        <v>14</v>
      </c>
      <c r="I1074" t="s">
        <v>14</v>
      </c>
      <c r="J1074">
        <v>0</v>
      </c>
      <c r="K1074">
        <v>3.0857442713399998E-4</v>
      </c>
      <c r="L1074" s="1">
        <v>6.8875078096699999E-5</v>
      </c>
      <c r="M1074">
        <v>11</v>
      </c>
      <c r="N1074">
        <v>15</v>
      </c>
      <c r="O1074">
        <v>2.2828442399799999E-3</v>
      </c>
      <c r="P1074">
        <v>5.2027430681799998E-2</v>
      </c>
      <c r="Q1074">
        <v>7.2377561385399997E-2</v>
      </c>
      <c r="R1074" t="s">
        <v>15</v>
      </c>
    </row>
    <row r="1075" spans="1:19">
      <c r="A1075">
        <v>68722</v>
      </c>
      <c r="C1075" t="b">
        <f t="shared" si="80"/>
        <v>1</v>
      </c>
      <c r="D1075" s="2" t="str">
        <f t="shared" si="81"/>
        <v/>
      </c>
      <c r="E1075" s="2" t="str">
        <f t="shared" si="82"/>
        <v/>
      </c>
      <c r="F1075" s="2" t="str">
        <f t="shared" si="83"/>
        <v/>
      </c>
      <c r="G1075" s="2" t="str">
        <f t="shared" si="84"/>
        <v/>
      </c>
      <c r="H1075" t="s">
        <v>14</v>
      </c>
      <c r="I1075" t="s">
        <v>14</v>
      </c>
      <c r="J1075" s="1">
        <v>9.7629836127000004E-5</v>
      </c>
      <c r="K1075">
        <v>1.9052630481300001E-4</v>
      </c>
      <c r="L1075" s="1">
        <v>1.31953896073E-5</v>
      </c>
      <c r="M1075">
        <v>1.5</v>
      </c>
      <c r="N1075">
        <v>8</v>
      </c>
      <c r="O1075">
        <v>4.5392336925399998E-2</v>
      </c>
      <c r="P1075" s="1">
        <v>9.6858450638000006E-5</v>
      </c>
      <c r="Q1075">
        <v>0.159034290631</v>
      </c>
      <c r="R1075" t="s">
        <v>15</v>
      </c>
    </row>
    <row r="1076" spans="1:19">
      <c r="A1076">
        <v>68723</v>
      </c>
      <c r="C1076" t="b">
        <f t="shared" si="80"/>
        <v>1</v>
      </c>
      <c r="D1076" s="2" t="str">
        <f t="shared" si="81"/>
        <v/>
      </c>
      <c r="E1076" s="2" t="str">
        <f t="shared" si="82"/>
        <v/>
      </c>
      <c r="F1076" s="2" t="str">
        <f t="shared" si="83"/>
        <v/>
      </c>
      <c r="G1076" s="2" t="str">
        <f t="shared" si="84"/>
        <v/>
      </c>
      <c r="H1076" t="s">
        <v>17</v>
      </c>
      <c r="I1076" t="s">
        <v>17</v>
      </c>
      <c r="J1076" s="1">
        <v>5.4730400959499997E-5</v>
      </c>
      <c r="K1076" s="1">
        <v>6.9105745935600001E-5</v>
      </c>
      <c r="L1076" s="1">
        <v>1.44167543446E-6</v>
      </c>
      <c r="M1076">
        <v>1.5</v>
      </c>
      <c r="N1076">
        <v>10</v>
      </c>
      <c r="O1076">
        <v>8.05446258996E-2</v>
      </c>
      <c r="P1076" s="1">
        <v>5.5968950276299998E-6</v>
      </c>
      <c r="Q1076">
        <v>3.75211052593E-3</v>
      </c>
      <c r="R1076" t="s">
        <v>15</v>
      </c>
      <c r="S1076">
        <v>10</v>
      </c>
    </row>
    <row r="1077" spans="1:19">
      <c r="A1077">
        <v>68726</v>
      </c>
      <c r="C1077" t="b">
        <f t="shared" si="80"/>
        <v>1</v>
      </c>
      <c r="D1077" s="2" t="str">
        <f t="shared" si="81"/>
        <v/>
      </c>
      <c r="E1077" s="2" t="str">
        <f t="shared" si="82"/>
        <v/>
      </c>
      <c r="F1077" s="2" t="str">
        <f t="shared" si="83"/>
        <v/>
      </c>
      <c r="G1077" s="2" t="str">
        <f t="shared" si="84"/>
        <v/>
      </c>
      <c r="H1077" t="s">
        <v>17</v>
      </c>
      <c r="I1077" t="s">
        <v>17</v>
      </c>
      <c r="J1077" s="1">
        <v>9.1970699429600001E-5</v>
      </c>
      <c r="K1077" s="1">
        <v>4.7202920385299997E-5</v>
      </c>
      <c r="L1077" s="1">
        <v>5.8889523646399997E-6</v>
      </c>
      <c r="M1077">
        <v>3</v>
      </c>
      <c r="N1077">
        <v>10</v>
      </c>
      <c r="O1077">
        <v>0.48745398377400001</v>
      </c>
      <c r="P1077">
        <v>1.44363955609E-3</v>
      </c>
      <c r="Q1077">
        <v>2.3892148725299998E-3</v>
      </c>
      <c r="R1077" t="s">
        <v>15</v>
      </c>
      <c r="S1077">
        <v>6.3595714074699998</v>
      </c>
    </row>
    <row r="1078" spans="1:19">
      <c r="A1078">
        <v>68728</v>
      </c>
      <c r="C1078" t="b">
        <f t="shared" si="80"/>
        <v>1</v>
      </c>
      <c r="D1078" s="2" t="str">
        <f t="shared" si="81"/>
        <v/>
      </c>
      <c r="E1078" s="2" t="str">
        <f t="shared" si="82"/>
        <v/>
      </c>
      <c r="F1078" s="2" t="str">
        <f t="shared" si="83"/>
        <v/>
      </c>
      <c r="G1078" s="2" t="str">
        <f t="shared" si="84"/>
        <v/>
      </c>
      <c r="H1078" t="s">
        <v>17</v>
      </c>
      <c r="I1078" t="s">
        <v>17</v>
      </c>
      <c r="J1078">
        <v>1.20116890611E-4</v>
      </c>
      <c r="K1078" s="1">
        <v>4.4439830593699999E-5</v>
      </c>
      <c r="L1078" s="1">
        <v>5.3674857264100003E-6</v>
      </c>
      <c r="M1078">
        <v>6.5</v>
      </c>
      <c r="N1078">
        <v>10</v>
      </c>
      <c r="O1078">
        <v>0.26495176671800003</v>
      </c>
      <c r="P1078">
        <v>6.7727022004499997E-3</v>
      </c>
      <c r="Q1078" s="1">
        <v>8.8324677545899994E-6</v>
      </c>
      <c r="R1078" t="s">
        <v>15</v>
      </c>
      <c r="S1078">
        <v>7.69175526159</v>
      </c>
    </row>
    <row r="1079" spans="1:19">
      <c r="A1079">
        <v>68827</v>
      </c>
      <c r="C1079" t="b">
        <f t="shared" si="80"/>
        <v>1</v>
      </c>
      <c r="D1079" s="2" t="str">
        <f t="shared" si="81"/>
        <v/>
      </c>
      <c r="E1079" s="2" t="str">
        <f t="shared" si="82"/>
        <v/>
      </c>
      <c r="F1079" s="2" t="str">
        <f t="shared" si="83"/>
        <v/>
      </c>
      <c r="G1079" s="2" t="str">
        <f t="shared" si="84"/>
        <v/>
      </c>
      <c r="H1079" t="s">
        <v>17</v>
      </c>
      <c r="I1079" t="s">
        <v>17</v>
      </c>
      <c r="J1079">
        <v>4.4929390140099998E-4</v>
      </c>
      <c r="K1079">
        <v>1.5253429156299999E-4</v>
      </c>
      <c r="L1079" s="1">
        <v>5.2318280219699996E-6</v>
      </c>
      <c r="M1079">
        <v>1.3333333333299999</v>
      </c>
      <c r="N1079">
        <v>3.6666666666699999</v>
      </c>
      <c r="O1079">
        <v>0.453612433855</v>
      </c>
      <c r="P1079" s="1">
        <v>5.8947200860899999E-7</v>
      </c>
      <c r="Q1079" s="1">
        <v>1.0267809171799999E-5</v>
      </c>
      <c r="R1079" t="s">
        <v>15</v>
      </c>
      <c r="S1079">
        <v>2.10733716943</v>
      </c>
    </row>
    <row r="1080" spans="1:19">
      <c r="A1080">
        <v>68828</v>
      </c>
      <c r="C1080" t="b">
        <f t="shared" si="80"/>
        <v>1</v>
      </c>
      <c r="D1080" s="2" t="str">
        <f t="shared" si="81"/>
        <v/>
      </c>
      <c r="E1080" s="2" t="str">
        <f t="shared" si="82"/>
        <v/>
      </c>
      <c r="F1080" s="2" t="str">
        <f t="shared" si="83"/>
        <v/>
      </c>
      <c r="G1080" s="2" t="str">
        <f t="shared" si="84"/>
        <v/>
      </c>
      <c r="H1080" t="s">
        <v>17</v>
      </c>
      <c r="I1080" t="s">
        <v>17</v>
      </c>
      <c r="J1080">
        <v>4.5811440809300001E-4</v>
      </c>
      <c r="K1080">
        <v>1.33349065271E-4</v>
      </c>
      <c r="L1080" s="1">
        <v>8.4639431395400007E-6</v>
      </c>
      <c r="M1080">
        <v>1.3333333333299999</v>
      </c>
      <c r="N1080">
        <v>3.6666666666699999</v>
      </c>
      <c r="O1080">
        <v>0.36331234894800002</v>
      </c>
      <c r="P1080" s="1">
        <v>3.53763668656E-5</v>
      </c>
      <c r="Q1080">
        <v>2.5808978746099997E-4</v>
      </c>
      <c r="R1080" t="s">
        <v>15</v>
      </c>
      <c r="S1080">
        <v>1.98138919231</v>
      </c>
    </row>
    <row r="1081" spans="1:19">
      <c r="A1081">
        <v>68868</v>
      </c>
      <c r="C1081" t="b">
        <f t="shared" si="80"/>
        <v>1</v>
      </c>
      <c r="D1081" s="2" t="str">
        <f t="shared" si="81"/>
        <v/>
      </c>
      <c r="E1081" s="2" t="str">
        <f t="shared" si="82"/>
        <v/>
      </c>
      <c r="F1081" s="2" t="str">
        <f t="shared" si="83"/>
        <v/>
      </c>
      <c r="G1081" s="2" t="str">
        <f t="shared" si="84"/>
        <v/>
      </c>
      <c r="H1081" t="s">
        <v>14</v>
      </c>
      <c r="I1081" t="s">
        <v>14</v>
      </c>
      <c r="J1081">
        <v>6.6552904675400001E-3</v>
      </c>
      <c r="K1081">
        <v>3.3405052565899998E-3</v>
      </c>
      <c r="L1081" s="1">
        <v>6.1505687236499995E-5</v>
      </c>
      <c r="M1081">
        <v>1.3333333333299999</v>
      </c>
      <c r="N1081">
        <v>3.6666666666699999</v>
      </c>
      <c r="O1081">
        <v>5.3207404837800003E-2</v>
      </c>
      <c r="P1081" s="1">
        <v>7.2449229737899998E-6</v>
      </c>
      <c r="Q1081" s="1">
        <v>4.1371337498900003E-5</v>
      </c>
      <c r="R1081" t="s">
        <v>15</v>
      </c>
    </row>
    <row r="1082" spans="1:19">
      <c r="A1082">
        <v>68873</v>
      </c>
      <c r="C1082" t="b">
        <f t="shared" si="80"/>
        <v>1</v>
      </c>
      <c r="D1082" s="2" t="str">
        <f t="shared" si="81"/>
        <v/>
      </c>
      <c r="E1082" s="2" t="str">
        <f t="shared" si="82"/>
        <v/>
      </c>
      <c r="F1082" s="2" t="str">
        <f t="shared" si="83"/>
        <v/>
      </c>
      <c r="G1082" s="2" t="str">
        <f t="shared" si="84"/>
        <v/>
      </c>
      <c r="H1082" t="s">
        <v>14</v>
      </c>
      <c r="I1082" t="s">
        <v>14</v>
      </c>
      <c r="J1082">
        <v>5.8356191914199999E-3</v>
      </c>
      <c r="K1082">
        <v>3.4111400921600001E-3</v>
      </c>
      <c r="L1082" s="1">
        <v>5.79784995264E-5</v>
      </c>
      <c r="M1082">
        <v>1.3333333333299999</v>
      </c>
      <c r="N1082">
        <v>3.6666666666699999</v>
      </c>
      <c r="O1082">
        <v>1.7296867520400001E-2</v>
      </c>
      <c r="P1082" s="1">
        <v>5.0386996652599998E-6</v>
      </c>
      <c r="Q1082">
        <v>1.5619543787099999E-4</v>
      </c>
      <c r="R1082" t="s">
        <v>15</v>
      </c>
    </row>
    <row r="1083" spans="1:19">
      <c r="A1083">
        <v>68937</v>
      </c>
      <c r="C1083" t="b">
        <f t="shared" si="80"/>
        <v>1</v>
      </c>
      <c r="D1083" s="2" t="str">
        <f t="shared" si="81"/>
        <v/>
      </c>
      <c r="E1083" s="2" t="str">
        <f t="shared" si="82"/>
        <v/>
      </c>
      <c r="F1083" s="2" t="str">
        <f t="shared" si="83"/>
        <v/>
      </c>
      <c r="G1083" s="2" t="str">
        <f t="shared" si="84"/>
        <v/>
      </c>
      <c r="H1083" t="s">
        <v>17</v>
      </c>
      <c r="I1083" t="s">
        <v>17</v>
      </c>
      <c r="J1083">
        <v>4.9730879105900001E-4</v>
      </c>
      <c r="K1083" s="1">
        <v>2.10890379181E-5</v>
      </c>
      <c r="L1083" s="1">
        <v>8.1747312843199998E-7</v>
      </c>
      <c r="M1083">
        <v>1.3333333333299999</v>
      </c>
      <c r="N1083">
        <v>3.6666666666699999</v>
      </c>
      <c r="O1083">
        <v>0.227003011245</v>
      </c>
      <c r="P1083">
        <v>8.30864358778E-2</v>
      </c>
      <c r="Q1083">
        <v>1.96367906156E-3</v>
      </c>
      <c r="R1083" t="s">
        <v>15</v>
      </c>
      <c r="S1083">
        <v>1.4286025075</v>
      </c>
    </row>
    <row r="1084" spans="1:19">
      <c r="A1084">
        <v>68939</v>
      </c>
      <c r="C1084" t="b">
        <f t="shared" si="80"/>
        <v>1</v>
      </c>
      <c r="D1084" s="2" t="str">
        <f t="shared" si="81"/>
        <v/>
      </c>
      <c r="E1084" s="2" t="str">
        <f t="shared" si="82"/>
        <v/>
      </c>
      <c r="F1084" s="2" t="str">
        <f t="shared" si="83"/>
        <v/>
      </c>
      <c r="G1084" s="2" t="str">
        <f t="shared" si="84"/>
        <v/>
      </c>
      <c r="H1084" t="s">
        <v>14</v>
      </c>
      <c r="I1084" t="s">
        <v>14</v>
      </c>
      <c r="J1084">
        <v>0</v>
      </c>
      <c r="K1084">
        <v>2.3737909884400002E-3</v>
      </c>
      <c r="L1084">
        <v>5.9117397560800005E-4</v>
      </c>
      <c r="M1084">
        <v>19.5</v>
      </c>
      <c r="N1084">
        <v>23.5</v>
      </c>
      <c r="O1084">
        <v>5.3814071413999997E-3</v>
      </c>
      <c r="P1084">
        <v>0.445092232418</v>
      </c>
      <c r="Q1084">
        <v>6.1367968439000001E-3</v>
      </c>
      <c r="R1084" t="s">
        <v>15</v>
      </c>
    </row>
    <row r="1085" spans="1:19">
      <c r="A1085">
        <v>68940</v>
      </c>
      <c r="B1085" t="s">
        <v>17</v>
      </c>
      <c r="C1085" t="b">
        <f t="shared" si="80"/>
        <v>1</v>
      </c>
      <c r="D1085" s="2" t="str">
        <f t="shared" si="81"/>
        <v>FRESH</v>
      </c>
      <c r="E1085" s="2" t="str">
        <f t="shared" si="82"/>
        <v/>
      </c>
      <c r="F1085" s="2" t="str">
        <f t="shared" si="83"/>
        <v/>
      </c>
      <c r="G1085" s="2" t="str">
        <f t="shared" si="84"/>
        <v/>
      </c>
      <c r="H1085" t="s">
        <v>17</v>
      </c>
      <c r="I1085" t="s">
        <v>17</v>
      </c>
      <c r="J1085">
        <v>4.0553987850700001E-4</v>
      </c>
      <c r="K1085" s="1">
        <v>1.1355635801999999E-5</v>
      </c>
      <c r="L1085">
        <v>0</v>
      </c>
      <c r="M1085">
        <v>1.3333333333299999</v>
      </c>
      <c r="N1085">
        <v>3.6666666666699999</v>
      </c>
      <c r="O1085">
        <v>0.31219714719399999</v>
      </c>
      <c r="P1085">
        <v>1.0727945415799999E-2</v>
      </c>
      <c r="Q1085">
        <v>1.7419990234300001E-3</v>
      </c>
      <c r="R1085" t="s">
        <v>15</v>
      </c>
      <c r="S1085">
        <v>1.3986696539800001</v>
      </c>
    </row>
    <row r="1086" spans="1:19">
      <c r="A1086">
        <v>68947</v>
      </c>
      <c r="B1086" t="s">
        <v>14</v>
      </c>
      <c r="C1086" t="b">
        <f t="shared" si="80"/>
        <v>1</v>
      </c>
      <c r="D1086" s="2" t="str">
        <f t="shared" si="81"/>
        <v/>
      </c>
      <c r="E1086" s="2" t="str">
        <f t="shared" si="82"/>
        <v/>
      </c>
      <c r="F1086" s="2" t="str">
        <f t="shared" si="83"/>
        <v/>
      </c>
      <c r="G1086" s="2" t="str">
        <f t="shared" si="84"/>
        <v>NO</v>
      </c>
      <c r="H1086" t="s">
        <v>14</v>
      </c>
      <c r="I1086" t="s">
        <v>14</v>
      </c>
      <c r="J1086">
        <v>0</v>
      </c>
      <c r="K1086">
        <v>2.1231422505300001E-3</v>
      </c>
      <c r="L1086">
        <v>4.4854477454E-4</v>
      </c>
      <c r="M1086">
        <v>19.5</v>
      </c>
      <c r="N1086">
        <v>23.5</v>
      </c>
      <c r="O1086">
        <v>5.3814071413999997E-3</v>
      </c>
      <c r="P1086">
        <v>0.445092232418</v>
      </c>
      <c r="Q1086">
        <v>6.1367968439000001E-3</v>
      </c>
      <c r="R1086" t="s">
        <v>15</v>
      </c>
    </row>
    <row r="1087" spans="1:19">
      <c r="A1087">
        <v>68955</v>
      </c>
      <c r="C1087" t="b">
        <f t="shared" si="80"/>
        <v>1</v>
      </c>
      <c r="D1087" s="2" t="str">
        <f t="shared" si="81"/>
        <v/>
      </c>
      <c r="E1087" s="2" t="str">
        <f t="shared" si="82"/>
        <v/>
      </c>
      <c r="F1087" s="2" t="str">
        <f t="shared" si="83"/>
        <v/>
      </c>
      <c r="G1087" s="2" t="str">
        <f t="shared" si="84"/>
        <v/>
      </c>
      <c r="H1087" t="s">
        <v>16</v>
      </c>
      <c r="I1087" t="s">
        <v>16</v>
      </c>
      <c r="J1087" s="1">
        <v>9.2149110056800002E-6</v>
      </c>
      <c r="K1087">
        <v>2.6600452073900001E-4</v>
      </c>
      <c r="L1087">
        <v>1.0558870073100001E-4</v>
      </c>
      <c r="M1087">
        <v>6.5</v>
      </c>
      <c r="N1087">
        <v>10</v>
      </c>
      <c r="O1087">
        <v>2.8025906455699998E-2</v>
      </c>
      <c r="P1087">
        <v>0.22779756126299999</v>
      </c>
      <c r="Q1087">
        <v>2.4469631369400001E-3</v>
      </c>
      <c r="R1087" t="s">
        <v>15</v>
      </c>
      <c r="S1087">
        <v>6.5</v>
      </c>
    </row>
    <row r="1088" spans="1:19">
      <c r="A1088">
        <v>68956</v>
      </c>
      <c r="C1088" t="b">
        <f t="shared" si="80"/>
        <v>1</v>
      </c>
      <c r="D1088" s="2" t="str">
        <f t="shared" si="81"/>
        <v/>
      </c>
      <c r="E1088" s="2" t="str">
        <f t="shared" si="82"/>
        <v/>
      </c>
      <c r="F1088" s="2" t="str">
        <f t="shared" si="83"/>
        <v/>
      </c>
      <c r="G1088" s="2" t="str">
        <f t="shared" si="84"/>
        <v/>
      </c>
      <c r="H1088" t="s">
        <v>16</v>
      </c>
      <c r="I1088" t="s">
        <v>16</v>
      </c>
      <c r="J1088" s="1">
        <v>1.31891609042E-5</v>
      </c>
      <c r="K1088">
        <v>2.9952760772399998E-4</v>
      </c>
      <c r="L1088" s="1">
        <v>8.4325587121299999E-5</v>
      </c>
      <c r="M1088">
        <v>6.5</v>
      </c>
      <c r="N1088">
        <v>10</v>
      </c>
      <c r="O1088">
        <v>2.8025906455699998E-2</v>
      </c>
      <c r="P1088">
        <v>0.212558230929</v>
      </c>
      <c r="Q1088">
        <v>4.7270280732500001E-3</v>
      </c>
      <c r="R1088" t="s">
        <v>15</v>
      </c>
      <c r="S1088">
        <v>6.5</v>
      </c>
    </row>
    <row r="1089" spans="1:20">
      <c r="A1089">
        <v>69028</v>
      </c>
      <c r="C1089" t="b">
        <f t="shared" si="80"/>
        <v>1</v>
      </c>
      <c r="D1089" s="2" t="str">
        <f t="shared" si="81"/>
        <v/>
      </c>
      <c r="E1089" s="2" t="str">
        <f t="shared" si="82"/>
        <v/>
      </c>
      <c r="F1089" s="2" t="str">
        <f t="shared" si="83"/>
        <v/>
      </c>
      <c r="G1089" s="2" t="str">
        <f t="shared" si="84"/>
        <v/>
      </c>
      <c r="H1089" t="s">
        <v>19</v>
      </c>
      <c r="I1089" t="s">
        <v>19</v>
      </c>
      <c r="J1089">
        <v>5.8270016287699999E-4</v>
      </c>
      <c r="K1089">
        <v>6.9787879891900001E-3</v>
      </c>
      <c r="L1089">
        <v>6.56200225623E-4</v>
      </c>
      <c r="M1089">
        <v>16</v>
      </c>
      <c r="N1089">
        <v>18.5</v>
      </c>
      <c r="O1089">
        <v>1.2342713563899999E-4</v>
      </c>
      <c r="P1089">
        <v>7.7172668757200002E-4</v>
      </c>
      <c r="Q1089">
        <v>7.6224836302600005E-2</v>
      </c>
      <c r="R1089" t="s">
        <v>15</v>
      </c>
      <c r="S1089">
        <v>16</v>
      </c>
      <c r="T1089">
        <v>18.5</v>
      </c>
    </row>
    <row r="1090" spans="1:20">
      <c r="A1090">
        <v>69029</v>
      </c>
      <c r="C1090" t="b">
        <f t="shared" si="80"/>
        <v>1</v>
      </c>
      <c r="D1090" s="2" t="str">
        <f t="shared" si="81"/>
        <v/>
      </c>
      <c r="E1090" s="2" t="str">
        <f t="shared" si="82"/>
        <v/>
      </c>
      <c r="F1090" s="2" t="str">
        <f t="shared" si="83"/>
        <v/>
      </c>
      <c r="G1090" s="2" t="str">
        <f t="shared" si="84"/>
        <v/>
      </c>
      <c r="H1090" t="s">
        <v>19</v>
      </c>
      <c r="I1090" t="s">
        <v>19</v>
      </c>
      <c r="J1090">
        <v>5.7493907804099999E-4</v>
      </c>
      <c r="K1090">
        <v>8.4718299433799993E-3</v>
      </c>
      <c r="L1090">
        <v>7.1470130774199995E-4</v>
      </c>
      <c r="M1090">
        <v>16</v>
      </c>
      <c r="N1090">
        <v>18.5</v>
      </c>
      <c r="O1090" s="1">
        <v>8.7261573350500002E-5</v>
      </c>
      <c r="P1090">
        <v>7.7172668757200002E-4</v>
      </c>
      <c r="Q1090">
        <v>6.3303864676700003E-2</v>
      </c>
      <c r="R1090" t="s">
        <v>15</v>
      </c>
      <c r="S1090">
        <v>16</v>
      </c>
      <c r="T1090">
        <v>18.5</v>
      </c>
    </row>
    <row r="1091" spans="1:20">
      <c r="A1091">
        <v>69032</v>
      </c>
      <c r="B1091" t="s">
        <v>19</v>
      </c>
      <c r="C1091" t="b">
        <f t="shared" ref="C1091:C1154" si="85">IF(OR(B1091="freshRestricted",B1091="brackishRestricted",B1091="marineRestricted",B1091="noclass",B1091=""),TRUE,FALSE)</f>
        <v>1</v>
      </c>
      <c r="D1091" s="2" t="str">
        <f t="shared" ref="D1091:D1154" si="86">IF(NOT(ISBLANK($B1091)),IF($I1091="freshRestricted", IF($B1091="freshRestricted","FRESH",$B1091),""),"")</f>
        <v/>
      </c>
      <c r="E1091" s="2" t="str">
        <f t="shared" ref="E1091:E1154" si="87">IF(NOT(ISBLANK($B1091)),IF($I1091="marineRestricted", IF($B1091="marineRestricted","MARINE",$B1091),""),"")</f>
        <v/>
      </c>
      <c r="F1091" s="2" t="str">
        <f t="shared" ref="F1091:F1154" si="88">IF(NOT(ISBLANK($B1091)),IF($I1091="brackishRestricted", IF($B1091="brackishRestricted","BRACK",$B1091),""),"")</f>
        <v>BRACK</v>
      </c>
      <c r="G1091" s="2" t="str">
        <f t="shared" ref="G1091:G1154" si="89">IF(NOT(ISBLANK($B1091)),IF($I1091="noclass", IF($B1091="noclass","NO",$B1091),""),"")</f>
        <v/>
      </c>
      <c r="H1091" t="s">
        <v>19</v>
      </c>
      <c r="I1091" t="s">
        <v>19</v>
      </c>
      <c r="J1091" s="1">
        <v>1.80503722335E-5</v>
      </c>
      <c r="K1091">
        <v>7.8308225985700001E-4</v>
      </c>
      <c r="L1091" s="1">
        <v>4.0986565086800002E-5</v>
      </c>
      <c r="M1091">
        <v>16</v>
      </c>
      <c r="N1091">
        <v>18.5</v>
      </c>
      <c r="O1091" s="1">
        <v>3.1422971504799999E-5</v>
      </c>
      <c r="P1091">
        <v>9.7668254292599993E-4</v>
      </c>
      <c r="Q1091">
        <v>0.29636692899799999</v>
      </c>
      <c r="R1091" t="s">
        <v>15</v>
      </c>
      <c r="S1091">
        <v>16</v>
      </c>
      <c r="T1091">
        <v>18.5</v>
      </c>
    </row>
    <row r="1092" spans="1:20">
      <c r="A1092">
        <v>69034</v>
      </c>
      <c r="B1092" t="s">
        <v>19</v>
      </c>
      <c r="C1092" t="b">
        <f t="shared" si="85"/>
        <v>1</v>
      </c>
      <c r="D1092" s="2" t="str">
        <f t="shared" si="86"/>
        <v/>
      </c>
      <c r="E1092" s="2" t="str">
        <f t="shared" si="87"/>
        <v/>
      </c>
      <c r="F1092" s="2" t="str">
        <f t="shared" si="88"/>
        <v>BRACK</v>
      </c>
      <c r="G1092" s="2" t="str">
        <f t="shared" si="89"/>
        <v/>
      </c>
      <c r="H1092" t="s">
        <v>19</v>
      </c>
      <c r="I1092" t="s">
        <v>19</v>
      </c>
      <c r="J1092" s="1">
        <v>9.80168632059E-6</v>
      </c>
      <c r="K1092">
        <v>8.4332703499700003E-4</v>
      </c>
      <c r="L1092" s="1">
        <v>4.61429108838E-5</v>
      </c>
      <c r="M1092">
        <v>16</v>
      </c>
      <c r="N1092">
        <v>18.5</v>
      </c>
      <c r="O1092" s="1">
        <v>1.05187445609E-5</v>
      </c>
      <c r="P1092">
        <v>9.7668254292599993E-4</v>
      </c>
      <c r="Q1092">
        <v>0.17565933222999999</v>
      </c>
      <c r="R1092" t="s">
        <v>15</v>
      </c>
      <c r="S1092">
        <v>16</v>
      </c>
      <c r="T1092">
        <v>18.5</v>
      </c>
    </row>
    <row r="1093" spans="1:20">
      <c r="A1093">
        <v>69082</v>
      </c>
      <c r="C1093" t="b">
        <f t="shared" si="85"/>
        <v>1</v>
      </c>
      <c r="D1093" s="2" t="str">
        <f t="shared" si="86"/>
        <v/>
      </c>
      <c r="E1093" s="2" t="str">
        <f t="shared" si="87"/>
        <v/>
      </c>
      <c r="F1093" s="2" t="str">
        <f t="shared" si="88"/>
        <v/>
      </c>
      <c r="G1093" s="2" t="str">
        <f t="shared" si="89"/>
        <v/>
      </c>
      <c r="H1093" t="s">
        <v>24</v>
      </c>
      <c r="I1093" t="s">
        <v>17</v>
      </c>
      <c r="J1093">
        <v>3.8426049298599999E-4</v>
      </c>
      <c r="K1093">
        <v>1.63685505798E-4</v>
      </c>
      <c r="L1093" s="1">
        <v>3.8605171973700002E-6</v>
      </c>
      <c r="M1093">
        <v>1.3333333333299999</v>
      </c>
      <c r="N1093">
        <v>3.6666666666699999</v>
      </c>
      <c r="O1093">
        <v>0.31065467130899999</v>
      </c>
      <c r="P1093" s="1">
        <v>2.1215423373299999E-6</v>
      </c>
      <c r="Q1093" s="1">
        <v>8.7033622331499997E-7</v>
      </c>
      <c r="R1093" t="s">
        <v>25</v>
      </c>
      <c r="S1093">
        <v>2.3136829577700002</v>
      </c>
    </row>
    <row r="1094" spans="1:20">
      <c r="A1094">
        <v>69083</v>
      </c>
      <c r="C1094" t="b">
        <f t="shared" si="85"/>
        <v>1</v>
      </c>
      <c r="D1094" s="2" t="str">
        <f t="shared" si="86"/>
        <v/>
      </c>
      <c r="E1094" s="2" t="str">
        <f t="shared" si="87"/>
        <v/>
      </c>
      <c r="F1094" s="2" t="str">
        <f t="shared" si="88"/>
        <v/>
      </c>
      <c r="G1094" s="2" t="str">
        <f t="shared" si="89"/>
        <v/>
      </c>
      <c r="H1094" t="s">
        <v>17</v>
      </c>
      <c r="I1094" t="s">
        <v>17</v>
      </c>
      <c r="J1094">
        <v>1.5012600886599999E-4</v>
      </c>
      <c r="K1094">
        <v>3.1205250842E-4</v>
      </c>
      <c r="L1094" s="1">
        <v>7.0992692153699998E-6</v>
      </c>
      <c r="M1094">
        <v>1.3333333333299999</v>
      </c>
      <c r="N1094">
        <v>3.6666666666699999</v>
      </c>
      <c r="O1094">
        <v>4.3634370009900003E-2</v>
      </c>
      <c r="P1094" s="1">
        <v>6.10985220726E-7</v>
      </c>
      <c r="Q1094" s="1">
        <v>5.5004566012800002E-5</v>
      </c>
      <c r="R1094" t="s">
        <v>15</v>
      </c>
      <c r="S1094">
        <v>3.6666666666699999</v>
      </c>
    </row>
    <row r="1095" spans="1:20">
      <c r="A1095">
        <v>69087</v>
      </c>
      <c r="C1095" t="b">
        <f t="shared" si="85"/>
        <v>1</v>
      </c>
      <c r="D1095" s="2" t="str">
        <f t="shared" si="86"/>
        <v/>
      </c>
      <c r="E1095" s="2" t="str">
        <f t="shared" si="87"/>
        <v/>
      </c>
      <c r="F1095" s="2" t="str">
        <f t="shared" si="88"/>
        <v/>
      </c>
      <c r="G1095" s="2" t="str">
        <f t="shared" si="89"/>
        <v/>
      </c>
      <c r="H1095" t="s">
        <v>14</v>
      </c>
      <c r="I1095" t="s">
        <v>14</v>
      </c>
      <c r="J1095">
        <v>3.51804787343E-3</v>
      </c>
      <c r="K1095" s="1">
        <v>7.9947950735799995E-5</v>
      </c>
      <c r="L1095" s="1">
        <v>5.0256869837400001E-6</v>
      </c>
      <c r="M1095">
        <v>1.5</v>
      </c>
      <c r="N1095">
        <v>5.5</v>
      </c>
      <c r="O1095">
        <v>0.48545529554700001</v>
      </c>
      <c r="P1095" s="1">
        <v>2.0364869805999999E-5</v>
      </c>
      <c r="Q1095">
        <v>2.9806693670299998E-4</v>
      </c>
      <c r="R1095" t="s">
        <v>15</v>
      </c>
    </row>
    <row r="1096" spans="1:20">
      <c r="A1096">
        <v>69094</v>
      </c>
      <c r="C1096" t="b">
        <f t="shared" si="85"/>
        <v>1</v>
      </c>
      <c r="D1096" s="2" t="str">
        <f t="shared" si="86"/>
        <v/>
      </c>
      <c r="E1096" s="2" t="str">
        <f t="shared" si="87"/>
        <v/>
      </c>
      <c r="F1096" s="2" t="str">
        <f t="shared" si="88"/>
        <v/>
      </c>
      <c r="G1096" s="2" t="str">
        <f t="shared" si="89"/>
        <v/>
      </c>
      <c r="H1096" t="s">
        <v>24</v>
      </c>
      <c r="I1096" t="s">
        <v>17</v>
      </c>
      <c r="J1096">
        <v>4.0702336151199998E-4</v>
      </c>
      <c r="K1096">
        <v>1.52379931564E-4</v>
      </c>
      <c r="L1096" s="1">
        <v>3.7697778194599999E-6</v>
      </c>
      <c r="M1096">
        <v>1.3333333333299999</v>
      </c>
      <c r="N1096">
        <v>3.6666666666699999</v>
      </c>
      <c r="O1096">
        <v>0.28434060162000002</v>
      </c>
      <c r="P1096" s="1">
        <v>2.1215423373299999E-6</v>
      </c>
      <c r="Q1096" s="1">
        <v>7.5512772847400004E-7</v>
      </c>
      <c r="R1096" t="s">
        <v>25</v>
      </c>
      <c r="S1096">
        <v>2.1932315200499999</v>
      </c>
    </row>
    <row r="1097" spans="1:20">
      <c r="A1097">
        <v>69101</v>
      </c>
      <c r="C1097" t="b">
        <f t="shared" si="85"/>
        <v>1</v>
      </c>
      <c r="D1097" s="2" t="str">
        <f t="shared" si="86"/>
        <v/>
      </c>
      <c r="E1097" s="2" t="str">
        <f t="shared" si="87"/>
        <v/>
      </c>
      <c r="F1097" s="2" t="str">
        <f t="shared" si="88"/>
        <v/>
      </c>
      <c r="G1097" s="2" t="str">
        <f t="shared" si="89"/>
        <v/>
      </c>
      <c r="H1097" t="s">
        <v>17</v>
      </c>
      <c r="I1097" t="s">
        <v>17</v>
      </c>
      <c r="J1097">
        <v>1.22065727178E-4</v>
      </c>
      <c r="K1097">
        <v>3.3163883599700002E-4</v>
      </c>
      <c r="L1097" s="1">
        <v>9.2220971023200006E-6</v>
      </c>
      <c r="M1097">
        <v>1.3333333333299999</v>
      </c>
      <c r="N1097">
        <v>3.6666666666699999</v>
      </c>
      <c r="O1097">
        <v>6.2449429146100001E-2</v>
      </c>
      <c r="P1097" s="1">
        <v>9.54034988532E-8</v>
      </c>
      <c r="Q1097" s="1">
        <v>7.4311763033899994E-5</v>
      </c>
      <c r="R1097" t="s">
        <v>15</v>
      </c>
      <c r="S1097">
        <v>3.6666666666699999</v>
      </c>
    </row>
    <row r="1098" spans="1:20">
      <c r="A1098">
        <v>69159</v>
      </c>
      <c r="C1098" t="b">
        <f t="shared" si="85"/>
        <v>1</v>
      </c>
      <c r="D1098" s="2" t="str">
        <f t="shared" si="86"/>
        <v/>
      </c>
      <c r="E1098" s="2" t="str">
        <f t="shared" si="87"/>
        <v/>
      </c>
      <c r="F1098" s="2" t="str">
        <f t="shared" si="88"/>
        <v/>
      </c>
      <c r="G1098" s="2" t="str">
        <f t="shared" si="89"/>
        <v/>
      </c>
      <c r="H1098" t="s">
        <v>14</v>
      </c>
      <c r="I1098" t="s">
        <v>14</v>
      </c>
      <c r="J1098" s="1">
        <v>3.3584950568000001E-5</v>
      </c>
      <c r="K1098">
        <v>0</v>
      </c>
      <c r="L1098" s="1">
        <v>1.02020646428E-5</v>
      </c>
      <c r="M1098">
        <v>3</v>
      </c>
      <c r="N1098">
        <v>27</v>
      </c>
      <c r="O1098">
        <v>2.1940639155299999E-4</v>
      </c>
      <c r="P1098">
        <v>4.5437337262200003E-3</v>
      </c>
      <c r="Q1098">
        <v>0.23949160382000001</v>
      </c>
      <c r="R1098" t="s">
        <v>15</v>
      </c>
    </row>
    <row r="1099" spans="1:20">
      <c r="A1099">
        <v>69163</v>
      </c>
      <c r="C1099" t="b">
        <f t="shared" si="85"/>
        <v>1</v>
      </c>
      <c r="D1099" s="2" t="str">
        <f t="shared" si="86"/>
        <v/>
      </c>
      <c r="E1099" s="2" t="str">
        <f t="shared" si="87"/>
        <v/>
      </c>
      <c r="F1099" s="2" t="str">
        <f t="shared" si="88"/>
        <v/>
      </c>
      <c r="G1099" s="2" t="str">
        <f t="shared" si="89"/>
        <v/>
      </c>
      <c r="H1099" t="s">
        <v>14</v>
      </c>
      <c r="I1099" t="s">
        <v>14</v>
      </c>
      <c r="J1099" s="1">
        <v>1.60230374989E-5</v>
      </c>
      <c r="K1099" s="1">
        <v>5.5027854897299999E-5</v>
      </c>
      <c r="L1099">
        <v>0</v>
      </c>
      <c r="M1099">
        <v>1.3333333333299999</v>
      </c>
      <c r="N1099">
        <v>3.6666666666699999</v>
      </c>
      <c r="O1099">
        <v>0.106029837086</v>
      </c>
      <c r="P1099" s="1">
        <v>1.70822105244E-5</v>
      </c>
      <c r="Q1099">
        <v>9.3257412468000008E-3</v>
      </c>
      <c r="R1099" t="s">
        <v>15</v>
      </c>
    </row>
    <row r="1100" spans="1:20">
      <c r="A1100">
        <v>69210</v>
      </c>
      <c r="C1100" t="b">
        <f t="shared" si="85"/>
        <v>1</v>
      </c>
      <c r="D1100" s="2" t="str">
        <f t="shared" si="86"/>
        <v/>
      </c>
      <c r="E1100" s="2" t="str">
        <f t="shared" si="87"/>
        <v/>
      </c>
      <c r="F1100" s="2" t="str">
        <f t="shared" si="88"/>
        <v/>
      </c>
      <c r="G1100" s="2" t="str">
        <f t="shared" si="89"/>
        <v/>
      </c>
      <c r="H1100" t="s">
        <v>14</v>
      </c>
      <c r="I1100" t="s">
        <v>14</v>
      </c>
      <c r="J1100" s="1">
        <v>5.52935436656E-5</v>
      </c>
      <c r="K1100">
        <v>5.6981379551100002E-4</v>
      </c>
      <c r="L1100" s="1">
        <v>4.6974591239400003E-6</v>
      </c>
      <c r="M1100">
        <v>6.5</v>
      </c>
      <c r="N1100">
        <v>15</v>
      </c>
      <c r="O1100">
        <v>6.1049234845299997E-2</v>
      </c>
      <c r="P1100">
        <v>4.4188821823599997E-2</v>
      </c>
      <c r="Q1100">
        <v>0.47519149663999999</v>
      </c>
      <c r="R1100" t="s">
        <v>15</v>
      </c>
    </row>
    <row r="1101" spans="1:20">
      <c r="A1101">
        <v>69211</v>
      </c>
      <c r="C1101" t="b">
        <f t="shared" si="85"/>
        <v>1</v>
      </c>
      <c r="D1101" s="2" t="str">
        <f t="shared" si="86"/>
        <v/>
      </c>
      <c r="E1101" s="2" t="str">
        <f t="shared" si="87"/>
        <v/>
      </c>
      <c r="F1101" s="2" t="str">
        <f t="shared" si="88"/>
        <v/>
      </c>
      <c r="G1101" s="2" t="str">
        <f t="shared" si="89"/>
        <v/>
      </c>
      <c r="H1101" t="s">
        <v>14</v>
      </c>
      <c r="I1101" t="s">
        <v>14</v>
      </c>
      <c r="J1101">
        <v>1.28283848799E-4</v>
      </c>
      <c r="K1101">
        <v>8.5625773298499998E-4</v>
      </c>
      <c r="L1101" s="1">
        <v>5.1059338303699999E-6</v>
      </c>
      <c r="M1101">
        <v>12.5</v>
      </c>
      <c r="N1101">
        <v>15</v>
      </c>
      <c r="O1101">
        <v>0.41715467451100002</v>
      </c>
      <c r="P1101">
        <v>0.20339341669899999</v>
      </c>
      <c r="Q1101">
        <v>0.18045412159999999</v>
      </c>
      <c r="R1101" t="s">
        <v>15</v>
      </c>
    </row>
    <row r="1102" spans="1:20">
      <c r="A1102">
        <v>69239</v>
      </c>
      <c r="B1102" t="s">
        <v>19</v>
      </c>
      <c r="C1102" t="b">
        <f t="shared" si="85"/>
        <v>1</v>
      </c>
      <c r="D1102" s="2" t="str">
        <f t="shared" si="86"/>
        <v/>
      </c>
      <c r="E1102" s="2" t="str">
        <f t="shared" si="87"/>
        <v/>
      </c>
      <c r="F1102" s="2" t="str">
        <f t="shared" si="88"/>
        <v/>
      </c>
      <c r="G1102" s="2" t="str">
        <f t="shared" si="89"/>
        <v>brackishRestricted</v>
      </c>
      <c r="H1102" t="s">
        <v>14</v>
      </c>
      <c r="I1102" t="s">
        <v>14</v>
      </c>
      <c r="J1102">
        <v>1.5001293384300001E-4</v>
      </c>
      <c r="K1102">
        <v>7.0127237067599995E-4</v>
      </c>
      <c r="L1102" s="1">
        <v>9.8096775411800009E-7</v>
      </c>
      <c r="M1102">
        <v>1.3333333333299999</v>
      </c>
      <c r="N1102">
        <v>3.6666666666699999</v>
      </c>
      <c r="O1102">
        <v>0.332054137049</v>
      </c>
      <c r="P1102">
        <v>2.29419916485E-4</v>
      </c>
      <c r="Q1102" s="1">
        <v>1.2809069908499999E-6</v>
      </c>
      <c r="R1102" t="s">
        <v>15</v>
      </c>
    </row>
    <row r="1103" spans="1:20">
      <c r="A1103">
        <v>69243</v>
      </c>
      <c r="C1103" t="b">
        <f t="shared" si="85"/>
        <v>1</v>
      </c>
      <c r="D1103" s="2" t="str">
        <f t="shared" si="86"/>
        <v/>
      </c>
      <c r="E1103" s="2" t="str">
        <f t="shared" si="87"/>
        <v/>
      </c>
      <c r="F1103" s="2" t="str">
        <f t="shared" si="88"/>
        <v/>
      </c>
      <c r="G1103" s="2" t="str">
        <f t="shared" si="89"/>
        <v/>
      </c>
      <c r="H1103" t="s">
        <v>14</v>
      </c>
      <c r="I1103" t="s">
        <v>14</v>
      </c>
      <c r="J1103">
        <v>1.6557472552300001E-4</v>
      </c>
      <c r="K1103">
        <v>5.9103678454200002E-4</v>
      </c>
      <c r="L1103">
        <v>0</v>
      </c>
      <c r="M1103">
        <v>1.3333333333299999</v>
      </c>
      <c r="N1103">
        <v>3.6666666666699999</v>
      </c>
      <c r="O1103">
        <v>0.24668788811</v>
      </c>
      <c r="P1103">
        <v>4.3157229238000001E-4</v>
      </c>
      <c r="Q1103" s="1">
        <v>2.37318643433E-7</v>
      </c>
      <c r="R1103" t="s">
        <v>15</v>
      </c>
    </row>
    <row r="1104" spans="1:20">
      <c r="A1104">
        <v>69271</v>
      </c>
      <c r="B1104" t="s">
        <v>17</v>
      </c>
      <c r="C1104" t="b">
        <f t="shared" si="85"/>
        <v>1</v>
      </c>
      <c r="D1104" s="2" t="str">
        <f t="shared" si="86"/>
        <v>FRESH</v>
      </c>
      <c r="E1104" s="2" t="str">
        <f t="shared" si="87"/>
        <v/>
      </c>
      <c r="F1104" s="2" t="str">
        <f t="shared" si="88"/>
        <v/>
      </c>
      <c r="G1104" s="2" t="str">
        <f t="shared" si="89"/>
        <v/>
      </c>
      <c r="H1104" t="s">
        <v>17</v>
      </c>
      <c r="I1104" t="s">
        <v>17</v>
      </c>
      <c r="J1104">
        <v>1.72532098028E-3</v>
      </c>
      <c r="K1104">
        <v>1.08425042545E-3</v>
      </c>
      <c r="L1104" s="1">
        <v>4.2397122287999999E-5</v>
      </c>
      <c r="M1104">
        <v>1.3333333333299999</v>
      </c>
      <c r="N1104">
        <v>3.6666666666699999</v>
      </c>
      <c r="O1104">
        <v>0.48512196395200002</v>
      </c>
      <c r="P1104" s="1">
        <v>1.0643960020300001E-7</v>
      </c>
      <c r="Q1104" s="1">
        <v>4.5255839706599998E-10</v>
      </c>
      <c r="R1104" t="s">
        <v>15</v>
      </c>
      <c r="S1104">
        <v>2.77783780641</v>
      </c>
    </row>
    <row r="1105" spans="1:20">
      <c r="A1105">
        <v>69272</v>
      </c>
      <c r="C1105" t="b">
        <f t="shared" si="85"/>
        <v>1</v>
      </c>
      <c r="D1105" s="2" t="str">
        <f t="shared" si="86"/>
        <v/>
      </c>
      <c r="E1105" s="2" t="str">
        <f t="shared" si="87"/>
        <v/>
      </c>
      <c r="F1105" s="2" t="str">
        <f t="shared" si="88"/>
        <v/>
      </c>
      <c r="G1105" s="2" t="str">
        <f t="shared" si="89"/>
        <v/>
      </c>
      <c r="H1105" t="s">
        <v>17</v>
      </c>
      <c r="I1105" t="s">
        <v>17</v>
      </c>
      <c r="J1105">
        <v>2.4043196537799999E-4</v>
      </c>
      <c r="K1105">
        <v>1.6356764367300001E-4</v>
      </c>
      <c r="L1105" s="1">
        <v>8.2714486305199992E-6</v>
      </c>
      <c r="M1105">
        <v>1.3333333333299999</v>
      </c>
      <c r="N1105">
        <v>3.6666666666699999</v>
      </c>
      <c r="O1105">
        <v>0.48469901215900002</v>
      </c>
      <c r="P1105" s="1">
        <v>1.26136652991E-5</v>
      </c>
      <c r="Q1105" s="1">
        <v>2.8222255921E-5</v>
      </c>
      <c r="R1105" t="s">
        <v>15</v>
      </c>
      <c r="S1105">
        <v>2.8941404572599998</v>
      </c>
    </row>
    <row r="1106" spans="1:20">
      <c r="A1106">
        <v>69275</v>
      </c>
      <c r="C1106" t="b">
        <f t="shared" si="85"/>
        <v>1</v>
      </c>
      <c r="D1106" s="2" t="str">
        <f t="shared" si="86"/>
        <v/>
      </c>
      <c r="E1106" s="2" t="str">
        <f t="shared" si="87"/>
        <v/>
      </c>
      <c r="F1106" s="2" t="str">
        <f t="shared" si="88"/>
        <v/>
      </c>
      <c r="G1106" s="2" t="str">
        <f t="shared" si="89"/>
        <v/>
      </c>
      <c r="H1106" t="s">
        <v>17</v>
      </c>
      <c r="I1106" t="s">
        <v>17</v>
      </c>
      <c r="J1106">
        <v>1.89192482919E-3</v>
      </c>
      <c r="K1106">
        <v>1.0484177810300001E-3</v>
      </c>
      <c r="L1106" s="1">
        <v>3.5589238770399998E-5</v>
      </c>
      <c r="M1106">
        <v>1.3333333333299999</v>
      </c>
      <c r="N1106">
        <v>3.6666666666699999</v>
      </c>
      <c r="O1106">
        <v>0.48511713330900003</v>
      </c>
      <c r="P1106" s="1">
        <v>1.8675134826099999E-7</v>
      </c>
      <c r="Q1106" s="1">
        <v>5.9422815790099998E-8</v>
      </c>
      <c r="R1106" t="s">
        <v>15</v>
      </c>
      <c r="S1106">
        <v>2.6064148875600002</v>
      </c>
    </row>
    <row r="1107" spans="1:20">
      <c r="A1107">
        <v>69279</v>
      </c>
      <c r="C1107" t="b">
        <f t="shared" si="85"/>
        <v>1</v>
      </c>
      <c r="D1107" s="2" t="str">
        <f t="shared" si="86"/>
        <v/>
      </c>
      <c r="E1107" s="2" t="str">
        <f t="shared" si="87"/>
        <v/>
      </c>
      <c r="F1107" s="2" t="str">
        <f t="shared" si="88"/>
        <v/>
      </c>
      <c r="G1107" s="2" t="str">
        <f t="shared" si="89"/>
        <v/>
      </c>
      <c r="H1107" t="s">
        <v>17</v>
      </c>
      <c r="I1107" t="s">
        <v>17</v>
      </c>
      <c r="J1107">
        <v>3.46638263371E-4</v>
      </c>
      <c r="K1107">
        <v>2.5744882263599997E-4</v>
      </c>
      <c r="L1107" s="1">
        <v>1.04892064118E-5</v>
      </c>
      <c r="M1107">
        <v>1.5</v>
      </c>
      <c r="N1107">
        <v>5.5</v>
      </c>
      <c r="O1107">
        <v>0.254980475308</v>
      </c>
      <c r="P1107" s="1">
        <v>2.0983866444E-7</v>
      </c>
      <c r="Q1107" s="1">
        <v>3.1518148707200002E-5</v>
      </c>
      <c r="R1107" t="s">
        <v>15</v>
      </c>
      <c r="S1107">
        <v>4.4386917632099996</v>
      </c>
    </row>
    <row r="1108" spans="1:20">
      <c r="A1108">
        <v>69280</v>
      </c>
      <c r="C1108" t="b">
        <f t="shared" si="85"/>
        <v>1</v>
      </c>
      <c r="D1108" s="2" t="str">
        <f t="shared" si="86"/>
        <v/>
      </c>
      <c r="E1108" s="2" t="str">
        <f t="shared" si="87"/>
        <v/>
      </c>
      <c r="F1108" s="2" t="str">
        <f t="shared" si="88"/>
        <v/>
      </c>
      <c r="G1108" s="2" t="str">
        <f t="shared" si="89"/>
        <v/>
      </c>
      <c r="H1108" t="s">
        <v>14</v>
      </c>
      <c r="I1108" t="s">
        <v>14</v>
      </c>
      <c r="J1108">
        <v>1.96727714973E-4</v>
      </c>
      <c r="K1108" s="1">
        <v>4.9492938777700003E-6</v>
      </c>
      <c r="L1108" s="1">
        <v>5.10103232142E-5</v>
      </c>
      <c r="M1108">
        <v>4.5</v>
      </c>
      <c r="N1108">
        <v>27</v>
      </c>
      <c r="O1108" s="1">
        <v>6.8439912325500004E-5</v>
      </c>
      <c r="P1108">
        <v>0.20113203712399999</v>
      </c>
      <c r="Q1108">
        <v>0.114374632339</v>
      </c>
      <c r="R1108" t="s">
        <v>15</v>
      </c>
    </row>
    <row r="1109" spans="1:20">
      <c r="A1109">
        <v>69281</v>
      </c>
      <c r="C1109" t="b">
        <f t="shared" si="85"/>
        <v>1</v>
      </c>
      <c r="D1109" s="2" t="str">
        <f t="shared" si="86"/>
        <v/>
      </c>
      <c r="E1109" s="2" t="str">
        <f t="shared" si="87"/>
        <v/>
      </c>
      <c r="F1109" s="2" t="str">
        <f t="shared" si="88"/>
        <v/>
      </c>
      <c r="G1109" s="2" t="str">
        <f t="shared" si="89"/>
        <v/>
      </c>
      <c r="H1109" t="s">
        <v>17</v>
      </c>
      <c r="I1109" t="s">
        <v>17</v>
      </c>
      <c r="J1109">
        <v>3.1193102856100002E-4</v>
      </c>
      <c r="K1109">
        <v>1.6623530436100001E-4</v>
      </c>
      <c r="L1109" s="1">
        <v>5.8449328682900003E-6</v>
      </c>
      <c r="M1109">
        <v>1.5</v>
      </c>
      <c r="N1109">
        <v>8</v>
      </c>
      <c r="O1109">
        <v>0.48810262033200003</v>
      </c>
      <c r="P1109" s="1">
        <v>7.6749382045999994E-8</v>
      </c>
      <c r="Q1109" s="1">
        <v>4.6031359167499997E-6</v>
      </c>
      <c r="R1109" t="s">
        <v>15</v>
      </c>
      <c r="S1109">
        <v>4.90602670089</v>
      </c>
    </row>
    <row r="1110" spans="1:20">
      <c r="A1110">
        <v>69341</v>
      </c>
      <c r="B1110" t="s">
        <v>19</v>
      </c>
      <c r="C1110" t="b">
        <f t="shared" si="85"/>
        <v>1</v>
      </c>
      <c r="D1110" s="2" t="str">
        <f t="shared" si="86"/>
        <v/>
      </c>
      <c r="E1110" s="2" t="str">
        <f t="shared" si="87"/>
        <v/>
      </c>
      <c r="F1110" s="2" t="str">
        <f t="shared" si="88"/>
        <v>BRACK</v>
      </c>
      <c r="G1110" s="2" t="str">
        <f t="shared" si="89"/>
        <v/>
      </c>
      <c r="H1110" t="s">
        <v>19</v>
      </c>
      <c r="I1110" t="s">
        <v>19</v>
      </c>
      <c r="J1110">
        <v>1.07529854937E-4</v>
      </c>
      <c r="K1110">
        <v>1.0597901735199999E-3</v>
      </c>
      <c r="L1110">
        <v>2.02182438707E-4</v>
      </c>
      <c r="M1110">
        <v>15</v>
      </c>
      <c r="N1110">
        <v>17</v>
      </c>
      <c r="O1110" s="1">
        <v>9.8905443421200002E-5</v>
      </c>
      <c r="P1110">
        <v>9.3041210796899997E-3</v>
      </c>
      <c r="Q1110">
        <v>5.4296645975099997E-3</v>
      </c>
      <c r="R1110" t="s">
        <v>15</v>
      </c>
      <c r="S1110">
        <v>15</v>
      </c>
      <c r="T1110">
        <v>17</v>
      </c>
    </row>
    <row r="1111" spans="1:20">
      <c r="A1111">
        <v>69342</v>
      </c>
      <c r="C1111" t="b">
        <f t="shared" si="85"/>
        <v>1</v>
      </c>
      <c r="D1111" s="2" t="str">
        <f t="shared" si="86"/>
        <v/>
      </c>
      <c r="E1111" s="2" t="str">
        <f t="shared" si="87"/>
        <v/>
      </c>
      <c r="F1111" s="2" t="str">
        <f t="shared" si="88"/>
        <v/>
      </c>
      <c r="G1111" s="2" t="str">
        <f t="shared" si="89"/>
        <v/>
      </c>
      <c r="H1111" t="s">
        <v>19</v>
      </c>
      <c r="I1111" t="s">
        <v>19</v>
      </c>
      <c r="J1111">
        <v>1.06107935488E-4</v>
      </c>
      <c r="K1111">
        <v>1.0149337909300001E-3</v>
      </c>
      <c r="L1111">
        <v>1.8115543285399999E-4</v>
      </c>
      <c r="M1111">
        <v>15</v>
      </c>
      <c r="N1111">
        <v>17</v>
      </c>
      <c r="O1111" s="1">
        <v>7.3782528350899997E-5</v>
      </c>
      <c r="P1111">
        <v>4.4718964849099997E-3</v>
      </c>
      <c r="Q1111">
        <v>2.0443422705400002E-2</v>
      </c>
      <c r="R1111" t="s">
        <v>15</v>
      </c>
      <c r="S1111">
        <v>15</v>
      </c>
      <c r="T1111">
        <v>17</v>
      </c>
    </row>
    <row r="1112" spans="1:20">
      <c r="A1112">
        <v>69391</v>
      </c>
      <c r="C1112" t="b">
        <f t="shared" si="85"/>
        <v>1</v>
      </c>
      <c r="D1112" s="2" t="str">
        <f t="shared" si="86"/>
        <v/>
      </c>
      <c r="E1112" s="2" t="str">
        <f t="shared" si="87"/>
        <v/>
      </c>
      <c r="F1112" s="2" t="str">
        <f t="shared" si="88"/>
        <v/>
      </c>
      <c r="G1112" s="2" t="str">
        <f t="shared" si="89"/>
        <v/>
      </c>
      <c r="H1112" t="s">
        <v>19</v>
      </c>
      <c r="I1112" t="s">
        <v>19</v>
      </c>
      <c r="J1112" s="1">
        <v>4.8730010497799999E-5</v>
      </c>
      <c r="K1112">
        <v>3.3381450264399998E-4</v>
      </c>
      <c r="L1112" s="1">
        <v>8.0580767442599996E-6</v>
      </c>
      <c r="M1112">
        <v>1.5</v>
      </c>
      <c r="N1112">
        <v>5.5</v>
      </c>
      <c r="O1112">
        <v>1.6267344641399999E-2</v>
      </c>
      <c r="P1112" s="1">
        <v>1.35816772192E-5</v>
      </c>
      <c r="Q1112">
        <v>3.9689178147699997E-2</v>
      </c>
      <c r="R1112" t="s">
        <v>15</v>
      </c>
      <c r="S1112">
        <v>1.5</v>
      </c>
      <c r="T1112">
        <v>5.5</v>
      </c>
    </row>
    <row r="1113" spans="1:20">
      <c r="A1113">
        <v>69392</v>
      </c>
      <c r="C1113" t="b">
        <f t="shared" si="85"/>
        <v>1</v>
      </c>
      <c r="D1113" s="2" t="str">
        <f t="shared" si="86"/>
        <v/>
      </c>
      <c r="E1113" s="2" t="str">
        <f t="shared" si="87"/>
        <v/>
      </c>
      <c r="F1113" s="2" t="str">
        <f t="shared" si="88"/>
        <v/>
      </c>
      <c r="G1113" s="2" t="str">
        <f t="shared" si="89"/>
        <v/>
      </c>
      <c r="H1113" t="s">
        <v>19</v>
      </c>
      <c r="I1113" t="s">
        <v>19</v>
      </c>
      <c r="J1113" s="1">
        <v>5.95917883401E-5</v>
      </c>
      <c r="K1113">
        <v>2.95928748974E-4</v>
      </c>
      <c r="L1113" s="1">
        <v>1.4921375147799999E-5</v>
      </c>
      <c r="M1113">
        <v>1.5</v>
      </c>
      <c r="N1113">
        <v>5.5</v>
      </c>
      <c r="O1113">
        <v>1.6267344641399999E-2</v>
      </c>
      <c r="P1113" s="1">
        <v>2.0364869805999999E-5</v>
      </c>
      <c r="Q1113">
        <v>4.3266603845299997E-2</v>
      </c>
      <c r="R1113" t="s">
        <v>15</v>
      </c>
      <c r="S1113">
        <v>1.5</v>
      </c>
      <c r="T1113">
        <v>5.5</v>
      </c>
    </row>
    <row r="1114" spans="1:20">
      <c r="A1114">
        <v>69525</v>
      </c>
      <c r="C1114" t="b">
        <f t="shared" si="85"/>
        <v>1</v>
      </c>
      <c r="D1114" s="2" t="str">
        <f t="shared" si="86"/>
        <v/>
      </c>
      <c r="E1114" s="2" t="str">
        <f t="shared" si="87"/>
        <v/>
      </c>
      <c r="F1114" s="2" t="str">
        <f t="shared" si="88"/>
        <v/>
      </c>
      <c r="G1114" s="2" t="str">
        <f t="shared" si="89"/>
        <v/>
      </c>
      <c r="H1114" t="s">
        <v>18</v>
      </c>
      <c r="I1114" t="s">
        <v>19</v>
      </c>
      <c r="J1114">
        <v>4.9804846316500002E-4</v>
      </c>
      <c r="K1114">
        <v>8.0584491366200005E-3</v>
      </c>
      <c r="L1114">
        <v>5.9390239601999999E-4</v>
      </c>
      <c r="M1114">
        <v>6.5</v>
      </c>
      <c r="N1114">
        <v>10</v>
      </c>
      <c r="O1114">
        <v>3.4403643726599998E-4</v>
      </c>
      <c r="P1114">
        <v>4.5021545231999999E-2</v>
      </c>
      <c r="Q1114">
        <v>4.0546515307800001E-3</v>
      </c>
      <c r="R1114" t="s">
        <v>20</v>
      </c>
      <c r="S1114">
        <v>6.5</v>
      </c>
      <c r="T1114">
        <v>10</v>
      </c>
    </row>
    <row r="1115" spans="1:20">
      <c r="A1115">
        <v>69526</v>
      </c>
      <c r="C1115" t="b">
        <f t="shared" si="85"/>
        <v>1</v>
      </c>
      <c r="D1115" s="2" t="str">
        <f t="shared" si="86"/>
        <v/>
      </c>
      <c r="E1115" s="2" t="str">
        <f t="shared" si="87"/>
        <v/>
      </c>
      <c r="F1115" s="2" t="str">
        <f t="shared" si="88"/>
        <v/>
      </c>
      <c r="G1115" s="2" t="str">
        <f t="shared" si="89"/>
        <v/>
      </c>
      <c r="H1115" t="s">
        <v>18</v>
      </c>
      <c r="I1115" t="s">
        <v>19</v>
      </c>
      <c r="J1115">
        <v>5.3789234021800003E-4</v>
      </c>
      <c r="K1115">
        <v>7.4656681086899997E-3</v>
      </c>
      <c r="L1115">
        <v>5.8724807507799998E-4</v>
      </c>
      <c r="M1115">
        <v>6.5</v>
      </c>
      <c r="N1115">
        <v>10</v>
      </c>
      <c r="O1115">
        <v>3.4403643726599998E-4</v>
      </c>
      <c r="P1115">
        <v>4.0219502052700001E-2</v>
      </c>
      <c r="Q1115">
        <v>4.3270776444099997E-3</v>
      </c>
      <c r="R1115" t="s">
        <v>20</v>
      </c>
      <c r="S1115">
        <v>6.5</v>
      </c>
      <c r="T1115">
        <v>10</v>
      </c>
    </row>
    <row r="1116" spans="1:20">
      <c r="A1116">
        <v>69592</v>
      </c>
      <c r="C1116" t="b">
        <f t="shared" si="85"/>
        <v>1</v>
      </c>
      <c r="D1116" s="2" t="str">
        <f t="shared" si="86"/>
        <v/>
      </c>
      <c r="E1116" s="2" t="str">
        <f t="shared" si="87"/>
        <v/>
      </c>
      <c r="F1116" s="2" t="str">
        <f t="shared" si="88"/>
        <v/>
      </c>
      <c r="G1116" s="2" t="str">
        <f t="shared" si="89"/>
        <v/>
      </c>
      <c r="H1116" t="s">
        <v>16</v>
      </c>
      <c r="I1116" t="s">
        <v>16</v>
      </c>
      <c r="J1116" s="1">
        <v>2.5584512154299999E-5</v>
      </c>
      <c r="K1116">
        <v>3.32180404225E-4</v>
      </c>
      <c r="L1116">
        <v>1.06527159952E-4</v>
      </c>
      <c r="M1116">
        <v>18</v>
      </c>
      <c r="N1116">
        <v>21.5</v>
      </c>
      <c r="O1116">
        <v>2.8265383759700001E-4</v>
      </c>
      <c r="P1116">
        <v>4.9754711399E-2</v>
      </c>
      <c r="Q1116">
        <v>8.0356048849300008E-3</v>
      </c>
      <c r="R1116" t="s">
        <v>15</v>
      </c>
      <c r="S1116">
        <v>18</v>
      </c>
    </row>
    <row r="1117" spans="1:20">
      <c r="A1117">
        <v>69593</v>
      </c>
      <c r="C1117" t="b">
        <f t="shared" si="85"/>
        <v>1</v>
      </c>
      <c r="D1117" s="2" t="str">
        <f t="shared" si="86"/>
        <v/>
      </c>
      <c r="E1117" s="2" t="str">
        <f t="shared" si="87"/>
        <v/>
      </c>
      <c r="F1117" s="2" t="str">
        <f t="shared" si="88"/>
        <v/>
      </c>
      <c r="G1117" s="2" t="str">
        <f t="shared" si="89"/>
        <v/>
      </c>
      <c r="H1117" t="s">
        <v>16</v>
      </c>
      <c r="I1117" t="s">
        <v>16</v>
      </c>
      <c r="J1117" s="1">
        <v>3.0696692291600001E-5</v>
      </c>
      <c r="K1117">
        <v>3.3973036716200002E-4</v>
      </c>
      <c r="L1117">
        <v>1.09924920098E-4</v>
      </c>
      <c r="M1117">
        <v>18</v>
      </c>
      <c r="N1117">
        <v>21.5</v>
      </c>
      <c r="O1117">
        <v>7.7986807296099997E-3</v>
      </c>
      <c r="P1117">
        <v>0.112673975452</v>
      </c>
      <c r="Q1117">
        <v>1.5541374644300001E-2</v>
      </c>
      <c r="R1117" t="s">
        <v>15</v>
      </c>
      <c r="S1117">
        <v>18</v>
      </c>
    </row>
    <row r="1118" spans="1:20">
      <c r="A1118">
        <v>69653</v>
      </c>
      <c r="C1118" t="b">
        <f t="shared" si="85"/>
        <v>1</v>
      </c>
      <c r="D1118" s="2" t="str">
        <f t="shared" si="86"/>
        <v/>
      </c>
      <c r="E1118" s="2" t="str">
        <f t="shared" si="87"/>
        <v/>
      </c>
      <c r="F1118" s="2" t="str">
        <f t="shared" si="88"/>
        <v/>
      </c>
      <c r="G1118" s="2" t="str">
        <f t="shared" si="89"/>
        <v/>
      </c>
      <c r="H1118" t="s">
        <v>16</v>
      </c>
      <c r="I1118" t="s">
        <v>16</v>
      </c>
      <c r="J1118" s="1">
        <v>1.20479202903E-5</v>
      </c>
      <c r="K1118">
        <v>1.02437525305E-4</v>
      </c>
      <c r="L1118">
        <v>4.99950982456E-4</v>
      </c>
      <c r="M1118">
        <v>23</v>
      </c>
      <c r="N1118">
        <v>25</v>
      </c>
      <c r="O1118">
        <v>0.107439597298</v>
      </c>
      <c r="P1118">
        <v>0.165961685305</v>
      </c>
      <c r="Q1118">
        <v>1.0541618265E-3</v>
      </c>
      <c r="R1118" t="s">
        <v>15</v>
      </c>
      <c r="S1118">
        <v>24.629477197300002</v>
      </c>
    </row>
    <row r="1119" spans="1:20">
      <c r="A1119">
        <v>69658</v>
      </c>
      <c r="C1119" t="b">
        <f t="shared" si="85"/>
        <v>1</v>
      </c>
      <c r="D1119" s="2" t="str">
        <f t="shared" si="86"/>
        <v/>
      </c>
      <c r="E1119" s="2" t="str">
        <f t="shared" si="87"/>
        <v/>
      </c>
      <c r="F1119" s="2" t="str">
        <f t="shared" si="88"/>
        <v/>
      </c>
      <c r="G1119" s="2" t="str">
        <f t="shared" si="89"/>
        <v/>
      </c>
      <c r="H1119" t="s">
        <v>16</v>
      </c>
      <c r="I1119" t="s">
        <v>16</v>
      </c>
      <c r="J1119" s="1">
        <v>1.9487828970700001E-5</v>
      </c>
      <c r="K1119">
        <v>1.9461793421200001E-4</v>
      </c>
      <c r="L1119">
        <v>6.79836804922E-4</v>
      </c>
      <c r="M1119">
        <v>24</v>
      </c>
      <c r="N1119">
        <v>26</v>
      </c>
      <c r="O1119">
        <v>6.2754321292699997E-4</v>
      </c>
      <c r="P1119">
        <v>0.467545581574</v>
      </c>
      <c r="Q1119">
        <v>4.5983301956800003E-3</v>
      </c>
      <c r="R1119" t="s">
        <v>15</v>
      </c>
      <c r="S1119">
        <v>25.469583170100002</v>
      </c>
    </row>
    <row r="1120" spans="1:20">
      <c r="A1120">
        <v>69659</v>
      </c>
      <c r="C1120" t="b">
        <f t="shared" si="85"/>
        <v>1</v>
      </c>
      <c r="D1120" s="2" t="str">
        <f t="shared" si="86"/>
        <v/>
      </c>
      <c r="E1120" s="2" t="str">
        <f t="shared" si="87"/>
        <v/>
      </c>
      <c r="F1120" s="2" t="str">
        <f t="shared" si="88"/>
        <v/>
      </c>
      <c r="G1120" s="2" t="str">
        <f t="shared" si="89"/>
        <v/>
      </c>
      <c r="H1120" t="s">
        <v>16</v>
      </c>
      <c r="I1120" t="s">
        <v>16</v>
      </c>
      <c r="J1120" s="1">
        <v>3.2623778242099998E-5</v>
      </c>
      <c r="K1120">
        <v>3.3951020769799997E-4</v>
      </c>
      <c r="L1120">
        <v>1.2198140714799999E-3</v>
      </c>
      <c r="M1120">
        <v>24</v>
      </c>
      <c r="N1120">
        <v>26</v>
      </c>
      <c r="O1120">
        <v>1.9952487646100001E-3</v>
      </c>
      <c r="P1120">
        <v>0.467545581574</v>
      </c>
      <c r="Q1120">
        <v>1.2490844243099999E-2</v>
      </c>
      <c r="R1120" t="s">
        <v>15</v>
      </c>
      <c r="S1120">
        <v>25.4830038096</v>
      </c>
    </row>
    <row r="1121" spans="1:20">
      <c r="A1121">
        <v>69663</v>
      </c>
      <c r="B1121" t="s">
        <v>16</v>
      </c>
      <c r="C1121" t="b">
        <f t="shared" si="85"/>
        <v>1</v>
      </c>
      <c r="D1121" s="2" t="str">
        <f t="shared" si="86"/>
        <v/>
      </c>
      <c r="E1121" s="2" t="str">
        <f t="shared" si="87"/>
        <v>MARINE</v>
      </c>
      <c r="F1121" s="2" t="str">
        <f t="shared" si="88"/>
        <v/>
      </c>
      <c r="G1121" s="2" t="str">
        <f t="shared" si="89"/>
        <v/>
      </c>
      <c r="H1121" t="s">
        <v>16</v>
      </c>
      <c r="I1121" t="s">
        <v>16</v>
      </c>
      <c r="J1121" s="1">
        <v>1.8244913228299998E-5</v>
      </c>
      <c r="K1121">
        <v>1.35819468659E-4</v>
      </c>
      <c r="L1121">
        <v>5.78314358336E-4</v>
      </c>
      <c r="M1121">
        <v>23</v>
      </c>
      <c r="N1121">
        <v>25</v>
      </c>
      <c r="O1121">
        <v>7.1757246180600004E-3</v>
      </c>
      <c r="P1121">
        <v>0.29923786079999998</v>
      </c>
      <c r="Q1121">
        <v>1.0541618265E-3</v>
      </c>
      <c r="R1121" t="s">
        <v>15</v>
      </c>
      <c r="S1121">
        <v>24.580142939600002</v>
      </c>
    </row>
    <row r="1122" spans="1:20">
      <c r="A1122">
        <v>69688</v>
      </c>
      <c r="B1122" t="s">
        <v>19</v>
      </c>
      <c r="C1122" t="b">
        <f t="shared" si="85"/>
        <v>1</v>
      </c>
      <c r="D1122" s="2" t="str">
        <f t="shared" si="86"/>
        <v/>
      </c>
      <c r="E1122" s="2" t="str">
        <f t="shared" si="87"/>
        <v/>
      </c>
      <c r="F1122" s="2" t="str">
        <f t="shared" si="88"/>
        <v/>
      </c>
      <c r="G1122" s="2" t="str">
        <f t="shared" si="89"/>
        <v>brackishRestricted</v>
      </c>
      <c r="H1122" t="s">
        <v>27</v>
      </c>
      <c r="I1122" t="s">
        <v>14</v>
      </c>
      <c r="J1122">
        <v>1.5718429568600001E-4</v>
      </c>
      <c r="K1122">
        <v>0</v>
      </c>
      <c r="L1122">
        <v>1.9128871205299999E-4</v>
      </c>
      <c r="M1122">
        <v>11</v>
      </c>
      <c r="N1122">
        <v>27</v>
      </c>
      <c r="O1122" s="1">
        <v>6.23539571114E-5</v>
      </c>
      <c r="P1122">
        <v>1.00286718905E-2</v>
      </c>
      <c r="Q1122">
        <v>0.26024102891599998</v>
      </c>
      <c r="R1122" t="s">
        <v>15</v>
      </c>
      <c r="S1122">
        <v>11</v>
      </c>
      <c r="T1122">
        <v>27</v>
      </c>
    </row>
    <row r="1123" spans="1:20">
      <c r="A1123">
        <v>69691</v>
      </c>
      <c r="C1123" t="b">
        <f t="shared" si="85"/>
        <v>1</v>
      </c>
      <c r="D1123" s="2" t="str">
        <f t="shared" si="86"/>
        <v/>
      </c>
      <c r="E1123" s="2" t="str">
        <f t="shared" si="87"/>
        <v/>
      </c>
      <c r="F1123" s="2" t="str">
        <f t="shared" si="88"/>
        <v/>
      </c>
      <c r="G1123" s="2" t="str">
        <f t="shared" si="89"/>
        <v/>
      </c>
      <c r="H1123" t="s">
        <v>14</v>
      </c>
      <c r="I1123" t="s">
        <v>14</v>
      </c>
      <c r="J1123">
        <v>1.8697937093899999E-4</v>
      </c>
      <c r="K1123">
        <v>4.0410181158400001E-4</v>
      </c>
      <c r="L1123" s="1">
        <v>3.2322175614200001E-5</v>
      </c>
      <c r="M1123">
        <v>3</v>
      </c>
      <c r="N1123">
        <v>10</v>
      </c>
      <c r="O1123">
        <v>0.44884653582400003</v>
      </c>
      <c r="P1123">
        <v>4.0097182418499999E-3</v>
      </c>
      <c r="Q1123">
        <v>7.0583827546999997E-4</v>
      </c>
      <c r="R1123" t="s">
        <v>15</v>
      </c>
    </row>
    <row r="1124" spans="1:20">
      <c r="A1124">
        <v>69692</v>
      </c>
      <c r="C1124" t="b">
        <f t="shared" si="85"/>
        <v>1</v>
      </c>
      <c r="D1124" s="2" t="str">
        <f t="shared" si="86"/>
        <v/>
      </c>
      <c r="E1124" s="2" t="str">
        <f t="shared" si="87"/>
        <v/>
      </c>
      <c r="F1124" s="2" t="str">
        <f t="shared" si="88"/>
        <v/>
      </c>
      <c r="G1124" s="2" t="str">
        <f t="shared" si="89"/>
        <v/>
      </c>
      <c r="H1124" t="s">
        <v>14</v>
      </c>
      <c r="I1124" t="s">
        <v>14</v>
      </c>
      <c r="J1124">
        <v>2.4620534997000002E-4</v>
      </c>
      <c r="K1124" s="1">
        <v>1.69355426479E-5</v>
      </c>
      <c r="L1124">
        <v>2.3337222870500001E-4</v>
      </c>
      <c r="M1124">
        <v>4.5</v>
      </c>
      <c r="N1124">
        <v>27</v>
      </c>
      <c r="O1124">
        <v>4.2624190372200001E-4</v>
      </c>
      <c r="P1124">
        <v>0.12792076005</v>
      </c>
      <c r="Q1124">
        <v>0.25195146270199997</v>
      </c>
      <c r="R1124" t="s">
        <v>15</v>
      </c>
    </row>
    <row r="1125" spans="1:20">
      <c r="A1125">
        <v>69693</v>
      </c>
      <c r="C1125" t="b">
        <f t="shared" si="85"/>
        <v>1</v>
      </c>
      <c r="D1125" s="2" t="str">
        <f t="shared" si="86"/>
        <v/>
      </c>
      <c r="E1125" s="2" t="str">
        <f t="shared" si="87"/>
        <v/>
      </c>
      <c r="F1125" s="2" t="str">
        <f t="shared" si="88"/>
        <v/>
      </c>
      <c r="G1125" s="2" t="str">
        <f t="shared" si="89"/>
        <v/>
      </c>
      <c r="H1125" t="s">
        <v>14</v>
      </c>
      <c r="I1125" t="s">
        <v>14</v>
      </c>
      <c r="J1125">
        <v>1.2584150013599999E-4</v>
      </c>
      <c r="K1125">
        <v>2.9260461930099999E-4</v>
      </c>
      <c r="L1125" s="1">
        <v>1.6878415769400001E-5</v>
      </c>
      <c r="M1125">
        <v>3</v>
      </c>
      <c r="N1125">
        <v>10</v>
      </c>
      <c r="O1125">
        <v>0.44884653582400003</v>
      </c>
      <c r="P1125">
        <v>8.7758135807499999E-4</v>
      </c>
      <c r="Q1125">
        <v>2.4385488247799999E-4</v>
      </c>
      <c r="R1125" t="s">
        <v>15</v>
      </c>
    </row>
    <row r="1126" spans="1:20">
      <c r="A1126">
        <v>69694</v>
      </c>
      <c r="B1126" t="s">
        <v>19</v>
      </c>
      <c r="C1126" t="b">
        <f t="shared" si="85"/>
        <v>1</v>
      </c>
      <c r="D1126" s="2" t="str">
        <f t="shared" si="86"/>
        <v/>
      </c>
      <c r="E1126" s="2" t="str">
        <f t="shared" si="87"/>
        <v/>
      </c>
      <c r="F1126" s="2" t="str">
        <f t="shared" si="88"/>
        <v/>
      </c>
      <c r="G1126" s="2" t="str">
        <f t="shared" si="89"/>
        <v>brackishRestricted</v>
      </c>
      <c r="H1126" t="s">
        <v>14</v>
      </c>
      <c r="I1126" t="s">
        <v>14</v>
      </c>
      <c r="J1126">
        <v>1.6288657395900001E-4</v>
      </c>
      <c r="K1126" s="1">
        <v>1.0191314165000001E-5</v>
      </c>
      <c r="L1126" s="1">
        <v>8.2891775223E-5</v>
      </c>
      <c r="M1126">
        <v>4.5</v>
      </c>
      <c r="N1126">
        <v>27</v>
      </c>
      <c r="O1126">
        <v>1.23722693018E-3</v>
      </c>
      <c r="P1126">
        <v>0.12792076005</v>
      </c>
      <c r="Q1126">
        <v>0.26995298594700001</v>
      </c>
      <c r="R1126" t="s">
        <v>15</v>
      </c>
    </row>
    <row r="1127" spans="1:20">
      <c r="A1127">
        <v>69695</v>
      </c>
      <c r="C1127" t="b">
        <f t="shared" si="85"/>
        <v>1</v>
      </c>
      <c r="D1127" s="2" t="str">
        <f t="shared" si="86"/>
        <v/>
      </c>
      <c r="E1127" s="2" t="str">
        <f t="shared" si="87"/>
        <v/>
      </c>
      <c r="F1127" s="2" t="str">
        <f t="shared" si="88"/>
        <v/>
      </c>
      <c r="G1127" s="2" t="str">
        <f t="shared" si="89"/>
        <v/>
      </c>
      <c r="H1127" t="s">
        <v>14</v>
      </c>
      <c r="I1127" t="s">
        <v>14</v>
      </c>
      <c r="J1127">
        <v>3.3566667989099998E-4</v>
      </c>
      <c r="K1127" s="1">
        <v>1.5850358731200001E-5</v>
      </c>
      <c r="L1127">
        <v>3.8257742410599999E-4</v>
      </c>
      <c r="M1127">
        <v>4.5</v>
      </c>
      <c r="N1127">
        <v>27</v>
      </c>
      <c r="O1127">
        <v>6.2927134582600004E-4</v>
      </c>
      <c r="P1127">
        <v>0.269412687145</v>
      </c>
      <c r="Q1127">
        <v>0.21304740583099999</v>
      </c>
      <c r="R1127" t="s">
        <v>15</v>
      </c>
    </row>
    <row r="1128" spans="1:20">
      <c r="A1128">
        <v>69795</v>
      </c>
      <c r="B1128" t="s">
        <v>16</v>
      </c>
      <c r="C1128" t="b">
        <f t="shared" si="85"/>
        <v>1</v>
      </c>
      <c r="D1128" s="2" t="str">
        <f t="shared" si="86"/>
        <v/>
      </c>
      <c r="E1128" s="2" t="str">
        <f t="shared" si="87"/>
        <v/>
      </c>
      <c r="F1128" s="2" t="str">
        <f t="shared" si="88"/>
        <v/>
      </c>
      <c r="G1128" s="2" t="str">
        <f t="shared" si="89"/>
        <v>marineRestricted</v>
      </c>
      <c r="H1128" t="s">
        <v>14</v>
      </c>
      <c r="I1128" t="s">
        <v>14</v>
      </c>
      <c r="J1128" s="1">
        <v>3.5951325887900001E-5</v>
      </c>
      <c r="K1128">
        <v>3.3613447011500002E-4</v>
      </c>
      <c r="L1128" s="1">
        <v>4.2145025716299997E-5</v>
      </c>
      <c r="M1128">
        <v>24.5</v>
      </c>
      <c r="N1128">
        <v>27</v>
      </c>
      <c r="O1128">
        <v>9.3892102236099999E-4</v>
      </c>
      <c r="P1128">
        <v>8.8081031754000005E-2</v>
      </c>
      <c r="Q1128">
        <v>0.44383826916500002</v>
      </c>
      <c r="R1128" t="s">
        <v>15</v>
      </c>
    </row>
    <row r="1129" spans="1:20">
      <c r="A1129">
        <v>69797</v>
      </c>
      <c r="C1129" t="b">
        <f t="shared" si="85"/>
        <v>1</v>
      </c>
      <c r="D1129" s="2" t="str">
        <f t="shared" si="86"/>
        <v/>
      </c>
      <c r="E1129" s="2" t="str">
        <f t="shared" si="87"/>
        <v/>
      </c>
      <c r="F1129" s="2" t="str">
        <f t="shared" si="88"/>
        <v/>
      </c>
      <c r="G1129" s="2" t="str">
        <f t="shared" si="89"/>
        <v/>
      </c>
      <c r="H1129" t="s">
        <v>14</v>
      </c>
      <c r="I1129" t="s">
        <v>14</v>
      </c>
      <c r="J1129" s="1">
        <v>5.4450051612200003E-5</v>
      </c>
      <c r="K1129">
        <v>4.96609113141E-4</v>
      </c>
      <c r="L1129">
        <v>1.11802174936E-4</v>
      </c>
      <c r="M1129">
        <v>24.5</v>
      </c>
      <c r="N1129">
        <v>27</v>
      </c>
      <c r="O1129">
        <v>9.3892102236099999E-4</v>
      </c>
      <c r="P1129">
        <v>0.203781028059</v>
      </c>
      <c r="Q1129">
        <v>2.27788840948E-2</v>
      </c>
      <c r="R1129" t="s">
        <v>15</v>
      </c>
    </row>
    <row r="1130" spans="1:20">
      <c r="A1130">
        <v>69798</v>
      </c>
      <c r="C1130" t="b">
        <f t="shared" si="85"/>
        <v>1</v>
      </c>
      <c r="D1130" s="2" t="str">
        <f t="shared" si="86"/>
        <v/>
      </c>
      <c r="E1130" s="2" t="str">
        <f t="shared" si="87"/>
        <v/>
      </c>
      <c r="F1130" s="2" t="str">
        <f t="shared" si="88"/>
        <v/>
      </c>
      <c r="G1130" s="2" t="str">
        <f t="shared" si="89"/>
        <v/>
      </c>
      <c r="H1130" t="s">
        <v>14</v>
      </c>
      <c r="I1130" t="s">
        <v>14</v>
      </c>
      <c r="J1130" s="1">
        <v>1.8120344173599999E-5</v>
      </c>
      <c r="K1130">
        <v>1.5695587578300001E-4</v>
      </c>
      <c r="L1130" s="1">
        <v>4.5266879472999997E-5</v>
      </c>
      <c r="M1130">
        <v>23</v>
      </c>
      <c r="N1130">
        <v>27</v>
      </c>
      <c r="O1130">
        <v>1.3833134762800001E-4</v>
      </c>
      <c r="P1130">
        <v>7.7247916780399994E-2</v>
      </c>
      <c r="Q1130">
        <v>0.307486798492</v>
      </c>
      <c r="R1130" t="s">
        <v>15</v>
      </c>
    </row>
    <row r="1131" spans="1:20">
      <c r="A1131">
        <v>69801</v>
      </c>
      <c r="B1131" t="s">
        <v>16</v>
      </c>
      <c r="C1131" t="b">
        <f t="shared" si="85"/>
        <v>1</v>
      </c>
      <c r="D1131" s="2" t="str">
        <f t="shared" si="86"/>
        <v/>
      </c>
      <c r="E1131" s="2" t="str">
        <f t="shared" si="87"/>
        <v/>
      </c>
      <c r="F1131" s="2" t="str">
        <f t="shared" si="88"/>
        <v/>
      </c>
      <c r="G1131" s="2" t="str">
        <f t="shared" si="89"/>
        <v>marineRestricted</v>
      </c>
      <c r="H1131" t="s">
        <v>14</v>
      </c>
      <c r="I1131" t="s">
        <v>14</v>
      </c>
      <c r="J1131" s="1">
        <v>1.9839644895999999E-5</v>
      </c>
      <c r="K1131">
        <v>2.2174978489099999E-4</v>
      </c>
      <c r="L1131" s="1">
        <v>7.4386632765400002E-5</v>
      </c>
      <c r="M1131">
        <v>24.5</v>
      </c>
      <c r="N1131">
        <v>27</v>
      </c>
      <c r="O1131">
        <v>2.06513462163E-4</v>
      </c>
      <c r="P1131">
        <v>0.220687474887</v>
      </c>
      <c r="Q1131">
        <v>3.7636964586799999E-2</v>
      </c>
      <c r="R1131" t="s">
        <v>15</v>
      </c>
    </row>
    <row r="1132" spans="1:20">
      <c r="A1132">
        <v>69802</v>
      </c>
      <c r="C1132" t="b">
        <f t="shared" si="85"/>
        <v>1</v>
      </c>
      <c r="D1132" s="2" t="str">
        <f t="shared" si="86"/>
        <v/>
      </c>
      <c r="E1132" s="2" t="str">
        <f t="shared" si="87"/>
        <v/>
      </c>
      <c r="F1132" s="2" t="str">
        <f t="shared" si="88"/>
        <v/>
      </c>
      <c r="G1132" s="2" t="str">
        <f t="shared" si="89"/>
        <v/>
      </c>
      <c r="H1132" t="s">
        <v>14</v>
      </c>
      <c r="I1132" t="s">
        <v>14</v>
      </c>
      <c r="J1132" s="1">
        <v>3.1414669665200003E-5</v>
      </c>
      <c r="K1132">
        <v>3.5187817584499999E-4</v>
      </c>
      <c r="L1132" s="1">
        <v>5.6193367621699997E-5</v>
      </c>
      <c r="M1132">
        <v>24.5</v>
      </c>
      <c r="N1132">
        <v>27</v>
      </c>
      <c r="O1132">
        <v>4.50050380081E-4</v>
      </c>
      <c r="P1132">
        <v>8.8081031754000005E-2</v>
      </c>
      <c r="Q1132">
        <v>0.36465704517399999</v>
      </c>
      <c r="R1132" t="s">
        <v>15</v>
      </c>
    </row>
    <row r="1133" spans="1:20">
      <c r="A1133">
        <v>69957</v>
      </c>
      <c r="C1133" t="b">
        <f t="shared" si="85"/>
        <v>1</v>
      </c>
      <c r="D1133" s="2" t="str">
        <f t="shared" si="86"/>
        <v/>
      </c>
      <c r="E1133" s="2" t="str">
        <f t="shared" si="87"/>
        <v/>
      </c>
      <c r="F1133" s="2" t="str">
        <f t="shared" si="88"/>
        <v/>
      </c>
      <c r="G1133" s="2" t="str">
        <f t="shared" si="89"/>
        <v/>
      </c>
      <c r="H1133" t="s">
        <v>16</v>
      </c>
      <c r="I1133" t="s">
        <v>16</v>
      </c>
      <c r="J1133" s="1">
        <v>1.7275771996700001E-6</v>
      </c>
      <c r="K1133" s="1">
        <v>9.3503968198200001E-5</v>
      </c>
      <c r="L1133">
        <v>2.1388514731699999E-4</v>
      </c>
      <c r="M1133">
        <v>9</v>
      </c>
      <c r="N1133">
        <v>23.5</v>
      </c>
      <c r="O1133">
        <v>3.19531100587E-3</v>
      </c>
      <c r="P1133">
        <v>0.112418746789</v>
      </c>
      <c r="Q1133">
        <v>1.8835835319199999E-4</v>
      </c>
      <c r="R1133" t="s">
        <v>15</v>
      </c>
      <c r="S1133">
        <v>17.227503248000001</v>
      </c>
    </row>
    <row r="1134" spans="1:20">
      <c r="A1134">
        <v>69958</v>
      </c>
      <c r="C1134" t="b">
        <f t="shared" si="85"/>
        <v>1</v>
      </c>
      <c r="D1134" s="2" t="str">
        <f t="shared" si="86"/>
        <v/>
      </c>
      <c r="E1134" s="2" t="str">
        <f t="shared" si="87"/>
        <v/>
      </c>
      <c r="F1134" s="2" t="str">
        <f t="shared" si="88"/>
        <v/>
      </c>
      <c r="G1134" s="2" t="str">
        <f t="shared" si="89"/>
        <v/>
      </c>
      <c r="H1134" t="s">
        <v>16</v>
      </c>
      <c r="I1134" t="s">
        <v>16</v>
      </c>
      <c r="J1134" s="1">
        <v>1.11159858499E-5</v>
      </c>
      <c r="K1134">
        <v>2.28623276997E-4</v>
      </c>
      <c r="L1134">
        <v>5.9733229259599995E-4</v>
      </c>
      <c r="M1134">
        <v>9</v>
      </c>
      <c r="N1134">
        <v>23.5</v>
      </c>
      <c r="O1134">
        <v>2.2357937321500002E-2</v>
      </c>
      <c r="P1134">
        <v>8.67745469316E-2</v>
      </c>
      <c r="Q1134">
        <v>1.2205499906999999E-3</v>
      </c>
      <c r="R1134" t="s">
        <v>15</v>
      </c>
      <c r="S1134">
        <v>18.119979544500001</v>
      </c>
    </row>
    <row r="1135" spans="1:20">
      <c r="A1135">
        <v>69960</v>
      </c>
      <c r="C1135" t="b">
        <f t="shared" si="85"/>
        <v>1</v>
      </c>
      <c r="D1135" s="2" t="str">
        <f t="shared" si="86"/>
        <v/>
      </c>
      <c r="E1135" s="2" t="str">
        <f t="shared" si="87"/>
        <v/>
      </c>
      <c r="F1135" s="2" t="str">
        <f t="shared" si="88"/>
        <v/>
      </c>
      <c r="G1135" s="2" t="str">
        <f t="shared" si="89"/>
        <v/>
      </c>
      <c r="H1135" t="s">
        <v>16</v>
      </c>
      <c r="I1135" t="s">
        <v>16</v>
      </c>
      <c r="J1135" s="1">
        <v>1.052239535E-5</v>
      </c>
      <c r="K1135">
        <v>2.89086949244E-4</v>
      </c>
      <c r="L1135">
        <v>7.6086059070699995E-4</v>
      </c>
      <c r="M1135">
        <v>9</v>
      </c>
      <c r="N1135">
        <v>23.5</v>
      </c>
      <c r="O1135">
        <v>9.4687257191200004E-3</v>
      </c>
      <c r="P1135">
        <v>8.2187808419100006E-2</v>
      </c>
      <c r="Q1135">
        <v>4.1030119899999998E-4</v>
      </c>
      <c r="R1135" t="s">
        <v>15</v>
      </c>
      <c r="S1135">
        <v>18.116846034999998</v>
      </c>
    </row>
    <row r="1136" spans="1:20">
      <c r="A1136">
        <v>69962</v>
      </c>
      <c r="C1136" t="b">
        <f t="shared" si="85"/>
        <v>1</v>
      </c>
      <c r="D1136" s="2" t="str">
        <f t="shared" si="86"/>
        <v/>
      </c>
      <c r="E1136" s="2" t="str">
        <f t="shared" si="87"/>
        <v/>
      </c>
      <c r="F1136" s="2" t="str">
        <f t="shared" si="88"/>
        <v/>
      </c>
      <c r="G1136" s="2" t="str">
        <f t="shared" si="89"/>
        <v/>
      </c>
      <c r="H1136" t="s">
        <v>16</v>
      </c>
      <c r="I1136" t="s">
        <v>16</v>
      </c>
      <c r="J1136" s="1">
        <v>9.4207161529599996E-6</v>
      </c>
      <c r="K1136">
        <v>3.08511810356E-4</v>
      </c>
      <c r="L1136">
        <v>7.1856013351600005E-4</v>
      </c>
      <c r="M1136">
        <v>9</v>
      </c>
      <c r="N1136">
        <v>23.5</v>
      </c>
      <c r="O1136">
        <v>3.9945916231699996E-3</v>
      </c>
      <c r="P1136">
        <v>0.102727277649</v>
      </c>
      <c r="Q1136">
        <v>5.2865652583799995E-4</v>
      </c>
      <c r="R1136" t="s">
        <v>15</v>
      </c>
      <c r="S1136">
        <v>17.384388937099999</v>
      </c>
    </row>
    <row r="1137" spans="1:19">
      <c r="A1137">
        <v>69963</v>
      </c>
      <c r="C1137" t="b">
        <f t="shared" si="85"/>
        <v>1</v>
      </c>
      <c r="D1137" s="2" t="str">
        <f t="shared" si="86"/>
        <v/>
      </c>
      <c r="E1137" s="2" t="str">
        <f t="shared" si="87"/>
        <v/>
      </c>
      <c r="F1137" s="2" t="str">
        <f t="shared" si="88"/>
        <v/>
      </c>
      <c r="G1137" s="2" t="str">
        <f t="shared" si="89"/>
        <v/>
      </c>
      <c r="H1137" t="s">
        <v>16</v>
      </c>
      <c r="I1137" t="s">
        <v>16</v>
      </c>
      <c r="J1137" s="1">
        <v>4.4149195102599998E-6</v>
      </c>
      <c r="K1137">
        <v>1.91585646729E-4</v>
      </c>
      <c r="L1137">
        <v>4.2917194170200002E-4</v>
      </c>
      <c r="M1137">
        <v>9</v>
      </c>
      <c r="N1137">
        <v>23.5</v>
      </c>
      <c r="O1137">
        <v>1.54542962594E-3</v>
      </c>
      <c r="P1137">
        <v>0.123506470721</v>
      </c>
      <c r="Q1137">
        <v>1.8835835319199999E-4</v>
      </c>
      <c r="R1137" t="s">
        <v>15</v>
      </c>
      <c r="S1137">
        <v>17.110522244799999</v>
      </c>
    </row>
    <row r="1138" spans="1:19">
      <c r="A1138">
        <v>69964</v>
      </c>
      <c r="C1138" t="b">
        <f t="shared" si="85"/>
        <v>1</v>
      </c>
      <c r="D1138" s="2" t="str">
        <f t="shared" si="86"/>
        <v/>
      </c>
      <c r="E1138" s="2" t="str">
        <f t="shared" si="87"/>
        <v/>
      </c>
      <c r="F1138" s="2" t="str">
        <f t="shared" si="88"/>
        <v/>
      </c>
      <c r="G1138" s="2" t="str">
        <f t="shared" si="89"/>
        <v/>
      </c>
      <c r="H1138" t="s">
        <v>16</v>
      </c>
      <c r="I1138" t="s">
        <v>16</v>
      </c>
      <c r="J1138" s="1">
        <v>2.68734231059E-6</v>
      </c>
      <c r="K1138">
        <v>1.35966620178E-4</v>
      </c>
      <c r="L1138">
        <v>4.1557099948500001E-4</v>
      </c>
      <c r="M1138">
        <v>9</v>
      </c>
      <c r="N1138">
        <v>23.5</v>
      </c>
      <c r="O1138">
        <v>7.0681971263300003E-3</v>
      </c>
      <c r="P1138">
        <v>5.7714482875700003E-2</v>
      </c>
      <c r="Q1138">
        <v>1.8835835319199999E-4</v>
      </c>
      <c r="R1138" t="s">
        <v>15</v>
      </c>
      <c r="S1138">
        <v>18.819384781899998</v>
      </c>
    </row>
    <row r="1139" spans="1:19">
      <c r="A1139">
        <v>69969</v>
      </c>
      <c r="C1139" t="b">
        <f t="shared" si="85"/>
        <v>1</v>
      </c>
      <c r="D1139" s="2" t="str">
        <f t="shared" si="86"/>
        <v/>
      </c>
      <c r="E1139" s="2" t="str">
        <f t="shared" si="87"/>
        <v/>
      </c>
      <c r="F1139" s="2" t="str">
        <f t="shared" si="88"/>
        <v/>
      </c>
      <c r="G1139" s="2" t="str">
        <f t="shared" si="89"/>
        <v/>
      </c>
      <c r="H1139" t="s">
        <v>16</v>
      </c>
      <c r="I1139" t="s">
        <v>16</v>
      </c>
      <c r="J1139" s="1">
        <v>3.0712483549599998E-6</v>
      </c>
      <c r="K1139">
        <v>1.5078982985100001E-4</v>
      </c>
      <c r="L1139">
        <v>3.4271125610799998E-4</v>
      </c>
      <c r="M1139">
        <v>9</v>
      </c>
      <c r="N1139">
        <v>23.5</v>
      </c>
      <c r="O1139">
        <v>3.19531100587E-3</v>
      </c>
      <c r="P1139">
        <v>0.10555013463</v>
      </c>
      <c r="Q1139">
        <v>1.8835835319199999E-4</v>
      </c>
      <c r="R1139" t="s">
        <v>15</v>
      </c>
      <c r="S1139">
        <v>17.193559702000002</v>
      </c>
    </row>
    <row r="1140" spans="1:19">
      <c r="A1140">
        <v>70037</v>
      </c>
      <c r="C1140" t="b">
        <f t="shared" si="85"/>
        <v>1</v>
      </c>
      <c r="D1140" s="2" t="str">
        <f t="shared" si="86"/>
        <v/>
      </c>
      <c r="E1140" s="2" t="str">
        <f t="shared" si="87"/>
        <v/>
      </c>
      <c r="F1140" s="2" t="str">
        <f t="shared" si="88"/>
        <v/>
      </c>
      <c r="G1140" s="2" t="str">
        <f t="shared" si="89"/>
        <v/>
      </c>
      <c r="H1140" t="s">
        <v>17</v>
      </c>
      <c r="I1140" t="s">
        <v>17</v>
      </c>
      <c r="J1140">
        <v>1.0912881097799999E-4</v>
      </c>
      <c r="K1140" s="1">
        <v>2.85784340801E-5</v>
      </c>
      <c r="L1140" s="1">
        <v>2.6255313419099999E-6</v>
      </c>
      <c r="M1140">
        <v>3</v>
      </c>
      <c r="N1140">
        <v>10</v>
      </c>
      <c r="O1140">
        <v>0.42154147998800001</v>
      </c>
      <c r="P1140">
        <v>1.1010706371500001E-3</v>
      </c>
      <c r="Q1140">
        <v>4.5012024785500001E-4</v>
      </c>
      <c r="R1140" t="s">
        <v>15</v>
      </c>
      <c r="S1140">
        <v>4.7057720643699996</v>
      </c>
    </row>
    <row r="1141" spans="1:19">
      <c r="A1141">
        <v>70039</v>
      </c>
      <c r="C1141" t="b">
        <f t="shared" si="85"/>
        <v>1</v>
      </c>
      <c r="D1141" s="2" t="str">
        <f t="shared" si="86"/>
        <v/>
      </c>
      <c r="E1141" s="2" t="str">
        <f t="shared" si="87"/>
        <v/>
      </c>
      <c r="F1141" s="2" t="str">
        <f t="shared" si="88"/>
        <v/>
      </c>
      <c r="G1141" s="2" t="str">
        <f t="shared" si="89"/>
        <v/>
      </c>
      <c r="H1141" t="s">
        <v>17</v>
      </c>
      <c r="I1141" t="s">
        <v>17</v>
      </c>
      <c r="J1141" s="1">
        <v>8.6096625003500001E-5</v>
      </c>
      <c r="K1141">
        <v>1.15346051033E-4</v>
      </c>
      <c r="L1141" s="1">
        <v>2.8525509692100001E-6</v>
      </c>
      <c r="M1141">
        <v>1.5</v>
      </c>
      <c r="N1141">
        <v>5.5</v>
      </c>
      <c r="O1141">
        <v>3.9922460705400002E-2</v>
      </c>
      <c r="P1141" s="1">
        <v>1.9175551926000001E-7</v>
      </c>
      <c r="Q1141">
        <v>2.8678051681699998E-3</v>
      </c>
      <c r="R1141" t="s">
        <v>15</v>
      </c>
      <c r="S1141">
        <v>5.5</v>
      </c>
    </row>
    <row r="1142" spans="1:19">
      <c r="A1142">
        <v>70058</v>
      </c>
      <c r="C1142" t="b">
        <f t="shared" si="85"/>
        <v>1</v>
      </c>
      <c r="D1142" s="2" t="str">
        <f t="shared" si="86"/>
        <v/>
      </c>
      <c r="E1142" s="2" t="str">
        <f t="shared" si="87"/>
        <v/>
      </c>
      <c r="F1142" s="2" t="str">
        <f t="shared" si="88"/>
        <v/>
      </c>
      <c r="G1142" s="2" t="str">
        <f t="shared" si="89"/>
        <v/>
      </c>
      <c r="H1142" t="s">
        <v>14</v>
      </c>
      <c r="I1142" t="s">
        <v>14</v>
      </c>
      <c r="J1142">
        <v>0</v>
      </c>
      <c r="K1142">
        <v>3.7073207143400002E-4</v>
      </c>
      <c r="L1142" s="1">
        <v>5.9411504990199997E-5</v>
      </c>
      <c r="M1142">
        <v>9</v>
      </c>
      <c r="N1142">
        <v>13.5</v>
      </c>
      <c r="O1142">
        <v>1.7881883295500001E-2</v>
      </c>
      <c r="P1142">
        <v>0.36231086247700001</v>
      </c>
      <c r="Q1142">
        <v>2.1450070736700001E-2</v>
      </c>
      <c r="R1142" t="s">
        <v>15</v>
      </c>
    </row>
    <row r="1143" spans="1:19">
      <c r="A1143">
        <v>70060</v>
      </c>
      <c r="B1143" t="s">
        <v>19</v>
      </c>
      <c r="C1143" t="b">
        <f t="shared" si="85"/>
        <v>1</v>
      </c>
      <c r="D1143" s="2" t="str">
        <f t="shared" si="86"/>
        <v/>
      </c>
      <c r="E1143" s="2" t="str">
        <f t="shared" si="87"/>
        <v/>
      </c>
      <c r="F1143" s="2" t="str">
        <f t="shared" si="88"/>
        <v/>
      </c>
      <c r="G1143" s="2" t="str">
        <f t="shared" si="89"/>
        <v>brackishRestricted</v>
      </c>
      <c r="H1143" t="s">
        <v>14</v>
      </c>
      <c r="I1143" t="s">
        <v>14</v>
      </c>
      <c r="J1143">
        <v>0</v>
      </c>
      <c r="K1143">
        <v>3.2221344463600002E-4</v>
      </c>
      <c r="L1143" s="1">
        <v>5.4194564047899997E-5</v>
      </c>
      <c r="M1143">
        <v>9</v>
      </c>
      <c r="N1143">
        <v>13.5</v>
      </c>
      <c r="O1143">
        <v>1.7881883295500001E-2</v>
      </c>
      <c r="P1143">
        <v>0.29720698202200002</v>
      </c>
      <c r="Q1143">
        <v>3.6700730349200003E-2</v>
      </c>
      <c r="R1143" t="s">
        <v>15</v>
      </c>
    </row>
    <row r="1144" spans="1:19">
      <c r="A1144">
        <v>70091</v>
      </c>
      <c r="C1144" t="b">
        <f t="shared" si="85"/>
        <v>1</v>
      </c>
      <c r="D1144" s="2" t="str">
        <f t="shared" si="86"/>
        <v/>
      </c>
      <c r="E1144" s="2" t="str">
        <f t="shared" si="87"/>
        <v/>
      </c>
      <c r="F1144" s="2" t="str">
        <f t="shared" si="88"/>
        <v/>
      </c>
      <c r="G1144" s="2" t="str">
        <f t="shared" si="89"/>
        <v/>
      </c>
      <c r="H1144" t="s">
        <v>17</v>
      </c>
      <c r="I1144" t="s">
        <v>17</v>
      </c>
      <c r="J1144">
        <v>2.03962928066E-4</v>
      </c>
      <c r="K1144" s="1">
        <v>1.1056264658500001E-5</v>
      </c>
      <c r="L1144">
        <v>0</v>
      </c>
      <c r="M1144">
        <v>1.5</v>
      </c>
      <c r="N1144">
        <v>18.5</v>
      </c>
      <c r="O1144">
        <v>2.4599830440500001E-2</v>
      </c>
      <c r="P1144">
        <v>7.2239608671199995E-2</v>
      </c>
      <c r="Q1144">
        <v>3.03817034047E-3</v>
      </c>
      <c r="R1144" t="s">
        <v>15</v>
      </c>
      <c r="S1144">
        <v>2.4215228520999998</v>
      </c>
    </row>
    <row r="1145" spans="1:19">
      <c r="A1145">
        <v>70093</v>
      </c>
      <c r="C1145" t="b">
        <f t="shared" si="85"/>
        <v>1</v>
      </c>
      <c r="D1145" s="2" t="str">
        <f t="shared" si="86"/>
        <v/>
      </c>
      <c r="E1145" s="2" t="str">
        <f t="shared" si="87"/>
        <v/>
      </c>
      <c r="F1145" s="2" t="str">
        <f t="shared" si="88"/>
        <v/>
      </c>
      <c r="G1145" s="2" t="str">
        <f t="shared" si="89"/>
        <v/>
      </c>
      <c r="H1145" t="s">
        <v>14</v>
      </c>
      <c r="I1145" t="s">
        <v>14</v>
      </c>
      <c r="J1145">
        <v>2.8872802303600001E-4</v>
      </c>
      <c r="K1145" s="1">
        <v>9.1163985412300001E-7</v>
      </c>
      <c r="L1145" s="1">
        <v>1.32736266482E-5</v>
      </c>
      <c r="M1145">
        <v>1.5</v>
      </c>
      <c r="N1145">
        <v>17</v>
      </c>
      <c r="O1145">
        <v>3.0871805018200002E-3</v>
      </c>
      <c r="P1145">
        <v>0.19651259122299999</v>
      </c>
      <c r="Q1145">
        <v>2.8307231719999999E-2</v>
      </c>
      <c r="R1145" t="s">
        <v>15</v>
      </c>
    </row>
    <row r="1146" spans="1:19">
      <c r="A1146">
        <v>70122</v>
      </c>
      <c r="C1146" t="b">
        <f t="shared" si="85"/>
        <v>1</v>
      </c>
      <c r="D1146" s="2" t="str">
        <f t="shared" si="86"/>
        <v/>
      </c>
      <c r="E1146" s="2" t="str">
        <f t="shared" si="87"/>
        <v/>
      </c>
      <c r="F1146" s="2" t="str">
        <f t="shared" si="88"/>
        <v/>
      </c>
      <c r="G1146" s="2" t="str">
        <f t="shared" si="89"/>
        <v/>
      </c>
      <c r="H1146" t="s">
        <v>17</v>
      </c>
      <c r="I1146" t="s">
        <v>17</v>
      </c>
      <c r="J1146">
        <v>2.45787840412E-4</v>
      </c>
      <c r="K1146" s="1">
        <v>9.2865035206799999E-5</v>
      </c>
      <c r="L1146" s="1">
        <v>1.6129259042499999E-5</v>
      </c>
      <c r="M1146">
        <v>1.3333333333299999</v>
      </c>
      <c r="N1146">
        <v>3.6666666666699999</v>
      </c>
      <c r="O1146">
        <v>0.32880958830099999</v>
      </c>
      <c r="P1146">
        <v>5.5438500635500002E-2</v>
      </c>
      <c r="Q1146">
        <v>6.8998545641999996E-3</v>
      </c>
      <c r="R1146" t="s">
        <v>15</v>
      </c>
      <c r="S1146">
        <v>2.1129695364100001</v>
      </c>
    </row>
    <row r="1147" spans="1:19">
      <c r="A1147">
        <v>70156</v>
      </c>
      <c r="C1147" t="b">
        <f t="shared" si="85"/>
        <v>1</v>
      </c>
      <c r="D1147" s="2" t="str">
        <f t="shared" si="86"/>
        <v/>
      </c>
      <c r="E1147" s="2" t="str">
        <f t="shared" si="87"/>
        <v/>
      </c>
      <c r="F1147" s="2" t="str">
        <f t="shared" si="88"/>
        <v/>
      </c>
      <c r="G1147" s="2" t="str">
        <f t="shared" si="89"/>
        <v/>
      </c>
      <c r="H1147" t="s">
        <v>24</v>
      </c>
      <c r="I1147" t="s">
        <v>17</v>
      </c>
      <c r="J1147">
        <v>2.7621403690200001E-4</v>
      </c>
      <c r="K1147" s="1">
        <v>1.7312260988399999E-5</v>
      </c>
      <c r="L1147" s="1">
        <v>9.4849560467099996E-7</v>
      </c>
      <c r="M1147">
        <v>1.5</v>
      </c>
      <c r="N1147">
        <v>8</v>
      </c>
      <c r="O1147">
        <v>0.44620850684899999</v>
      </c>
      <c r="P1147">
        <v>2.5010536796800001E-2</v>
      </c>
      <c r="Q1147">
        <v>6.0764813885799997E-2</v>
      </c>
      <c r="R1147" t="s">
        <v>25</v>
      </c>
      <c r="S1147">
        <v>1.8864067928499999</v>
      </c>
    </row>
    <row r="1148" spans="1:19">
      <c r="A1148">
        <v>70158</v>
      </c>
      <c r="C1148" t="b">
        <f t="shared" si="85"/>
        <v>1</v>
      </c>
      <c r="D1148" s="2" t="str">
        <f t="shared" si="86"/>
        <v/>
      </c>
      <c r="E1148" s="2" t="str">
        <f t="shared" si="87"/>
        <v/>
      </c>
      <c r="F1148" s="2" t="str">
        <f t="shared" si="88"/>
        <v/>
      </c>
      <c r="G1148" s="2" t="str">
        <f t="shared" si="89"/>
        <v/>
      </c>
      <c r="H1148" t="s">
        <v>17</v>
      </c>
      <c r="I1148" t="s">
        <v>17</v>
      </c>
      <c r="J1148">
        <v>2.3708112808900001E-4</v>
      </c>
      <c r="K1148" s="1">
        <v>1.32380499789E-5</v>
      </c>
      <c r="L1148">
        <v>0</v>
      </c>
      <c r="M1148">
        <v>1.5</v>
      </c>
      <c r="N1148">
        <v>8</v>
      </c>
      <c r="O1148">
        <v>0.38645309476299999</v>
      </c>
      <c r="P1148">
        <v>3.7336506213E-3</v>
      </c>
      <c r="Q1148">
        <v>2.4918297647400002E-3</v>
      </c>
      <c r="R1148" t="s">
        <v>15</v>
      </c>
      <c r="S1148">
        <v>1.8629446407500001</v>
      </c>
    </row>
    <row r="1149" spans="1:19">
      <c r="A1149">
        <v>70232</v>
      </c>
      <c r="C1149" t="b">
        <f t="shared" si="85"/>
        <v>1</v>
      </c>
      <c r="D1149" s="2" t="str">
        <f t="shared" si="86"/>
        <v/>
      </c>
      <c r="E1149" s="2" t="str">
        <f t="shared" si="87"/>
        <v/>
      </c>
      <c r="F1149" s="2" t="str">
        <f t="shared" si="88"/>
        <v/>
      </c>
      <c r="G1149" s="2" t="str">
        <f t="shared" si="89"/>
        <v/>
      </c>
      <c r="H1149" t="s">
        <v>17</v>
      </c>
      <c r="I1149" t="s">
        <v>17</v>
      </c>
      <c r="J1149">
        <v>3.7478324719899999E-4</v>
      </c>
      <c r="K1149">
        <v>1.6893915321299999E-4</v>
      </c>
      <c r="L1149" s="1">
        <v>9.3243590395999994E-6</v>
      </c>
      <c r="M1149">
        <v>3</v>
      </c>
      <c r="N1149">
        <v>8</v>
      </c>
      <c r="O1149">
        <v>0.46912223811300002</v>
      </c>
      <c r="P1149">
        <v>2.61086261259E-4</v>
      </c>
      <c r="Q1149">
        <v>2.9714122034900001E-4</v>
      </c>
      <c r="R1149" t="s">
        <v>15</v>
      </c>
      <c r="S1149">
        <v>5.1837585477400001</v>
      </c>
    </row>
    <row r="1150" spans="1:19">
      <c r="A1150">
        <v>70233</v>
      </c>
      <c r="C1150" t="b">
        <f t="shared" si="85"/>
        <v>1</v>
      </c>
      <c r="D1150" s="2" t="str">
        <f t="shared" si="86"/>
        <v/>
      </c>
      <c r="E1150" s="2" t="str">
        <f t="shared" si="87"/>
        <v/>
      </c>
      <c r="F1150" s="2" t="str">
        <f t="shared" si="88"/>
        <v/>
      </c>
      <c r="G1150" s="2" t="str">
        <f t="shared" si="89"/>
        <v/>
      </c>
      <c r="H1150" t="s">
        <v>17</v>
      </c>
      <c r="I1150" t="s">
        <v>17</v>
      </c>
      <c r="J1150">
        <v>3.5846369213599999E-4</v>
      </c>
      <c r="K1150">
        <v>1.7207567735499999E-4</v>
      </c>
      <c r="L1150" s="1">
        <v>8.4392078847000006E-6</v>
      </c>
      <c r="M1150">
        <v>3</v>
      </c>
      <c r="N1150">
        <v>10</v>
      </c>
      <c r="O1150">
        <v>0.378700648182</v>
      </c>
      <c r="P1150" s="1">
        <v>2.1885034838600001E-6</v>
      </c>
      <c r="Q1150">
        <v>1.42160253623E-4</v>
      </c>
      <c r="R1150" t="s">
        <v>15</v>
      </c>
      <c r="S1150">
        <v>6.27250046163</v>
      </c>
    </row>
    <row r="1151" spans="1:19">
      <c r="A1151">
        <v>70295</v>
      </c>
      <c r="C1151" t="b">
        <f t="shared" si="85"/>
        <v>1</v>
      </c>
      <c r="D1151" s="2" t="str">
        <f t="shared" si="86"/>
        <v/>
      </c>
      <c r="E1151" s="2" t="str">
        <f t="shared" si="87"/>
        <v/>
      </c>
      <c r="F1151" s="2" t="str">
        <f t="shared" si="88"/>
        <v/>
      </c>
      <c r="G1151" s="2" t="str">
        <f t="shared" si="89"/>
        <v/>
      </c>
      <c r="H1151" t="s">
        <v>14</v>
      </c>
      <c r="I1151" t="s">
        <v>14</v>
      </c>
      <c r="J1151" s="1">
        <v>2.26176697513E-5</v>
      </c>
      <c r="K1151" s="1">
        <v>9.3562793385599998E-5</v>
      </c>
      <c r="L1151" s="1">
        <v>1.45153080255E-5</v>
      </c>
      <c r="M1151">
        <v>14</v>
      </c>
      <c r="N1151">
        <v>16</v>
      </c>
      <c r="O1151">
        <v>5.2338937539199999E-2</v>
      </c>
      <c r="P1151">
        <v>0.16340887736099999</v>
      </c>
      <c r="Q1151">
        <v>0.27822938006800002</v>
      </c>
      <c r="R1151" t="s">
        <v>15</v>
      </c>
    </row>
    <row r="1152" spans="1:19">
      <c r="A1152">
        <v>70298</v>
      </c>
      <c r="C1152" t="b">
        <f t="shared" si="85"/>
        <v>1</v>
      </c>
      <c r="D1152" s="2" t="str">
        <f t="shared" si="86"/>
        <v/>
      </c>
      <c r="E1152" s="2" t="str">
        <f t="shared" si="87"/>
        <v/>
      </c>
      <c r="F1152" s="2" t="str">
        <f t="shared" si="88"/>
        <v/>
      </c>
      <c r="G1152" s="2" t="str">
        <f t="shared" si="89"/>
        <v/>
      </c>
      <c r="H1152" t="s">
        <v>14</v>
      </c>
      <c r="I1152" t="s">
        <v>14</v>
      </c>
      <c r="J1152" s="1">
        <v>5.2854122621600003E-6</v>
      </c>
      <c r="K1152" s="1">
        <v>5.9333977048499997E-5</v>
      </c>
      <c r="L1152" s="1">
        <v>1.02077167558E-5</v>
      </c>
      <c r="M1152">
        <v>6.5</v>
      </c>
      <c r="N1152">
        <v>15</v>
      </c>
      <c r="O1152">
        <v>2.44456060813E-2</v>
      </c>
      <c r="P1152">
        <v>0.109226913051</v>
      </c>
      <c r="Q1152">
        <v>0.18412029033300001</v>
      </c>
      <c r="R1152" t="s">
        <v>15</v>
      </c>
    </row>
    <row r="1153" spans="1:20">
      <c r="A1153">
        <v>70318</v>
      </c>
      <c r="C1153" t="b">
        <f t="shared" si="85"/>
        <v>1</v>
      </c>
      <c r="D1153" s="2" t="str">
        <f t="shared" si="86"/>
        <v/>
      </c>
      <c r="E1153" s="2" t="str">
        <f t="shared" si="87"/>
        <v/>
      </c>
      <c r="F1153" s="2" t="str">
        <f t="shared" si="88"/>
        <v/>
      </c>
      <c r="G1153" s="2" t="str">
        <f t="shared" si="89"/>
        <v/>
      </c>
      <c r="H1153" t="s">
        <v>17</v>
      </c>
      <c r="I1153" t="s">
        <v>17</v>
      </c>
      <c r="J1153">
        <v>8.8555056083100005E-4</v>
      </c>
      <c r="K1153">
        <v>0</v>
      </c>
      <c r="L1153">
        <v>0</v>
      </c>
      <c r="M1153">
        <v>1.48979591837</v>
      </c>
      <c r="N1153">
        <v>15.244897959199999</v>
      </c>
      <c r="O1153">
        <v>1.6367302187999999E-3</v>
      </c>
      <c r="P1153">
        <v>1</v>
      </c>
      <c r="Q1153">
        <v>1.09028203258E-3</v>
      </c>
      <c r="R1153" t="s">
        <v>15</v>
      </c>
      <c r="S1153">
        <v>1.48979591837</v>
      </c>
    </row>
    <row r="1154" spans="1:20">
      <c r="A1154">
        <v>70319</v>
      </c>
      <c r="C1154" t="b">
        <f t="shared" si="85"/>
        <v>1</v>
      </c>
      <c r="D1154" s="2" t="str">
        <f t="shared" si="86"/>
        <v/>
      </c>
      <c r="E1154" s="2" t="str">
        <f t="shared" si="87"/>
        <v/>
      </c>
      <c r="F1154" s="2" t="str">
        <f t="shared" si="88"/>
        <v/>
      </c>
      <c r="G1154" s="2" t="str">
        <f t="shared" si="89"/>
        <v/>
      </c>
      <c r="H1154" t="s">
        <v>17</v>
      </c>
      <c r="I1154" t="s">
        <v>17</v>
      </c>
      <c r="J1154">
        <v>2.26826197687E-4</v>
      </c>
      <c r="K1154">
        <v>0</v>
      </c>
      <c r="L1154">
        <v>0</v>
      </c>
      <c r="M1154">
        <v>1.48979591837</v>
      </c>
      <c r="N1154">
        <v>15.244897959199999</v>
      </c>
      <c r="O1154">
        <v>4.8461324334900004E-3</v>
      </c>
      <c r="P1154">
        <v>1</v>
      </c>
      <c r="Q1154">
        <v>3.4875662616299999E-3</v>
      </c>
      <c r="R1154" t="s">
        <v>15</v>
      </c>
      <c r="S1154">
        <v>1.48979591837</v>
      </c>
    </row>
    <row r="1155" spans="1:20">
      <c r="A1155">
        <v>70323</v>
      </c>
      <c r="B1155" t="s">
        <v>17</v>
      </c>
      <c r="C1155" t="b">
        <f t="shared" ref="C1155:C1218" si="90">IF(OR(B1155="freshRestricted",B1155="brackishRestricted",B1155="marineRestricted",B1155="noclass",B1155=""),TRUE,FALSE)</f>
        <v>1</v>
      </c>
      <c r="D1155" s="2" t="str">
        <f t="shared" ref="D1155:D1218" si="91">IF(NOT(ISBLANK($B1155)),IF($I1155="freshRestricted", IF($B1155="freshRestricted","FRESH",$B1155),""),"")</f>
        <v>FRESH</v>
      </c>
      <c r="E1155" s="2" t="str">
        <f t="shared" ref="E1155:E1218" si="92">IF(NOT(ISBLANK($B1155)),IF($I1155="marineRestricted", IF($B1155="marineRestricted","MARINE",$B1155),""),"")</f>
        <v/>
      </c>
      <c r="F1155" s="2" t="str">
        <f t="shared" ref="F1155:F1218" si="93">IF(NOT(ISBLANK($B1155)),IF($I1155="brackishRestricted", IF($B1155="brackishRestricted","BRACK",$B1155),""),"")</f>
        <v/>
      </c>
      <c r="G1155" s="2" t="str">
        <f t="shared" ref="G1155:G1218" si="94">IF(NOT(ISBLANK($B1155)),IF($I1155="noclass", IF($B1155="noclass","NO",$B1155),""),"")</f>
        <v/>
      </c>
      <c r="H1155" t="s">
        <v>17</v>
      </c>
      <c r="I1155" t="s">
        <v>17</v>
      </c>
      <c r="J1155">
        <v>7.2548443370800005E-4</v>
      </c>
      <c r="K1155">
        <v>0</v>
      </c>
      <c r="L1155">
        <v>0</v>
      </c>
      <c r="M1155">
        <v>1.48979591837</v>
      </c>
      <c r="N1155">
        <v>15.244897959199999</v>
      </c>
      <c r="O1155">
        <v>1.6367302187999999E-3</v>
      </c>
      <c r="P1155">
        <v>1</v>
      </c>
      <c r="Q1155">
        <v>1.09028203258E-3</v>
      </c>
      <c r="R1155" t="s">
        <v>15</v>
      </c>
      <c r="S1155">
        <v>1.48979591837</v>
      </c>
    </row>
    <row r="1156" spans="1:20">
      <c r="A1156">
        <v>70356</v>
      </c>
      <c r="C1156" t="b">
        <f t="shared" si="90"/>
        <v>1</v>
      </c>
      <c r="D1156" s="2" t="str">
        <f t="shared" si="91"/>
        <v/>
      </c>
      <c r="E1156" s="2" t="str">
        <f t="shared" si="92"/>
        <v/>
      </c>
      <c r="F1156" s="2" t="str">
        <f t="shared" si="93"/>
        <v/>
      </c>
      <c r="G1156" s="2" t="str">
        <f t="shared" si="94"/>
        <v/>
      </c>
      <c r="H1156" t="s">
        <v>14</v>
      </c>
      <c r="I1156" t="s">
        <v>14</v>
      </c>
      <c r="J1156">
        <v>5.8596698148299996E-4</v>
      </c>
      <c r="K1156">
        <v>0</v>
      </c>
      <c r="L1156">
        <v>0</v>
      </c>
      <c r="M1156">
        <v>1.48979591837</v>
      </c>
      <c r="N1156">
        <v>15.244897959199999</v>
      </c>
      <c r="O1156">
        <v>1.3913357860400001E-2</v>
      </c>
      <c r="P1156">
        <v>1</v>
      </c>
      <c r="Q1156">
        <v>1.08095387023E-2</v>
      </c>
      <c r="R1156" t="s">
        <v>15</v>
      </c>
    </row>
    <row r="1157" spans="1:20">
      <c r="A1157">
        <v>70359</v>
      </c>
      <c r="C1157" t="b">
        <f t="shared" si="90"/>
        <v>1</v>
      </c>
      <c r="D1157" s="2" t="str">
        <f t="shared" si="91"/>
        <v/>
      </c>
      <c r="E1157" s="2" t="str">
        <f t="shared" si="92"/>
        <v/>
      </c>
      <c r="F1157" s="2" t="str">
        <f t="shared" si="93"/>
        <v/>
      </c>
      <c r="G1157" s="2" t="str">
        <f t="shared" si="94"/>
        <v/>
      </c>
      <c r="H1157" t="s">
        <v>14</v>
      </c>
      <c r="I1157" t="s">
        <v>14</v>
      </c>
      <c r="J1157">
        <v>4.8147337517100001E-4</v>
      </c>
      <c r="K1157">
        <v>0</v>
      </c>
      <c r="L1157">
        <v>0</v>
      </c>
      <c r="M1157">
        <v>1.48979591837</v>
      </c>
      <c r="N1157">
        <v>15.244897959199999</v>
      </c>
      <c r="O1157">
        <v>4.8461324334900004E-3</v>
      </c>
      <c r="P1157">
        <v>1</v>
      </c>
      <c r="Q1157">
        <v>3.4875662616299999E-3</v>
      </c>
      <c r="R1157" t="s">
        <v>15</v>
      </c>
    </row>
    <row r="1158" spans="1:20">
      <c r="A1158">
        <v>70404</v>
      </c>
      <c r="C1158" t="b">
        <f t="shared" si="90"/>
        <v>1</v>
      </c>
      <c r="D1158" s="2" t="str">
        <f t="shared" si="91"/>
        <v/>
      </c>
      <c r="E1158" s="2" t="str">
        <f t="shared" si="92"/>
        <v/>
      </c>
      <c r="F1158" s="2" t="str">
        <f t="shared" si="93"/>
        <v/>
      </c>
      <c r="G1158" s="2" t="str">
        <f t="shared" si="94"/>
        <v/>
      </c>
      <c r="H1158" t="s">
        <v>18</v>
      </c>
      <c r="I1158" t="s">
        <v>19</v>
      </c>
      <c r="J1158">
        <v>1.5520881765099999E-4</v>
      </c>
      <c r="K1158">
        <v>1.66078072555E-3</v>
      </c>
      <c r="L1158">
        <v>1.5662906500599999E-4</v>
      </c>
      <c r="M1158">
        <v>19.333333333300001</v>
      </c>
      <c r="N1158">
        <v>21.666666666699999</v>
      </c>
      <c r="O1158">
        <v>3.1781033868700001E-2</v>
      </c>
      <c r="P1158">
        <v>6.8962905093000001E-2</v>
      </c>
      <c r="Q1158">
        <v>0.38025697448099999</v>
      </c>
      <c r="R1158" t="s">
        <v>20</v>
      </c>
      <c r="S1158">
        <v>19.333333333300001</v>
      </c>
      <c r="T1158">
        <v>21.666666666699999</v>
      </c>
    </row>
    <row r="1159" spans="1:20">
      <c r="A1159">
        <v>70405</v>
      </c>
      <c r="C1159" t="b">
        <f t="shared" si="90"/>
        <v>1</v>
      </c>
      <c r="D1159" s="2" t="str">
        <f t="shared" si="91"/>
        <v/>
      </c>
      <c r="E1159" s="2" t="str">
        <f t="shared" si="92"/>
        <v/>
      </c>
      <c r="F1159" s="2" t="str">
        <f t="shared" si="93"/>
        <v/>
      </c>
      <c r="G1159" s="2" t="str">
        <f t="shared" si="94"/>
        <v/>
      </c>
      <c r="H1159" t="s">
        <v>18</v>
      </c>
      <c r="I1159" t="s">
        <v>19</v>
      </c>
      <c r="J1159">
        <v>1.2537475282800001E-4</v>
      </c>
      <c r="K1159">
        <v>1.2891941622499999E-3</v>
      </c>
      <c r="L1159">
        <v>1.36555591414E-4</v>
      </c>
      <c r="M1159">
        <v>19.333333333300001</v>
      </c>
      <c r="N1159">
        <v>21.666666666699999</v>
      </c>
      <c r="O1159">
        <v>5.3388405340300003E-2</v>
      </c>
      <c r="P1159">
        <v>0.13618794184499999</v>
      </c>
      <c r="Q1159">
        <v>0.19053483806499999</v>
      </c>
      <c r="R1159" t="s">
        <v>20</v>
      </c>
      <c r="S1159">
        <v>19.333333333300001</v>
      </c>
      <c r="T1159">
        <v>21.666666666699999</v>
      </c>
    </row>
    <row r="1160" spans="1:20">
      <c r="A1160">
        <v>70451</v>
      </c>
      <c r="C1160" t="b">
        <f t="shared" si="90"/>
        <v>1</v>
      </c>
      <c r="D1160" s="2" t="str">
        <f t="shared" si="91"/>
        <v/>
      </c>
      <c r="E1160" s="2" t="str">
        <f t="shared" si="92"/>
        <v/>
      </c>
      <c r="F1160" s="2" t="str">
        <f t="shared" si="93"/>
        <v/>
      </c>
      <c r="G1160" s="2" t="str">
        <f t="shared" si="94"/>
        <v/>
      </c>
      <c r="H1160" t="s">
        <v>17</v>
      </c>
      <c r="I1160" t="s">
        <v>17</v>
      </c>
      <c r="J1160">
        <v>2.4372490354700001E-4</v>
      </c>
      <c r="K1160">
        <v>3.7103301928500003E-4</v>
      </c>
      <c r="L1160" s="1">
        <v>1.1725256522500001E-5</v>
      </c>
      <c r="M1160">
        <v>1.3333333333299999</v>
      </c>
      <c r="N1160">
        <v>3.6666666666699999</v>
      </c>
      <c r="O1160">
        <v>8.36273841771E-2</v>
      </c>
      <c r="P1160" s="1">
        <v>7.5591504048299996E-7</v>
      </c>
      <c r="Q1160">
        <v>3.9201300294E-4</v>
      </c>
      <c r="R1160" t="s">
        <v>15</v>
      </c>
      <c r="S1160">
        <v>3.6666666666699999</v>
      </c>
    </row>
    <row r="1161" spans="1:20">
      <c r="A1161">
        <v>70452</v>
      </c>
      <c r="C1161" t="b">
        <f t="shared" si="90"/>
        <v>1</v>
      </c>
      <c r="D1161" s="2" t="str">
        <f t="shared" si="91"/>
        <v/>
      </c>
      <c r="E1161" s="2" t="str">
        <f t="shared" si="92"/>
        <v/>
      </c>
      <c r="F1161" s="2" t="str">
        <f t="shared" si="93"/>
        <v/>
      </c>
      <c r="G1161" s="2" t="str">
        <f t="shared" si="94"/>
        <v/>
      </c>
      <c r="H1161" t="s">
        <v>17</v>
      </c>
      <c r="I1161" t="s">
        <v>17</v>
      </c>
      <c r="J1161">
        <v>2.0000181807800001E-4</v>
      </c>
      <c r="K1161">
        <v>3.7322329644200002E-4</v>
      </c>
      <c r="L1161" s="1">
        <v>1.1870028908300001E-5</v>
      </c>
      <c r="M1161">
        <v>1.3333333333299999</v>
      </c>
      <c r="N1161">
        <v>3.6666666666699999</v>
      </c>
      <c r="O1161">
        <v>3.2778681103899997E-2</v>
      </c>
      <c r="P1161" s="1">
        <v>6.10985220726E-7</v>
      </c>
      <c r="Q1161">
        <v>5.8822246158800003E-4</v>
      </c>
      <c r="R1161" t="s">
        <v>15</v>
      </c>
      <c r="S1161">
        <v>3.6666666666699999</v>
      </c>
    </row>
    <row r="1162" spans="1:20">
      <c r="A1162">
        <v>70485</v>
      </c>
      <c r="C1162" t="b">
        <f t="shared" si="90"/>
        <v>1</v>
      </c>
      <c r="D1162" s="2" t="str">
        <f t="shared" si="91"/>
        <v/>
      </c>
      <c r="E1162" s="2" t="str">
        <f t="shared" si="92"/>
        <v/>
      </c>
      <c r="F1162" s="2" t="str">
        <f t="shared" si="93"/>
        <v/>
      </c>
      <c r="G1162" s="2" t="str">
        <f t="shared" si="94"/>
        <v/>
      </c>
      <c r="H1162" t="s">
        <v>18</v>
      </c>
      <c r="I1162" t="s">
        <v>19</v>
      </c>
      <c r="J1162" s="1">
        <v>4.8978857943200001E-5</v>
      </c>
      <c r="K1162">
        <v>3.9516996991200001E-4</v>
      </c>
      <c r="L1162" s="1">
        <v>6.9824115212899999E-5</v>
      </c>
      <c r="M1162">
        <v>18</v>
      </c>
      <c r="N1162">
        <v>23.5</v>
      </c>
      <c r="O1162">
        <v>2.6419315316900002E-2</v>
      </c>
      <c r="P1162">
        <v>0.271863323022</v>
      </c>
      <c r="Q1162">
        <v>9.9836042741499997E-3</v>
      </c>
      <c r="R1162" t="s">
        <v>20</v>
      </c>
      <c r="S1162">
        <v>18</v>
      </c>
      <c r="T1162">
        <v>23.5</v>
      </c>
    </row>
    <row r="1163" spans="1:20">
      <c r="A1163">
        <v>70489</v>
      </c>
      <c r="C1163" t="b">
        <f t="shared" si="90"/>
        <v>1</v>
      </c>
      <c r="D1163" s="2" t="str">
        <f t="shared" si="91"/>
        <v/>
      </c>
      <c r="E1163" s="2" t="str">
        <f t="shared" si="92"/>
        <v/>
      </c>
      <c r="F1163" s="2" t="str">
        <f t="shared" si="93"/>
        <v/>
      </c>
      <c r="G1163" s="2" t="str">
        <f t="shared" si="94"/>
        <v/>
      </c>
      <c r="H1163" t="s">
        <v>14</v>
      </c>
      <c r="I1163" t="s">
        <v>14</v>
      </c>
      <c r="J1163" s="1">
        <v>5.8010074309899998E-5</v>
      </c>
      <c r="K1163">
        <v>4.86341220204E-4</v>
      </c>
      <c r="L1163" s="1">
        <v>9.2004476706400003E-5</v>
      </c>
      <c r="M1163">
        <v>18</v>
      </c>
      <c r="N1163">
        <v>23.5</v>
      </c>
      <c r="O1163">
        <v>3.4678650602199997E-2</v>
      </c>
      <c r="P1163">
        <v>0.271863323022</v>
      </c>
      <c r="Q1163">
        <v>1.7518239135600001E-2</v>
      </c>
      <c r="R1163" t="s">
        <v>15</v>
      </c>
    </row>
    <row r="1164" spans="1:20">
      <c r="A1164">
        <v>70492</v>
      </c>
      <c r="C1164" t="b">
        <f t="shared" si="90"/>
        <v>1</v>
      </c>
      <c r="D1164" s="2" t="str">
        <f t="shared" si="91"/>
        <v/>
      </c>
      <c r="E1164" s="2" t="str">
        <f t="shared" si="92"/>
        <v/>
      </c>
      <c r="F1164" s="2" t="str">
        <f t="shared" si="93"/>
        <v/>
      </c>
      <c r="G1164" s="2" t="str">
        <f t="shared" si="94"/>
        <v/>
      </c>
      <c r="H1164" t="s">
        <v>14</v>
      </c>
      <c r="I1164" t="s">
        <v>14</v>
      </c>
      <c r="J1164" s="1">
        <v>4.8688004281799997E-5</v>
      </c>
      <c r="K1164">
        <v>3.4712414960100002E-4</v>
      </c>
      <c r="L1164" s="1">
        <v>6.0830687643899997E-5</v>
      </c>
      <c r="M1164">
        <v>18</v>
      </c>
      <c r="N1164">
        <v>23.5</v>
      </c>
      <c r="O1164">
        <v>3.8003783814399998E-2</v>
      </c>
      <c r="P1164">
        <v>0.15320148602</v>
      </c>
      <c r="Q1164">
        <v>0.12768937385500001</v>
      </c>
      <c r="R1164" t="s">
        <v>15</v>
      </c>
    </row>
    <row r="1165" spans="1:20">
      <c r="A1165">
        <v>70493</v>
      </c>
      <c r="C1165" t="b">
        <f t="shared" si="90"/>
        <v>1</v>
      </c>
      <c r="D1165" s="2" t="str">
        <f t="shared" si="91"/>
        <v/>
      </c>
      <c r="E1165" s="2" t="str">
        <f t="shared" si="92"/>
        <v/>
      </c>
      <c r="F1165" s="2" t="str">
        <f t="shared" si="93"/>
        <v/>
      </c>
      <c r="G1165" s="2" t="str">
        <f t="shared" si="94"/>
        <v/>
      </c>
      <c r="H1165" t="s">
        <v>18</v>
      </c>
      <c r="I1165" t="s">
        <v>19</v>
      </c>
      <c r="J1165" s="1">
        <v>4.3136812287799999E-5</v>
      </c>
      <c r="K1165">
        <v>4.73854228233E-4</v>
      </c>
      <c r="L1165" s="1">
        <v>6.8392374471099994E-5</v>
      </c>
      <c r="M1165">
        <v>18</v>
      </c>
      <c r="N1165">
        <v>23.5</v>
      </c>
      <c r="O1165">
        <v>3.1596274222499998E-2</v>
      </c>
      <c r="P1165">
        <v>0.21041920996300001</v>
      </c>
      <c r="Q1165">
        <v>5.2420622046899998E-2</v>
      </c>
      <c r="R1165" t="s">
        <v>20</v>
      </c>
      <c r="S1165">
        <v>18</v>
      </c>
      <c r="T1165">
        <v>23.5</v>
      </c>
    </row>
    <row r="1166" spans="1:20">
      <c r="A1166">
        <v>70494</v>
      </c>
      <c r="C1166" t="b">
        <f t="shared" si="90"/>
        <v>1</v>
      </c>
      <c r="D1166" s="2" t="str">
        <f t="shared" si="91"/>
        <v/>
      </c>
      <c r="E1166" s="2" t="str">
        <f t="shared" si="92"/>
        <v/>
      </c>
      <c r="F1166" s="2" t="str">
        <f t="shared" si="93"/>
        <v/>
      </c>
      <c r="G1166" s="2" t="str">
        <f t="shared" si="94"/>
        <v/>
      </c>
      <c r="H1166" t="s">
        <v>14</v>
      </c>
      <c r="I1166" t="s">
        <v>14</v>
      </c>
      <c r="J1166">
        <v>1.5433683274600001E-4</v>
      </c>
      <c r="K1166">
        <v>1.2211266699400001E-3</v>
      </c>
      <c r="L1166">
        <v>2.16361804192E-4</v>
      </c>
      <c r="M1166">
        <v>18</v>
      </c>
      <c r="N1166">
        <v>23.5</v>
      </c>
      <c r="O1166">
        <v>6.1746101477300003E-2</v>
      </c>
      <c r="P1166">
        <v>0.33602224313099999</v>
      </c>
      <c r="Q1166">
        <v>1.13750999131E-2</v>
      </c>
      <c r="R1166" t="s">
        <v>15</v>
      </c>
    </row>
    <row r="1167" spans="1:20">
      <c r="A1167">
        <v>70495</v>
      </c>
      <c r="B1167" t="s">
        <v>19</v>
      </c>
      <c r="C1167" t="b">
        <f t="shared" si="90"/>
        <v>1</v>
      </c>
      <c r="D1167" s="2" t="str">
        <f t="shared" si="91"/>
        <v/>
      </c>
      <c r="E1167" s="2" t="str">
        <f t="shared" si="92"/>
        <v/>
      </c>
      <c r="F1167" s="2" t="str">
        <f t="shared" si="93"/>
        <v/>
      </c>
      <c r="G1167" s="2" t="str">
        <f t="shared" si="94"/>
        <v>brackishRestricted</v>
      </c>
      <c r="H1167" t="s">
        <v>14</v>
      </c>
      <c r="I1167" t="s">
        <v>14</v>
      </c>
      <c r="J1167" s="1">
        <v>5.0476616121499999E-5</v>
      </c>
      <c r="K1167">
        <v>4.9043198752799996E-4</v>
      </c>
      <c r="L1167">
        <v>1.04170629309E-4</v>
      </c>
      <c r="M1167">
        <v>18</v>
      </c>
      <c r="N1167">
        <v>23.5</v>
      </c>
      <c r="O1167">
        <v>2.3865905636199999E-2</v>
      </c>
      <c r="P1167">
        <v>0.271863323022</v>
      </c>
      <c r="Q1167">
        <v>1.07593461447E-2</v>
      </c>
      <c r="R1167" t="s">
        <v>15</v>
      </c>
    </row>
    <row r="1168" spans="1:20">
      <c r="A1168">
        <v>70507</v>
      </c>
      <c r="C1168" t="b">
        <f t="shared" si="90"/>
        <v>1</v>
      </c>
      <c r="D1168" s="2" t="str">
        <f t="shared" si="91"/>
        <v/>
      </c>
      <c r="E1168" s="2" t="str">
        <f t="shared" si="92"/>
        <v/>
      </c>
      <c r="F1168" s="2" t="str">
        <f t="shared" si="93"/>
        <v/>
      </c>
      <c r="G1168" s="2" t="str">
        <f t="shared" si="94"/>
        <v/>
      </c>
      <c r="H1168" t="s">
        <v>14</v>
      </c>
      <c r="I1168" t="s">
        <v>14</v>
      </c>
      <c r="J1168" s="1">
        <v>4.2146095562100001E-5</v>
      </c>
      <c r="K1168">
        <v>4.3914626989199998E-4</v>
      </c>
      <c r="L1168" s="1">
        <v>9.0239110441000001E-5</v>
      </c>
      <c r="M1168">
        <v>18</v>
      </c>
      <c r="N1168">
        <v>23.5</v>
      </c>
      <c r="O1168">
        <v>2.3865905636199999E-2</v>
      </c>
      <c r="P1168">
        <v>0.271863323022</v>
      </c>
      <c r="Q1168">
        <v>9.9836042741499997E-3</v>
      </c>
      <c r="R1168" t="s">
        <v>15</v>
      </c>
    </row>
    <row r="1169" spans="1:20">
      <c r="A1169">
        <v>70513</v>
      </c>
      <c r="C1169" t="b">
        <f t="shared" si="90"/>
        <v>1</v>
      </c>
      <c r="D1169" s="2" t="str">
        <f t="shared" si="91"/>
        <v/>
      </c>
      <c r="E1169" s="2" t="str">
        <f t="shared" si="92"/>
        <v/>
      </c>
      <c r="F1169" s="2" t="str">
        <f t="shared" si="93"/>
        <v/>
      </c>
      <c r="G1169" s="2" t="str">
        <f t="shared" si="94"/>
        <v/>
      </c>
      <c r="H1169" t="s">
        <v>18</v>
      </c>
      <c r="I1169" t="s">
        <v>19</v>
      </c>
      <c r="J1169">
        <v>1.4917401598800001E-4</v>
      </c>
      <c r="K1169">
        <v>1.4365389157399999E-3</v>
      </c>
      <c r="L1169">
        <v>2.2952183428600001E-4</v>
      </c>
      <c r="M1169">
        <v>18</v>
      </c>
      <c r="N1169">
        <v>23.5</v>
      </c>
      <c r="O1169">
        <v>7.7621958320100007E-2</v>
      </c>
      <c r="P1169">
        <v>0.271863323022</v>
      </c>
      <c r="Q1169">
        <v>4.0649875868500003E-2</v>
      </c>
      <c r="R1169" t="s">
        <v>20</v>
      </c>
      <c r="S1169">
        <v>18</v>
      </c>
      <c r="T1169">
        <v>23.5</v>
      </c>
    </row>
    <row r="1170" spans="1:20">
      <c r="A1170">
        <v>70760</v>
      </c>
      <c r="C1170" t="b">
        <f t="shared" si="90"/>
        <v>1</v>
      </c>
      <c r="D1170" s="2" t="str">
        <f t="shared" si="91"/>
        <v/>
      </c>
      <c r="E1170" s="2" t="str">
        <f t="shared" si="92"/>
        <v/>
      </c>
      <c r="F1170" s="2" t="str">
        <f t="shared" si="93"/>
        <v/>
      </c>
      <c r="G1170" s="2" t="str">
        <f t="shared" si="94"/>
        <v/>
      </c>
      <c r="H1170" t="s">
        <v>19</v>
      </c>
      <c r="I1170" t="s">
        <v>19</v>
      </c>
      <c r="J1170" s="1">
        <v>3.1347108245800002E-5</v>
      </c>
      <c r="K1170">
        <v>1.0750126212299999E-3</v>
      </c>
      <c r="L1170" s="1">
        <v>3.5223242806399998E-5</v>
      </c>
      <c r="M1170">
        <v>6.5</v>
      </c>
      <c r="N1170">
        <v>10</v>
      </c>
      <c r="O1170">
        <v>3.6406689732899999E-3</v>
      </c>
      <c r="P1170">
        <v>1.5041225843300001E-3</v>
      </c>
      <c r="Q1170">
        <v>0.49498828735599998</v>
      </c>
      <c r="R1170" t="s">
        <v>15</v>
      </c>
      <c r="S1170">
        <v>6.5</v>
      </c>
      <c r="T1170">
        <v>10</v>
      </c>
    </row>
    <row r="1171" spans="1:20">
      <c r="A1171">
        <v>70762</v>
      </c>
      <c r="C1171" t="b">
        <f t="shared" si="90"/>
        <v>1</v>
      </c>
      <c r="D1171" s="2" t="str">
        <f t="shared" si="91"/>
        <v/>
      </c>
      <c r="E1171" s="2" t="str">
        <f t="shared" si="92"/>
        <v/>
      </c>
      <c r="F1171" s="2" t="str">
        <f t="shared" si="93"/>
        <v/>
      </c>
      <c r="G1171" s="2" t="str">
        <f t="shared" si="94"/>
        <v/>
      </c>
      <c r="H1171" t="s">
        <v>19</v>
      </c>
      <c r="I1171" t="s">
        <v>19</v>
      </c>
      <c r="J1171" s="1">
        <v>2.8159477968600001E-5</v>
      </c>
      <c r="K1171">
        <v>1.0423572951100001E-3</v>
      </c>
      <c r="L1171" s="1">
        <v>3.54910132532E-5</v>
      </c>
      <c r="M1171">
        <v>6.5</v>
      </c>
      <c r="N1171">
        <v>10</v>
      </c>
      <c r="O1171">
        <v>1.1060631339999999E-4</v>
      </c>
      <c r="P1171" s="1">
        <v>7.8958351830499994E-5</v>
      </c>
      <c r="Q1171">
        <v>0.31589033489500001</v>
      </c>
      <c r="R1171" t="s">
        <v>15</v>
      </c>
      <c r="S1171">
        <v>6.5</v>
      </c>
      <c r="T1171">
        <v>10</v>
      </c>
    </row>
    <row r="1172" spans="1:20">
      <c r="A1172">
        <v>71074</v>
      </c>
      <c r="C1172" t="b">
        <f t="shared" si="90"/>
        <v>1</v>
      </c>
      <c r="D1172" s="2" t="str">
        <f t="shared" si="91"/>
        <v/>
      </c>
      <c r="E1172" s="2" t="str">
        <f t="shared" si="92"/>
        <v/>
      </c>
      <c r="F1172" s="2" t="str">
        <f t="shared" si="93"/>
        <v/>
      </c>
      <c r="G1172" s="2" t="str">
        <f t="shared" si="94"/>
        <v/>
      </c>
      <c r="H1172" t="s">
        <v>19</v>
      </c>
      <c r="I1172" t="s">
        <v>19</v>
      </c>
      <c r="J1172">
        <v>0</v>
      </c>
      <c r="K1172">
        <v>6.6630629411200003E-4</v>
      </c>
      <c r="L1172" s="1">
        <v>2.0733325527800001E-5</v>
      </c>
      <c r="M1172">
        <v>11</v>
      </c>
      <c r="N1172">
        <v>15</v>
      </c>
      <c r="O1172">
        <v>2.2828442399799999E-3</v>
      </c>
      <c r="P1172">
        <v>1.53430411383E-2</v>
      </c>
      <c r="Q1172">
        <v>0.15846152236700001</v>
      </c>
      <c r="R1172" t="s">
        <v>15</v>
      </c>
      <c r="S1172">
        <v>11</v>
      </c>
      <c r="T1172">
        <v>15</v>
      </c>
    </row>
    <row r="1173" spans="1:20">
      <c r="A1173">
        <v>71075</v>
      </c>
      <c r="C1173" t="b">
        <f t="shared" si="90"/>
        <v>1</v>
      </c>
      <c r="D1173" s="2" t="str">
        <f t="shared" si="91"/>
        <v/>
      </c>
      <c r="E1173" s="2" t="str">
        <f t="shared" si="92"/>
        <v/>
      </c>
      <c r="F1173" s="2" t="str">
        <f t="shared" si="93"/>
        <v/>
      </c>
      <c r="G1173" s="2" t="str">
        <f t="shared" si="94"/>
        <v/>
      </c>
      <c r="H1173" t="s">
        <v>18</v>
      </c>
      <c r="I1173" t="s">
        <v>19</v>
      </c>
      <c r="J1173">
        <v>0</v>
      </c>
      <c r="K1173">
        <v>8.3103074984199998E-4</v>
      </c>
      <c r="L1173" s="1">
        <v>3.9913084609600002E-5</v>
      </c>
      <c r="M1173">
        <v>11</v>
      </c>
      <c r="N1173">
        <v>15</v>
      </c>
      <c r="O1173">
        <v>2.2828442399799999E-3</v>
      </c>
      <c r="P1173">
        <v>4.0215971407599999E-2</v>
      </c>
      <c r="Q1173">
        <v>7.2377561385399997E-2</v>
      </c>
      <c r="R1173" t="s">
        <v>20</v>
      </c>
      <c r="S1173">
        <v>11</v>
      </c>
      <c r="T1173">
        <v>15</v>
      </c>
    </row>
    <row r="1174" spans="1:20">
      <c r="A1174">
        <v>71082</v>
      </c>
      <c r="C1174" t="b">
        <f t="shared" si="90"/>
        <v>1</v>
      </c>
      <c r="D1174" s="2" t="str">
        <f t="shared" si="91"/>
        <v/>
      </c>
      <c r="E1174" s="2" t="str">
        <f t="shared" si="92"/>
        <v/>
      </c>
      <c r="F1174" s="2" t="str">
        <f t="shared" si="93"/>
        <v/>
      </c>
      <c r="G1174" s="2" t="str">
        <f t="shared" si="94"/>
        <v/>
      </c>
      <c r="H1174" t="s">
        <v>18</v>
      </c>
      <c r="I1174" t="s">
        <v>19</v>
      </c>
      <c r="J1174">
        <v>0</v>
      </c>
      <c r="K1174">
        <v>3.68258334952E-4</v>
      </c>
      <c r="L1174" s="1">
        <v>1.9390852490199999E-5</v>
      </c>
      <c r="M1174">
        <v>11</v>
      </c>
      <c r="N1174">
        <v>15</v>
      </c>
      <c r="O1174">
        <v>2.2828442399799999E-3</v>
      </c>
      <c r="P1174">
        <v>4.0215971407599999E-2</v>
      </c>
      <c r="Q1174">
        <v>7.2377561385399997E-2</v>
      </c>
      <c r="R1174" t="s">
        <v>20</v>
      </c>
      <c r="S1174">
        <v>11</v>
      </c>
      <c r="T1174">
        <v>15</v>
      </c>
    </row>
    <row r="1175" spans="1:20">
      <c r="A1175">
        <v>71085</v>
      </c>
      <c r="C1175" t="b">
        <f t="shared" si="90"/>
        <v>1</v>
      </c>
      <c r="D1175" s="2" t="str">
        <f t="shared" si="91"/>
        <v/>
      </c>
      <c r="E1175" s="2" t="str">
        <f t="shared" si="92"/>
        <v/>
      </c>
      <c r="F1175" s="2" t="str">
        <f t="shared" si="93"/>
        <v/>
      </c>
      <c r="G1175" s="2" t="str">
        <f t="shared" si="94"/>
        <v/>
      </c>
      <c r="H1175" t="s">
        <v>18</v>
      </c>
      <c r="I1175" t="s">
        <v>19</v>
      </c>
      <c r="J1175">
        <v>0</v>
      </c>
      <c r="K1175">
        <v>3.2945730573099999E-4</v>
      </c>
      <c r="L1175" s="1">
        <v>2.1645535490900002E-5</v>
      </c>
      <c r="M1175">
        <v>11</v>
      </c>
      <c r="N1175">
        <v>15</v>
      </c>
      <c r="O1175">
        <v>2.2828442399799999E-3</v>
      </c>
      <c r="P1175">
        <v>7.7550117802200003E-2</v>
      </c>
      <c r="Q1175">
        <v>3.4677232396500002E-2</v>
      </c>
      <c r="R1175" t="s">
        <v>20</v>
      </c>
      <c r="S1175">
        <v>11</v>
      </c>
      <c r="T1175">
        <v>15</v>
      </c>
    </row>
    <row r="1176" spans="1:20">
      <c r="A1176">
        <v>71160</v>
      </c>
      <c r="C1176" t="b">
        <f t="shared" si="90"/>
        <v>1</v>
      </c>
      <c r="D1176" s="2" t="str">
        <f t="shared" si="91"/>
        <v/>
      </c>
      <c r="E1176" s="2" t="str">
        <f t="shared" si="92"/>
        <v/>
      </c>
      <c r="F1176" s="2" t="str">
        <f t="shared" si="93"/>
        <v/>
      </c>
      <c r="G1176" s="2" t="str">
        <f t="shared" si="94"/>
        <v/>
      </c>
      <c r="H1176" t="s">
        <v>18</v>
      </c>
      <c r="I1176" t="s">
        <v>19</v>
      </c>
      <c r="J1176">
        <v>2.4719162306200001E-4</v>
      </c>
      <c r="K1176">
        <v>7.03660405409E-3</v>
      </c>
      <c r="L1176" s="1">
        <v>2.9167025658200002E-5</v>
      </c>
      <c r="M1176">
        <v>19.333333333300001</v>
      </c>
      <c r="N1176">
        <v>21.666666666699999</v>
      </c>
      <c r="O1176">
        <v>1.59602076706E-3</v>
      </c>
      <c r="P1176">
        <v>7.0501323811899996E-2</v>
      </c>
      <c r="Q1176">
        <v>0.16509592259600001</v>
      </c>
      <c r="R1176" t="s">
        <v>20</v>
      </c>
      <c r="S1176">
        <v>19.333333333300001</v>
      </c>
      <c r="T1176">
        <v>21.666666666699999</v>
      </c>
    </row>
    <row r="1177" spans="1:20">
      <c r="A1177">
        <v>71162</v>
      </c>
      <c r="C1177" t="b">
        <f t="shared" si="90"/>
        <v>1</v>
      </c>
      <c r="D1177" s="2" t="str">
        <f t="shared" si="91"/>
        <v/>
      </c>
      <c r="E1177" s="2" t="str">
        <f t="shared" si="92"/>
        <v/>
      </c>
      <c r="F1177" s="2" t="str">
        <f t="shared" si="93"/>
        <v/>
      </c>
      <c r="G1177" s="2" t="str">
        <f t="shared" si="94"/>
        <v/>
      </c>
      <c r="H1177" t="s">
        <v>19</v>
      </c>
      <c r="I1177" t="s">
        <v>19</v>
      </c>
      <c r="J1177">
        <v>3.0034859196300003E-4</v>
      </c>
      <c r="K1177">
        <v>7.9285555952599996E-3</v>
      </c>
      <c r="L1177" s="1">
        <v>1.37838350075E-5</v>
      </c>
      <c r="M1177">
        <v>19.333333333300001</v>
      </c>
      <c r="N1177">
        <v>21.666666666699999</v>
      </c>
      <c r="O1177">
        <v>4.7338688413399999E-3</v>
      </c>
      <c r="P1177">
        <v>2.4544857806700002E-2</v>
      </c>
      <c r="Q1177">
        <v>0.46697728411599998</v>
      </c>
      <c r="R1177" t="s">
        <v>15</v>
      </c>
      <c r="S1177">
        <v>19.333333333300001</v>
      </c>
      <c r="T1177">
        <v>21.666666666699999</v>
      </c>
    </row>
    <row r="1178" spans="1:20">
      <c r="A1178">
        <v>71190</v>
      </c>
      <c r="C1178" t="b">
        <f t="shared" si="90"/>
        <v>1</v>
      </c>
      <c r="D1178" s="2" t="str">
        <f t="shared" si="91"/>
        <v/>
      </c>
      <c r="E1178" s="2" t="str">
        <f t="shared" si="92"/>
        <v/>
      </c>
      <c r="F1178" s="2" t="str">
        <f t="shared" si="93"/>
        <v/>
      </c>
      <c r="G1178" s="2" t="str">
        <f t="shared" si="94"/>
        <v/>
      </c>
      <c r="H1178" t="s">
        <v>28</v>
      </c>
      <c r="I1178" t="s">
        <v>19</v>
      </c>
      <c r="J1178">
        <v>1.7453179962299999E-4</v>
      </c>
      <c r="K1178">
        <v>2.0834849566199998E-3</v>
      </c>
      <c r="L1178">
        <v>9.2340108328700004E-4</v>
      </c>
      <c r="M1178">
        <v>15</v>
      </c>
      <c r="N1178">
        <v>17</v>
      </c>
      <c r="O1178">
        <v>1.30858610752E-4</v>
      </c>
      <c r="P1178">
        <v>1.13587227947E-2</v>
      </c>
      <c r="Q1178">
        <v>1.42830521905E-2</v>
      </c>
      <c r="R1178" t="s">
        <v>15</v>
      </c>
      <c r="S1178">
        <v>15</v>
      </c>
      <c r="T1178">
        <v>17</v>
      </c>
    </row>
    <row r="1179" spans="1:20">
      <c r="A1179">
        <v>71193</v>
      </c>
      <c r="B1179" t="s">
        <v>19</v>
      </c>
      <c r="C1179" t="b">
        <f t="shared" si="90"/>
        <v>1</v>
      </c>
      <c r="D1179" s="2" t="str">
        <f t="shared" si="91"/>
        <v/>
      </c>
      <c r="E1179" s="2" t="str">
        <f t="shared" si="92"/>
        <v/>
      </c>
      <c r="F1179" s="2" t="str">
        <f t="shared" si="93"/>
        <v/>
      </c>
      <c r="G1179" s="2" t="str">
        <f t="shared" si="94"/>
        <v>brackishRestricted</v>
      </c>
      <c r="H1179" t="s">
        <v>14</v>
      </c>
      <c r="I1179" t="s">
        <v>14</v>
      </c>
      <c r="J1179">
        <v>1.8503634905899999E-4</v>
      </c>
      <c r="K1179">
        <v>1.5486756108499999E-3</v>
      </c>
      <c r="L1179">
        <v>2.8557256972499997E-4</v>
      </c>
      <c r="M1179">
        <v>15</v>
      </c>
      <c r="N1179">
        <v>26</v>
      </c>
      <c r="O1179">
        <v>1.0781358167E-3</v>
      </c>
      <c r="P1179">
        <v>0.191704469845</v>
      </c>
      <c r="Q1179">
        <v>6.40394548659E-2</v>
      </c>
      <c r="R1179" t="s">
        <v>15</v>
      </c>
    </row>
    <row r="1180" spans="1:20">
      <c r="A1180">
        <v>71194</v>
      </c>
      <c r="C1180" t="b">
        <f t="shared" si="90"/>
        <v>1</v>
      </c>
      <c r="D1180" s="2" t="str">
        <f t="shared" si="91"/>
        <v/>
      </c>
      <c r="E1180" s="2" t="str">
        <f t="shared" si="92"/>
        <v/>
      </c>
      <c r="F1180" s="2" t="str">
        <f t="shared" si="93"/>
        <v/>
      </c>
      <c r="G1180" s="2" t="str">
        <f t="shared" si="94"/>
        <v/>
      </c>
      <c r="H1180" t="s">
        <v>14</v>
      </c>
      <c r="I1180" t="s">
        <v>14</v>
      </c>
      <c r="J1180">
        <v>2.6115062263500001E-4</v>
      </c>
      <c r="K1180">
        <v>2.4757879375299999E-3</v>
      </c>
      <c r="L1180">
        <v>5.0898455898100003E-4</v>
      </c>
      <c r="M1180">
        <v>24</v>
      </c>
      <c r="N1180">
        <v>26</v>
      </c>
      <c r="O1180">
        <v>2.6057794418399998E-4</v>
      </c>
      <c r="P1180">
        <v>3.6874110499200002E-2</v>
      </c>
      <c r="Q1180">
        <v>8.3301149635599994E-2</v>
      </c>
      <c r="R1180" t="s">
        <v>15</v>
      </c>
    </row>
    <row r="1181" spans="1:20">
      <c r="A1181">
        <v>71196</v>
      </c>
      <c r="C1181" t="b">
        <f t="shared" si="90"/>
        <v>1</v>
      </c>
      <c r="D1181" s="2" t="str">
        <f t="shared" si="91"/>
        <v/>
      </c>
      <c r="E1181" s="2" t="str">
        <f t="shared" si="92"/>
        <v/>
      </c>
      <c r="F1181" s="2" t="str">
        <f t="shared" si="93"/>
        <v/>
      </c>
      <c r="G1181" s="2" t="str">
        <f t="shared" si="94"/>
        <v/>
      </c>
      <c r="H1181" t="s">
        <v>14</v>
      </c>
      <c r="I1181" t="s">
        <v>14</v>
      </c>
      <c r="J1181">
        <v>2.6653043685399998E-4</v>
      </c>
      <c r="K1181">
        <v>2.5867362754300001E-3</v>
      </c>
      <c r="L1181">
        <v>6.3669859024799999E-4</v>
      </c>
      <c r="M1181">
        <v>24</v>
      </c>
      <c r="N1181">
        <v>26</v>
      </c>
      <c r="O1181">
        <v>4.0281374639800001E-4</v>
      </c>
      <c r="P1181">
        <v>3.6874110499200002E-2</v>
      </c>
      <c r="Q1181">
        <v>7.5077427336200001E-2</v>
      </c>
      <c r="R1181" t="s">
        <v>15</v>
      </c>
    </row>
    <row r="1182" spans="1:20">
      <c r="A1182">
        <v>71200</v>
      </c>
      <c r="C1182" t="b">
        <f t="shared" si="90"/>
        <v>1</v>
      </c>
      <c r="D1182" s="2" t="str">
        <f t="shared" si="91"/>
        <v/>
      </c>
      <c r="E1182" s="2" t="str">
        <f t="shared" si="92"/>
        <v/>
      </c>
      <c r="F1182" s="2" t="str">
        <f t="shared" si="93"/>
        <v/>
      </c>
      <c r="G1182" s="2" t="str">
        <f t="shared" si="94"/>
        <v/>
      </c>
      <c r="H1182" t="s">
        <v>14</v>
      </c>
      <c r="I1182" t="s">
        <v>14</v>
      </c>
      <c r="J1182" s="1">
        <v>1.12959032676E-5</v>
      </c>
      <c r="K1182">
        <v>1.2232585091100001E-4</v>
      </c>
      <c r="L1182">
        <v>0</v>
      </c>
      <c r="M1182">
        <v>15</v>
      </c>
      <c r="N1182">
        <v>26</v>
      </c>
      <c r="O1182">
        <v>3.9633820047799998E-3</v>
      </c>
      <c r="P1182">
        <v>4.5078142231199998E-2</v>
      </c>
      <c r="Q1182">
        <v>0.22585661576999999</v>
      </c>
      <c r="R1182" t="s">
        <v>15</v>
      </c>
    </row>
    <row r="1183" spans="1:20">
      <c r="A1183">
        <v>71206</v>
      </c>
      <c r="C1183" t="b">
        <f t="shared" si="90"/>
        <v>1</v>
      </c>
      <c r="D1183" s="2" t="str">
        <f t="shared" si="91"/>
        <v/>
      </c>
      <c r="E1183" s="2" t="str">
        <f t="shared" si="92"/>
        <v/>
      </c>
      <c r="F1183" s="2" t="str">
        <f t="shared" si="93"/>
        <v/>
      </c>
      <c r="G1183" s="2" t="str">
        <f t="shared" si="94"/>
        <v/>
      </c>
      <c r="H1183" t="s">
        <v>14</v>
      </c>
      <c r="I1183" t="s">
        <v>14</v>
      </c>
      <c r="J1183" s="1">
        <v>9.6111895380899993E-6</v>
      </c>
      <c r="K1183">
        <v>1.14441542794E-4</v>
      </c>
      <c r="L1183">
        <v>0</v>
      </c>
      <c r="M1183">
        <v>15</v>
      </c>
      <c r="N1183">
        <v>26</v>
      </c>
      <c r="O1183">
        <v>2.1199368319499999E-2</v>
      </c>
      <c r="P1183">
        <v>7.5851292853000005E-2</v>
      </c>
      <c r="Q1183">
        <v>0.22585661576999999</v>
      </c>
      <c r="R1183" t="s">
        <v>15</v>
      </c>
    </row>
    <row r="1184" spans="1:20">
      <c r="A1184">
        <v>71314</v>
      </c>
      <c r="C1184" t="b">
        <f t="shared" si="90"/>
        <v>1</v>
      </c>
      <c r="D1184" s="2" t="str">
        <f t="shared" si="91"/>
        <v/>
      </c>
      <c r="E1184" s="2" t="str">
        <f t="shared" si="92"/>
        <v/>
      </c>
      <c r="F1184" s="2" t="str">
        <f t="shared" si="93"/>
        <v/>
      </c>
      <c r="G1184" s="2" t="str">
        <f t="shared" si="94"/>
        <v/>
      </c>
      <c r="H1184" t="s">
        <v>17</v>
      </c>
      <c r="I1184" t="s">
        <v>17</v>
      </c>
      <c r="J1184">
        <v>1.4789183281200001E-4</v>
      </c>
      <c r="K1184">
        <v>4.0334648309700002E-4</v>
      </c>
      <c r="L1184" s="1">
        <v>1.06247039447E-5</v>
      </c>
      <c r="M1184">
        <v>1.3333333333299999</v>
      </c>
      <c r="N1184">
        <v>3.6666666666699999</v>
      </c>
      <c r="O1184">
        <v>2.8488913528499998E-2</v>
      </c>
      <c r="P1184" s="1">
        <v>3.0306830775299998E-7</v>
      </c>
      <c r="Q1184">
        <v>8.7316455452900003E-4</v>
      </c>
      <c r="R1184" t="s">
        <v>15</v>
      </c>
      <c r="S1184">
        <v>3.6666666666699999</v>
      </c>
    </row>
    <row r="1185" spans="1:20">
      <c r="A1185">
        <v>71316</v>
      </c>
      <c r="C1185" t="b">
        <f t="shared" si="90"/>
        <v>1</v>
      </c>
      <c r="D1185" s="2" t="str">
        <f t="shared" si="91"/>
        <v/>
      </c>
      <c r="E1185" s="2" t="str">
        <f t="shared" si="92"/>
        <v/>
      </c>
      <c r="F1185" s="2" t="str">
        <f t="shared" si="93"/>
        <v/>
      </c>
      <c r="G1185" s="2" t="str">
        <f t="shared" si="94"/>
        <v/>
      </c>
      <c r="H1185" t="s">
        <v>17</v>
      </c>
      <c r="I1185" t="s">
        <v>17</v>
      </c>
      <c r="J1185">
        <v>1.93499896758E-4</v>
      </c>
      <c r="K1185">
        <v>4.2365145174200002E-4</v>
      </c>
      <c r="L1185" s="1">
        <v>6.1726682471099998E-6</v>
      </c>
      <c r="M1185">
        <v>1.3333333333299999</v>
      </c>
      <c r="N1185">
        <v>3.6666666666699999</v>
      </c>
      <c r="O1185">
        <v>4.0223817031400003E-2</v>
      </c>
      <c r="P1185" s="1">
        <v>3.0306830775299998E-7</v>
      </c>
      <c r="Q1185">
        <v>7.8578678469300005E-4</v>
      </c>
      <c r="R1185" t="s">
        <v>15</v>
      </c>
      <c r="S1185">
        <v>3.6666666666699999</v>
      </c>
    </row>
    <row r="1186" spans="1:20">
      <c r="A1186">
        <v>71343</v>
      </c>
      <c r="C1186" t="b">
        <f t="shared" si="90"/>
        <v>1</v>
      </c>
      <c r="D1186" s="2" t="str">
        <f t="shared" si="91"/>
        <v/>
      </c>
      <c r="E1186" s="2" t="str">
        <f t="shared" si="92"/>
        <v/>
      </c>
      <c r="F1186" s="2" t="str">
        <f t="shared" si="93"/>
        <v/>
      </c>
      <c r="G1186" s="2" t="str">
        <f t="shared" si="94"/>
        <v/>
      </c>
      <c r="H1186" t="s">
        <v>19</v>
      </c>
      <c r="I1186" t="s">
        <v>19</v>
      </c>
      <c r="J1186">
        <v>2.6053205112100002E-4</v>
      </c>
      <c r="K1186">
        <v>7.4761036229400004E-3</v>
      </c>
      <c r="L1186">
        <v>2.2383606032999999E-4</v>
      </c>
      <c r="M1186">
        <v>16</v>
      </c>
      <c r="N1186">
        <v>18.5</v>
      </c>
      <c r="O1186" s="1">
        <v>4.2002417419000002E-5</v>
      </c>
      <c r="P1186">
        <v>2.99136530889E-4</v>
      </c>
      <c r="Q1186">
        <v>0.49511448783500001</v>
      </c>
      <c r="R1186" t="s">
        <v>15</v>
      </c>
      <c r="S1186">
        <v>16</v>
      </c>
      <c r="T1186">
        <v>18.5</v>
      </c>
    </row>
    <row r="1187" spans="1:20">
      <c r="A1187">
        <v>71347</v>
      </c>
      <c r="B1187" t="s">
        <v>19</v>
      </c>
      <c r="C1187" t="b">
        <f t="shared" si="90"/>
        <v>1</v>
      </c>
      <c r="D1187" s="2" t="str">
        <f t="shared" si="91"/>
        <v/>
      </c>
      <c r="E1187" s="2" t="str">
        <f t="shared" si="92"/>
        <v/>
      </c>
      <c r="F1187" s="2" t="str">
        <f t="shared" si="93"/>
        <v>BRACK</v>
      </c>
      <c r="G1187" s="2" t="str">
        <f t="shared" si="94"/>
        <v/>
      </c>
      <c r="H1187" t="s">
        <v>19</v>
      </c>
      <c r="I1187" t="s">
        <v>19</v>
      </c>
      <c r="J1187">
        <v>2.2339688210899999E-4</v>
      </c>
      <c r="K1187">
        <v>6.9386755507799998E-3</v>
      </c>
      <c r="L1187">
        <v>1.6849003363700001E-4</v>
      </c>
      <c r="M1187">
        <v>16</v>
      </c>
      <c r="N1187">
        <v>18.5</v>
      </c>
      <c r="O1187">
        <v>1.07959880571E-4</v>
      </c>
      <c r="P1187">
        <v>3.2166091386700001E-4</v>
      </c>
      <c r="Q1187">
        <v>0.431155279324</v>
      </c>
      <c r="R1187" t="s">
        <v>15</v>
      </c>
      <c r="S1187">
        <v>16</v>
      </c>
      <c r="T1187">
        <v>18.5</v>
      </c>
    </row>
    <row r="1188" spans="1:20">
      <c r="A1188">
        <v>71349</v>
      </c>
      <c r="C1188" t="b">
        <f t="shared" si="90"/>
        <v>1</v>
      </c>
      <c r="D1188" s="2" t="str">
        <f t="shared" si="91"/>
        <v/>
      </c>
      <c r="E1188" s="2" t="str">
        <f t="shared" si="92"/>
        <v/>
      </c>
      <c r="F1188" s="2" t="str">
        <f t="shared" si="93"/>
        <v/>
      </c>
      <c r="G1188" s="2" t="str">
        <f t="shared" si="94"/>
        <v/>
      </c>
      <c r="H1188" t="s">
        <v>16</v>
      </c>
      <c r="I1188" t="s">
        <v>16</v>
      </c>
      <c r="J1188" s="1">
        <v>1.38631724308E-5</v>
      </c>
      <c r="K1188" s="1">
        <v>5.91506484868E-5</v>
      </c>
      <c r="L1188">
        <v>4.1914391268899997E-4</v>
      </c>
      <c r="M1188">
        <v>24.5</v>
      </c>
      <c r="N1188">
        <v>27</v>
      </c>
      <c r="O1188">
        <v>2.24877056061E-2</v>
      </c>
      <c r="P1188">
        <v>0.116331006752</v>
      </c>
      <c r="Q1188">
        <v>7.7868087471100005E-4</v>
      </c>
      <c r="R1188" t="s">
        <v>15</v>
      </c>
      <c r="S1188">
        <v>26.720641326100001</v>
      </c>
    </row>
    <row r="1189" spans="1:20">
      <c r="A1189">
        <v>71356</v>
      </c>
      <c r="B1189" t="s">
        <v>16</v>
      </c>
      <c r="C1189" t="b">
        <f t="shared" si="90"/>
        <v>1</v>
      </c>
      <c r="D1189" s="2" t="str">
        <f t="shared" si="91"/>
        <v/>
      </c>
      <c r="E1189" s="2" t="str">
        <f t="shared" si="92"/>
        <v>MARINE</v>
      </c>
      <c r="F1189" s="2" t="str">
        <f t="shared" si="93"/>
        <v/>
      </c>
      <c r="G1189" s="2" t="str">
        <f t="shared" si="94"/>
        <v/>
      </c>
      <c r="H1189" t="s">
        <v>16</v>
      </c>
      <c r="I1189" t="s">
        <v>16</v>
      </c>
      <c r="J1189" s="1">
        <v>3.7605434163500001E-6</v>
      </c>
      <c r="K1189" s="1">
        <v>4.5925286093499997E-5</v>
      </c>
      <c r="L1189">
        <v>4.0543363936000002E-4</v>
      </c>
      <c r="M1189">
        <v>9</v>
      </c>
      <c r="N1189">
        <v>27</v>
      </c>
      <c r="O1189">
        <v>6.1651194986800002E-2</v>
      </c>
      <c r="P1189">
        <v>1.60432628132E-2</v>
      </c>
      <c r="Q1189">
        <v>1.6538822306499999E-3</v>
      </c>
      <c r="R1189" t="s">
        <v>15</v>
      </c>
      <c r="S1189">
        <v>25.1104899087</v>
      </c>
    </row>
    <row r="1190" spans="1:20">
      <c r="A1190">
        <v>71890</v>
      </c>
      <c r="C1190" t="b">
        <f t="shared" si="90"/>
        <v>1</v>
      </c>
      <c r="D1190" s="2" t="str">
        <f t="shared" si="91"/>
        <v/>
      </c>
      <c r="E1190" s="2" t="str">
        <f t="shared" si="92"/>
        <v/>
      </c>
      <c r="F1190" s="2" t="str">
        <f t="shared" si="93"/>
        <v/>
      </c>
      <c r="G1190" s="2" t="str">
        <f t="shared" si="94"/>
        <v/>
      </c>
      <c r="H1190" t="s">
        <v>19</v>
      </c>
      <c r="I1190" t="s">
        <v>19</v>
      </c>
      <c r="J1190" s="1">
        <v>1.7397270855300001E-6</v>
      </c>
      <c r="K1190">
        <v>4.0518223450599998E-4</v>
      </c>
      <c r="L1190" s="1">
        <v>8.8435408357499999E-5</v>
      </c>
      <c r="M1190">
        <v>6.5</v>
      </c>
      <c r="N1190">
        <v>11.5</v>
      </c>
      <c r="O1190" s="1">
        <v>1.267274544E-5</v>
      </c>
      <c r="P1190">
        <v>4.5432835741499996E-3</v>
      </c>
      <c r="Q1190">
        <v>7.3599786248899996E-3</v>
      </c>
      <c r="R1190" t="s">
        <v>15</v>
      </c>
      <c r="S1190">
        <v>6.5</v>
      </c>
      <c r="T1190">
        <v>11.5</v>
      </c>
    </row>
    <row r="1191" spans="1:20">
      <c r="A1191">
        <v>71891</v>
      </c>
      <c r="C1191" t="b">
        <f t="shared" si="90"/>
        <v>1</v>
      </c>
      <c r="D1191" s="2" t="str">
        <f t="shared" si="91"/>
        <v/>
      </c>
      <c r="E1191" s="2" t="str">
        <f t="shared" si="92"/>
        <v/>
      </c>
      <c r="F1191" s="2" t="str">
        <f t="shared" si="93"/>
        <v/>
      </c>
      <c r="G1191" s="2" t="str">
        <f t="shared" si="94"/>
        <v/>
      </c>
      <c r="H1191" t="s">
        <v>19</v>
      </c>
      <c r="I1191" t="s">
        <v>19</v>
      </c>
      <c r="J1191" s="1">
        <v>2.78356333685E-6</v>
      </c>
      <c r="K1191">
        <v>4.8277270811800002E-4</v>
      </c>
      <c r="L1191">
        <v>1.02186363099E-4</v>
      </c>
      <c r="M1191">
        <v>6.5</v>
      </c>
      <c r="N1191">
        <v>10</v>
      </c>
      <c r="O1191">
        <v>1.4697514856899999E-4</v>
      </c>
      <c r="P1191">
        <v>1.94147596752E-2</v>
      </c>
      <c r="Q1191">
        <v>2.3715400436400001E-3</v>
      </c>
      <c r="R1191" t="s">
        <v>15</v>
      </c>
      <c r="S1191">
        <v>6.5</v>
      </c>
      <c r="T1191">
        <v>10</v>
      </c>
    </row>
    <row r="1192" spans="1:20">
      <c r="A1192">
        <v>72049</v>
      </c>
      <c r="C1192" t="b">
        <f t="shared" si="90"/>
        <v>1</v>
      </c>
      <c r="D1192" s="2" t="str">
        <f t="shared" si="91"/>
        <v/>
      </c>
      <c r="E1192" s="2" t="str">
        <f t="shared" si="92"/>
        <v/>
      </c>
      <c r="F1192" s="2" t="str">
        <f t="shared" si="93"/>
        <v/>
      </c>
      <c r="G1192" s="2" t="str">
        <f t="shared" si="94"/>
        <v/>
      </c>
      <c r="H1192" t="s">
        <v>14</v>
      </c>
      <c r="I1192" t="s">
        <v>14</v>
      </c>
      <c r="J1192">
        <v>1.84932501094E-3</v>
      </c>
      <c r="K1192" s="1">
        <v>1.8877290192899999E-5</v>
      </c>
      <c r="L1192" s="1">
        <v>1.8457682742E-6</v>
      </c>
      <c r="M1192">
        <v>1.5</v>
      </c>
      <c r="N1192">
        <v>5.5</v>
      </c>
      <c r="O1192">
        <v>0.28847996871600001</v>
      </c>
      <c r="P1192">
        <v>9.7514656909700008E-3</v>
      </c>
      <c r="Q1192">
        <v>5.9741760634299999E-2</v>
      </c>
      <c r="R1192" t="s">
        <v>15</v>
      </c>
    </row>
    <row r="1193" spans="1:20">
      <c r="A1193">
        <v>72050</v>
      </c>
      <c r="C1193" t="b">
        <f t="shared" si="90"/>
        <v>1</v>
      </c>
      <c r="D1193" s="2" t="str">
        <f t="shared" si="91"/>
        <v/>
      </c>
      <c r="E1193" s="2" t="str">
        <f t="shared" si="92"/>
        <v/>
      </c>
      <c r="F1193" s="2" t="str">
        <f t="shared" si="93"/>
        <v/>
      </c>
      <c r="G1193" s="2" t="str">
        <f t="shared" si="94"/>
        <v/>
      </c>
      <c r="H1193" t="s">
        <v>14</v>
      </c>
      <c r="I1193" t="s">
        <v>14</v>
      </c>
      <c r="J1193">
        <v>2.52893602297E-4</v>
      </c>
      <c r="K1193">
        <v>4.9390048847199996E-4</v>
      </c>
      <c r="L1193" s="1">
        <v>2.56695969011E-5</v>
      </c>
      <c r="M1193">
        <v>1.3333333333299999</v>
      </c>
      <c r="N1193">
        <v>3.6666666666699999</v>
      </c>
      <c r="O1193">
        <v>3.41003771099E-2</v>
      </c>
      <c r="P1193">
        <v>3.1356728521499998E-3</v>
      </c>
      <c r="Q1193">
        <v>0.49353986543099998</v>
      </c>
      <c r="R1193" t="s">
        <v>15</v>
      </c>
    </row>
    <row r="1194" spans="1:20">
      <c r="A1194">
        <v>72051</v>
      </c>
      <c r="C1194" t="b">
        <f t="shared" si="90"/>
        <v>1</v>
      </c>
      <c r="D1194" s="2" t="str">
        <f t="shared" si="91"/>
        <v/>
      </c>
      <c r="E1194" s="2" t="str">
        <f t="shared" si="92"/>
        <v/>
      </c>
      <c r="F1194" s="2" t="str">
        <f t="shared" si="93"/>
        <v/>
      </c>
      <c r="G1194" s="2" t="str">
        <f t="shared" si="94"/>
        <v/>
      </c>
      <c r="H1194" t="s">
        <v>24</v>
      </c>
      <c r="I1194" t="s">
        <v>17</v>
      </c>
      <c r="J1194">
        <v>3.8661866160800002E-4</v>
      </c>
      <c r="K1194">
        <v>1.4234984427900001E-4</v>
      </c>
      <c r="L1194" s="1">
        <v>5.23634836856E-6</v>
      </c>
      <c r="M1194">
        <v>3</v>
      </c>
      <c r="N1194">
        <v>10</v>
      </c>
      <c r="O1194">
        <v>0.229241132993</v>
      </c>
      <c r="P1194" s="1">
        <v>1.32759687697E-5</v>
      </c>
      <c r="Q1194">
        <v>5.3063866912800002E-4</v>
      </c>
      <c r="R1194" t="s">
        <v>25</v>
      </c>
      <c r="S1194">
        <v>5.5166202995100004</v>
      </c>
    </row>
    <row r="1195" spans="1:20">
      <c r="A1195">
        <v>72052</v>
      </c>
      <c r="C1195" t="b">
        <f t="shared" si="90"/>
        <v>1</v>
      </c>
      <c r="D1195" s="2" t="str">
        <f t="shared" si="91"/>
        <v/>
      </c>
      <c r="E1195" s="2" t="str">
        <f t="shared" si="92"/>
        <v/>
      </c>
      <c r="F1195" s="2" t="str">
        <f t="shared" si="93"/>
        <v/>
      </c>
      <c r="G1195" s="2" t="str">
        <f t="shared" si="94"/>
        <v/>
      </c>
      <c r="H1195" t="s">
        <v>14</v>
      </c>
      <c r="I1195" t="s">
        <v>14</v>
      </c>
      <c r="J1195">
        <v>2.2799506985699998E-3</v>
      </c>
      <c r="K1195" s="1">
        <v>1.3622621301100001E-6</v>
      </c>
      <c r="L1195" s="1">
        <v>1.02020646428E-5</v>
      </c>
      <c r="M1195">
        <v>1.5</v>
      </c>
      <c r="N1195">
        <v>27</v>
      </c>
      <c r="O1195">
        <v>0.21063367360599999</v>
      </c>
      <c r="P1195">
        <v>4.4782679078699997E-2</v>
      </c>
      <c r="Q1195">
        <v>0.27165362466300003</v>
      </c>
      <c r="R1195" t="s">
        <v>15</v>
      </c>
    </row>
    <row r="1196" spans="1:20">
      <c r="A1196">
        <v>72149</v>
      </c>
      <c r="C1196" t="b">
        <f t="shared" si="90"/>
        <v>1</v>
      </c>
      <c r="D1196" s="2" t="str">
        <f t="shared" si="91"/>
        <v/>
      </c>
      <c r="E1196" s="2" t="str">
        <f t="shared" si="92"/>
        <v/>
      </c>
      <c r="F1196" s="2" t="str">
        <f t="shared" si="93"/>
        <v/>
      </c>
      <c r="G1196" s="2" t="str">
        <f t="shared" si="94"/>
        <v/>
      </c>
      <c r="H1196" t="s">
        <v>14</v>
      </c>
      <c r="I1196" t="s">
        <v>14</v>
      </c>
      <c r="J1196">
        <v>7.6705605793099996E-4</v>
      </c>
      <c r="K1196">
        <v>2.74345308088E-3</v>
      </c>
      <c r="L1196" s="1">
        <v>1.7088171443599998E-5</v>
      </c>
      <c r="M1196">
        <v>1.5</v>
      </c>
      <c r="N1196">
        <v>8</v>
      </c>
      <c r="O1196">
        <v>4.3351165895400001E-2</v>
      </c>
      <c r="P1196">
        <v>7.2427160443499995E-4</v>
      </c>
      <c r="Q1196">
        <v>0.23384137785100001</v>
      </c>
      <c r="R1196" t="s">
        <v>15</v>
      </c>
    </row>
    <row r="1197" spans="1:20">
      <c r="A1197">
        <v>72153</v>
      </c>
      <c r="C1197" t="b">
        <f t="shared" si="90"/>
        <v>1</v>
      </c>
      <c r="D1197" s="2" t="str">
        <f t="shared" si="91"/>
        <v/>
      </c>
      <c r="E1197" s="2" t="str">
        <f t="shared" si="92"/>
        <v/>
      </c>
      <c r="F1197" s="2" t="str">
        <f t="shared" si="93"/>
        <v/>
      </c>
      <c r="G1197" s="2" t="str">
        <f t="shared" si="94"/>
        <v/>
      </c>
      <c r="H1197" t="s">
        <v>14</v>
      </c>
      <c r="I1197" t="s">
        <v>14</v>
      </c>
      <c r="J1197">
        <v>7.2598061749100005E-4</v>
      </c>
      <c r="K1197">
        <v>2.6261521110000001E-3</v>
      </c>
      <c r="L1197" s="1">
        <v>2.30177475686E-5</v>
      </c>
      <c r="M1197">
        <v>1.5</v>
      </c>
      <c r="N1197">
        <v>8</v>
      </c>
      <c r="O1197">
        <v>7.7226448864E-2</v>
      </c>
      <c r="P1197">
        <v>3.8734672842700001E-3</v>
      </c>
      <c r="Q1197">
        <v>0.23384137785100001</v>
      </c>
      <c r="R1197" t="s">
        <v>15</v>
      </c>
    </row>
    <row r="1198" spans="1:20">
      <c r="A1198">
        <v>72246</v>
      </c>
      <c r="C1198" t="b">
        <f t="shared" si="90"/>
        <v>1</v>
      </c>
      <c r="D1198" s="2" t="str">
        <f t="shared" si="91"/>
        <v/>
      </c>
      <c r="E1198" s="2" t="str">
        <f t="shared" si="92"/>
        <v/>
      </c>
      <c r="F1198" s="2" t="str">
        <f t="shared" si="93"/>
        <v/>
      </c>
      <c r="G1198" s="2" t="str">
        <f t="shared" si="94"/>
        <v/>
      </c>
      <c r="H1198" t="s">
        <v>14</v>
      </c>
      <c r="I1198" t="s">
        <v>14</v>
      </c>
      <c r="J1198">
        <v>1.26165478562E-4</v>
      </c>
      <c r="K1198">
        <v>6.5379706952000002E-4</v>
      </c>
      <c r="L1198" s="1">
        <v>2.96527570925E-5</v>
      </c>
      <c r="M1198">
        <v>1.3333333333299999</v>
      </c>
      <c r="N1198">
        <v>3.6666666666699999</v>
      </c>
      <c r="O1198">
        <v>6.0880626423600002E-2</v>
      </c>
      <c r="P1198">
        <v>1.3137829411299999E-2</v>
      </c>
      <c r="Q1198">
        <v>0.39854023904199998</v>
      </c>
      <c r="R1198" t="s">
        <v>15</v>
      </c>
    </row>
    <row r="1199" spans="1:20">
      <c r="A1199">
        <v>72250</v>
      </c>
      <c r="C1199" t="b">
        <f t="shared" si="90"/>
        <v>1</v>
      </c>
      <c r="D1199" s="2" t="str">
        <f t="shared" si="91"/>
        <v/>
      </c>
      <c r="E1199" s="2" t="str">
        <f t="shared" si="92"/>
        <v/>
      </c>
      <c r="F1199" s="2" t="str">
        <f t="shared" si="93"/>
        <v/>
      </c>
      <c r="G1199" s="2" t="str">
        <f t="shared" si="94"/>
        <v/>
      </c>
      <c r="H1199" t="s">
        <v>14</v>
      </c>
      <c r="I1199" t="s">
        <v>14</v>
      </c>
      <c r="J1199">
        <v>1.2671467292399999E-4</v>
      </c>
      <c r="K1199">
        <v>7.2275658068300002E-4</v>
      </c>
      <c r="L1199" s="1">
        <v>2.5903139564500001E-5</v>
      </c>
      <c r="M1199">
        <v>1.3333333333299999</v>
      </c>
      <c r="N1199">
        <v>3.6666666666699999</v>
      </c>
      <c r="O1199">
        <v>7.3865964547800006E-2</v>
      </c>
      <c r="P1199">
        <v>1.3137829411299999E-2</v>
      </c>
      <c r="Q1199">
        <v>0.39854023904199998</v>
      </c>
      <c r="R1199" t="s">
        <v>15</v>
      </c>
    </row>
    <row r="1200" spans="1:20">
      <c r="A1200">
        <v>72273</v>
      </c>
      <c r="B1200" t="s">
        <v>17</v>
      </c>
      <c r="C1200" t="b">
        <f t="shared" si="90"/>
        <v>1</v>
      </c>
      <c r="D1200" s="2" t="str">
        <f t="shared" si="91"/>
        <v>FRESH</v>
      </c>
      <c r="E1200" s="2" t="str">
        <f t="shared" si="92"/>
        <v/>
      </c>
      <c r="F1200" s="2" t="str">
        <f t="shared" si="93"/>
        <v/>
      </c>
      <c r="G1200" s="2" t="str">
        <f t="shared" si="94"/>
        <v/>
      </c>
      <c r="H1200" t="s">
        <v>17</v>
      </c>
      <c r="I1200" t="s">
        <v>17</v>
      </c>
      <c r="J1200">
        <v>1.1110509979400001E-3</v>
      </c>
      <c r="K1200">
        <v>0</v>
      </c>
      <c r="L1200">
        <v>0</v>
      </c>
      <c r="M1200">
        <v>1.48979591837</v>
      </c>
      <c r="N1200">
        <v>15.244897959199999</v>
      </c>
      <c r="O1200">
        <v>5.30439337081E-4</v>
      </c>
      <c r="P1200">
        <v>1</v>
      </c>
      <c r="Q1200">
        <v>3.26794280277E-4</v>
      </c>
      <c r="R1200" t="s">
        <v>15</v>
      </c>
      <c r="S1200">
        <v>1.48979591837</v>
      </c>
    </row>
    <row r="1201" spans="1:20">
      <c r="A1201">
        <v>72274</v>
      </c>
      <c r="C1201" t="b">
        <f t="shared" si="90"/>
        <v>1</v>
      </c>
      <c r="D1201" s="2" t="str">
        <f t="shared" si="91"/>
        <v/>
      </c>
      <c r="E1201" s="2" t="str">
        <f t="shared" si="92"/>
        <v/>
      </c>
      <c r="F1201" s="2" t="str">
        <f t="shared" si="93"/>
        <v/>
      </c>
      <c r="G1201" s="2" t="str">
        <f t="shared" si="94"/>
        <v/>
      </c>
      <c r="H1201" t="s">
        <v>17</v>
      </c>
      <c r="I1201" t="s">
        <v>17</v>
      </c>
      <c r="J1201">
        <v>1.3153489595099999E-3</v>
      </c>
      <c r="K1201">
        <v>0</v>
      </c>
      <c r="L1201">
        <v>0</v>
      </c>
      <c r="M1201">
        <v>1.48979591837</v>
      </c>
      <c r="N1201">
        <v>15.244897959199999</v>
      </c>
      <c r="O1201">
        <v>1.6367302187999999E-3</v>
      </c>
      <c r="P1201">
        <v>1</v>
      </c>
      <c r="Q1201">
        <v>1.09028203258E-3</v>
      </c>
      <c r="R1201" t="s">
        <v>15</v>
      </c>
      <c r="S1201">
        <v>1.48979591837</v>
      </c>
    </row>
    <row r="1202" spans="1:20">
      <c r="A1202">
        <v>72347</v>
      </c>
      <c r="C1202" t="b">
        <f t="shared" si="90"/>
        <v>1</v>
      </c>
      <c r="D1202" s="2" t="str">
        <f t="shared" si="91"/>
        <v/>
      </c>
      <c r="E1202" s="2" t="str">
        <f t="shared" si="92"/>
        <v/>
      </c>
      <c r="F1202" s="2" t="str">
        <f t="shared" si="93"/>
        <v/>
      </c>
      <c r="G1202" s="2" t="str">
        <f t="shared" si="94"/>
        <v/>
      </c>
      <c r="H1202" t="s">
        <v>16</v>
      </c>
      <c r="I1202" t="s">
        <v>16</v>
      </c>
      <c r="J1202">
        <v>1.11383978238E-4</v>
      </c>
      <c r="K1202">
        <v>2.8645564429499999E-3</v>
      </c>
      <c r="L1202">
        <v>1.57330590673E-3</v>
      </c>
      <c r="M1202">
        <v>19.5</v>
      </c>
      <c r="N1202">
        <v>23.5</v>
      </c>
      <c r="O1202">
        <v>1.14647946039E-2</v>
      </c>
      <c r="P1202">
        <v>0.5</v>
      </c>
      <c r="Q1202">
        <v>2.7718343233699999E-4</v>
      </c>
      <c r="R1202" t="s">
        <v>15</v>
      </c>
      <c r="S1202">
        <v>19.5</v>
      </c>
    </row>
    <row r="1203" spans="1:20">
      <c r="A1203">
        <v>72348</v>
      </c>
      <c r="C1203" t="b">
        <f t="shared" si="90"/>
        <v>1</v>
      </c>
      <c r="D1203" s="2" t="str">
        <f t="shared" si="91"/>
        <v/>
      </c>
      <c r="E1203" s="2" t="str">
        <f t="shared" si="92"/>
        <v/>
      </c>
      <c r="F1203" s="2" t="str">
        <f t="shared" si="93"/>
        <v/>
      </c>
      <c r="G1203" s="2" t="str">
        <f t="shared" si="94"/>
        <v/>
      </c>
      <c r="H1203" t="s">
        <v>16</v>
      </c>
      <c r="I1203" t="s">
        <v>16</v>
      </c>
      <c r="J1203">
        <v>1.35479261362E-4</v>
      </c>
      <c r="K1203">
        <v>2.9848425554999999E-3</v>
      </c>
      <c r="L1203">
        <v>1.5216380482000001E-3</v>
      </c>
      <c r="M1203">
        <v>19.5</v>
      </c>
      <c r="N1203">
        <v>23.5</v>
      </c>
      <c r="O1203">
        <v>2.6617917893600001E-2</v>
      </c>
      <c r="P1203">
        <v>0.48151135077000001</v>
      </c>
      <c r="Q1203">
        <v>3.3014853745699999E-3</v>
      </c>
      <c r="R1203" t="s">
        <v>15</v>
      </c>
      <c r="S1203">
        <v>19.5</v>
      </c>
    </row>
    <row r="1204" spans="1:20">
      <c r="A1204">
        <v>72683</v>
      </c>
      <c r="C1204" t="b">
        <f t="shared" si="90"/>
        <v>1</v>
      </c>
      <c r="D1204" s="2" t="str">
        <f t="shared" si="91"/>
        <v/>
      </c>
      <c r="E1204" s="2" t="str">
        <f t="shared" si="92"/>
        <v/>
      </c>
      <c r="F1204" s="2" t="str">
        <f t="shared" si="93"/>
        <v/>
      </c>
      <c r="G1204" s="2" t="str">
        <f t="shared" si="94"/>
        <v/>
      </c>
      <c r="H1204" t="s">
        <v>14</v>
      </c>
      <c r="I1204" t="s">
        <v>14</v>
      </c>
      <c r="J1204" s="1">
        <v>3.8849198856700001E-5</v>
      </c>
      <c r="K1204">
        <v>1.32283899244E-3</v>
      </c>
      <c r="L1204">
        <v>4.1924875430800001E-4</v>
      </c>
      <c r="M1204">
        <v>19.5</v>
      </c>
      <c r="N1204">
        <v>23.5</v>
      </c>
      <c r="O1204">
        <v>2.39357710163E-3</v>
      </c>
      <c r="P1204">
        <v>0.178210526782</v>
      </c>
      <c r="Q1204">
        <v>4.1573085866400003E-2</v>
      </c>
      <c r="R1204" t="s">
        <v>15</v>
      </c>
    </row>
    <row r="1205" spans="1:20">
      <c r="A1205">
        <v>72684</v>
      </c>
      <c r="B1205" t="s">
        <v>19</v>
      </c>
      <c r="C1205" t="b">
        <f t="shared" si="90"/>
        <v>1</v>
      </c>
      <c r="D1205" s="2" t="str">
        <f t="shared" si="91"/>
        <v/>
      </c>
      <c r="E1205" s="2" t="str">
        <f t="shared" si="92"/>
        <v/>
      </c>
      <c r="F1205" s="2" t="str">
        <f t="shared" si="93"/>
        <v/>
      </c>
      <c r="G1205" s="2" t="str">
        <f t="shared" si="94"/>
        <v>brackishRestricted</v>
      </c>
      <c r="H1205" t="s">
        <v>14</v>
      </c>
      <c r="I1205" t="s">
        <v>14</v>
      </c>
      <c r="J1205" s="1">
        <v>4.0583538091399997E-5</v>
      </c>
      <c r="K1205">
        <v>1.1928537035399999E-3</v>
      </c>
      <c r="L1205">
        <v>3.3099487449600001E-4</v>
      </c>
      <c r="M1205">
        <v>19.5</v>
      </c>
      <c r="N1205">
        <v>23.5</v>
      </c>
      <c r="O1205">
        <v>2.39357710163E-3</v>
      </c>
      <c r="P1205">
        <v>0.178210526782</v>
      </c>
      <c r="Q1205">
        <v>4.1573085866400003E-2</v>
      </c>
      <c r="R1205" t="s">
        <v>15</v>
      </c>
    </row>
    <row r="1206" spans="1:20">
      <c r="A1206">
        <v>72752</v>
      </c>
      <c r="C1206" t="b">
        <f t="shared" si="90"/>
        <v>1</v>
      </c>
      <c r="D1206" s="2" t="str">
        <f t="shared" si="91"/>
        <v/>
      </c>
      <c r="E1206" s="2" t="str">
        <f t="shared" si="92"/>
        <v/>
      </c>
      <c r="F1206" s="2" t="str">
        <f t="shared" si="93"/>
        <v/>
      </c>
      <c r="G1206" s="2" t="str">
        <f t="shared" si="94"/>
        <v/>
      </c>
      <c r="H1206" t="s">
        <v>19</v>
      </c>
      <c r="I1206" t="s">
        <v>19</v>
      </c>
      <c r="J1206" s="1">
        <v>1.0757252719799999E-5</v>
      </c>
      <c r="K1206">
        <v>2.7481421464800002E-4</v>
      </c>
      <c r="L1206" s="1">
        <v>1.6341664497599999E-5</v>
      </c>
      <c r="M1206">
        <v>1.5</v>
      </c>
      <c r="N1206">
        <v>8</v>
      </c>
      <c r="O1206">
        <v>1.5760555077399999E-2</v>
      </c>
      <c r="P1206">
        <v>1.63386231826E-3</v>
      </c>
      <c r="Q1206">
        <v>0.35805896646300001</v>
      </c>
      <c r="R1206" t="s">
        <v>15</v>
      </c>
      <c r="S1206">
        <v>1.5</v>
      </c>
      <c r="T1206">
        <v>8</v>
      </c>
    </row>
    <row r="1207" spans="1:20">
      <c r="A1207">
        <v>72753</v>
      </c>
      <c r="C1207" t="b">
        <f t="shared" si="90"/>
        <v>1</v>
      </c>
      <c r="D1207" s="2" t="str">
        <f t="shared" si="91"/>
        <v/>
      </c>
      <c r="E1207" s="2" t="str">
        <f t="shared" si="92"/>
        <v/>
      </c>
      <c r="F1207" s="2" t="str">
        <f t="shared" si="93"/>
        <v/>
      </c>
      <c r="G1207" s="2" t="str">
        <f t="shared" si="94"/>
        <v/>
      </c>
      <c r="H1207" t="s">
        <v>19</v>
      </c>
      <c r="I1207" t="s">
        <v>19</v>
      </c>
      <c r="J1207" s="1">
        <v>5.4605583867699999E-6</v>
      </c>
      <c r="K1207">
        <v>2.2282092093700001E-4</v>
      </c>
      <c r="L1207" s="1">
        <v>1.2287498555799999E-5</v>
      </c>
      <c r="M1207">
        <v>1.5</v>
      </c>
      <c r="N1207">
        <v>8</v>
      </c>
      <c r="O1207">
        <v>6.8871372627299999E-3</v>
      </c>
      <c r="P1207">
        <v>1.63386231826E-3</v>
      </c>
      <c r="Q1207">
        <v>0.3621371129</v>
      </c>
      <c r="R1207" t="s">
        <v>15</v>
      </c>
      <c r="S1207">
        <v>1.5</v>
      </c>
      <c r="T1207">
        <v>8</v>
      </c>
    </row>
    <row r="1208" spans="1:20">
      <c r="A1208">
        <v>72754</v>
      </c>
      <c r="C1208" t="b">
        <f t="shared" si="90"/>
        <v>1</v>
      </c>
      <c r="D1208" s="2" t="str">
        <f t="shared" si="91"/>
        <v/>
      </c>
      <c r="E1208" s="2" t="str">
        <f t="shared" si="92"/>
        <v/>
      </c>
      <c r="F1208" s="2" t="str">
        <f t="shared" si="93"/>
        <v/>
      </c>
      <c r="G1208" s="2" t="str">
        <f t="shared" si="94"/>
        <v/>
      </c>
      <c r="H1208" t="s">
        <v>19</v>
      </c>
      <c r="I1208" t="s">
        <v>19</v>
      </c>
      <c r="J1208" s="1">
        <v>7.94263038076E-6</v>
      </c>
      <c r="K1208">
        <v>2.8389661975400003E-4</v>
      </c>
      <c r="L1208" s="1">
        <v>2.7827933793200001E-5</v>
      </c>
      <c r="M1208">
        <v>1.3333333333299999</v>
      </c>
      <c r="N1208">
        <v>3.6666666666699999</v>
      </c>
      <c r="O1208">
        <v>4.7202317949900001E-3</v>
      </c>
      <c r="P1208">
        <v>2.0528556934100001E-3</v>
      </c>
      <c r="Q1208">
        <v>0.29746795900799999</v>
      </c>
      <c r="R1208" t="s">
        <v>15</v>
      </c>
      <c r="S1208">
        <v>1.3333333333299999</v>
      </c>
      <c r="T1208">
        <v>3.6666666666699999</v>
      </c>
    </row>
    <row r="1209" spans="1:20">
      <c r="A1209">
        <v>72757</v>
      </c>
      <c r="C1209" t="b">
        <f t="shared" si="90"/>
        <v>1</v>
      </c>
      <c r="D1209" s="2" t="str">
        <f t="shared" si="91"/>
        <v/>
      </c>
      <c r="E1209" s="2" t="str">
        <f t="shared" si="92"/>
        <v/>
      </c>
      <c r="F1209" s="2" t="str">
        <f t="shared" si="93"/>
        <v/>
      </c>
      <c r="G1209" s="2" t="str">
        <f t="shared" si="94"/>
        <v/>
      </c>
      <c r="H1209" t="s">
        <v>19</v>
      </c>
      <c r="I1209" t="s">
        <v>19</v>
      </c>
      <c r="J1209" s="1">
        <v>1.29067743687E-5</v>
      </c>
      <c r="K1209">
        <v>4.3316264302100001E-4</v>
      </c>
      <c r="L1209" s="1">
        <v>2.9405004709800001E-5</v>
      </c>
      <c r="M1209">
        <v>1.5</v>
      </c>
      <c r="N1209">
        <v>8</v>
      </c>
      <c r="O1209">
        <v>6.8871372627299999E-3</v>
      </c>
      <c r="P1209">
        <v>1.63386231826E-3</v>
      </c>
      <c r="Q1209">
        <v>0.3621371129</v>
      </c>
      <c r="R1209" t="s">
        <v>15</v>
      </c>
      <c r="S1209">
        <v>1.5</v>
      </c>
      <c r="T1209">
        <v>8</v>
      </c>
    </row>
    <row r="1210" spans="1:20">
      <c r="A1210">
        <v>72790</v>
      </c>
      <c r="B1210" t="s">
        <v>16</v>
      </c>
      <c r="C1210" t="b">
        <f t="shared" si="90"/>
        <v>1</v>
      </c>
      <c r="D1210" s="2" t="str">
        <f t="shared" si="91"/>
        <v/>
      </c>
      <c r="E1210" s="2" t="str">
        <f t="shared" si="92"/>
        <v>MARINE</v>
      </c>
      <c r="F1210" s="2" t="str">
        <f t="shared" si="93"/>
        <v/>
      </c>
      <c r="G1210" s="2" t="str">
        <f t="shared" si="94"/>
        <v/>
      </c>
      <c r="H1210" t="s">
        <v>16</v>
      </c>
      <c r="I1210" t="s">
        <v>16</v>
      </c>
      <c r="J1210" s="1">
        <v>2.1648079894999999E-5</v>
      </c>
      <c r="K1210">
        <v>2.69987543933E-4</v>
      </c>
      <c r="L1210">
        <v>1.05276068975E-3</v>
      </c>
      <c r="M1210">
        <v>15</v>
      </c>
      <c r="N1210">
        <v>25</v>
      </c>
      <c r="O1210">
        <v>3.8346296482200001E-4</v>
      </c>
      <c r="P1210">
        <v>0.22626357601899999</v>
      </c>
      <c r="Q1210">
        <v>1.4273827075499999E-4</v>
      </c>
      <c r="R1210" t="s">
        <v>15</v>
      </c>
      <c r="S1210">
        <v>22.591538871099999</v>
      </c>
    </row>
    <row r="1211" spans="1:20">
      <c r="A1211">
        <v>72791</v>
      </c>
      <c r="C1211" t="b">
        <f t="shared" si="90"/>
        <v>1</v>
      </c>
      <c r="D1211" s="2" t="str">
        <f t="shared" si="91"/>
        <v/>
      </c>
      <c r="E1211" s="2" t="str">
        <f t="shared" si="92"/>
        <v/>
      </c>
      <c r="F1211" s="2" t="str">
        <f t="shared" si="93"/>
        <v/>
      </c>
      <c r="G1211" s="2" t="str">
        <f t="shared" si="94"/>
        <v/>
      </c>
      <c r="H1211" t="s">
        <v>16</v>
      </c>
      <c r="I1211" t="s">
        <v>16</v>
      </c>
      <c r="J1211" s="1">
        <v>4.73532659317E-6</v>
      </c>
      <c r="K1211">
        <v>6.6112436390899996E-4</v>
      </c>
      <c r="L1211">
        <v>2.06493284322E-4</v>
      </c>
      <c r="M1211">
        <v>8.8000000000000007</v>
      </c>
      <c r="N1211">
        <v>11.6</v>
      </c>
      <c r="O1211">
        <v>3.4781588499499999E-4</v>
      </c>
      <c r="P1211">
        <v>3.7336135641499998E-2</v>
      </c>
      <c r="Q1211">
        <v>2.6605148933700002E-4</v>
      </c>
      <c r="R1211" t="s">
        <v>15</v>
      </c>
      <c r="S1211">
        <v>8.8000000000000007</v>
      </c>
    </row>
    <row r="1212" spans="1:20">
      <c r="A1212">
        <v>72792</v>
      </c>
      <c r="C1212" t="b">
        <f t="shared" si="90"/>
        <v>1</v>
      </c>
      <c r="D1212" s="2" t="str">
        <f t="shared" si="91"/>
        <v/>
      </c>
      <c r="E1212" s="2" t="str">
        <f t="shared" si="92"/>
        <v/>
      </c>
      <c r="F1212" s="2" t="str">
        <f t="shared" si="93"/>
        <v/>
      </c>
      <c r="G1212" s="2" t="str">
        <f t="shared" si="94"/>
        <v/>
      </c>
      <c r="H1212" t="s">
        <v>19</v>
      </c>
      <c r="I1212" t="s">
        <v>19</v>
      </c>
      <c r="J1212" s="1">
        <v>9.5361503021299999E-5</v>
      </c>
      <c r="K1212">
        <v>6.6372763943199999E-4</v>
      </c>
      <c r="L1212">
        <v>1.69733807003E-4</v>
      </c>
      <c r="M1212">
        <v>16</v>
      </c>
      <c r="N1212">
        <v>20</v>
      </c>
      <c r="O1212" s="1">
        <v>3.6666749595299998E-6</v>
      </c>
      <c r="P1212">
        <v>5.7315031830599997E-4</v>
      </c>
      <c r="Q1212">
        <v>0.18058188934700001</v>
      </c>
      <c r="R1212" t="s">
        <v>15</v>
      </c>
      <c r="S1212">
        <v>16</v>
      </c>
      <c r="T1212">
        <v>20</v>
      </c>
    </row>
    <row r="1213" spans="1:20">
      <c r="A1213">
        <v>72793</v>
      </c>
      <c r="C1213" t="b">
        <f t="shared" si="90"/>
        <v>1</v>
      </c>
      <c r="D1213" s="2" t="str">
        <f t="shared" si="91"/>
        <v/>
      </c>
      <c r="E1213" s="2" t="str">
        <f t="shared" si="92"/>
        <v/>
      </c>
      <c r="F1213" s="2" t="str">
        <f t="shared" si="93"/>
        <v/>
      </c>
      <c r="G1213" s="2" t="str">
        <f t="shared" si="94"/>
        <v/>
      </c>
      <c r="H1213" t="s">
        <v>16</v>
      </c>
      <c r="I1213" t="s">
        <v>16</v>
      </c>
      <c r="J1213" s="1">
        <v>1.2993810518599999E-5</v>
      </c>
      <c r="K1213">
        <v>2.5430190106999999E-4</v>
      </c>
      <c r="L1213">
        <v>9.5041121682199999E-4</v>
      </c>
      <c r="M1213">
        <v>15</v>
      </c>
      <c r="N1213">
        <v>25</v>
      </c>
      <c r="O1213">
        <v>1.7000192895900001E-3</v>
      </c>
      <c r="P1213">
        <v>0.20718483873400001</v>
      </c>
      <c r="Q1213">
        <v>1.70541591468E-4</v>
      </c>
      <c r="R1213" t="s">
        <v>15</v>
      </c>
      <c r="S1213">
        <v>22.425820249000001</v>
      </c>
    </row>
    <row r="1214" spans="1:20">
      <c r="A1214">
        <v>72830</v>
      </c>
      <c r="C1214" t="b">
        <f t="shared" si="90"/>
        <v>1</v>
      </c>
      <c r="D1214" s="2" t="str">
        <f t="shared" si="91"/>
        <v/>
      </c>
      <c r="E1214" s="2" t="str">
        <f t="shared" si="92"/>
        <v/>
      </c>
      <c r="F1214" s="2" t="str">
        <f t="shared" si="93"/>
        <v/>
      </c>
      <c r="G1214" s="2" t="str">
        <f t="shared" si="94"/>
        <v/>
      </c>
      <c r="H1214" t="s">
        <v>19</v>
      </c>
      <c r="I1214" t="s">
        <v>19</v>
      </c>
      <c r="J1214" s="1">
        <v>7.4535215492300006E-5</v>
      </c>
      <c r="K1214">
        <v>3.1952128969700002E-4</v>
      </c>
      <c r="L1214" s="1">
        <v>1.59407260044E-6</v>
      </c>
      <c r="M1214">
        <v>3</v>
      </c>
      <c r="N1214">
        <v>8</v>
      </c>
      <c r="O1214">
        <v>9.9254947055899996E-3</v>
      </c>
      <c r="P1214" s="1">
        <v>4.6518521101499999E-7</v>
      </c>
      <c r="Q1214">
        <v>1.1563856466700001E-2</v>
      </c>
      <c r="R1214" t="s">
        <v>15</v>
      </c>
      <c r="S1214">
        <v>3</v>
      </c>
      <c r="T1214">
        <v>8</v>
      </c>
    </row>
    <row r="1215" spans="1:20">
      <c r="A1215">
        <v>72831</v>
      </c>
      <c r="B1215" t="s">
        <v>19</v>
      </c>
      <c r="C1215" t="b">
        <f t="shared" si="90"/>
        <v>1</v>
      </c>
      <c r="D1215" s="2" t="str">
        <f t="shared" si="91"/>
        <v/>
      </c>
      <c r="E1215" s="2" t="str">
        <f t="shared" si="92"/>
        <v/>
      </c>
      <c r="F1215" s="2" t="str">
        <f t="shared" si="93"/>
        <v>BRACK</v>
      </c>
      <c r="G1215" s="2" t="str">
        <f t="shared" si="94"/>
        <v/>
      </c>
      <c r="H1215" t="s">
        <v>23</v>
      </c>
      <c r="I1215" t="s">
        <v>19</v>
      </c>
      <c r="J1215" s="1">
        <v>6.3921498635499996E-5</v>
      </c>
      <c r="K1215">
        <v>2.6744590339199999E-4</v>
      </c>
      <c r="L1215" s="1">
        <v>1.59407260044E-6</v>
      </c>
      <c r="M1215">
        <v>3</v>
      </c>
      <c r="N1215">
        <v>8</v>
      </c>
      <c r="O1215">
        <v>6.2352086482700001E-3</v>
      </c>
      <c r="P1215" s="1">
        <v>4.6518521101499999E-7</v>
      </c>
      <c r="Q1215">
        <v>1.38914028748E-2</v>
      </c>
      <c r="R1215" t="s">
        <v>15</v>
      </c>
      <c r="S1215">
        <v>3</v>
      </c>
      <c r="T1215">
        <v>8</v>
      </c>
    </row>
    <row r="1216" spans="1:20">
      <c r="A1216">
        <v>72857</v>
      </c>
      <c r="C1216" t="b">
        <f t="shared" si="90"/>
        <v>1</v>
      </c>
      <c r="D1216" s="2" t="str">
        <f t="shared" si="91"/>
        <v/>
      </c>
      <c r="E1216" s="2" t="str">
        <f t="shared" si="92"/>
        <v/>
      </c>
      <c r="F1216" s="2" t="str">
        <f t="shared" si="93"/>
        <v/>
      </c>
      <c r="G1216" s="2" t="str">
        <f t="shared" si="94"/>
        <v/>
      </c>
      <c r="H1216" t="s">
        <v>17</v>
      </c>
      <c r="I1216" t="s">
        <v>17</v>
      </c>
      <c r="J1216" s="1">
        <v>9.9136157410100004E-5</v>
      </c>
      <c r="K1216" s="1">
        <v>7.4470329779399996E-6</v>
      </c>
      <c r="L1216">
        <v>0</v>
      </c>
      <c r="M1216">
        <v>3</v>
      </c>
      <c r="N1216">
        <v>8</v>
      </c>
      <c r="O1216">
        <v>0.17575587604699999</v>
      </c>
      <c r="P1216">
        <v>4.5437337262200003E-3</v>
      </c>
      <c r="Q1216" s="1">
        <v>6.2567127695500006E-5</v>
      </c>
      <c r="R1216" t="s">
        <v>15</v>
      </c>
      <c r="S1216">
        <v>3.3755962089199998</v>
      </c>
    </row>
    <row r="1217" spans="1:20">
      <c r="A1217">
        <v>72858</v>
      </c>
      <c r="C1217" t="b">
        <f t="shared" si="90"/>
        <v>1</v>
      </c>
      <c r="D1217" s="2" t="str">
        <f t="shared" si="91"/>
        <v/>
      </c>
      <c r="E1217" s="2" t="str">
        <f t="shared" si="92"/>
        <v/>
      </c>
      <c r="F1217" s="2" t="str">
        <f t="shared" si="93"/>
        <v/>
      </c>
      <c r="G1217" s="2" t="str">
        <f t="shared" si="94"/>
        <v/>
      </c>
      <c r="H1217" t="s">
        <v>17</v>
      </c>
      <c r="I1217" t="s">
        <v>17</v>
      </c>
      <c r="J1217" s="1">
        <v>8.5788923840200004E-5</v>
      </c>
      <c r="K1217" s="1">
        <v>1.1355635801999999E-5</v>
      </c>
      <c r="L1217">
        <v>0</v>
      </c>
      <c r="M1217">
        <v>3</v>
      </c>
      <c r="N1217">
        <v>8</v>
      </c>
      <c r="O1217">
        <v>0.17575587604699999</v>
      </c>
      <c r="P1217">
        <v>4.5437337262200003E-3</v>
      </c>
      <c r="Q1217" s="1">
        <v>6.2567127695500006E-5</v>
      </c>
      <c r="R1217" t="s">
        <v>15</v>
      </c>
      <c r="S1217">
        <v>3.6618357763299998</v>
      </c>
    </row>
    <row r="1218" spans="1:20">
      <c r="A1218">
        <v>72936</v>
      </c>
      <c r="C1218" t="b">
        <f t="shared" si="90"/>
        <v>1</v>
      </c>
      <c r="D1218" s="2" t="str">
        <f t="shared" si="91"/>
        <v/>
      </c>
      <c r="E1218" s="2" t="str">
        <f t="shared" si="92"/>
        <v/>
      </c>
      <c r="F1218" s="2" t="str">
        <f t="shared" si="93"/>
        <v/>
      </c>
      <c r="G1218" s="2" t="str">
        <f t="shared" si="94"/>
        <v/>
      </c>
      <c r="H1218" t="s">
        <v>17</v>
      </c>
      <c r="I1218" t="s">
        <v>17</v>
      </c>
      <c r="J1218">
        <v>2.32663354306E-3</v>
      </c>
      <c r="K1218">
        <v>1.83087982805E-3</v>
      </c>
      <c r="L1218" s="1">
        <v>9.9047956424600002E-5</v>
      </c>
      <c r="M1218">
        <v>1.3333333333299999</v>
      </c>
      <c r="N1218">
        <v>3.6666666666699999</v>
      </c>
      <c r="O1218">
        <v>0.15244798441099999</v>
      </c>
      <c r="P1218" s="1">
        <v>7.2449229737899998E-6</v>
      </c>
      <c r="Q1218">
        <v>3.1296694066000001E-4</v>
      </c>
      <c r="R1218" t="s">
        <v>15</v>
      </c>
      <c r="S1218">
        <v>3.1473785749799998</v>
      </c>
    </row>
    <row r="1219" spans="1:20">
      <c r="A1219">
        <v>72938</v>
      </c>
      <c r="C1219" t="b">
        <f t="shared" ref="C1219:C1282" si="95">IF(OR(B1219="freshRestricted",B1219="brackishRestricted",B1219="marineRestricted",B1219="noclass",B1219=""),TRUE,FALSE)</f>
        <v>1</v>
      </c>
      <c r="D1219" s="2" t="str">
        <f t="shared" ref="D1219:D1282" si="96">IF(NOT(ISBLANK($B1219)),IF($I1219="freshRestricted", IF($B1219="freshRestricted","FRESH",$B1219),""),"")</f>
        <v/>
      </c>
      <c r="E1219" s="2" t="str">
        <f t="shared" ref="E1219:E1282" si="97">IF(NOT(ISBLANK($B1219)),IF($I1219="marineRestricted", IF($B1219="marineRestricted","MARINE",$B1219),""),"")</f>
        <v/>
      </c>
      <c r="F1219" s="2" t="str">
        <f t="shared" ref="F1219:F1282" si="98">IF(NOT(ISBLANK($B1219)),IF($I1219="brackishRestricted", IF($B1219="brackishRestricted","BRACK",$B1219),""),"")</f>
        <v/>
      </c>
      <c r="G1219" s="2" t="str">
        <f t="shared" ref="G1219:G1282" si="99">IF(NOT(ISBLANK($B1219)),IF($I1219="noclass", IF($B1219="noclass","NO",$B1219),""),"")</f>
        <v/>
      </c>
      <c r="H1219" t="s">
        <v>17</v>
      </c>
      <c r="I1219" t="s">
        <v>17</v>
      </c>
      <c r="J1219">
        <v>2.0950703087900002E-3</v>
      </c>
      <c r="K1219">
        <v>4.6529768824300001E-4</v>
      </c>
      <c r="L1219" s="1">
        <v>6.0181294283100003E-5</v>
      </c>
      <c r="M1219">
        <v>4.5</v>
      </c>
      <c r="N1219">
        <v>10</v>
      </c>
      <c r="O1219">
        <v>0.103419585405</v>
      </c>
      <c r="P1219">
        <v>5.0117677102500002E-4</v>
      </c>
      <c r="Q1219" s="1">
        <v>6.2354706950099998E-7</v>
      </c>
      <c r="R1219" t="s">
        <v>15</v>
      </c>
      <c r="S1219">
        <v>5.5949688906399997</v>
      </c>
    </row>
    <row r="1220" spans="1:20">
      <c r="A1220">
        <v>72985</v>
      </c>
      <c r="C1220" t="b">
        <f t="shared" si="95"/>
        <v>1</v>
      </c>
      <c r="D1220" s="2" t="str">
        <f t="shared" si="96"/>
        <v/>
      </c>
      <c r="E1220" s="2" t="str">
        <f t="shared" si="97"/>
        <v/>
      </c>
      <c r="F1220" s="2" t="str">
        <f t="shared" si="98"/>
        <v/>
      </c>
      <c r="G1220" s="2" t="str">
        <f t="shared" si="99"/>
        <v/>
      </c>
      <c r="H1220" t="s">
        <v>18</v>
      </c>
      <c r="I1220" t="s">
        <v>19</v>
      </c>
      <c r="J1220" s="1">
        <v>1.7096304505599999E-5</v>
      </c>
      <c r="K1220">
        <v>2.3101290272699998E-3</v>
      </c>
      <c r="L1220">
        <v>1.0468054005199999E-4</v>
      </c>
      <c r="M1220">
        <v>8.8000000000000007</v>
      </c>
      <c r="N1220">
        <v>11.6</v>
      </c>
      <c r="O1220">
        <v>0.14938937704899999</v>
      </c>
      <c r="P1220">
        <v>0.26754056472299997</v>
      </c>
      <c r="Q1220">
        <v>0.20575696971900001</v>
      </c>
      <c r="R1220" t="s">
        <v>20</v>
      </c>
      <c r="S1220">
        <v>8.8000000000000007</v>
      </c>
      <c r="T1220">
        <v>11.6</v>
      </c>
    </row>
    <row r="1221" spans="1:20">
      <c r="A1221">
        <v>72986</v>
      </c>
      <c r="C1221" t="b">
        <f t="shared" si="95"/>
        <v>1</v>
      </c>
      <c r="D1221" s="2" t="str">
        <f t="shared" si="96"/>
        <v/>
      </c>
      <c r="E1221" s="2" t="str">
        <f t="shared" si="97"/>
        <v/>
      </c>
      <c r="F1221" s="2" t="str">
        <f t="shared" si="98"/>
        <v/>
      </c>
      <c r="G1221" s="2" t="str">
        <f t="shared" si="99"/>
        <v/>
      </c>
      <c r="H1221" t="s">
        <v>18</v>
      </c>
      <c r="I1221" t="s">
        <v>19</v>
      </c>
      <c r="J1221" s="1">
        <v>1.9354873899E-5</v>
      </c>
      <c r="K1221">
        <v>2.3590615261800001E-3</v>
      </c>
      <c r="L1221">
        <v>1.0803200968699999E-4</v>
      </c>
      <c r="M1221">
        <v>8.8000000000000007</v>
      </c>
      <c r="N1221">
        <v>11.6</v>
      </c>
      <c r="O1221">
        <v>0.14938937704899999</v>
      </c>
      <c r="P1221">
        <v>0.26754056472299997</v>
      </c>
      <c r="Q1221">
        <v>0.21405873582900001</v>
      </c>
      <c r="R1221" t="s">
        <v>20</v>
      </c>
      <c r="S1221">
        <v>8.8000000000000007</v>
      </c>
      <c r="T1221">
        <v>11.6</v>
      </c>
    </row>
    <row r="1222" spans="1:20">
      <c r="A1222">
        <v>73045</v>
      </c>
      <c r="C1222" t="b">
        <f t="shared" si="95"/>
        <v>1</v>
      </c>
      <c r="D1222" s="2" t="str">
        <f t="shared" si="96"/>
        <v/>
      </c>
      <c r="E1222" s="2" t="str">
        <f t="shared" si="97"/>
        <v/>
      </c>
      <c r="F1222" s="2" t="str">
        <f t="shared" si="98"/>
        <v/>
      </c>
      <c r="G1222" s="2" t="str">
        <f t="shared" si="99"/>
        <v/>
      </c>
      <c r="H1222" t="s">
        <v>17</v>
      </c>
      <c r="I1222" t="s">
        <v>17</v>
      </c>
      <c r="J1222">
        <v>4.0073623772600002E-4</v>
      </c>
      <c r="K1222">
        <v>0</v>
      </c>
      <c r="L1222">
        <v>0</v>
      </c>
      <c r="M1222">
        <v>1.48979591837</v>
      </c>
      <c r="N1222">
        <v>15.244897959199999</v>
      </c>
      <c r="O1222">
        <v>1.6367302187999999E-3</v>
      </c>
      <c r="P1222">
        <v>1</v>
      </c>
      <c r="Q1222">
        <v>1.09028203258E-3</v>
      </c>
      <c r="R1222" t="s">
        <v>15</v>
      </c>
      <c r="S1222">
        <v>1.48979591837</v>
      </c>
    </row>
    <row r="1223" spans="1:20">
      <c r="A1223">
        <v>73046</v>
      </c>
      <c r="C1223" t="b">
        <f t="shared" si="95"/>
        <v>1</v>
      </c>
      <c r="D1223" s="2" t="str">
        <f t="shared" si="96"/>
        <v/>
      </c>
      <c r="E1223" s="2" t="str">
        <f t="shared" si="97"/>
        <v/>
      </c>
      <c r="F1223" s="2" t="str">
        <f t="shared" si="98"/>
        <v/>
      </c>
      <c r="G1223" s="2" t="str">
        <f t="shared" si="99"/>
        <v/>
      </c>
      <c r="H1223" t="s">
        <v>17</v>
      </c>
      <c r="I1223" t="s">
        <v>17</v>
      </c>
      <c r="J1223">
        <v>9.8907557598699992E-4</v>
      </c>
      <c r="K1223">
        <v>0</v>
      </c>
      <c r="L1223">
        <v>0</v>
      </c>
      <c r="M1223">
        <v>1.48979591837</v>
      </c>
      <c r="N1223">
        <v>15.244897959199999</v>
      </c>
      <c r="O1223">
        <v>1.6367302187999999E-3</v>
      </c>
      <c r="P1223">
        <v>1</v>
      </c>
      <c r="Q1223">
        <v>1.09028203258E-3</v>
      </c>
      <c r="R1223" t="s">
        <v>15</v>
      </c>
      <c r="S1223">
        <v>1.48979591837</v>
      </c>
    </row>
    <row r="1224" spans="1:20">
      <c r="A1224">
        <v>73047</v>
      </c>
      <c r="B1224" t="s">
        <v>17</v>
      </c>
      <c r="C1224" t="b">
        <f t="shared" si="95"/>
        <v>1</v>
      </c>
      <c r="D1224" s="2" t="str">
        <f t="shared" si="96"/>
        <v>FRESH</v>
      </c>
      <c r="E1224" s="2" t="str">
        <f t="shared" si="97"/>
        <v/>
      </c>
      <c r="F1224" s="2" t="str">
        <f t="shared" si="98"/>
        <v/>
      </c>
      <c r="G1224" s="2" t="str">
        <f t="shared" si="99"/>
        <v/>
      </c>
      <c r="H1224" t="s">
        <v>17</v>
      </c>
      <c r="I1224" t="s">
        <v>17</v>
      </c>
      <c r="J1224">
        <v>8.1422998317099999E-4</v>
      </c>
      <c r="K1224">
        <v>0</v>
      </c>
      <c r="L1224">
        <v>0</v>
      </c>
      <c r="M1224">
        <v>1.48979591837</v>
      </c>
      <c r="N1224">
        <v>15.244897959199999</v>
      </c>
      <c r="O1224">
        <v>5.30439337081E-4</v>
      </c>
      <c r="P1224">
        <v>1</v>
      </c>
      <c r="Q1224">
        <v>3.26794280277E-4</v>
      </c>
      <c r="R1224" t="s">
        <v>15</v>
      </c>
      <c r="S1224">
        <v>1.48979591837</v>
      </c>
    </row>
    <row r="1225" spans="1:20">
      <c r="A1225">
        <v>73048</v>
      </c>
      <c r="C1225" t="b">
        <f t="shared" si="95"/>
        <v>1</v>
      </c>
      <c r="D1225" s="2" t="str">
        <f t="shared" si="96"/>
        <v/>
      </c>
      <c r="E1225" s="2" t="str">
        <f t="shared" si="97"/>
        <v/>
      </c>
      <c r="F1225" s="2" t="str">
        <f t="shared" si="98"/>
        <v/>
      </c>
      <c r="G1225" s="2" t="str">
        <f t="shared" si="99"/>
        <v/>
      </c>
      <c r="H1225" t="s">
        <v>17</v>
      </c>
      <c r="I1225" t="s">
        <v>17</v>
      </c>
      <c r="J1225">
        <v>5.4919620805699996E-4</v>
      </c>
      <c r="K1225">
        <v>0</v>
      </c>
      <c r="L1225">
        <v>0</v>
      </c>
      <c r="M1225">
        <v>1.48979591837</v>
      </c>
      <c r="N1225">
        <v>15.244897959199999</v>
      </c>
      <c r="O1225">
        <v>5.30439337081E-4</v>
      </c>
      <c r="P1225">
        <v>1</v>
      </c>
      <c r="Q1225">
        <v>3.26794280277E-4</v>
      </c>
      <c r="R1225" t="s">
        <v>15</v>
      </c>
      <c r="S1225">
        <v>1.48979591837</v>
      </c>
    </row>
    <row r="1226" spans="1:20">
      <c r="A1226">
        <v>73148</v>
      </c>
      <c r="C1226" t="b">
        <f t="shared" si="95"/>
        <v>1</v>
      </c>
      <c r="D1226" s="2" t="str">
        <f t="shared" si="96"/>
        <v/>
      </c>
      <c r="E1226" s="2" t="str">
        <f t="shared" si="97"/>
        <v/>
      </c>
      <c r="F1226" s="2" t="str">
        <f t="shared" si="98"/>
        <v/>
      </c>
      <c r="G1226" s="2" t="str">
        <f t="shared" si="99"/>
        <v/>
      </c>
      <c r="H1226" t="s">
        <v>19</v>
      </c>
      <c r="I1226" t="s">
        <v>19</v>
      </c>
      <c r="J1226" s="1">
        <v>4.7599529381199998E-5</v>
      </c>
      <c r="K1226">
        <v>1.362923457E-3</v>
      </c>
      <c r="L1226" s="1">
        <v>1.62066865585E-5</v>
      </c>
      <c r="M1226">
        <v>6.5</v>
      </c>
      <c r="N1226">
        <v>10</v>
      </c>
      <c r="O1226">
        <v>8.4904986682800005E-4</v>
      </c>
      <c r="P1226" s="1">
        <v>1.52068586201E-5</v>
      </c>
      <c r="Q1226">
        <v>0.15002389592099999</v>
      </c>
      <c r="R1226" t="s">
        <v>15</v>
      </c>
      <c r="S1226">
        <v>6.5</v>
      </c>
      <c r="T1226">
        <v>10</v>
      </c>
    </row>
    <row r="1227" spans="1:20">
      <c r="A1227">
        <v>73149</v>
      </c>
      <c r="C1227" t="b">
        <f t="shared" si="95"/>
        <v>1</v>
      </c>
      <c r="D1227" s="2" t="str">
        <f t="shared" si="96"/>
        <v/>
      </c>
      <c r="E1227" s="2" t="str">
        <f t="shared" si="97"/>
        <v/>
      </c>
      <c r="F1227" s="2" t="str">
        <f t="shared" si="98"/>
        <v/>
      </c>
      <c r="G1227" s="2" t="str">
        <f t="shared" si="99"/>
        <v/>
      </c>
      <c r="H1227" t="s">
        <v>19</v>
      </c>
      <c r="I1227" t="s">
        <v>19</v>
      </c>
      <c r="J1227" s="1">
        <v>5.0660344581800003E-5</v>
      </c>
      <c r="K1227">
        <v>1.24523988952E-3</v>
      </c>
      <c r="L1227" s="1">
        <v>1.03464810685E-5</v>
      </c>
      <c r="M1227">
        <v>6.5</v>
      </c>
      <c r="N1227">
        <v>10</v>
      </c>
      <c r="O1227">
        <v>2.9873910802099998E-4</v>
      </c>
      <c r="P1227" s="1">
        <v>2.0399864052400001E-6</v>
      </c>
      <c r="Q1227">
        <v>0.14327470513599999</v>
      </c>
      <c r="R1227" t="s">
        <v>15</v>
      </c>
      <c r="S1227">
        <v>6.5</v>
      </c>
      <c r="T1227">
        <v>10</v>
      </c>
    </row>
    <row r="1228" spans="1:20">
      <c r="A1228">
        <v>73179</v>
      </c>
      <c r="C1228" t="b">
        <f t="shared" si="95"/>
        <v>1</v>
      </c>
      <c r="D1228" s="2" t="str">
        <f t="shared" si="96"/>
        <v/>
      </c>
      <c r="E1228" s="2" t="str">
        <f t="shared" si="97"/>
        <v/>
      </c>
      <c r="F1228" s="2" t="str">
        <f t="shared" si="98"/>
        <v/>
      </c>
      <c r="G1228" s="2" t="str">
        <f t="shared" si="99"/>
        <v/>
      </c>
      <c r="H1228" t="s">
        <v>17</v>
      </c>
      <c r="I1228" t="s">
        <v>17</v>
      </c>
      <c r="J1228">
        <v>4.5233199779300001E-4</v>
      </c>
      <c r="K1228">
        <v>5.1706989783700005E-4</v>
      </c>
      <c r="L1228" s="1">
        <v>1.32831152173E-5</v>
      </c>
      <c r="M1228">
        <v>1.3333333333299999</v>
      </c>
      <c r="N1228">
        <v>3.6666666666699999</v>
      </c>
      <c r="O1228">
        <v>0.48393050538100002</v>
      </c>
      <c r="P1228">
        <v>7.2158855122799997E-3</v>
      </c>
      <c r="Q1228">
        <v>4.3436609030199998E-4</v>
      </c>
      <c r="R1228" t="s">
        <v>15</v>
      </c>
      <c r="S1228">
        <v>3.6666666666699999</v>
      </c>
    </row>
    <row r="1229" spans="1:20">
      <c r="A1229">
        <v>73180</v>
      </c>
      <c r="B1229" t="s">
        <v>17</v>
      </c>
      <c r="C1229" t="b">
        <f t="shared" si="95"/>
        <v>1</v>
      </c>
      <c r="D1229" s="2" t="str">
        <f t="shared" si="96"/>
        <v>FRESH</v>
      </c>
      <c r="E1229" s="2" t="str">
        <f t="shared" si="97"/>
        <v/>
      </c>
      <c r="F1229" s="2" t="str">
        <f t="shared" si="98"/>
        <v/>
      </c>
      <c r="G1229" s="2" t="str">
        <f t="shared" si="99"/>
        <v/>
      </c>
      <c r="H1229" t="s">
        <v>17</v>
      </c>
      <c r="I1229" t="s">
        <v>17</v>
      </c>
      <c r="J1229">
        <v>5.04388251019E-4</v>
      </c>
      <c r="K1229" s="1">
        <v>7.3213634830300001E-5</v>
      </c>
      <c r="L1229" s="1">
        <v>8.8142837906799992E-6</v>
      </c>
      <c r="M1229">
        <v>4.5</v>
      </c>
      <c r="N1229">
        <v>10</v>
      </c>
      <c r="O1229">
        <v>0.22837960388</v>
      </c>
      <c r="P1229">
        <v>1.0391529712E-4</v>
      </c>
      <c r="Q1229" s="1">
        <v>2.5741885311899999E-6</v>
      </c>
      <c r="R1229" t="s">
        <v>15</v>
      </c>
      <c r="S1229">
        <v>5.2147196062300001</v>
      </c>
    </row>
    <row r="1230" spans="1:20">
      <c r="A1230">
        <v>73341</v>
      </c>
      <c r="B1230" t="s">
        <v>19</v>
      </c>
      <c r="C1230" t="b">
        <f t="shared" si="95"/>
        <v>1</v>
      </c>
      <c r="D1230" s="2" t="str">
        <f t="shared" si="96"/>
        <v/>
      </c>
      <c r="E1230" s="2" t="str">
        <f t="shared" si="97"/>
        <v/>
      </c>
      <c r="F1230" s="2" t="str">
        <f t="shared" si="98"/>
        <v>BRACK</v>
      </c>
      <c r="G1230" s="2" t="str">
        <f t="shared" si="99"/>
        <v/>
      </c>
      <c r="H1230" t="s">
        <v>19</v>
      </c>
      <c r="I1230" t="s">
        <v>19</v>
      </c>
      <c r="J1230" s="1">
        <v>3.6953712068499999E-5</v>
      </c>
      <c r="K1230">
        <v>2.15386735114E-4</v>
      </c>
      <c r="L1230" s="1">
        <v>7.1146821780499997E-6</v>
      </c>
      <c r="M1230">
        <v>3</v>
      </c>
      <c r="N1230">
        <v>8</v>
      </c>
      <c r="O1230">
        <v>1.06651566461E-2</v>
      </c>
      <c r="P1230">
        <v>1.3153315076600001E-3</v>
      </c>
      <c r="Q1230">
        <v>0.48043795141500001</v>
      </c>
      <c r="R1230" t="s">
        <v>15</v>
      </c>
      <c r="S1230">
        <v>3</v>
      </c>
      <c r="T1230">
        <v>8</v>
      </c>
    </row>
    <row r="1231" spans="1:20">
      <c r="A1231">
        <v>73342</v>
      </c>
      <c r="C1231" t="b">
        <f t="shared" si="95"/>
        <v>1</v>
      </c>
      <c r="D1231" s="2" t="str">
        <f t="shared" si="96"/>
        <v/>
      </c>
      <c r="E1231" s="2" t="str">
        <f t="shared" si="97"/>
        <v/>
      </c>
      <c r="F1231" s="2" t="str">
        <f t="shared" si="98"/>
        <v/>
      </c>
      <c r="G1231" s="2" t="str">
        <f t="shared" si="99"/>
        <v/>
      </c>
      <c r="H1231" t="s">
        <v>19</v>
      </c>
      <c r="I1231" t="s">
        <v>19</v>
      </c>
      <c r="J1231" s="1">
        <v>1.23589534438E-5</v>
      </c>
      <c r="K1231">
        <v>1.8358932361900001E-4</v>
      </c>
      <c r="L1231" s="1">
        <v>1.59407260044E-6</v>
      </c>
      <c r="M1231">
        <v>1.5</v>
      </c>
      <c r="N1231">
        <v>8</v>
      </c>
      <c r="O1231">
        <v>3.13231262205E-3</v>
      </c>
      <c r="P1231" s="1">
        <v>3.47877245856E-6</v>
      </c>
      <c r="Q1231">
        <v>0.24197304514099999</v>
      </c>
      <c r="R1231" t="s">
        <v>15</v>
      </c>
      <c r="S1231">
        <v>1.5</v>
      </c>
      <c r="T1231">
        <v>8</v>
      </c>
    </row>
    <row r="1232" spans="1:20">
      <c r="A1232">
        <v>73493</v>
      </c>
      <c r="C1232" t="b">
        <f t="shared" si="95"/>
        <v>1</v>
      </c>
      <c r="D1232" s="2" t="str">
        <f t="shared" si="96"/>
        <v/>
      </c>
      <c r="E1232" s="2" t="str">
        <f t="shared" si="97"/>
        <v/>
      </c>
      <c r="F1232" s="2" t="str">
        <f t="shared" si="98"/>
        <v/>
      </c>
      <c r="G1232" s="2" t="str">
        <f t="shared" si="99"/>
        <v/>
      </c>
      <c r="H1232" t="s">
        <v>19</v>
      </c>
      <c r="I1232" t="s">
        <v>19</v>
      </c>
      <c r="J1232" s="1">
        <v>9.7129871972199999E-6</v>
      </c>
      <c r="K1232">
        <v>4.6633495035899999E-4</v>
      </c>
      <c r="L1232" s="1">
        <v>8.0758578003900007E-5</v>
      </c>
      <c r="M1232">
        <v>8.8000000000000007</v>
      </c>
      <c r="N1232">
        <v>11.6</v>
      </c>
      <c r="O1232" s="1">
        <v>6.989550897E-6</v>
      </c>
      <c r="P1232">
        <v>1.5583052922699999E-3</v>
      </c>
      <c r="Q1232">
        <v>2.58749799775E-2</v>
      </c>
      <c r="R1232" t="s">
        <v>15</v>
      </c>
      <c r="S1232">
        <v>8.8000000000000007</v>
      </c>
      <c r="T1232">
        <v>11.6</v>
      </c>
    </row>
    <row r="1233" spans="1:20">
      <c r="A1233">
        <v>73497</v>
      </c>
      <c r="C1233" t="b">
        <f t="shared" si="95"/>
        <v>1</v>
      </c>
      <c r="D1233" s="2" t="str">
        <f t="shared" si="96"/>
        <v/>
      </c>
      <c r="E1233" s="2" t="str">
        <f t="shared" si="97"/>
        <v/>
      </c>
      <c r="F1233" s="2" t="str">
        <f t="shared" si="98"/>
        <v/>
      </c>
      <c r="G1233" s="2" t="str">
        <f t="shared" si="99"/>
        <v/>
      </c>
      <c r="H1233" t="s">
        <v>19</v>
      </c>
      <c r="I1233" t="s">
        <v>19</v>
      </c>
      <c r="J1233" s="1">
        <v>6.7183557764799996E-6</v>
      </c>
      <c r="K1233">
        <v>3.8610920725899999E-4</v>
      </c>
      <c r="L1233" s="1">
        <v>5.2139492372299999E-5</v>
      </c>
      <c r="M1233">
        <v>8.8000000000000007</v>
      </c>
      <c r="N1233">
        <v>11.6</v>
      </c>
      <c r="O1233">
        <v>1.2271063429100001E-4</v>
      </c>
      <c r="P1233">
        <v>5.4134750756500002E-3</v>
      </c>
      <c r="Q1233">
        <v>5.1756390208399998E-2</v>
      </c>
      <c r="R1233" t="s">
        <v>15</v>
      </c>
      <c r="S1233">
        <v>8.8000000000000007</v>
      </c>
      <c r="T1233">
        <v>11.6</v>
      </c>
    </row>
    <row r="1234" spans="1:20">
      <c r="A1234">
        <v>73530</v>
      </c>
      <c r="C1234" t="b">
        <f t="shared" si="95"/>
        <v>1</v>
      </c>
      <c r="D1234" s="2" t="str">
        <f t="shared" si="96"/>
        <v/>
      </c>
      <c r="E1234" s="2" t="str">
        <f t="shared" si="97"/>
        <v/>
      </c>
      <c r="F1234" s="2" t="str">
        <f t="shared" si="98"/>
        <v/>
      </c>
      <c r="G1234" s="2" t="str">
        <f t="shared" si="99"/>
        <v/>
      </c>
      <c r="H1234" t="s">
        <v>19</v>
      </c>
      <c r="I1234" t="s">
        <v>19</v>
      </c>
      <c r="J1234" s="1">
        <v>4.4149195102599998E-6</v>
      </c>
      <c r="K1234">
        <v>5.00981096027E-4</v>
      </c>
      <c r="L1234" s="1">
        <v>9.0416660265300004E-5</v>
      </c>
      <c r="M1234">
        <v>9</v>
      </c>
      <c r="N1234">
        <v>15</v>
      </c>
      <c r="O1234" s="1">
        <v>4.0566280620900004E-6</v>
      </c>
      <c r="P1234">
        <v>3.0458845147200001E-3</v>
      </c>
      <c r="Q1234">
        <v>4.4075819850300001E-3</v>
      </c>
      <c r="R1234" t="s">
        <v>15</v>
      </c>
      <c r="S1234">
        <v>9</v>
      </c>
      <c r="T1234">
        <v>15</v>
      </c>
    </row>
    <row r="1235" spans="1:20">
      <c r="A1235">
        <v>73531</v>
      </c>
      <c r="C1235" t="b">
        <f t="shared" si="95"/>
        <v>1</v>
      </c>
      <c r="D1235" s="2" t="str">
        <f t="shared" si="96"/>
        <v/>
      </c>
      <c r="E1235" s="2" t="str">
        <f t="shared" si="97"/>
        <v/>
      </c>
      <c r="F1235" s="2" t="str">
        <f t="shared" si="98"/>
        <v/>
      </c>
      <c r="G1235" s="2" t="str">
        <f t="shared" si="99"/>
        <v/>
      </c>
      <c r="H1235" t="s">
        <v>19</v>
      </c>
      <c r="I1235" t="s">
        <v>19</v>
      </c>
      <c r="J1235" s="1">
        <v>4.4149195102599998E-6</v>
      </c>
      <c r="K1235">
        <v>4.7753122941000001E-4</v>
      </c>
      <c r="L1235" s="1">
        <v>8.5325561613899998E-5</v>
      </c>
      <c r="M1235">
        <v>9</v>
      </c>
      <c r="N1235">
        <v>15</v>
      </c>
      <c r="O1235" s="1">
        <v>3.3238049560100001E-6</v>
      </c>
      <c r="P1235">
        <v>1.8395812150800001E-3</v>
      </c>
      <c r="Q1235">
        <v>1.9433730347500001E-2</v>
      </c>
      <c r="R1235" t="s">
        <v>15</v>
      </c>
      <c r="S1235">
        <v>9</v>
      </c>
      <c r="T1235">
        <v>15</v>
      </c>
    </row>
    <row r="1236" spans="1:20">
      <c r="A1236">
        <v>73576</v>
      </c>
      <c r="C1236" t="b">
        <f t="shared" si="95"/>
        <v>1</v>
      </c>
      <c r="D1236" s="2" t="str">
        <f t="shared" si="96"/>
        <v/>
      </c>
      <c r="E1236" s="2" t="str">
        <f t="shared" si="97"/>
        <v/>
      </c>
      <c r="F1236" s="2" t="str">
        <f t="shared" si="98"/>
        <v/>
      </c>
      <c r="G1236" s="2" t="str">
        <f t="shared" si="99"/>
        <v/>
      </c>
      <c r="H1236" t="s">
        <v>17</v>
      </c>
      <c r="I1236" t="s">
        <v>17</v>
      </c>
      <c r="J1236" s="1">
        <v>9.5411958342500001E-5</v>
      </c>
      <c r="K1236">
        <v>2.1334516467600001E-4</v>
      </c>
      <c r="L1236" s="1">
        <v>7.05709596843E-6</v>
      </c>
      <c r="M1236">
        <v>1.3333333333299999</v>
      </c>
      <c r="N1236">
        <v>3.6666666666699999</v>
      </c>
      <c r="O1236">
        <v>0.20418742698299999</v>
      </c>
      <c r="P1236">
        <v>3.67820748209E-4</v>
      </c>
      <c r="Q1236">
        <v>3.7701726965700001E-3</v>
      </c>
      <c r="R1236" t="s">
        <v>15</v>
      </c>
      <c r="S1236">
        <v>3.6666666666699999</v>
      </c>
    </row>
    <row r="1237" spans="1:20">
      <c r="A1237">
        <v>73581</v>
      </c>
      <c r="C1237" t="b">
        <f t="shared" si="95"/>
        <v>1</v>
      </c>
      <c r="D1237" s="2" t="str">
        <f t="shared" si="96"/>
        <v/>
      </c>
      <c r="E1237" s="2" t="str">
        <f t="shared" si="97"/>
        <v/>
      </c>
      <c r="F1237" s="2" t="str">
        <f t="shared" si="98"/>
        <v/>
      </c>
      <c r="G1237" s="2" t="str">
        <f t="shared" si="99"/>
        <v/>
      </c>
      <c r="H1237" t="s">
        <v>17</v>
      </c>
      <c r="I1237" t="s">
        <v>17</v>
      </c>
      <c r="J1237" s="1">
        <v>8.1715177637100002E-5</v>
      </c>
      <c r="K1237">
        <v>1.9451647854999999E-4</v>
      </c>
      <c r="L1237" s="1">
        <v>2.9073517577399999E-6</v>
      </c>
      <c r="M1237">
        <v>1.3333333333299999</v>
      </c>
      <c r="N1237">
        <v>3.6666666666699999</v>
      </c>
      <c r="O1237">
        <v>0.23401916497200001</v>
      </c>
      <c r="P1237">
        <v>3.2944206203899999E-3</v>
      </c>
      <c r="Q1237">
        <v>3.4216480827199999E-3</v>
      </c>
      <c r="R1237" t="s">
        <v>15</v>
      </c>
      <c r="S1237">
        <v>3.6666666666699999</v>
      </c>
    </row>
    <row r="1238" spans="1:20">
      <c r="A1238">
        <v>73669</v>
      </c>
      <c r="C1238" t="b">
        <f t="shared" si="95"/>
        <v>1</v>
      </c>
      <c r="D1238" s="2" t="str">
        <f t="shared" si="96"/>
        <v/>
      </c>
      <c r="E1238" s="2" t="str">
        <f t="shared" si="97"/>
        <v/>
      </c>
      <c r="F1238" s="2" t="str">
        <f t="shared" si="98"/>
        <v/>
      </c>
      <c r="G1238" s="2" t="str">
        <f t="shared" si="99"/>
        <v/>
      </c>
      <c r="H1238" t="s">
        <v>17</v>
      </c>
      <c r="I1238" t="s">
        <v>17</v>
      </c>
      <c r="J1238">
        <v>1.3296135592000001E-4</v>
      </c>
      <c r="K1238">
        <v>2.6552529104999998E-4</v>
      </c>
      <c r="L1238" s="1">
        <v>1.23983424479E-6</v>
      </c>
      <c r="M1238">
        <v>3</v>
      </c>
      <c r="N1238">
        <v>8</v>
      </c>
      <c r="O1238">
        <v>0.107265070992</v>
      </c>
      <c r="P1238" s="1">
        <v>3.2471779869800001E-7</v>
      </c>
      <c r="Q1238" s="1">
        <v>1.2092033895699999E-6</v>
      </c>
      <c r="R1238" t="s">
        <v>15</v>
      </c>
      <c r="S1238">
        <v>8</v>
      </c>
    </row>
    <row r="1239" spans="1:20">
      <c r="A1239">
        <v>73760</v>
      </c>
      <c r="C1239" t="b">
        <f t="shared" si="95"/>
        <v>1</v>
      </c>
      <c r="D1239" s="2" t="str">
        <f t="shared" si="96"/>
        <v/>
      </c>
      <c r="E1239" s="2" t="str">
        <f t="shared" si="97"/>
        <v/>
      </c>
      <c r="F1239" s="2" t="str">
        <f t="shared" si="98"/>
        <v/>
      </c>
      <c r="G1239" s="2" t="str">
        <f t="shared" si="99"/>
        <v/>
      </c>
      <c r="H1239" t="s">
        <v>14</v>
      </c>
      <c r="I1239" t="s">
        <v>14</v>
      </c>
      <c r="J1239" s="1">
        <v>1.17973220079E-5</v>
      </c>
      <c r="K1239">
        <v>2.21835186753E-3</v>
      </c>
      <c r="L1239">
        <v>0</v>
      </c>
      <c r="M1239">
        <v>1.3333333333299999</v>
      </c>
      <c r="N1239">
        <v>3.6666666666699999</v>
      </c>
      <c r="O1239">
        <v>8.8873448180200001E-2</v>
      </c>
      <c r="P1239">
        <v>4.3157229238000001E-4</v>
      </c>
      <c r="Q1239">
        <v>5.19482554348E-2</v>
      </c>
      <c r="R1239" t="s">
        <v>15</v>
      </c>
    </row>
    <row r="1240" spans="1:20">
      <c r="A1240">
        <v>73761</v>
      </c>
      <c r="B1240" t="s">
        <v>14</v>
      </c>
      <c r="C1240" t="b">
        <f t="shared" si="95"/>
        <v>1</v>
      </c>
      <c r="D1240" s="2" t="str">
        <f t="shared" si="96"/>
        <v/>
      </c>
      <c r="E1240" s="2" t="str">
        <f t="shared" si="97"/>
        <v/>
      </c>
      <c r="F1240" s="2" t="str">
        <f t="shared" si="98"/>
        <v/>
      </c>
      <c r="G1240" s="2" t="str">
        <f t="shared" si="99"/>
        <v>NO</v>
      </c>
      <c r="H1240" t="s">
        <v>14</v>
      </c>
      <c r="I1240" t="s">
        <v>14</v>
      </c>
      <c r="J1240" s="1">
        <v>3.4911631171499999E-5</v>
      </c>
      <c r="K1240">
        <v>2.2185778403999998E-3</v>
      </c>
      <c r="L1240">
        <v>0</v>
      </c>
      <c r="M1240">
        <v>1.3333333333299999</v>
      </c>
      <c r="N1240">
        <v>3.6666666666699999</v>
      </c>
      <c r="O1240">
        <v>0.20723479364899999</v>
      </c>
      <c r="P1240">
        <v>4.3157229238000001E-4</v>
      </c>
      <c r="Q1240">
        <v>9.3257412468000008E-3</v>
      </c>
      <c r="R1240" t="s">
        <v>15</v>
      </c>
    </row>
    <row r="1241" spans="1:20">
      <c r="A1241">
        <v>73874</v>
      </c>
      <c r="C1241" t="b">
        <f t="shared" si="95"/>
        <v>1</v>
      </c>
      <c r="D1241" s="2" t="str">
        <f t="shared" si="96"/>
        <v/>
      </c>
      <c r="E1241" s="2" t="str">
        <f t="shared" si="97"/>
        <v/>
      </c>
      <c r="F1241" s="2" t="str">
        <f t="shared" si="98"/>
        <v/>
      </c>
      <c r="G1241" s="2" t="str">
        <f t="shared" si="99"/>
        <v/>
      </c>
      <c r="H1241" t="s">
        <v>14</v>
      </c>
      <c r="I1241" t="s">
        <v>14</v>
      </c>
      <c r="J1241">
        <v>5.0973170504800005E-4</v>
      </c>
      <c r="K1241" s="1">
        <v>3.3946467744399999E-5</v>
      </c>
      <c r="L1241">
        <v>5.47085716472E-4</v>
      </c>
      <c r="M1241">
        <v>4.5</v>
      </c>
      <c r="N1241">
        <v>27</v>
      </c>
      <c r="O1241" s="1">
        <v>1.3433949204799999E-5</v>
      </c>
      <c r="P1241">
        <v>0.12792076005</v>
      </c>
      <c r="Q1241">
        <v>0.165172296941</v>
      </c>
      <c r="R1241" t="s">
        <v>15</v>
      </c>
    </row>
    <row r="1242" spans="1:20">
      <c r="A1242">
        <v>73875</v>
      </c>
      <c r="C1242" t="b">
        <f t="shared" si="95"/>
        <v>1</v>
      </c>
      <c r="D1242" s="2" t="str">
        <f t="shared" si="96"/>
        <v/>
      </c>
      <c r="E1242" s="2" t="str">
        <f t="shared" si="97"/>
        <v/>
      </c>
      <c r="F1242" s="2" t="str">
        <f t="shared" si="98"/>
        <v/>
      </c>
      <c r="G1242" s="2" t="str">
        <f t="shared" si="99"/>
        <v/>
      </c>
      <c r="H1242" t="s">
        <v>14</v>
      </c>
      <c r="I1242" t="s">
        <v>14</v>
      </c>
      <c r="J1242">
        <v>4.9364105277899999E-4</v>
      </c>
      <c r="K1242" s="1">
        <v>2.69642722474E-5</v>
      </c>
      <c r="L1242">
        <v>4.8459807053500003E-4</v>
      </c>
      <c r="M1242">
        <v>4.5</v>
      </c>
      <c r="N1242">
        <v>27</v>
      </c>
      <c r="O1242" s="1">
        <v>1.3433949204799999E-5</v>
      </c>
      <c r="P1242">
        <v>0.12792076005</v>
      </c>
      <c r="Q1242">
        <v>0.14848572085</v>
      </c>
      <c r="R1242" t="s">
        <v>15</v>
      </c>
    </row>
    <row r="1243" spans="1:20">
      <c r="A1243">
        <v>73876</v>
      </c>
      <c r="C1243" t="b">
        <f t="shared" si="95"/>
        <v>1</v>
      </c>
      <c r="D1243" s="2" t="str">
        <f t="shared" si="96"/>
        <v/>
      </c>
      <c r="E1243" s="2" t="str">
        <f t="shared" si="97"/>
        <v/>
      </c>
      <c r="F1243" s="2" t="str">
        <f t="shared" si="98"/>
        <v/>
      </c>
      <c r="G1243" s="2" t="str">
        <f t="shared" si="99"/>
        <v/>
      </c>
      <c r="H1243" t="s">
        <v>14</v>
      </c>
      <c r="I1243" t="s">
        <v>14</v>
      </c>
      <c r="J1243">
        <v>4.1487697205100003E-4</v>
      </c>
      <c r="K1243" s="1">
        <v>2.4279068982800001E-5</v>
      </c>
      <c r="L1243">
        <v>4.1573413419500002E-4</v>
      </c>
      <c r="M1243">
        <v>4.5</v>
      </c>
      <c r="N1243">
        <v>27</v>
      </c>
      <c r="O1243">
        <v>1.07557006398E-4</v>
      </c>
      <c r="P1243">
        <v>0.20113203712399999</v>
      </c>
      <c r="Q1243">
        <v>0.17868449022399999</v>
      </c>
      <c r="R1243" t="s">
        <v>15</v>
      </c>
    </row>
    <row r="1244" spans="1:20">
      <c r="A1244">
        <v>73877</v>
      </c>
      <c r="B1244" t="s">
        <v>17</v>
      </c>
      <c r="C1244" t="b">
        <f t="shared" si="95"/>
        <v>1</v>
      </c>
      <c r="D1244" s="2" t="str">
        <f t="shared" si="96"/>
        <v>FRESH</v>
      </c>
      <c r="E1244" s="2" t="str">
        <f t="shared" si="97"/>
        <v/>
      </c>
      <c r="F1244" s="2" t="str">
        <f t="shared" si="98"/>
        <v/>
      </c>
      <c r="G1244" s="2" t="str">
        <f t="shared" si="99"/>
        <v/>
      </c>
      <c r="H1244" t="s">
        <v>17</v>
      </c>
      <c r="I1244" t="s">
        <v>17</v>
      </c>
      <c r="J1244">
        <v>1.15519384368E-4</v>
      </c>
      <c r="K1244">
        <v>2.13546315983E-4</v>
      </c>
      <c r="L1244" s="1">
        <v>1.13995143414E-5</v>
      </c>
      <c r="M1244">
        <v>1.3333333333299999</v>
      </c>
      <c r="N1244">
        <v>3.6666666666699999</v>
      </c>
      <c r="O1244">
        <v>0.123542300962</v>
      </c>
      <c r="P1244">
        <v>1.7737240617899999E-4</v>
      </c>
      <c r="Q1244">
        <v>5.50412843914E-3</v>
      </c>
      <c r="R1244" t="s">
        <v>15</v>
      </c>
      <c r="S1244">
        <v>3.6666666666699999</v>
      </c>
    </row>
    <row r="1245" spans="1:20">
      <c r="A1245">
        <v>73879</v>
      </c>
      <c r="B1245" t="s">
        <v>19</v>
      </c>
      <c r="C1245" t="b">
        <f t="shared" si="95"/>
        <v>1</v>
      </c>
      <c r="D1245" s="2" t="str">
        <f t="shared" si="96"/>
        <v/>
      </c>
      <c r="E1245" s="2" t="str">
        <f t="shared" si="97"/>
        <v/>
      </c>
      <c r="F1245" s="2" t="str">
        <f t="shared" si="98"/>
        <v/>
      </c>
      <c r="G1245" s="2" t="str">
        <f t="shared" si="99"/>
        <v>brackishRestricted</v>
      </c>
      <c r="H1245" t="s">
        <v>14</v>
      </c>
      <c r="I1245" t="s">
        <v>14</v>
      </c>
      <c r="J1245">
        <v>4.3461958394200003E-4</v>
      </c>
      <c r="K1245" s="1">
        <v>2.7267763117300001E-5</v>
      </c>
      <c r="L1245">
        <v>4.1190835995399998E-4</v>
      </c>
      <c r="M1245">
        <v>4.5</v>
      </c>
      <c r="N1245">
        <v>27</v>
      </c>
      <c r="O1245" s="1">
        <v>4.4450719305099997E-5</v>
      </c>
      <c r="P1245">
        <v>0.12792076005</v>
      </c>
      <c r="Q1245">
        <v>0.17868449022399999</v>
      </c>
      <c r="R1245" t="s">
        <v>15</v>
      </c>
    </row>
    <row r="1246" spans="1:20">
      <c r="A1246">
        <v>73880</v>
      </c>
      <c r="C1246" t="b">
        <f t="shared" si="95"/>
        <v>1</v>
      </c>
      <c r="D1246" s="2" t="str">
        <f t="shared" si="96"/>
        <v/>
      </c>
      <c r="E1246" s="2" t="str">
        <f t="shared" si="97"/>
        <v/>
      </c>
      <c r="F1246" s="2" t="str">
        <f t="shared" si="98"/>
        <v/>
      </c>
      <c r="G1246" s="2" t="str">
        <f t="shared" si="99"/>
        <v/>
      </c>
      <c r="H1246" t="s">
        <v>14</v>
      </c>
      <c r="I1246" t="s">
        <v>14</v>
      </c>
      <c r="J1246" s="1">
        <v>9.4788474888000005E-5</v>
      </c>
      <c r="K1246">
        <v>1.97846746947E-4</v>
      </c>
      <c r="L1246" s="1">
        <v>1.90565053643E-5</v>
      </c>
      <c r="M1246">
        <v>1.3333333333299999</v>
      </c>
      <c r="N1246">
        <v>3.6666666666699999</v>
      </c>
      <c r="O1246">
        <v>6.7583136207999994E-2</v>
      </c>
      <c r="P1246">
        <v>1.3393812502300001E-3</v>
      </c>
      <c r="Q1246">
        <v>7.5775510976800006E-2</v>
      </c>
      <c r="R1246" t="s">
        <v>15</v>
      </c>
    </row>
    <row r="1247" spans="1:20">
      <c r="A1247">
        <v>73995</v>
      </c>
      <c r="C1247" t="b">
        <f t="shared" si="95"/>
        <v>1</v>
      </c>
      <c r="D1247" s="2" t="str">
        <f t="shared" si="96"/>
        <v/>
      </c>
      <c r="E1247" s="2" t="str">
        <f t="shared" si="97"/>
        <v/>
      </c>
      <c r="F1247" s="2" t="str">
        <f t="shared" si="98"/>
        <v/>
      </c>
      <c r="G1247" s="2" t="str">
        <f t="shared" si="99"/>
        <v/>
      </c>
      <c r="H1247" t="s">
        <v>23</v>
      </c>
      <c r="I1247" t="s">
        <v>19</v>
      </c>
      <c r="J1247" s="1">
        <v>5.4972221843299998E-5</v>
      </c>
      <c r="K1247">
        <v>2.06526191185E-4</v>
      </c>
      <c r="L1247">
        <v>0</v>
      </c>
      <c r="M1247">
        <v>3</v>
      </c>
      <c r="N1247">
        <v>8</v>
      </c>
      <c r="O1247">
        <v>2.14960536046E-2</v>
      </c>
      <c r="P1247" s="1">
        <v>1.5827447767299999E-8</v>
      </c>
      <c r="Q1247">
        <v>2.1940639155299999E-4</v>
      </c>
      <c r="R1247" t="s">
        <v>15</v>
      </c>
      <c r="S1247">
        <v>3</v>
      </c>
      <c r="T1247">
        <v>8</v>
      </c>
    </row>
    <row r="1248" spans="1:20">
      <c r="A1248">
        <v>73998</v>
      </c>
      <c r="C1248" t="b">
        <f t="shared" si="95"/>
        <v>1</v>
      </c>
      <c r="D1248" s="2" t="str">
        <f t="shared" si="96"/>
        <v/>
      </c>
      <c r="E1248" s="2" t="str">
        <f t="shared" si="97"/>
        <v/>
      </c>
      <c r="F1248" s="2" t="str">
        <f t="shared" si="98"/>
        <v/>
      </c>
      <c r="G1248" s="2" t="str">
        <f t="shared" si="99"/>
        <v/>
      </c>
      <c r="H1248" t="s">
        <v>17</v>
      </c>
      <c r="I1248" t="s">
        <v>17</v>
      </c>
      <c r="J1248" s="1">
        <v>6.2632864731700002E-5</v>
      </c>
      <c r="K1248">
        <v>1.9665404240200001E-4</v>
      </c>
      <c r="L1248">
        <v>0</v>
      </c>
      <c r="M1248">
        <v>4.5</v>
      </c>
      <c r="N1248">
        <v>10</v>
      </c>
      <c r="O1248">
        <v>2.9972408354800001E-2</v>
      </c>
      <c r="P1248" s="1">
        <v>3.6328787674100003E-8</v>
      </c>
      <c r="Q1248">
        <v>1.9631766886399999E-4</v>
      </c>
      <c r="R1248" t="s">
        <v>15</v>
      </c>
      <c r="S1248">
        <v>10</v>
      </c>
    </row>
    <row r="1249" spans="1:20">
      <c r="A1249">
        <v>74263</v>
      </c>
      <c r="B1249" t="s">
        <v>19</v>
      </c>
      <c r="C1249" t="b">
        <f t="shared" si="95"/>
        <v>1</v>
      </c>
      <c r="D1249" s="2" t="str">
        <f t="shared" si="96"/>
        <v/>
      </c>
      <c r="E1249" s="2" t="str">
        <f t="shared" si="97"/>
        <v/>
      </c>
      <c r="F1249" s="2" t="str">
        <f t="shared" si="98"/>
        <v>BRACK</v>
      </c>
      <c r="G1249" s="2" t="str">
        <f t="shared" si="99"/>
        <v/>
      </c>
      <c r="H1249" t="s">
        <v>19</v>
      </c>
      <c r="I1249" t="s">
        <v>19</v>
      </c>
      <c r="J1249">
        <v>0</v>
      </c>
      <c r="K1249">
        <v>9.841013233290001E-4</v>
      </c>
      <c r="L1249" s="1">
        <v>1.07839602805E-5</v>
      </c>
      <c r="M1249">
        <v>1.3333333333299999</v>
      </c>
      <c r="N1249">
        <v>3.6666666666699999</v>
      </c>
      <c r="O1249">
        <v>2.4066198109799999E-2</v>
      </c>
      <c r="P1249">
        <v>2.1006162788999999E-2</v>
      </c>
      <c r="Q1249">
        <v>0.20472097498299999</v>
      </c>
      <c r="R1249" t="s">
        <v>15</v>
      </c>
      <c r="S1249">
        <v>1.3333333333299999</v>
      </c>
      <c r="T1249">
        <v>3.6666666666699999</v>
      </c>
    </row>
    <row r="1250" spans="1:20">
      <c r="A1250">
        <v>74265</v>
      </c>
      <c r="C1250" t="b">
        <f t="shared" si="95"/>
        <v>1</v>
      </c>
      <c r="D1250" s="2" t="str">
        <f t="shared" si="96"/>
        <v/>
      </c>
      <c r="E1250" s="2" t="str">
        <f t="shared" si="97"/>
        <v/>
      </c>
      <c r="F1250" s="2" t="str">
        <f t="shared" si="98"/>
        <v/>
      </c>
      <c r="G1250" s="2" t="str">
        <f t="shared" si="99"/>
        <v/>
      </c>
      <c r="H1250" t="s">
        <v>14</v>
      </c>
      <c r="I1250" t="s">
        <v>14</v>
      </c>
      <c r="J1250">
        <v>0</v>
      </c>
      <c r="K1250">
        <v>8.5556922089700005E-4</v>
      </c>
      <c r="L1250" s="1">
        <v>1.22706415977E-5</v>
      </c>
      <c r="M1250">
        <v>1.3333333333299999</v>
      </c>
      <c r="N1250">
        <v>3.6666666666699999</v>
      </c>
      <c r="O1250">
        <v>9.4558067010499999E-2</v>
      </c>
      <c r="P1250">
        <v>0.17650265393100001</v>
      </c>
      <c r="Q1250">
        <v>0.20472097498299999</v>
      </c>
      <c r="R1250" t="s">
        <v>15</v>
      </c>
    </row>
    <row r="1251" spans="1:20">
      <c r="A1251">
        <v>74307</v>
      </c>
      <c r="B1251" t="s">
        <v>17</v>
      </c>
      <c r="C1251" t="b">
        <f t="shared" si="95"/>
        <v>1</v>
      </c>
      <c r="D1251" s="2" t="str">
        <f t="shared" si="96"/>
        <v>FRESH</v>
      </c>
      <c r="E1251" s="2" t="str">
        <f t="shared" si="97"/>
        <v/>
      </c>
      <c r="F1251" s="2" t="str">
        <f t="shared" si="98"/>
        <v/>
      </c>
      <c r="G1251" s="2" t="str">
        <f t="shared" si="99"/>
        <v/>
      </c>
      <c r="H1251" t="s">
        <v>17</v>
      </c>
      <c r="I1251" t="s">
        <v>17</v>
      </c>
      <c r="J1251">
        <v>2.3148865555799999E-4</v>
      </c>
      <c r="K1251">
        <v>2.4815500431000001E-4</v>
      </c>
      <c r="L1251" s="1">
        <v>4.5779260283699999E-6</v>
      </c>
      <c r="M1251">
        <v>1.5</v>
      </c>
      <c r="N1251">
        <v>5.5</v>
      </c>
      <c r="O1251">
        <v>4.96277449873E-2</v>
      </c>
      <c r="P1251" s="1">
        <v>3.0066962000500003E-8</v>
      </c>
      <c r="Q1251">
        <v>1.8455213230699999E-3</v>
      </c>
      <c r="R1251" t="s">
        <v>15</v>
      </c>
      <c r="S1251">
        <v>5.5</v>
      </c>
    </row>
    <row r="1252" spans="1:20">
      <c r="A1252">
        <v>74308</v>
      </c>
      <c r="B1252" t="s">
        <v>17</v>
      </c>
      <c r="C1252" t="b">
        <f t="shared" si="95"/>
        <v>1</v>
      </c>
      <c r="D1252" s="2" t="str">
        <f t="shared" si="96"/>
        <v/>
      </c>
      <c r="E1252" s="2" t="str">
        <f t="shared" si="97"/>
        <v/>
      </c>
      <c r="F1252" s="2" t="str">
        <f t="shared" si="98"/>
        <v>freshRestricted</v>
      </c>
      <c r="G1252" s="2" t="str">
        <f t="shared" si="99"/>
        <v/>
      </c>
      <c r="H1252" t="s">
        <v>23</v>
      </c>
      <c r="I1252" t="s">
        <v>19</v>
      </c>
      <c r="J1252">
        <v>2.0538039994300001E-4</v>
      </c>
      <c r="K1252">
        <v>3.1411863192E-4</v>
      </c>
      <c r="L1252" s="1">
        <v>1.2445724650199999E-5</v>
      </c>
      <c r="M1252">
        <v>1.5</v>
      </c>
      <c r="N1252">
        <v>5.5</v>
      </c>
      <c r="O1252">
        <v>2.23834774966E-2</v>
      </c>
      <c r="P1252" s="1">
        <v>4.7823457055399996E-7</v>
      </c>
      <c r="Q1252">
        <v>1.07257755779E-2</v>
      </c>
      <c r="R1252" t="s">
        <v>15</v>
      </c>
      <c r="S1252">
        <v>1.5</v>
      </c>
      <c r="T1252">
        <v>5.5</v>
      </c>
    </row>
    <row r="1253" spans="1:20">
      <c r="A1253">
        <v>74422</v>
      </c>
      <c r="B1253" t="s">
        <v>19</v>
      </c>
      <c r="C1253" t="b">
        <f t="shared" si="95"/>
        <v>1</v>
      </c>
      <c r="D1253" s="2" t="str">
        <f t="shared" si="96"/>
        <v/>
      </c>
      <c r="E1253" s="2" t="str">
        <f t="shared" si="97"/>
        <v/>
      </c>
      <c r="F1253" s="2" t="str">
        <f t="shared" si="98"/>
        <v>BRACK</v>
      </c>
      <c r="G1253" s="2" t="str">
        <f t="shared" si="99"/>
        <v/>
      </c>
      <c r="H1253" t="s">
        <v>19</v>
      </c>
      <c r="I1253" t="s">
        <v>19</v>
      </c>
      <c r="J1253" s="1">
        <v>4.9728542328899998E-5</v>
      </c>
      <c r="K1253">
        <v>2.0498854844099999E-3</v>
      </c>
      <c r="L1253">
        <v>1.56442999656E-4</v>
      </c>
      <c r="M1253">
        <v>16</v>
      </c>
      <c r="N1253">
        <v>18.5</v>
      </c>
      <c r="O1253" s="1">
        <v>2.4596758214199998E-6</v>
      </c>
      <c r="P1253">
        <v>3.9221374050899998E-3</v>
      </c>
      <c r="Q1253">
        <v>7.3647991198899998E-3</v>
      </c>
      <c r="R1253" t="s">
        <v>15</v>
      </c>
      <c r="S1253">
        <v>16</v>
      </c>
      <c r="T1253">
        <v>18.5</v>
      </c>
    </row>
    <row r="1254" spans="1:20">
      <c r="A1254">
        <v>74477</v>
      </c>
      <c r="C1254" t="b">
        <f t="shared" si="95"/>
        <v>1</v>
      </c>
      <c r="D1254" s="2" t="str">
        <f t="shared" si="96"/>
        <v/>
      </c>
      <c r="E1254" s="2" t="str">
        <f t="shared" si="97"/>
        <v/>
      </c>
      <c r="F1254" s="2" t="str">
        <f t="shared" si="98"/>
        <v/>
      </c>
      <c r="G1254" s="2" t="str">
        <f t="shared" si="99"/>
        <v/>
      </c>
      <c r="H1254" t="s">
        <v>23</v>
      </c>
      <c r="I1254" t="s">
        <v>19</v>
      </c>
      <c r="J1254">
        <v>3.2018787874499999E-4</v>
      </c>
      <c r="K1254">
        <v>7.2401192400700003E-4</v>
      </c>
      <c r="L1254" s="1">
        <v>4.41329880253E-5</v>
      </c>
      <c r="M1254">
        <v>1.5</v>
      </c>
      <c r="N1254">
        <v>5.5</v>
      </c>
      <c r="O1254">
        <v>9.5727223295099997E-3</v>
      </c>
      <c r="P1254" s="1">
        <v>5.5282190177700001E-8</v>
      </c>
      <c r="Q1254">
        <v>5.7389829588899996E-3</v>
      </c>
      <c r="R1254" t="s">
        <v>15</v>
      </c>
      <c r="S1254">
        <v>1.5</v>
      </c>
      <c r="T1254">
        <v>5.5</v>
      </c>
    </row>
    <row r="1255" spans="1:20">
      <c r="A1255">
        <v>74479</v>
      </c>
      <c r="B1255" t="s">
        <v>17</v>
      </c>
      <c r="C1255" t="b">
        <f t="shared" si="95"/>
        <v>1</v>
      </c>
      <c r="D1255" s="2" t="str">
        <f t="shared" si="96"/>
        <v>FRESH</v>
      </c>
      <c r="E1255" s="2" t="str">
        <f t="shared" si="97"/>
        <v/>
      </c>
      <c r="F1255" s="2" t="str">
        <f t="shared" si="98"/>
        <v/>
      </c>
      <c r="G1255" s="2" t="str">
        <f t="shared" si="99"/>
        <v/>
      </c>
      <c r="H1255" t="s">
        <v>17</v>
      </c>
      <c r="I1255" t="s">
        <v>17</v>
      </c>
      <c r="J1255">
        <v>3.8265678404499998E-4</v>
      </c>
      <c r="K1255">
        <v>6.4600438815699997E-4</v>
      </c>
      <c r="L1255" s="1">
        <v>3.7382326350799997E-5</v>
      </c>
      <c r="M1255">
        <v>1.5</v>
      </c>
      <c r="N1255">
        <v>8</v>
      </c>
      <c r="O1255">
        <v>2.7014501022600002E-2</v>
      </c>
      <c r="P1255" s="1">
        <v>1.4988753618799999E-8</v>
      </c>
      <c r="Q1255">
        <v>8.3235387968900001E-4</v>
      </c>
      <c r="R1255" t="s">
        <v>15</v>
      </c>
      <c r="S1255">
        <v>8</v>
      </c>
    </row>
    <row r="1256" spans="1:20">
      <c r="A1256">
        <v>74482</v>
      </c>
      <c r="C1256" t="b">
        <f t="shared" si="95"/>
        <v>1</v>
      </c>
      <c r="D1256" s="2" t="str">
        <f t="shared" si="96"/>
        <v/>
      </c>
      <c r="E1256" s="2" t="str">
        <f t="shared" si="97"/>
        <v/>
      </c>
      <c r="F1256" s="2" t="str">
        <f t="shared" si="98"/>
        <v/>
      </c>
      <c r="G1256" s="2" t="str">
        <f t="shared" si="99"/>
        <v/>
      </c>
      <c r="H1256" t="s">
        <v>14</v>
      </c>
      <c r="I1256" t="s">
        <v>14</v>
      </c>
      <c r="J1256" s="1">
        <v>1.3885957672E-5</v>
      </c>
      <c r="K1256">
        <v>4.7229057955E-4</v>
      </c>
      <c r="L1256">
        <v>0</v>
      </c>
      <c r="M1256">
        <v>1.3333333333299999</v>
      </c>
      <c r="N1256">
        <v>3.6666666666699999</v>
      </c>
      <c r="O1256">
        <v>7.3865964547800006E-2</v>
      </c>
      <c r="P1256" s="1">
        <v>1.70822105244E-5</v>
      </c>
      <c r="Q1256">
        <v>9.3257412468000008E-3</v>
      </c>
      <c r="R1256" t="s">
        <v>15</v>
      </c>
    </row>
    <row r="1257" spans="1:20">
      <c r="A1257">
        <v>74520</v>
      </c>
      <c r="C1257" t="b">
        <f t="shared" si="95"/>
        <v>1</v>
      </c>
      <c r="D1257" s="2" t="str">
        <f t="shared" si="96"/>
        <v/>
      </c>
      <c r="E1257" s="2" t="str">
        <f t="shared" si="97"/>
        <v/>
      </c>
      <c r="F1257" s="2" t="str">
        <f t="shared" si="98"/>
        <v/>
      </c>
      <c r="G1257" s="2" t="str">
        <f t="shared" si="99"/>
        <v/>
      </c>
      <c r="H1257" t="s">
        <v>19</v>
      </c>
      <c r="I1257" t="s">
        <v>19</v>
      </c>
      <c r="J1257">
        <v>1.05789679022E-4</v>
      </c>
      <c r="K1257">
        <v>5.5038735219200001E-4</v>
      </c>
      <c r="L1257" s="1">
        <v>5.3544266093800004E-6</v>
      </c>
      <c r="M1257">
        <v>3</v>
      </c>
      <c r="N1257">
        <v>8</v>
      </c>
      <c r="O1257">
        <v>1.36730940503E-2</v>
      </c>
      <c r="P1257" s="1">
        <v>4.5272167490100002E-6</v>
      </c>
      <c r="Q1257">
        <v>1.23363257231E-2</v>
      </c>
      <c r="R1257" t="s">
        <v>15</v>
      </c>
      <c r="S1257">
        <v>3</v>
      </c>
      <c r="T1257">
        <v>8</v>
      </c>
    </row>
    <row r="1258" spans="1:20">
      <c r="A1258">
        <v>74521</v>
      </c>
      <c r="B1258" t="s">
        <v>19</v>
      </c>
      <c r="C1258" t="b">
        <f t="shared" si="95"/>
        <v>1</v>
      </c>
      <c r="D1258" s="2" t="str">
        <f t="shared" si="96"/>
        <v/>
      </c>
      <c r="E1258" s="2" t="str">
        <f t="shared" si="97"/>
        <v/>
      </c>
      <c r="F1258" s="2" t="str">
        <f t="shared" si="98"/>
        <v>BRACK</v>
      </c>
      <c r="G1258" s="2" t="str">
        <f t="shared" si="99"/>
        <v/>
      </c>
      <c r="H1258" t="s">
        <v>19</v>
      </c>
      <c r="I1258" t="s">
        <v>19</v>
      </c>
      <c r="J1258" s="1">
        <v>8.9707796426900002E-5</v>
      </c>
      <c r="K1258">
        <v>5.8049722335100004E-4</v>
      </c>
      <c r="L1258" s="1">
        <v>1.11740641362E-5</v>
      </c>
      <c r="M1258">
        <v>3</v>
      </c>
      <c r="N1258">
        <v>8</v>
      </c>
      <c r="O1258">
        <v>1.5812272491399999E-2</v>
      </c>
      <c r="P1258">
        <v>5.3346588657999996E-4</v>
      </c>
      <c r="Q1258">
        <v>0.17565933222999999</v>
      </c>
      <c r="R1258" t="s">
        <v>15</v>
      </c>
      <c r="S1258">
        <v>3</v>
      </c>
      <c r="T1258">
        <v>8</v>
      </c>
    </row>
    <row r="1259" spans="1:20">
      <c r="A1259">
        <v>74522</v>
      </c>
      <c r="C1259" t="b">
        <f t="shared" si="95"/>
        <v>1</v>
      </c>
      <c r="D1259" s="2" t="str">
        <f t="shared" si="96"/>
        <v/>
      </c>
      <c r="E1259" s="2" t="str">
        <f t="shared" si="97"/>
        <v/>
      </c>
      <c r="F1259" s="2" t="str">
        <f t="shared" si="98"/>
        <v/>
      </c>
      <c r="G1259" s="2" t="str">
        <f t="shared" si="99"/>
        <v/>
      </c>
      <c r="H1259" t="s">
        <v>14</v>
      </c>
      <c r="I1259" t="s">
        <v>14</v>
      </c>
      <c r="J1259">
        <v>1.00506239816E-4</v>
      </c>
      <c r="K1259">
        <v>3.7207201716099998E-4</v>
      </c>
      <c r="L1259" s="1">
        <v>3.7603763907899998E-6</v>
      </c>
      <c r="M1259">
        <v>1.3333333333299999</v>
      </c>
      <c r="N1259">
        <v>3.6666666666699999</v>
      </c>
      <c r="O1259">
        <v>0.40756822950900001</v>
      </c>
      <c r="P1259">
        <v>5.0557260842699998E-3</v>
      </c>
      <c r="Q1259">
        <v>2.520662416E-3</v>
      </c>
      <c r="R1259" t="s">
        <v>15</v>
      </c>
    </row>
    <row r="1260" spans="1:20">
      <c r="A1260">
        <v>74608</v>
      </c>
      <c r="B1260" t="s">
        <v>19</v>
      </c>
      <c r="C1260" t="b">
        <f t="shared" si="95"/>
        <v>1</v>
      </c>
      <c r="D1260" s="2" t="str">
        <f t="shared" si="96"/>
        <v/>
      </c>
      <c r="E1260" s="2" t="str">
        <f t="shared" si="97"/>
        <v/>
      </c>
      <c r="F1260" s="2" t="str">
        <f t="shared" si="98"/>
        <v/>
      </c>
      <c r="G1260" s="2" t="str">
        <f t="shared" si="99"/>
        <v>brackishRestricted</v>
      </c>
      <c r="H1260" t="s">
        <v>14</v>
      </c>
      <c r="I1260" t="s">
        <v>14</v>
      </c>
      <c r="J1260">
        <v>1.2882345147899999E-4</v>
      </c>
      <c r="K1260">
        <v>3.1341554813699998E-4</v>
      </c>
      <c r="L1260" s="1">
        <v>5.4906945126399997E-6</v>
      </c>
      <c r="M1260">
        <v>3</v>
      </c>
      <c r="N1260">
        <v>8</v>
      </c>
      <c r="O1260">
        <v>0.46013615811300002</v>
      </c>
      <c r="P1260">
        <v>4.90494917342E-2</v>
      </c>
      <c r="Q1260">
        <v>1.1563856466700001E-2</v>
      </c>
      <c r="R1260" t="s">
        <v>15</v>
      </c>
    </row>
    <row r="1261" spans="1:20">
      <c r="A1261">
        <v>74672</v>
      </c>
      <c r="C1261" t="b">
        <f t="shared" si="95"/>
        <v>1</v>
      </c>
      <c r="D1261" s="2" t="str">
        <f t="shared" si="96"/>
        <v/>
      </c>
      <c r="E1261" s="2" t="str">
        <f t="shared" si="97"/>
        <v/>
      </c>
      <c r="F1261" s="2" t="str">
        <f t="shared" si="98"/>
        <v/>
      </c>
      <c r="G1261" s="2" t="str">
        <f t="shared" si="99"/>
        <v/>
      </c>
      <c r="H1261" t="s">
        <v>19</v>
      </c>
      <c r="I1261" t="s">
        <v>19</v>
      </c>
      <c r="J1261" s="1">
        <v>1.1320938455E-5</v>
      </c>
      <c r="K1261">
        <v>1.44063712495E-3</v>
      </c>
      <c r="L1261" s="1">
        <v>6.5565879206599999E-6</v>
      </c>
      <c r="M1261">
        <v>1.3333333333299999</v>
      </c>
      <c r="N1261">
        <v>3.6666666666699999</v>
      </c>
      <c r="O1261">
        <v>1.3982896517E-2</v>
      </c>
      <c r="P1261">
        <v>3.67820748209E-4</v>
      </c>
      <c r="Q1261">
        <v>0.25580122744299999</v>
      </c>
      <c r="R1261" t="s">
        <v>15</v>
      </c>
      <c r="S1261">
        <v>1.3333333333299999</v>
      </c>
      <c r="T1261">
        <v>3.6666666666699999</v>
      </c>
    </row>
    <row r="1262" spans="1:20">
      <c r="A1262">
        <v>74674</v>
      </c>
      <c r="C1262" t="b">
        <f t="shared" si="95"/>
        <v>1</v>
      </c>
      <c r="D1262" s="2" t="str">
        <f t="shared" si="96"/>
        <v/>
      </c>
      <c r="E1262" s="2" t="str">
        <f t="shared" si="97"/>
        <v/>
      </c>
      <c r="F1262" s="2" t="str">
        <f t="shared" si="98"/>
        <v/>
      </c>
      <c r="G1262" s="2" t="str">
        <f t="shared" si="99"/>
        <v/>
      </c>
      <c r="H1262" t="s">
        <v>14</v>
      </c>
      <c r="I1262" t="s">
        <v>14</v>
      </c>
      <c r="J1262" s="1">
        <v>1.94685498394E-5</v>
      </c>
      <c r="K1262">
        <v>1.1582934730499999E-3</v>
      </c>
      <c r="L1262" s="1">
        <v>5.0239296456000002E-6</v>
      </c>
      <c r="M1262">
        <v>1.3333333333299999</v>
      </c>
      <c r="N1262">
        <v>3.6666666666699999</v>
      </c>
      <c r="O1262">
        <v>8.88684998453E-2</v>
      </c>
      <c r="P1262">
        <v>3.8529450477000002E-3</v>
      </c>
      <c r="Q1262">
        <v>0.20740498690600001</v>
      </c>
      <c r="R1262" t="s">
        <v>15</v>
      </c>
    </row>
    <row r="1263" spans="1:20">
      <c r="A1263">
        <v>74729</v>
      </c>
      <c r="C1263" t="b">
        <f t="shared" si="95"/>
        <v>1</v>
      </c>
      <c r="D1263" s="2" t="str">
        <f t="shared" si="96"/>
        <v/>
      </c>
      <c r="E1263" s="2" t="str">
        <f t="shared" si="97"/>
        <v/>
      </c>
      <c r="F1263" s="2" t="str">
        <f t="shared" si="98"/>
        <v/>
      </c>
      <c r="G1263" s="2" t="str">
        <f t="shared" si="99"/>
        <v/>
      </c>
      <c r="H1263" t="s">
        <v>17</v>
      </c>
      <c r="I1263" t="s">
        <v>17</v>
      </c>
      <c r="J1263">
        <v>3.60691823909E-4</v>
      </c>
      <c r="K1263" s="1">
        <v>1.95574861425E-5</v>
      </c>
      <c r="L1263">
        <v>0</v>
      </c>
      <c r="M1263">
        <v>1.3333333333299999</v>
      </c>
      <c r="N1263">
        <v>3.6666666666699999</v>
      </c>
      <c r="O1263">
        <v>5.7121110384099998E-2</v>
      </c>
      <c r="P1263">
        <v>1.0727945415799999E-2</v>
      </c>
      <c r="Q1263" s="1">
        <v>1.5613812837099999E-6</v>
      </c>
      <c r="R1263" t="s">
        <v>15</v>
      </c>
      <c r="S1263">
        <v>1.4598516830899999</v>
      </c>
    </row>
    <row r="1264" spans="1:20">
      <c r="A1264">
        <v>74731</v>
      </c>
      <c r="C1264" t="b">
        <f t="shared" si="95"/>
        <v>1</v>
      </c>
      <c r="D1264" s="2" t="str">
        <f t="shared" si="96"/>
        <v/>
      </c>
      <c r="E1264" s="2" t="str">
        <f t="shared" si="97"/>
        <v/>
      </c>
      <c r="F1264" s="2" t="str">
        <f t="shared" si="98"/>
        <v/>
      </c>
      <c r="G1264" s="2" t="str">
        <f t="shared" si="99"/>
        <v/>
      </c>
      <c r="H1264" t="s">
        <v>17</v>
      </c>
      <c r="I1264" t="s">
        <v>17</v>
      </c>
      <c r="J1264">
        <v>3.0687032068499998E-4</v>
      </c>
      <c r="K1264" s="1">
        <v>1.2352096511E-5</v>
      </c>
      <c r="L1264">
        <v>0</v>
      </c>
      <c r="M1264">
        <v>1.3333333333299999</v>
      </c>
      <c r="N1264">
        <v>3.6666666666699999</v>
      </c>
      <c r="O1264">
        <v>5.7121110384099998E-2</v>
      </c>
      <c r="P1264">
        <v>1.0727945415799999E-2</v>
      </c>
      <c r="Q1264" s="1">
        <v>1.5613812837099999E-6</v>
      </c>
      <c r="R1264" t="s">
        <v>15</v>
      </c>
      <c r="S1264">
        <v>1.4272543044499999</v>
      </c>
    </row>
    <row r="1265" spans="1:20">
      <c r="A1265">
        <v>74732</v>
      </c>
      <c r="C1265" t="b">
        <f t="shared" si="95"/>
        <v>1</v>
      </c>
      <c r="D1265" s="2" t="str">
        <f t="shared" si="96"/>
        <v/>
      </c>
      <c r="E1265" s="2" t="str">
        <f t="shared" si="97"/>
        <v/>
      </c>
      <c r="F1265" s="2" t="str">
        <f t="shared" si="98"/>
        <v/>
      </c>
      <c r="G1265" s="2" t="str">
        <f t="shared" si="99"/>
        <v/>
      </c>
      <c r="H1265" t="s">
        <v>19</v>
      </c>
      <c r="I1265" t="s">
        <v>19</v>
      </c>
      <c r="J1265">
        <v>0</v>
      </c>
      <c r="K1265">
        <v>6.6057131766199999E-4</v>
      </c>
      <c r="L1265">
        <v>0</v>
      </c>
      <c r="M1265">
        <v>1.3333333333299999</v>
      </c>
      <c r="N1265">
        <v>3.6666666666699999</v>
      </c>
      <c r="O1265">
        <v>6.0080861037800004E-3</v>
      </c>
      <c r="P1265" s="1">
        <v>1.70822105244E-5</v>
      </c>
      <c r="Q1265">
        <v>1</v>
      </c>
      <c r="R1265" t="s">
        <v>15</v>
      </c>
      <c r="S1265">
        <v>1.3333333333299999</v>
      </c>
      <c r="T1265">
        <v>3.6666666666699999</v>
      </c>
    </row>
    <row r="1266" spans="1:20">
      <c r="A1266">
        <v>74734</v>
      </c>
      <c r="C1266" t="b">
        <f t="shared" si="95"/>
        <v>1</v>
      </c>
      <c r="D1266" s="2" t="str">
        <f t="shared" si="96"/>
        <v/>
      </c>
      <c r="E1266" s="2" t="str">
        <f t="shared" si="97"/>
        <v/>
      </c>
      <c r="F1266" s="2" t="str">
        <f t="shared" si="98"/>
        <v/>
      </c>
      <c r="G1266" s="2" t="str">
        <f t="shared" si="99"/>
        <v/>
      </c>
      <c r="H1266" t="s">
        <v>14</v>
      </c>
      <c r="I1266" t="s">
        <v>14</v>
      </c>
      <c r="J1266">
        <v>1.11803733333E-4</v>
      </c>
      <c r="K1266">
        <v>0</v>
      </c>
      <c r="L1266" s="1">
        <v>2.2954645446399999E-5</v>
      </c>
      <c r="M1266">
        <v>6.5</v>
      </c>
      <c r="N1266">
        <v>27</v>
      </c>
      <c r="O1266" s="1">
        <v>1.3307703901999999E-6</v>
      </c>
      <c r="P1266">
        <v>6.3656821349599999E-3</v>
      </c>
      <c r="Q1266">
        <v>8.3959485997200003E-2</v>
      </c>
      <c r="R1266" t="s">
        <v>15</v>
      </c>
    </row>
    <row r="1267" spans="1:20">
      <c r="A1267">
        <v>74736</v>
      </c>
      <c r="C1267" t="b">
        <f t="shared" si="95"/>
        <v>1</v>
      </c>
      <c r="D1267" s="2" t="str">
        <f t="shared" si="96"/>
        <v/>
      </c>
      <c r="E1267" s="2" t="str">
        <f t="shared" si="97"/>
        <v/>
      </c>
      <c r="F1267" s="2" t="str">
        <f t="shared" si="98"/>
        <v/>
      </c>
      <c r="G1267" s="2" t="str">
        <f t="shared" si="99"/>
        <v/>
      </c>
      <c r="H1267" t="s">
        <v>17</v>
      </c>
      <c r="I1267" t="s">
        <v>17</v>
      </c>
      <c r="J1267">
        <v>1.0833692285000001E-4</v>
      </c>
      <c r="K1267">
        <v>1.8582847918600001E-4</v>
      </c>
      <c r="L1267" s="1">
        <v>4.2508602678500003E-6</v>
      </c>
      <c r="M1267">
        <v>3</v>
      </c>
      <c r="N1267">
        <v>8</v>
      </c>
      <c r="O1267">
        <v>8.9241974256100004E-2</v>
      </c>
      <c r="P1267" s="1">
        <v>4.6518521101499999E-7</v>
      </c>
      <c r="Q1267" s="1">
        <v>2.9955904363199999E-5</v>
      </c>
      <c r="R1267" t="s">
        <v>15</v>
      </c>
      <c r="S1267">
        <v>8</v>
      </c>
    </row>
    <row r="1268" spans="1:20">
      <c r="A1268">
        <v>74788</v>
      </c>
      <c r="C1268" t="b">
        <f t="shared" si="95"/>
        <v>1</v>
      </c>
      <c r="D1268" s="2" t="str">
        <f t="shared" si="96"/>
        <v/>
      </c>
      <c r="E1268" s="2" t="str">
        <f t="shared" si="97"/>
        <v/>
      </c>
      <c r="F1268" s="2" t="str">
        <f t="shared" si="98"/>
        <v/>
      </c>
      <c r="G1268" s="2" t="str">
        <f t="shared" si="99"/>
        <v/>
      </c>
      <c r="H1268" t="s">
        <v>14</v>
      </c>
      <c r="I1268" t="s">
        <v>14</v>
      </c>
      <c r="J1268" s="1">
        <v>9.2693244347799994E-6</v>
      </c>
      <c r="K1268">
        <v>3.2038651208499998E-4</v>
      </c>
      <c r="L1268" s="1">
        <v>9.8096775411800009E-7</v>
      </c>
      <c r="M1268">
        <v>1.3333333333299999</v>
      </c>
      <c r="N1268">
        <v>3.6666666666699999</v>
      </c>
      <c r="O1268">
        <v>0.11024910680699999</v>
      </c>
      <c r="P1268">
        <v>5.0557260842699998E-3</v>
      </c>
      <c r="Q1268">
        <v>0.22250092362599999</v>
      </c>
      <c r="R1268" t="s">
        <v>15</v>
      </c>
    </row>
    <row r="1269" spans="1:20">
      <c r="A1269">
        <v>74794</v>
      </c>
      <c r="C1269" t="b">
        <f t="shared" si="95"/>
        <v>1</v>
      </c>
      <c r="D1269" s="2" t="str">
        <f t="shared" si="96"/>
        <v/>
      </c>
      <c r="E1269" s="2" t="str">
        <f t="shared" si="97"/>
        <v/>
      </c>
      <c r="F1269" s="2" t="str">
        <f t="shared" si="98"/>
        <v/>
      </c>
      <c r="G1269" s="2" t="str">
        <f t="shared" si="99"/>
        <v/>
      </c>
      <c r="H1269" t="s">
        <v>14</v>
      </c>
      <c r="I1269" t="s">
        <v>14</v>
      </c>
      <c r="J1269" s="1">
        <v>1.9564937721499999E-5</v>
      </c>
      <c r="K1269">
        <v>3.0510849028300002E-4</v>
      </c>
      <c r="L1269" s="1">
        <v>1.3079570054900001E-6</v>
      </c>
      <c r="M1269">
        <v>1.3333333333299999</v>
      </c>
      <c r="N1269">
        <v>3.6666666666699999</v>
      </c>
      <c r="O1269">
        <v>0.239706717933</v>
      </c>
      <c r="P1269">
        <v>5.0557260842699998E-3</v>
      </c>
      <c r="Q1269">
        <v>5.0812873974799999E-2</v>
      </c>
      <c r="R1269" t="s">
        <v>15</v>
      </c>
    </row>
    <row r="1270" spans="1:20">
      <c r="A1270">
        <v>74879</v>
      </c>
      <c r="C1270" t="b">
        <f t="shared" si="95"/>
        <v>1</v>
      </c>
      <c r="D1270" s="2" t="str">
        <f t="shared" si="96"/>
        <v/>
      </c>
      <c r="E1270" s="2" t="str">
        <f t="shared" si="97"/>
        <v/>
      </c>
      <c r="F1270" s="2" t="str">
        <f t="shared" si="98"/>
        <v/>
      </c>
      <c r="G1270" s="2" t="str">
        <f t="shared" si="99"/>
        <v/>
      </c>
      <c r="H1270" t="s">
        <v>14</v>
      </c>
      <c r="I1270" t="s">
        <v>14</v>
      </c>
      <c r="J1270">
        <v>1.51668307435E-4</v>
      </c>
      <c r="K1270" s="1">
        <v>3.8440898656000002E-6</v>
      </c>
      <c r="L1270">
        <v>1.5813200196399999E-4</v>
      </c>
      <c r="M1270">
        <v>9</v>
      </c>
      <c r="N1270">
        <v>27</v>
      </c>
      <c r="O1270" s="1">
        <v>1.0879830621099999E-5</v>
      </c>
      <c r="P1270">
        <v>6.7112374047000004E-2</v>
      </c>
      <c r="Q1270">
        <v>0.18362230295199999</v>
      </c>
      <c r="R1270" t="s">
        <v>15</v>
      </c>
    </row>
    <row r="1271" spans="1:20">
      <c r="A1271">
        <v>74885</v>
      </c>
      <c r="C1271" t="b">
        <f t="shared" si="95"/>
        <v>1</v>
      </c>
      <c r="D1271" s="2" t="str">
        <f t="shared" si="96"/>
        <v/>
      </c>
      <c r="E1271" s="2" t="str">
        <f t="shared" si="97"/>
        <v/>
      </c>
      <c r="F1271" s="2" t="str">
        <f t="shared" si="98"/>
        <v/>
      </c>
      <c r="G1271" s="2" t="str">
        <f t="shared" si="99"/>
        <v/>
      </c>
      <c r="H1271" t="s">
        <v>27</v>
      </c>
      <c r="I1271" t="s">
        <v>14</v>
      </c>
      <c r="J1271">
        <v>1.50608011832E-4</v>
      </c>
      <c r="K1271" s="1">
        <v>3.0752718924800001E-6</v>
      </c>
      <c r="L1271">
        <v>1.98072437293E-4</v>
      </c>
      <c r="M1271">
        <v>9</v>
      </c>
      <c r="N1271">
        <v>27</v>
      </c>
      <c r="O1271" s="1">
        <v>4.3826195982400003E-6</v>
      </c>
      <c r="P1271">
        <v>2.8297035292999999E-3</v>
      </c>
      <c r="Q1271">
        <v>0.416135625028</v>
      </c>
      <c r="R1271" t="s">
        <v>15</v>
      </c>
      <c r="S1271">
        <v>9</v>
      </c>
      <c r="T1271">
        <v>27</v>
      </c>
    </row>
    <row r="1272" spans="1:20">
      <c r="A1272">
        <v>75109</v>
      </c>
      <c r="B1272" t="s">
        <v>19</v>
      </c>
      <c r="C1272" t="b">
        <f t="shared" si="95"/>
        <v>1</v>
      </c>
      <c r="D1272" s="2" t="str">
        <f t="shared" si="96"/>
        <v/>
      </c>
      <c r="E1272" s="2" t="str">
        <f t="shared" si="97"/>
        <v/>
      </c>
      <c r="F1272" s="2" t="str">
        <f t="shared" si="98"/>
        <v/>
      </c>
      <c r="G1272" s="2" t="str">
        <f t="shared" si="99"/>
        <v>brackishRestricted</v>
      </c>
      <c r="H1272" t="s">
        <v>14</v>
      </c>
      <c r="I1272" t="s">
        <v>14</v>
      </c>
      <c r="J1272">
        <v>3.5217326730999999E-4</v>
      </c>
      <c r="K1272">
        <v>6.33517563713E-3</v>
      </c>
      <c r="L1272" s="1">
        <v>4.9951848085600001E-5</v>
      </c>
      <c r="M1272">
        <v>1.3333333333299999</v>
      </c>
      <c r="N1272">
        <v>3.6666666666699999</v>
      </c>
      <c r="O1272">
        <v>0.12996641475599999</v>
      </c>
      <c r="P1272" s="1">
        <v>3.53763668656E-5</v>
      </c>
      <c r="Q1272">
        <v>4.80929120226E-4</v>
      </c>
      <c r="R1272" t="s">
        <v>15</v>
      </c>
    </row>
    <row r="1273" spans="1:20">
      <c r="A1273">
        <v>75113</v>
      </c>
      <c r="C1273" t="b">
        <f t="shared" si="95"/>
        <v>1</v>
      </c>
      <c r="D1273" s="2" t="str">
        <f t="shared" si="96"/>
        <v/>
      </c>
      <c r="E1273" s="2" t="str">
        <f t="shared" si="97"/>
        <v/>
      </c>
      <c r="F1273" s="2" t="str">
        <f t="shared" si="98"/>
        <v/>
      </c>
      <c r="G1273" s="2" t="str">
        <f t="shared" si="99"/>
        <v/>
      </c>
      <c r="H1273" t="s">
        <v>14</v>
      </c>
      <c r="I1273" t="s">
        <v>14</v>
      </c>
      <c r="J1273">
        <v>3.6158860611800001E-4</v>
      </c>
      <c r="K1273">
        <v>6.5356865609300001E-3</v>
      </c>
      <c r="L1273" s="1">
        <v>4.38776902209E-5</v>
      </c>
      <c r="M1273">
        <v>1.3333333333299999</v>
      </c>
      <c r="N1273">
        <v>3.6666666666699999</v>
      </c>
      <c r="O1273">
        <v>0.161839080454</v>
      </c>
      <c r="P1273" s="1">
        <v>8.1148941933299997E-5</v>
      </c>
      <c r="Q1273">
        <v>4.6049540120100003E-3</v>
      </c>
      <c r="R1273" t="s">
        <v>15</v>
      </c>
    </row>
    <row r="1274" spans="1:20">
      <c r="A1274">
        <v>75125</v>
      </c>
      <c r="B1274" t="s">
        <v>19</v>
      </c>
      <c r="C1274" t="b">
        <f t="shared" si="95"/>
        <v>1</v>
      </c>
      <c r="D1274" s="2" t="str">
        <f t="shared" si="96"/>
        <v/>
      </c>
      <c r="E1274" s="2" t="str">
        <f t="shared" si="97"/>
        <v/>
      </c>
      <c r="F1274" s="2" t="str">
        <f t="shared" si="98"/>
        <v/>
      </c>
      <c r="G1274" s="2" t="str">
        <f t="shared" si="99"/>
        <v>brackishRestricted</v>
      </c>
      <c r="H1274" t="s">
        <v>14</v>
      </c>
      <c r="I1274" t="s">
        <v>14</v>
      </c>
      <c r="J1274" s="1">
        <v>3.3715418797599998E-5</v>
      </c>
      <c r="K1274">
        <v>2.4796456729199998E-4</v>
      </c>
      <c r="L1274" s="1">
        <v>1.9627690195799999E-6</v>
      </c>
      <c r="M1274">
        <v>1.3333333333299999</v>
      </c>
      <c r="N1274">
        <v>3.6666666666699999</v>
      </c>
      <c r="O1274">
        <v>0.37171034884800003</v>
      </c>
      <c r="P1274">
        <v>5.0557260842699998E-3</v>
      </c>
      <c r="Q1274">
        <v>1.96367906156E-3</v>
      </c>
      <c r="R1274" t="s">
        <v>15</v>
      </c>
    </row>
    <row r="1275" spans="1:20">
      <c r="A1275">
        <v>75130</v>
      </c>
      <c r="C1275" t="b">
        <f t="shared" si="95"/>
        <v>1</v>
      </c>
      <c r="D1275" s="2" t="str">
        <f t="shared" si="96"/>
        <v/>
      </c>
      <c r="E1275" s="2" t="str">
        <f t="shared" si="97"/>
        <v/>
      </c>
      <c r="F1275" s="2" t="str">
        <f t="shared" si="98"/>
        <v/>
      </c>
      <c r="G1275" s="2" t="str">
        <f t="shared" si="99"/>
        <v/>
      </c>
      <c r="H1275" t="s">
        <v>14</v>
      </c>
      <c r="I1275" t="s">
        <v>14</v>
      </c>
      <c r="J1275" s="1">
        <v>1.6746646135599999E-5</v>
      </c>
      <c r="K1275">
        <v>2.3369657786000001E-4</v>
      </c>
      <c r="L1275">
        <v>0</v>
      </c>
      <c r="M1275">
        <v>1.3333333333299999</v>
      </c>
      <c r="N1275">
        <v>3.6666666666699999</v>
      </c>
      <c r="O1275">
        <v>0.274585611033</v>
      </c>
      <c r="P1275">
        <v>4.3157229238000001E-4</v>
      </c>
      <c r="Q1275">
        <v>1.7419990234300001E-3</v>
      </c>
      <c r="R1275" t="s">
        <v>15</v>
      </c>
    </row>
    <row r="1276" spans="1:20">
      <c r="A1276">
        <v>75201</v>
      </c>
      <c r="C1276" t="b">
        <f t="shared" si="95"/>
        <v>1</v>
      </c>
      <c r="D1276" s="2" t="str">
        <f t="shared" si="96"/>
        <v/>
      </c>
      <c r="E1276" s="2" t="str">
        <f t="shared" si="97"/>
        <v/>
      </c>
      <c r="F1276" s="2" t="str">
        <f t="shared" si="98"/>
        <v/>
      </c>
      <c r="G1276" s="2" t="str">
        <f t="shared" si="99"/>
        <v/>
      </c>
      <c r="H1276" t="s">
        <v>14</v>
      </c>
      <c r="I1276" t="s">
        <v>14</v>
      </c>
      <c r="J1276" s="1">
        <v>2.0029880575800002E-6</v>
      </c>
      <c r="K1276">
        <v>1.33171582264E-3</v>
      </c>
      <c r="L1276">
        <v>0</v>
      </c>
      <c r="M1276">
        <v>23</v>
      </c>
      <c r="N1276">
        <v>25</v>
      </c>
      <c r="O1276">
        <v>1.02485882651E-3</v>
      </c>
      <c r="P1276">
        <v>5.6061554037700002E-2</v>
      </c>
      <c r="Q1276">
        <v>0.35759294332300001</v>
      </c>
      <c r="R1276" t="s">
        <v>15</v>
      </c>
    </row>
    <row r="1277" spans="1:20">
      <c r="A1277">
        <v>75203</v>
      </c>
      <c r="B1277" t="s">
        <v>19</v>
      </c>
      <c r="C1277" t="b">
        <f t="shared" si="95"/>
        <v>1</v>
      </c>
      <c r="D1277" s="2" t="str">
        <f t="shared" si="96"/>
        <v/>
      </c>
      <c r="E1277" s="2" t="str">
        <f t="shared" si="97"/>
        <v/>
      </c>
      <c r="F1277" s="2" t="str">
        <f t="shared" si="98"/>
        <v>BRACK</v>
      </c>
      <c r="G1277" s="2" t="str">
        <f t="shared" si="99"/>
        <v/>
      </c>
      <c r="H1277" t="s">
        <v>18</v>
      </c>
      <c r="I1277" t="s">
        <v>19</v>
      </c>
      <c r="J1277">
        <v>0</v>
      </c>
      <c r="K1277">
        <v>1.5828384894299999E-4</v>
      </c>
      <c r="L1277" s="1">
        <v>2.5012278220600001E-5</v>
      </c>
      <c r="M1277">
        <v>8.8000000000000007</v>
      </c>
      <c r="N1277">
        <v>11.6</v>
      </c>
      <c r="O1277">
        <v>2.75989204037E-4</v>
      </c>
      <c r="P1277">
        <v>5.20525420031E-2</v>
      </c>
      <c r="Q1277">
        <v>1.3733345363000001E-2</v>
      </c>
      <c r="R1277" t="s">
        <v>20</v>
      </c>
      <c r="S1277">
        <v>8.8000000000000007</v>
      </c>
      <c r="T1277">
        <v>11.6</v>
      </c>
    </row>
    <row r="1278" spans="1:20">
      <c r="A1278">
        <v>75204</v>
      </c>
      <c r="B1278" t="s">
        <v>14</v>
      </c>
      <c r="C1278" t="b">
        <f t="shared" si="95"/>
        <v>1</v>
      </c>
      <c r="D1278" s="2" t="str">
        <f t="shared" si="96"/>
        <v/>
      </c>
      <c r="E1278" s="2" t="str">
        <f t="shared" si="97"/>
        <v/>
      </c>
      <c r="F1278" s="2" t="str">
        <f t="shared" si="98"/>
        <v/>
      </c>
      <c r="G1278" s="2" t="str">
        <f t="shared" si="99"/>
        <v>NO</v>
      </c>
      <c r="H1278" t="s">
        <v>14</v>
      </c>
      <c r="I1278" t="s">
        <v>14</v>
      </c>
      <c r="J1278" s="1">
        <v>1.50224104319E-6</v>
      </c>
      <c r="K1278">
        <v>1.5933827017599999E-3</v>
      </c>
      <c r="L1278" s="1">
        <v>9.7557929898799992E-6</v>
      </c>
      <c r="M1278">
        <v>23</v>
      </c>
      <c r="N1278">
        <v>25</v>
      </c>
      <c r="O1278">
        <v>1.02485882651E-3</v>
      </c>
      <c r="P1278">
        <v>0.16157527294499999</v>
      </c>
      <c r="Q1278">
        <v>7.8702831987399996E-2</v>
      </c>
      <c r="R1278" t="s">
        <v>15</v>
      </c>
    </row>
    <row r="1279" spans="1:20">
      <c r="A1279">
        <v>75207</v>
      </c>
      <c r="C1279" t="b">
        <f t="shared" si="95"/>
        <v>1</v>
      </c>
      <c r="D1279" s="2" t="str">
        <f t="shared" si="96"/>
        <v/>
      </c>
      <c r="E1279" s="2" t="str">
        <f t="shared" si="97"/>
        <v/>
      </c>
      <c r="F1279" s="2" t="str">
        <f t="shared" si="98"/>
        <v/>
      </c>
      <c r="G1279" s="2" t="str">
        <f t="shared" si="99"/>
        <v/>
      </c>
      <c r="H1279" t="s">
        <v>14</v>
      </c>
      <c r="I1279" t="s">
        <v>14</v>
      </c>
      <c r="J1279" s="1">
        <v>2.0482164182599999E-6</v>
      </c>
      <c r="K1279">
        <v>1.89821546734E-3</v>
      </c>
      <c r="L1279" s="1">
        <v>1.5609268783799999E-5</v>
      </c>
      <c r="M1279">
        <v>23</v>
      </c>
      <c r="N1279">
        <v>25</v>
      </c>
      <c r="O1279">
        <v>7.1757246180600004E-3</v>
      </c>
      <c r="P1279">
        <v>0.20943962883299999</v>
      </c>
      <c r="Q1279">
        <v>0.17089148803599999</v>
      </c>
      <c r="R1279" t="s">
        <v>15</v>
      </c>
    </row>
    <row r="1280" spans="1:20">
      <c r="A1280">
        <v>75209</v>
      </c>
      <c r="C1280" t="b">
        <f t="shared" si="95"/>
        <v>1</v>
      </c>
      <c r="D1280" s="2" t="str">
        <f t="shared" si="96"/>
        <v/>
      </c>
      <c r="E1280" s="2" t="str">
        <f t="shared" si="97"/>
        <v/>
      </c>
      <c r="F1280" s="2" t="str">
        <f t="shared" si="98"/>
        <v/>
      </c>
      <c r="G1280" s="2" t="str">
        <f t="shared" si="99"/>
        <v/>
      </c>
      <c r="H1280" t="s">
        <v>18</v>
      </c>
      <c r="I1280" t="s">
        <v>19</v>
      </c>
      <c r="J1280">
        <v>0</v>
      </c>
      <c r="K1280">
        <v>2.2914837215400001E-4</v>
      </c>
      <c r="L1280" s="1">
        <v>4.6571552446199997E-5</v>
      </c>
      <c r="M1280">
        <v>8.8000000000000007</v>
      </c>
      <c r="N1280">
        <v>11.6</v>
      </c>
      <c r="O1280">
        <v>2.75989204037E-4</v>
      </c>
      <c r="P1280">
        <v>0.17621305419200001</v>
      </c>
      <c r="Q1280">
        <v>1.52247411871E-3</v>
      </c>
      <c r="R1280" t="s">
        <v>20</v>
      </c>
      <c r="S1280">
        <v>8.8000000000000007</v>
      </c>
      <c r="T1280">
        <v>11.6</v>
      </c>
    </row>
    <row r="1281" spans="1:20">
      <c r="A1281">
        <v>75286</v>
      </c>
      <c r="C1281" t="b">
        <f t="shared" si="95"/>
        <v>1</v>
      </c>
      <c r="D1281" s="2" t="str">
        <f t="shared" si="96"/>
        <v/>
      </c>
      <c r="E1281" s="2" t="str">
        <f t="shared" si="97"/>
        <v/>
      </c>
      <c r="F1281" s="2" t="str">
        <f t="shared" si="98"/>
        <v/>
      </c>
      <c r="G1281" s="2" t="str">
        <f t="shared" si="99"/>
        <v/>
      </c>
      <c r="H1281" t="s">
        <v>17</v>
      </c>
      <c r="I1281" t="s">
        <v>17</v>
      </c>
      <c r="J1281">
        <v>3.1376288052500001E-4</v>
      </c>
      <c r="K1281">
        <v>0</v>
      </c>
      <c r="L1281">
        <v>0</v>
      </c>
      <c r="M1281">
        <v>1.48979591837</v>
      </c>
      <c r="N1281">
        <v>15.244897959199999</v>
      </c>
      <c r="O1281">
        <v>4.8461324334900004E-3</v>
      </c>
      <c r="P1281">
        <v>1</v>
      </c>
      <c r="Q1281">
        <v>3.4875662616299999E-3</v>
      </c>
      <c r="R1281" t="s">
        <v>15</v>
      </c>
      <c r="S1281">
        <v>1.48979591837</v>
      </c>
    </row>
    <row r="1282" spans="1:20">
      <c r="A1282">
        <v>75287</v>
      </c>
      <c r="C1282" t="b">
        <f t="shared" si="95"/>
        <v>1</v>
      </c>
      <c r="D1282" s="2" t="str">
        <f t="shared" si="96"/>
        <v/>
      </c>
      <c r="E1282" s="2" t="str">
        <f t="shared" si="97"/>
        <v/>
      </c>
      <c r="F1282" s="2" t="str">
        <f t="shared" si="98"/>
        <v/>
      </c>
      <c r="G1282" s="2" t="str">
        <f t="shared" si="99"/>
        <v/>
      </c>
      <c r="H1282" t="s">
        <v>17</v>
      </c>
      <c r="I1282" t="s">
        <v>17</v>
      </c>
      <c r="J1282">
        <v>8.2403583328700004E-4</v>
      </c>
      <c r="K1282">
        <v>0</v>
      </c>
      <c r="L1282">
        <v>0</v>
      </c>
      <c r="M1282">
        <v>1.48979591837</v>
      </c>
      <c r="N1282">
        <v>15.244897959199999</v>
      </c>
      <c r="O1282">
        <v>1.6367302187999999E-3</v>
      </c>
      <c r="P1282">
        <v>1</v>
      </c>
      <c r="Q1282">
        <v>1.09028203258E-3</v>
      </c>
      <c r="R1282" t="s">
        <v>15</v>
      </c>
      <c r="S1282">
        <v>1.48979591837</v>
      </c>
    </row>
    <row r="1283" spans="1:20">
      <c r="A1283">
        <v>75288</v>
      </c>
      <c r="C1283" t="b">
        <f t="shared" ref="C1283:C1346" si="100">IF(OR(B1283="freshRestricted",B1283="brackishRestricted",B1283="marineRestricted",B1283="noclass",B1283=""),TRUE,FALSE)</f>
        <v>1</v>
      </c>
      <c r="D1283" s="2" t="str">
        <f t="shared" ref="D1283:D1346" si="101">IF(NOT(ISBLANK($B1283)),IF($I1283="freshRestricted", IF($B1283="freshRestricted","FRESH",$B1283),""),"")</f>
        <v/>
      </c>
      <c r="E1283" s="2" t="str">
        <f t="shared" ref="E1283:E1346" si="102">IF(NOT(ISBLANK($B1283)),IF($I1283="marineRestricted", IF($B1283="marineRestricted","MARINE",$B1283),""),"")</f>
        <v/>
      </c>
      <c r="F1283" s="2" t="str">
        <f t="shared" ref="F1283:F1346" si="103">IF(NOT(ISBLANK($B1283)),IF($I1283="brackishRestricted", IF($B1283="brackishRestricted","BRACK",$B1283),""),"")</f>
        <v/>
      </c>
      <c r="G1283" s="2" t="str">
        <f t="shared" ref="G1283:G1346" si="104">IF(NOT(ISBLANK($B1283)),IF($I1283="noclass", IF($B1283="noclass","NO",$B1283),""),"")</f>
        <v/>
      </c>
      <c r="H1283" t="s">
        <v>17</v>
      </c>
      <c r="I1283" t="s">
        <v>17</v>
      </c>
      <c r="J1283">
        <v>1.05788304588E-3</v>
      </c>
      <c r="K1283">
        <v>0</v>
      </c>
      <c r="L1283">
        <v>0</v>
      </c>
      <c r="M1283">
        <v>1.48979591837</v>
      </c>
      <c r="N1283">
        <v>15.244897959199999</v>
      </c>
      <c r="O1283">
        <v>1.6367302187999999E-3</v>
      </c>
      <c r="P1283">
        <v>1</v>
      </c>
      <c r="Q1283">
        <v>1.09028203258E-3</v>
      </c>
      <c r="R1283" t="s">
        <v>15</v>
      </c>
      <c r="S1283">
        <v>1.48979591837</v>
      </c>
    </row>
    <row r="1284" spans="1:20">
      <c r="A1284">
        <v>75291</v>
      </c>
      <c r="B1284" t="s">
        <v>17</v>
      </c>
      <c r="C1284" t="b">
        <f t="shared" si="100"/>
        <v>1</v>
      </c>
      <c r="D1284" s="2" t="str">
        <f t="shared" si="101"/>
        <v>FRESH</v>
      </c>
      <c r="E1284" s="2" t="str">
        <f t="shared" si="102"/>
        <v/>
      </c>
      <c r="F1284" s="2" t="str">
        <f t="shared" si="103"/>
        <v/>
      </c>
      <c r="G1284" s="2" t="str">
        <f t="shared" si="104"/>
        <v/>
      </c>
      <c r="H1284" t="s">
        <v>17</v>
      </c>
      <c r="I1284" t="s">
        <v>17</v>
      </c>
      <c r="J1284">
        <v>2.5785897162499999E-4</v>
      </c>
      <c r="K1284">
        <v>0</v>
      </c>
      <c r="L1284">
        <v>0</v>
      </c>
      <c r="M1284">
        <v>1.48979591837</v>
      </c>
      <c r="N1284">
        <v>15.244897959199999</v>
      </c>
      <c r="O1284">
        <v>1.3913357860400001E-2</v>
      </c>
      <c r="P1284">
        <v>1</v>
      </c>
      <c r="Q1284">
        <v>1.08095387023E-2</v>
      </c>
      <c r="R1284" t="s">
        <v>15</v>
      </c>
      <c r="S1284">
        <v>1.48979591837</v>
      </c>
    </row>
    <row r="1285" spans="1:20">
      <c r="A1285">
        <v>75334</v>
      </c>
      <c r="C1285" t="b">
        <f t="shared" si="100"/>
        <v>1</v>
      </c>
      <c r="D1285" s="2" t="str">
        <f t="shared" si="101"/>
        <v/>
      </c>
      <c r="E1285" s="2" t="str">
        <f t="shared" si="102"/>
        <v/>
      </c>
      <c r="F1285" s="2" t="str">
        <f t="shared" si="103"/>
        <v/>
      </c>
      <c r="G1285" s="2" t="str">
        <f t="shared" si="104"/>
        <v/>
      </c>
      <c r="H1285" t="s">
        <v>24</v>
      </c>
      <c r="I1285" t="s">
        <v>17</v>
      </c>
      <c r="J1285">
        <v>1.37534722085E-3</v>
      </c>
      <c r="K1285">
        <v>1.7307913006900001E-4</v>
      </c>
      <c r="L1285" s="1">
        <v>1.4422421344500001E-5</v>
      </c>
      <c r="M1285">
        <v>1.3333333333299999</v>
      </c>
      <c r="N1285">
        <v>3.6666666666699999</v>
      </c>
      <c r="O1285">
        <v>0.29691661720099999</v>
      </c>
      <c r="P1285">
        <v>2.1006162788999999E-2</v>
      </c>
      <c r="Q1285">
        <v>1.4286965763999999E-3</v>
      </c>
      <c r="R1285" t="s">
        <v>25</v>
      </c>
      <c r="S1285">
        <v>1.6053534972400001</v>
      </c>
    </row>
    <row r="1286" spans="1:20">
      <c r="A1286">
        <v>75335</v>
      </c>
      <c r="C1286" t="b">
        <f t="shared" si="100"/>
        <v>1</v>
      </c>
      <c r="D1286" s="2" t="str">
        <f t="shared" si="101"/>
        <v/>
      </c>
      <c r="E1286" s="2" t="str">
        <f t="shared" si="102"/>
        <v/>
      </c>
      <c r="F1286" s="2" t="str">
        <f t="shared" si="103"/>
        <v/>
      </c>
      <c r="G1286" s="2" t="str">
        <f t="shared" si="104"/>
        <v/>
      </c>
      <c r="H1286" t="s">
        <v>17</v>
      </c>
      <c r="I1286" t="s">
        <v>17</v>
      </c>
      <c r="J1286">
        <v>1.34572552868E-3</v>
      </c>
      <c r="K1286">
        <v>1.6580372475599999E-4</v>
      </c>
      <c r="L1286" s="1">
        <v>1.6995468575000001E-5</v>
      </c>
      <c r="M1286">
        <v>1.3333333333299999</v>
      </c>
      <c r="N1286">
        <v>3.6666666666699999</v>
      </c>
      <c r="O1286">
        <v>0.295498435512</v>
      </c>
      <c r="P1286">
        <v>1.6262406940400001E-3</v>
      </c>
      <c r="Q1286">
        <v>2.4913872938899998E-4</v>
      </c>
      <c r="R1286" t="s">
        <v>15</v>
      </c>
      <c r="S1286">
        <v>1.5946499655399999</v>
      </c>
    </row>
    <row r="1287" spans="1:20">
      <c r="A1287">
        <v>75371</v>
      </c>
      <c r="C1287" t="b">
        <f t="shared" si="100"/>
        <v>1</v>
      </c>
      <c r="D1287" s="2" t="str">
        <f t="shared" si="101"/>
        <v/>
      </c>
      <c r="E1287" s="2" t="str">
        <f t="shared" si="102"/>
        <v/>
      </c>
      <c r="F1287" s="2" t="str">
        <f t="shared" si="103"/>
        <v/>
      </c>
      <c r="G1287" s="2" t="str">
        <f t="shared" si="104"/>
        <v/>
      </c>
      <c r="H1287" t="s">
        <v>14</v>
      </c>
      <c r="I1287" t="s">
        <v>14</v>
      </c>
      <c r="J1287">
        <v>1.3281994356199999E-4</v>
      </c>
      <c r="K1287">
        <v>8.36332409601E-4</v>
      </c>
      <c r="L1287" s="1">
        <v>4.2190038906200003E-6</v>
      </c>
      <c r="M1287">
        <v>3</v>
      </c>
      <c r="N1287">
        <v>8</v>
      </c>
      <c r="O1287">
        <v>0.21352739656600001</v>
      </c>
      <c r="P1287">
        <v>9.1419948840200001E-3</v>
      </c>
      <c r="Q1287">
        <v>3.4760827369999997E-2</v>
      </c>
      <c r="R1287" t="s">
        <v>15</v>
      </c>
    </row>
    <row r="1288" spans="1:20">
      <c r="A1288">
        <v>75373</v>
      </c>
      <c r="C1288" t="b">
        <f t="shared" si="100"/>
        <v>1</v>
      </c>
      <c r="D1288" s="2" t="str">
        <f t="shared" si="101"/>
        <v/>
      </c>
      <c r="E1288" s="2" t="str">
        <f t="shared" si="102"/>
        <v/>
      </c>
      <c r="F1288" s="2" t="str">
        <f t="shared" si="103"/>
        <v/>
      </c>
      <c r="G1288" s="2" t="str">
        <f t="shared" si="104"/>
        <v/>
      </c>
      <c r="H1288" t="s">
        <v>14</v>
      </c>
      <c r="I1288" t="s">
        <v>14</v>
      </c>
      <c r="J1288">
        <v>1.2840310766899999E-4</v>
      </c>
      <c r="K1288">
        <v>6.5507061491599996E-4</v>
      </c>
      <c r="L1288" s="1">
        <v>5.1888409331200003E-6</v>
      </c>
      <c r="M1288">
        <v>3</v>
      </c>
      <c r="N1288">
        <v>8</v>
      </c>
      <c r="O1288">
        <v>0.29772526999600002</v>
      </c>
      <c r="P1288">
        <v>9.1419948840200001E-3</v>
      </c>
      <c r="Q1288">
        <v>1.3348308436399999E-2</v>
      </c>
      <c r="R1288" t="s">
        <v>15</v>
      </c>
    </row>
    <row r="1289" spans="1:20">
      <c r="A1289">
        <v>75403</v>
      </c>
      <c r="C1289" t="b">
        <f t="shared" si="100"/>
        <v>1</v>
      </c>
      <c r="D1289" s="2" t="str">
        <f t="shared" si="101"/>
        <v/>
      </c>
      <c r="E1289" s="2" t="str">
        <f t="shared" si="102"/>
        <v/>
      </c>
      <c r="F1289" s="2" t="str">
        <f t="shared" si="103"/>
        <v/>
      </c>
      <c r="G1289" s="2" t="str">
        <f t="shared" si="104"/>
        <v/>
      </c>
      <c r="H1289" t="s">
        <v>16</v>
      </c>
      <c r="I1289" t="s">
        <v>16</v>
      </c>
      <c r="J1289">
        <v>0</v>
      </c>
      <c r="K1289">
        <v>1.99044585987E-4</v>
      </c>
      <c r="L1289">
        <v>9.3278668726399995E-4</v>
      </c>
      <c r="M1289">
        <v>22</v>
      </c>
      <c r="N1289">
        <v>27</v>
      </c>
      <c r="O1289">
        <v>1.9031303516199999E-2</v>
      </c>
      <c r="P1289">
        <v>0.11016736777</v>
      </c>
      <c r="Q1289" s="1">
        <v>1.12712073558E-5</v>
      </c>
      <c r="R1289" t="s">
        <v>15</v>
      </c>
      <c r="S1289">
        <v>25.9330648223</v>
      </c>
    </row>
    <row r="1290" spans="1:20">
      <c r="A1290">
        <v>75405</v>
      </c>
      <c r="C1290" t="b">
        <f t="shared" si="100"/>
        <v>1</v>
      </c>
      <c r="D1290" s="2" t="str">
        <f t="shared" si="101"/>
        <v/>
      </c>
      <c r="E1290" s="2" t="str">
        <f t="shared" si="102"/>
        <v/>
      </c>
      <c r="F1290" s="2" t="str">
        <f t="shared" si="103"/>
        <v/>
      </c>
      <c r="G1290" s="2" t="str">
        <f t="shared" si="104"/>
        <v/>
      </c>
      <c r="H1290" t="s">
        <v>16</v>
      </c>
      <c r="I1290" t="s">
        <v>16</v>
      </c>
      <c r="J1290">
        <v>0</v>
      </c>
      <c r="K1290">
        <v>1.32696390658E-4</v>
      </c>
      <c r="L1290">
        <v>8.0115615861300004E-4</v>
      </c>
      <c r="M1290">
        <v>22</v>
      </c>
      <c r="N1290">
        <v>27</v>
      </c>
      <c r="O1290">
        <v>1.9031303516199999E-2</v>
      </c>
      <c r="P1290">
        <v>0.11016736777</v>
      </c>
      <c r="Q1290" s="1">
        <v>1.12712073558E-5</v>
      </c>
      <c r="R1290" t="s">
        <v>15</v>
      </c>
      <c r="S1290">
        <v>26.171844407399998</v>
      </c>
    </row>
    <row r="1291" spans="1:20">
      <c r="A1291">
        <v>75438</v>
      </c>
      <c r="C1291" t="b">
        <f t="shared" si="100"/>
        <v>1</v>
      </c>
      <c r="D1291" s="2" t="str">
        <f t="shared" si="101"/>
        <v/>
      </c>
      <c r="E1291" s="2" t="str">
        <f t="shared" si="102"/>
        <v/>
      </c>
      <c r="F1291" s="2" t="str">
        <f t="shared" si="103"/>
        <v/>
      </c>
      <c r="G1291" s="2" t="str">
        <f t="shared" si="104"/>
        <v/>
      </c>
      <c r="H1291" t="s">
        <v>14</v>
      </c>
      <c r="I1291" t="s">
        <v>14</v>
      </c>
      <c r="J1291">
        <v>2.4132661349300001E-4</v>
      </c>
      <c r="K1291" s="1">
        <v>5.2060405043700003E-5</v>
      </c>
      <c r="L1291">
        <v>3.7085437348400002E-4</v>
      </c>
      <c r="M1291">
        <v>1.5</v>
      </c>
      <c r="N1291">
        <v>25</v>
      </c>
      <c r="O1291">
        <v>0.14445113206599999</v>
      </c>
      <c r="P1291">
        <v>2.4389882552499999E-2</v>
      </c>
      <c r="Q1291">
        <v>0.24331710107599999</v>
      </c>
      <c r="R1291" t="s">
        <v>15</v>
      </c>
    </row>
    <row r="1292" spans="1:20">
      <c r="A1292">
        <v>75440</v>
      </c>
      <c r="C1292" t="b">
        <f t="shared" si="100"/>
        <v>1</v>
      </c>
      <c r="D1292" s="2" t="str">
        <f t="shared" si="101"/>
        <v/>
      </c>
      <c r="E1292" s="2" t="str">
        <f t="shared" si="102"/>
        <v/>
      </c>
      <c r="F1292" s="2" t="str">
        <f t="shared" si="103"/>
        <v/>
      </c>
      <c r="G1292" s="2" t="str">
        <f t="shared" si="104"/>
        <v/>
      </c>
      <c r="H1292" t="s">
        <v>14</v>
      </c>
      <c r="I1292" t="s">
        <v>14</v>
      </c>
      <c r="J1292">
        <v>1.72765209637E-4</v>
      </c>
      <c r="K1292" s="1">
        <v>5.3972394855799998E-5</v>
      </c>
      <c r="L1292">
        <v>4.3726681399799998E-4</v>
      </c>
      <c r="M1292">
        <v>1.5</v>
      </c>
      <c r="N1292">
        <v>25</v>
      </c>
      <c r="O1292">
        <v>0.48034696937600002</v>
      </c>
      <c r="P1292">
        <v>4.1246632346100001E-2</v>
      </c>
      <c r="Q1292">
        <v>0.14256510137200001</v>
      </c>
      <c r="R1292" t="s">
        <v>15</v>
      </c>
    </row>
    <row r="1293" spans="1:20">
      <c r="A1293">
        <v>75531</v>
      </c>
      <c r="C1293" t="b">
        <f t="shared" si="100"/>
        <v>1</v>
      </c>
      <c r="D1293" s="2" t="str">
        <f t="shared" si="101"/>
        <v/>
      </c>
      <c r="E1293" s="2" t="str">
        <f t="shared" si="102"/>
        <v/>
      </c>
      <c r="F1293" s="2" t="str">
        <f t="shared" si="103"/>
        <v/>
      </c>
      <c r="G1293" s="2" t="str">
        <f t="shared" si="104"/>
        <v/>
      </c>
      <c r="H1293" t="s">
        <v>18</v>
      </c>
      <c r="I1293" t="s">
        <v>19</v>
      </c>
      <c r="J1293" s="1">
        <v>1.8961551661700001E-6</v>
      </c>
      <c r="K1293">
        <v>5.4115106306400001E-4</v>
      </c>
      <c r="L1293" s="1">
        <v>2.03267897332E-6</v>
      </c>
      <c r="M1293">
        <v>3</v>
      </c>
      <c r="N1293">
        <v>8</v>
      </c>
      <c r="O1293">
        <v>0.149748759037</v>
      </c>
      <c r="P1293">
        <v>4.90494917342E-2</v>
      </c>
      <c r="Q1293">
        <v>0.34116289369300001</v>
      </c>
      <c r="R1293" t="s">
        <v>20</v>
      </c>
      <c r="S1293">
        <v>3</v>
      </c>
      <c r="T1293">
        <v>8</v>
      </c>
    </row>
    <row r="1294" spans="1:20">
      <c r="A1294">
        <v>75563</v>
      </c>
      <c r="C1294" t="b">
        <f t="shared" si="100"/>
        <v>1</v>
      </c>
      <c r="D1294" s="2" t="str">
        <f t="shared" si="101"/>
        <v/>
      </c>
      <c r="E1294" s="2" t="str">
        <f t="shared" si="102"/>
        <v/>
      </c>
      <c r="F1294" s="2" t="str">
        <f t="shared" si="103"/>
        <v/>
      </c>
      <c r="G1294" s="2" t="str">
        <f t="shared" si="104"/>
        <v/>
      </c>
      <c r="H1294" t="s">
        <v>14</v>
      </c>
      <c r="I1294" t="s">
        <v>14</v>
      </c>
      <c r="J1294">
        <v>2.31497485343E-4</v>
      </c>
      <c r="K1294">
        <v>0</v>
      </c>
      <c r="L1294">
        <v>1.5940726004400001E-4</v>
      </c>
      <c r="M1294">
        <v>4.5</v>
      </c>
      <c r="N1294">
        <v>27</v>
      </c>
      <c r="O1294">
        <v>5.7932497068699995E-4</v>
      </c>
      <c r="P1294">
        <v>5.6871443386500003E-3</v>
      </c>
      <c r="Q1294">
        <v>0.36951687222399998</v>
      </c>
      <c r="R1294" t="s">
        <v>15</v>
      </c>
    </row>
    <row r="1295" spans="1:20">
      <c r="A1295">
        <v>75613</v>
      </c>
      <c r="C1295" t="b">
        <f t="shared" si="100"/>
        <v>1</v>
      </c>
      <c r="D1295" s="2" t="str">
        <f t="shared" si="101"/>
        <v/>
      </c>
      <c r="E1295" s="2" t="str">
        <f t="shared" si="102"/>
        <v/>
      </c>
      <c r="F1295" s="2" t="str">
        <f t="shared" si="103"/>
        <v/>
      </c>
      <c r="G1295" s="2" t="str">
        <f t="shared" si="104"/>
        <v/>
      </c>
      <c r="H1295" t="s">
        <v>14</v>
      </c>
      <c r="I1295" t="s">
        <v>14</v>
      </c>
      <c r="J1295" s="1">
        <v>4.1332327425299996E-6</v>
      </c>
      <c r="K1295" s="1">
        <v>7.4371258817000001E-5</v>
      </c>
      <c r="L1295" s="1">
        <v>1.8981516608100001E-5</v>
      </c>
      <c r="M1295">
        <v>9</v>
      </c>
      <c r="N1295">
        <v>15</v>
      </c>
      <c r="O1295">
        <v>2.6290963640100001E-2</v>
      </c>
      <c r="P1295">
        <v>7.5979421914800005E-2</v>
      </c>
      <c r="Q1295">
        <v>0.28642243650400001</v>
      </c>
      <c r="R1295" t="s">
        <v>15</v>
      </c>
    </row>
    <row r="1296" spans="1:20">
      <c r="A1296">
        <v>75614</v>
      </c>
      <c r="C1296" t="b">
        <f t="shared" si="100"/>
        <v>1</v>
      </c>
      <c r="D1296" s="2" t="str">
        <f t="shared" si="101"/>
        <v/>
      </c>
      <c r="E1296" s="2" t="str">
        <f t="shared" si="102"/>
        <v/>
      </c>
      <c r="F1296" s="2" t="str">
        <f t="shared" si="103"/>
        <v/>
      </c>
      <c r="G1296" s="2" t="str">
        <f t="shared" si="104"/>
        <v/>
      </c>
      <c r="H1296" t="s">
        <v>14</v>
      </c>
      <c r="I1296" t="s">
        <v>14</v>
      </c>
      <c r="J1296" s="1">
        <v>3.015164764E-6</v>
      </c>
      <c r="K1296" s="1">
        <v>8.5005382059599998E-5</v>
      </c>
      <c r="L1296" s="1">
        <v>2.4141845709600001E-5</v>
      </c>
      <c r="M1296">
        <v>9</v>
      </c>
      <c r="N1296">
        <v>15</v>
      </c>
      <c r="O1296">
        <v>6.9602669241699999E-2</v>
      </c>
      <c r="P1296">
        <v>0.27445632868699998</v>
      </c>
      <c r="Q1296">
        <v>9.2307602687100004E-2</v>
      </c>
      <c r="R1296" t="s">
        <v>15</v>
      </c>
    </row>
    <row r="1297" spans="1:20">
      <c r="A1297">
        <v>75687</v>
      </c>
      <c r="C1297" t="b">
        <f t="shared" si="100"/>
        <v>1</v>
      </c>
      <c r="D1297" s="2" t="str">
        <f t="shared" si="101"/>
        <v/>
      </c>
      <c r="E1297" s="2" t="str">
        <f t="shared" si="102"/>
        <v/>
      </c>
      <c r="F1297" s="2" t="str">
        <f t="shared" si="103"/>
        <v/>
      </c>
      <c r="G1297" s="2" t="str">
        <f t="shared" si="104"/>
        <v/>
      </c>
      <c r="H1297" t="s">
        <v>19</v>
      </c>
      <c r="I1297" t="s">
        <v>19</v>
      </c>
      <c r="J1297" s="1">
        <v>4.5346510221399997E-5</v>
      </c>
      <c r="K1297">
        <v>5.3924416471599998E-4</v>
      </c>
      <c r="L1297" s="1">
        <v>3.9631862882199999E-5</v>
      </c>
      <c r="M1297">
        <v>16</v>
      </c>
      <c r="N1297">
        <v>18.5</v>
      </c>
      <c r="O1297" s="1">
        <v>2.1718565274100001E-5</v>
      </c>
      <c r="P1297">
        <v>2.2060687209700001E-4</v>
      </c>
      <c r="Q1297">
        <v>0.439590164043</v>
      </c>
      <c r="R1297" t="s">
        <v>15</v>
      </c>
      <c r="S1297">
        <v>16</v>
      </c>
      <c r="T1297">
        <v>18.5</v>
      </c>
    </row>
    <row r="1298" spans="1:20">
      <c r="A1298">
        <v>75690</v>
      </c>
      <c r="C1298" t="b">
        <f t="shared" si="100"/>
        <v>1</v>
      </c>
      <c r="D1298" s="2" t="str">
        <f t="shared" si="101"/>
        <v/>
      </c>
      <c r="E1298" s="2" t="str">
        <f t="shared" si="102"/>
        <v/>
      </c>
      <c r="F1298" s="2" t="str">
        <f t="shared" si="103"/>
        <v/>
      </c>
      <c r="G1298" s="2" t="str">
        <f t="shared" si="104"/>
        <v/>
      </c>
      <c r="H1298" t="s">
        <v>19</v>
      </c>
      <c r="I1298" t="s">
        <v>19</v>
      </c>
      <c r="J1298" s="1">
        <v>3.4254615004100002E-5</v>
      </c>
      <c r="K1298">
        <v>4.07140903099E-4</v>
      </c>
      <c r="L1298" s="1">
        <v>2.8852410139600001E-5</v>
      </c>
      <c r="M1298">
        <v>16</v>
      </c>
      <c r="N1298">
        <v>18.5</v>
      </c>
      <c r="O1298">
        <v>2.1938702493300001E-4</v>
      </c>
      <c r="P1298">
        <v>9.7668254292599993E-4</v>
      </c>
      <c r="Q1298">
        <v>0.47262018126200001</v>
      </c>
      <c r="R1298" t="s">
        <v>15</v>
      </c>
      <c r="S1298">
        <v>16</v>
      </c>
      <c r="T1298">
        <v>18.5</v>
      </c>
    </row>
    <row r="1299" spans="1:20">
      <c r="A1299">
        <v>75715</v>
      </c>
      <c r="C1299" t="b">
        <f t="shared" si="100"/>
        <v>1</v>
      </c>
      <c r="D1299" s="2" t="str">
        <f t="shared" si="101"/>
        <v/>
      </c>
      <c r="E1299" s="2" t="str">
        <f t="shared" si="102"/>
        <v/>
      </c>
      <c r="F1299" s="2" t="str">
        <f t="shared" si="103"/>
        <v/>
      </c>
      <c r="G1299" s="2" t="str">
        <f t="shared" si="104"/>
        <v/>
      </c>
      <c r="H1299" t="s">
        <v>14</v>
      </c>
      <c r="I1299" t="s">
        <v>14</v>
      </c>
      <c r="J1299">
        <v>1.9069227373700001E-4</v>
      </c>
      <c r="K1299">
        <v>0</v>
      </c>
      <c r="L1299">
        <v>0</v>
      </c>
      <c r="M1299">
        <v>1.48979591837</v>
      </c>
      <c r="N1299">
        <v>15.244897959199999</v>
      </c>
      <c r="O1299">
        <v>1.3913357860400001E-2</v>
      </c>
      <c r="P1299">
        <v>1</v>
      </c>
      <c r="Q1299">
        <v>1.08095387023E-2</v>
      </c>
      <c r="R1299" t="s">
        <v>15</v>
      </c>
    </row>
    <row r="1300" spans="1:20">
      <c r="A1300">
        <v>75746</v>
      </c>
      <c r="C1300" t="b">
        <f t="shared" si="100"/>
        <v>1</v>
      </c>
      <c r="D1300" s="2" t="str">
        <f t="shared" si="101"/>
        <v/>
      </c>
      <c r="E1300" s="2" t="str">
        <f t="shared" si="102"/>
        <v/>
      </c>
      <c r="F1300" s="2" t="str">
        <f t="shared" si="103"/>
        <v/>
      </c>
      <c r="G1300" s="2" t="str">
        <f t="shared" si="104"/>
        <v/>
      </c>
      <c r="H1300" t="s">
        <v>19</v>
      </c>
      <c r="I1300" t="s">
        <v>19</v>
      </c>
      <c r="J1300" s="1">
        <v>2.9131818831899999E-5</v>
      </c>
      <c r="K1300">
        <v>1.3400489047500001E-4</v>
      </c>
      <c r="L1300">
        <v>0</v>
      </c>
      <c r="M1300">
        <v>1.5</v>
      </c>
      <c r="N1300">
        <v>5.5</v>
      </c>
      <c r="O1300">
        <v>5.8376149773099999E-3</v>
      </c>
      <c r="P1300" s="1">
        <v>2.01026082516E-7</v>
      </c>
      <c r="Q1300">
        <v>5.4340117003699999E-2</v>
      </c>
      <c r="R1300" t="s">
        <v>15</v>
      </c>
      <c r="S1300">
        <v>1.5</v>
      </c>
      <c r="T1300">
        <v>5.5</v>
      </c>
    </row>
    <row r="1301" spans="1:20">
      <c r="A1301">
        <v>75751</v>
      </c>
      <c r="C1301" t="b">
        <f t="shared" si="100"/>
        <v>1</v>
      </c>
      <c r="D1301" s="2" t="str">
        <f t="shared" si="101"/>
        <v/>
      </c>
      <c r="E1301" s="2" t="str">
        <f t="shared" si="102"/>
        <v/>
      </c>
      <c r="F1301" s="2" t="str">
        <f t="shared" si="103"/>
        <v/>
      </c>
      <c r="G1301" s="2" t="str">
        <f t="shared" si="104"/>
        <v/>
      </c>
      <c r="H1301" t="s">
        <v>19</v>
      </c>
      <c r="I1301" t="s">
        <v>19</v>
      </c>
      <c r="J1301" s="1">
        <v>2.6483471665300001E-5</v>
      </c>
      <c r="K1301">
        <v>1.58487329256E-4</v>
      </c>
      <c r="L1301">
        <v>0</v>
      </c>
      <c r="M1301">
        <v>1.5</v>
      </c>
      <c r="N1301">
        <v>5.5</v>
      </c>
      <c r="O1301">
        <v>1.82524300426E-2</v>
      </c>
      <c r="P1301" s="1">
        <v>3.7953105032000001E-6</v>
      </c>
      <c r="Q1301">
        <v>5.4340117003699999E-2</v>
      </c>
      <c r="R1301" t="s">
        <v>15</v>
      </c>
      <c r="S1301">
        <v>1.5</v>
      </c>
      <c r="T1301">
        <v>5.5</v>
      </c>
    </row>
    <row r="1302" spans="1:20">
      <c r="A1302">
        <v>75753</v>
      </c>
      <c r="C1302" t="b">
        <f t="shared" si="100"/>
        <v>1</v>
      </c>
      <c r="D1302" s="2" t="str">
        <f t="shared" si="101"/>
        <v/>
      </c>
      <c r="E1302" s="2" t="str">
        <f t="shared" si="102"/>
        <v/>
      </c>
      <c r="F1302" s="2" t="str">
        <f t="shared" si="103"/>
        <v/>
      </c>
      <c r="G1302" s="2" t="str">
        <f t="shared" si="104"/>
        <v/>
      </c>
      <c r="H1302" t="s">
        <v>19</v>
      </c>
      <c r="I1302" t="s">
        <v>19</v>
      </c>
      <c r="J1302" s="1">
        <v>1.7655647776900001E-5</v>
      </c>
      <c r="K1302">
        <v>1.3365678766400001E-4</v>
      </c>
      <c r="L1302">
        <v>0</v>
      </c>
      <c r="M1302">
        <v>1.5</v>
      </c>
      <c r="N1302">
        <v>5.5</v>
      </c>
      <c r="O1302">
        <v>4.5434097839899996E-3</v>
      </c>
      <c r="P1302" s="1">
        <v>2.01026082516E-7</v>
      </c>
      <c r="Q1302">
        <v>5.4340117003699999E-2</v>
      </c>
      <c r="R1302" t="s">
        <v>15</v>
      </c>
      <c r="S1302">
        <v>1.5</v>
      </c>
      <c r="T1302">
        <v>5.5</v>
      </c>
    </row>
    <row r="1303" spans="1:20">
      <c r="A1303">
        <v>75758</v>
      </c>
      <c r="B1303" t="s">
        <v>19</v>
      </c>
      <c r="C1303" t="b">
        <f t="shared" si="100"/>
        <v>1</v>
      </c>
      <c r="D1303" s="2" t="str">
        <f t="shared" si="101"/>
        <v/>
      </c>
      <c r="E1303" s="2" t="str">
        <f t="shared" si="102"/>
        <v/>
      </c>
      <c r="F1303" s="2" t="str">
        <f t="shared" si="103"/>
        <v>BRACK</v>
      </c>
      <c r="G1303" s="2" t="str">
        <f t="shared" si="104"/>
        <v/>
      </c>
      <c r="H1303" t="s">
        <v>19</v>
      </c>
      <c r="I1303" t="s">
        <v>19</v>
      </c>
      <c r="J1303" s="1">
        <v>4.76702489976E-5</v>
      </c>
      <c r="K1303">
        <v>3.3473024454900002E-4</v>
      </c>
      <c r="L1303">
        <v>0</v>
      </c>
      <c r="M1303">
        <v>1.5</v>
      </c>
      <c r="N1303">
        <v>5.5</v>
      </c>
      <c r="O1303">
        <v>1.2949140721700001E-3</v>
      </c>
      <c r="P1303" s="1">
        <v>9.5615464479000002E-9</v>
      </c>
      <c r="Q1303">
        <v>5.4340117003699999E-2</v>
      </c>
      <c r="R1303" t="s">
        <v>15</v>
      </c>
      <c r="S1303">
        <v>1.5</v>
      </c>
      <c r="T1303">
        <v>5.5</v>
      </c>
    </row>
    <row r="1304" spans="1:20">
      <c r="A1304">
        <v>75791</v>
      </c>
      <c r="C1304" t="b">
        <f t="shared" si="100"/>
        <v>1</v>
      </c>
      <c r="D1304" s="2" t="str">
        <f t="shared" si="101"/>
        <v/>
      </c>
      <c r="E1304" s="2" t="str">
        <f t="shared" si="102"/>
        <v/>
      </c>
      <c r="F1304" s="2" t="str">
        <f t="shared" si="103"/>
        <v/>
      </c>
      <c r="G1304" s="2" t="str">
        <f t="shared" si="104"/>
        <v/>
      </c>
      <c r="H1304" t="s">
        <v>18</v>
      </c>
      <c r="I1304" t="s">
        <v>19</v>
      </c>
      <c r="J1304" s="1">
        <v>5.5142193335900002E-6</v>
      </c>
      <c r="K1304">
        <v>8.0251472165899997E-4</v>
      </c>
      <c r="L1304" s="1">
        <v>6.9945152944300002E-5</v>
      </c>
      <c r="M1304">
        <v>9</v>
      </c>
      <c r="N1304">
        <v>13.5</v>
      </c>
      <c r="O1304">
        <v>1.09210088519E-2</v>
      </c>
      <c r="P1304">
        <v>9.2756849580799994E-2</v>
      </c>
      <c r="Q1304">
        <v>8.1452451829199995E-2</v>
      </c>
      <c r="R1304" t="s">
        <v>20</v>
      </c>
      <c r="S1304">
        <v>9</v>
      </c>
      <c r="T1304">
        <v>13.5</v>
      </c>
    </row>
    <row r="1305" spans="1:20">
      <c r="A1305">
        <v>75792</v>
      </c>
      <c r="C1305" t="b">
        <f t="shared" si="100"/>
        <v>1</v>
      </c>
      <c r="D1305" s="2" t="str">
        <f t="shared" si="101"/>
        <v/>
      </c>
      <c r="E1305" s="2" t="str">
        <f t="shared" si="102"/>
        <v/>
      </c>
      <c r="F1305" s="2" t="str">
        <f t="shared" si="103"/>
        <v/>
      </c>
      <c r="G1305" s="2" t="str">
        <f t="shared" si="104"/>
        <v/>
      </c>
      <c r="H1305" t="s">
        <v>18</v>
      </c>
      <c r="I1305" t="s">
        <v>19</v>
      </c>
      <c r="J1305" s="1">
        <v>5.5956764442400002E-6</v>
      </c>
      <c r="K1305">
        <v>4.8818487710899997E-4</v>
      </c>
      <c r="L1305" s="1">
        <v>6.7570757034499993E-5</v>
      </c>
      <c r="M1305">
        <v>9</v>
      </c>
      <c r="N1305">
        <v>13.5</v>
      </c>
      <c r="O1305">
        <v>3.02305329202E-2</v>
      </c>
      <c r="P1305">
        <v>0.122475189326</v>
      </c>
      <c r="Q1305">
        <v>0.114320333227</v>
      </c>
      <c r="R1305" t="s">
        <v>20</v>
      </c>
      <c r="S1305">
        <v>9</v>
      </c>
      <c r="T1305">
        <v>13.5</v>
      </c>
    </row>
    <row r="1306" spans="1:20">
      <c r="A1306">
        <v>75793</v>
      </c>
      <c r="C1306" t="b">
        <f t="shared" si="100"/>
        <v>1</v>
      </c>
      <c r="D1306" s="2" t="str">
        <f t="shared" si="101"/>
        <v/>
      </c>
      <c r="E1306" s="2" t="str">
        <f t="shared" si="102"/>
        <v/>
      </c>
      <c r="F1306" s="2" t="str">
        <f t="shared" si="103"/>
        <v/>
      </c>
      <c r="G1306" s="2" t="str">
        <f t="shared" si="104"/>
        <v/>
      </c>
      <c r="H1306" t="s">
        <v>18</v>
      </c>
      <c r="I1306" t="s">
        <v>19</v>
      </c>
      <c r="J1306" s="1">
        <v>9.6586687943100001E-6</v>
      </c>
      <c r="K1306">
        <v>7.6197097339999998E-4</v>
      </c>
      <c r="L1306">
        <v>1.0831094960999999E-4</v>
      </c>
      <c r="M1306">
        <v>9</v>
      </c>
      <c r="N1306">
        <v>13.5</v>
      </c>
      <c r="O1306">
        <v>4.7847287082999998E-2</v>
      </c>
      <c r="P1306">
        <v>0.122475189326</v>
      </c>
      <c r="Q1306">
        <v>0.207070056586</v>
      </c>
      <c r="R1306" t="s">
        <v>20</v>
      </c>
      <c r="S1306">
        <v>9</v>
      </c>
      <c r="T1306">
        <v>13.5</v>
      </c>
    </row>
    <row r="1307" spans="1:20">
      <c r="A1307">
        <v>75795</v>
      </c>
      <c r="C1307" t="b">
        <f t="shared" si="100"/>
        <v>1</v>
      </c>
      <c r="D1307" s="2" t="str">
        <f t="shared" si="101"/>
        <v/>
      </c>
      <c r="E1307" s="2" t="str">
        <f t="shared" si="102"/>
        <v/>
      </c>
      <c r="F1307" s="2" t="str">
        <f t="shared" si="103"/>
        <v/>
      </c>
      <c r="G1307" s="2" t="str">
        <f t="shared" si="104"/>
        <v/>
      </c>
      <c r="H1307" t="s">
        <v>18</v>
      </c>
      <c r="I1307" t="s">
        <v>19</v>
      </c>
      <c r="J1307" s="1">
        <v>4.0232202962499999E-6</v>
      </c>
      <c r="K1307">
        <v>3.2168944968100001E-4</v>
      </c>
      <c r="L1307" s="1">
        <v>4.3387531633000002E-5</v>
      </c>
      <c r="M1307">
        <v>9</v>
      </c>
      <c r="N1307">
        <v>13.5</v>
      </c>
      <c r="O1307">
        <v>3.02305329202E-2</v>
      </c>
      <c r="P1307">
        <v>0.10423756021400001</v>
      </c>
      <c r="Q1307">
        <v>0.17796619469899999</v>
      </c>
      <c r="R1307" t="s">
        <v>20</v>
      </c>
      <c r="S1307">
        <v>9</v>
      </c>
      <c r="T1307">
        <v>13.5</v>
      </c>
    </row>
    <row r="1308" spans="1:20">
      <c r="A1308">
        <v>75799</v>
      </c>
      <c r="C1308" t="b">
        <f t="shared" si="100"/>
        <v>1</v>
      </c>
      <c r="D1308" s="2" t="str">
        <f t="shared" si="101"/>
        <v/>
      </c>
      <c r="E1308" s="2" t="str">
        <f t="shared" si="102"/>
        <v/>
      </c>
      <c r="F1308" s="2" t="str">
        <f t="shared" si="103"/>
        <v/>
      </c>
      <c r="G1308" s="2" t="str">
        <f t="shared" si="104"/>
        <v/>
      </c>
      <c r="H1308" t="s">
        <v>18</v>
      </c>
      <c r="I1308" t="s">
        <v>19</v>
      </c>
      <c r="J1308" s="1">
        <v>3.6761462223899998E-6</v>
      </c>
      <c r="K1308">
        <v>3.6647587441799998E-4</v>
      </c>
      <c r="L1308" s="1">
        <v>3.4626726970300002E-5</v>
      </c>
      <c r="M1308">
        <v>9</v>
      </c>
      <c r="N1308">
        <v>13.5</v>
      </c>
      <c r="O1308">
        <v>1.09210088519E-2</v>
      </c>
      <c r="P1308">
        <v>7.4315512544600004E-2</v>
      </c>
      <c r="Q1308">
        <v>0.123644246906</v>
      </c>
      <c r="R1308" t="s">
        <v>20</v>
      </c>
      <c r="S1308">
        <v>9</v>
      </c>
      <c r="T1308">
        <v>13.5</v>
      </c>
    </row>
    <row r="1309" spans="1:20">
      <c r="A1309">
        <v>75808</v>
      </c>
      <c r="C1309" t="b">
        <f t="shared" si="100"/>
        <v>1</v>
      </c>
      <c r="D1309" s="2" t="str">
        <f t="shared" si="101"/>
        <v/>
      </c>
      <c r="E1309" s="2" t="str">
        <f t="shared" si="102"/>
        <v/>
      </c>
      <c r="F1309" s="2" t="str">
        <f t="shared" si="103"/>
        <v/>
      </c>
      <c r="G1309" s="2" t="str">
        <f t="shared" si="104"/>
        <v/>
      </c>
      <c r="H1309" t="s">
        <v>18</v>
      </c>
      <c r="I1309" t="s">
        <v>19</v>
      </c>
      <c r="J1309">
        <v>0</v>
      </c>
      <c r="K1309">
        <v>5.0808995477000002E-4</v>
      </c>
      <c r="L1309" s="1">
        <v>3.9838540500500002E-5</v>
      </c>
      <c r="M1309">
        <v>9</v>
      </c>
      <c r="N1309">
        <v>13.5</v>
      </c>
      <c r="O1309">
        <v>1.0091120298000001E-3</v>
      </c>
      <c r="P1309">
        <v>0.10423756021400001</v>
      </c>
      <c r="Q1309">
        <v>2.1450070736700001E-2</v>
      </c>
      <c r="R1309" t="s">
        <v>20</v>
      </c>
      <c r="S1309">
        <v>9</v>
      </c>
      <c r="T1309">
        <v>13.5</v>
      </c>
    </row>
    <row r="1310" spans="1:20">
      <c r="A1310">
        <v>75948</v>
      </c>
      <c r="B1310" t="s">
        <v>17</v>
      </c>
      <c r="C1310" t="b">
        <f t="shared" si="100"/>
        <v>1</v>
      </c>
      <c r="D1310" s="2" t="str">
        <f t="shared" si="101"/>
        <v>FRESH</v>
      </c>
      <c r="E1310" s="2" t="str">
        <f t="shared" si="102"/>
        <v/>
      </c>
      <c r="F1310" s="2" t="str">
        <f t="shared" si="103"/>
        <v/>
      </c>
      <c r="G1310" s="2" t="str">
        <f t="shared" si="104"/>
        <v/>
      </c>
      <c r="H1310" t="s">
        <v>17</v>
      </c>
      <c r="I1310" t="s">
        <v>17</v>
      </c>
      <c r="J1310">
        <v>1.8065336076300001E-4</v>
      </c>
      <c r="K1310" s="1">
        <v>3.9371352541900003E-5</v>
      </c>
      <c r="L1310" s="1">
        <v>9.7607347909600007E-6</v>
      </c>
      <c r="M1310">
        <v>3</v>
      </c>
      <c r="N1310">
        <v>11.5</v>
      </c>
      <c r="O1310">
        <v>0.13814809746100001</v>
      </c>
      <c r="P1310">
        <v>1.2119548081200001E-2</v>
      </c>
      <c r="Q1310" s="1">
        <v>9.2746909950499996E-5</v>
      </c>
      <c r="R1310" t="s">
        <v>15</v>
      </c>
      <c r="S1310">
        <v>4.4727976087399997</v>
      </c>
    </row>
    <row r="1311" spans="1:20">
      <c r="A1311">
        <v>75955</v>
      </c>
      <c r="C1311" t="b">
        <f t="shared" si="100"/>
        <v>1</v>
      </c>
      <c r="D1311" s="2" t="str">
        <f t="shared" si="101"/>
        <v/>
      </c>
      <c r="E1311" s="2" t="str">
        <f t="shared" si="102"/>
        <v/>
      </c>
      <c r="F1311" s="2" t="str">
        <f t="shared" si="103"/>
        <v/>
      </c>
      <c r="G1311" s="2" t="str">
        <f t="shared" si="104"/>
        <v/>
      </c>
      <c r="H1311" t="s">
        <v>14</v>
      </c>
      <c r="I1311" t="s">
        <v>14</v>
      </c>
      <c r="J1311">
        <v>1.8715186669300001E-4</v>
      </c>
      <c r="K1311" s="1">
        <v>8.3286805275499994E-6</v>
      </c>
      <c r="L1311" s="1">
        <v>8.1895872323600006E-5</v>
      </c>
      <c r="M1311">
        <v>3</v>
      </c>
      <c r="N1311">
        <v>26</v>
      </c>
      <c r="O1311" s="1">
        <v>1.5267675334000001E-6</v>
      </c>
      <c r="P1311">
        <v>4.2767441711599997E-2</v>
      </c>
      <c r="Q1311">
        <v>9.9903046329699999E-2</v>
      </c>
      <c r="R1311" t="s">
        <v>15</v>
      </c>
    </row>
    <row r="1312" spans="1:20">
      <c r="A1312">
        <v>76017</v>
      </c>
      <c r="B1312" t="s">
        <v>19</v>
      </c>
      <c r="C1312" t="b">
        <f t="shared" si="100"/>
        <v>1</v>
      </c>
      <c r="D1312" s="2" t="str">
        <f t="shared" si="101"/>
        <v/>
      </c>
      <c r="E1312" s="2" t="str">
        <f t="shared" si="102"/>
        <v/>
      </c>
      <c r="F1312" s="2" t="str">
        <f t="shared" si="103"/>
        <v>BRACK</v>
      </c>
      <c r="G1312" s="2" t="str">
        <f t="shared" si="104"/>
        <v/>
      </c>
      <c r="H1312" t="s">
        <v>18</v>
      </c>
      <c r="I1312" t="s">
        <v>19</v>
      </c>
      <c r="J1312">
        <v>0</v>
      </c>
      <c r="K1312">
        <v>7.7390610111000002E-4</v>
      </c>
      <c r="L1312" s="1">
        <v>7.1460466324700004E-6</v>
      </c>
      <c r="M1312">
        <v>8.8000000000000007</v>
      </c>
      <c r="N1312">
        <v>11.6</v>
      </c>
      <c r="O1312">
        <v>9.4517715055599996E-3</v>
      </c>
      <c r="P1312">
        <v>9.4693444401600005E-2</v>
      </c>
      <c r="Q1312">
        <v>0.113123651618</v>
      </c>
      <c r="R1312" t="s">
        <v>20</v>
      </c>
      <c r="S1312">
        <v>8.8000000000000007</v>
      </c>
      <c r="T1312">
        <v>11.6</v>
      </c>
    </row>
    <row r="1313" spans="1:20">
      <c r="A1313">
        <v>76020</v>
      </c>
      <c r="C1313" t="b">
        <f t="shared" si="100"/>
        <v>1</v>
      </c>
      <c r="D1313" s="2" t="str">
        <f t="shared" si="101"/>
        <v/>
      </c>
      <c r="E1313" s="2" t="str">
        <f t="shared" si="102"/>
        <v/>
      </c>
      <c r="F1313" s="2" t="str">
        <f t="shared" si="103"/>
        <v/>
      </c>
      <c r="G1313" s="2" t="str">
        <f t="shared" si="104"/>
        <v/>
      </c>
      <c r="H1313" t="s">
        <v>18</v>
      </c>
      <c r="I1313" t="s">
        <v>19</v>
      </c>
      <c r="J1313">
        <v>0</v>
      </c>
      <c r="K1313">
        <v>7.09521234129E-4</v>
      </c>
      <c r="L1313" s="1">
        <v>9.5112737145800008E-6</v>
      </c>
      <c r="M1313">
        <v>8.8000000000000007</v>
      </c>
      <c r="N1313">
        <v>11.6</v>
      </c>
      <c r="O1313">
        <v>9.4517715055599996E-3</v>
      </c>
      <c r="P1313">
        <v>9.4693444401600005E-2</v>
      </c>
      <c r="Q1313">
        <v>0.113123651618</v>
      </c>
      <c r="R1313" t="s">
        <v>20</v>
      </c>
      <c r="S1313">
        <v>8.8000000000000007</v>
      </c>
      <c r="T1313">
        <v>11.6</v>
      </c>
    </row>
    <row r="1314" spans="1:20">
      <c r="A1314">
        <v>76068</v>
      </c>
      <c r="C1314" t="b">
        <f t="shared" si="100"/>
        <v>1</v>
      </c>
      <c r="D1314" s="2" t="str">
        <f t="shared" si="101"/>
        <v/>
      </c>
      <c r="E1314" s="2" t="str">
        <f t="shared" si="102"/>
        <v/>
      </c>
      <c r="F1314" s="2" t="str">
        <f t="shared" si="103"/>
        <v/>
      </c>
      <c r="G1314" s="2" t="str">
        <f t="shared" si="104"/>
        <v/>
      </c>
      <c r="H1314" t="s">
        <v>14</v>
      </c>
      <c r="I1314" t="s">
        <v>14</v>
      </c>
      <c r="J1314" s="1">
        <v>6.0459234597E-5</v>
      </c>
      <c r="K1314">
        <v>2.8933436431199998E-4</v>
      </c>
      <c r="L1314">
        <v>0</v>
      </c>
      <c r="M1314">
        <v>1.3333333333299999</v>
      </c>
      <c r="N1314">
        <v>3.6666666666699999</v>
      </c>
      <c r="O1314">
        <v>0.48135186562400001</v>
      </c>
      <c r="P1314">
        <v>4.3157229238000001E-4</v>
      </c>
      <c r="Q1314">
        <v>3.2075002999899999E-4</v>
      </c>
      <c r="R1314" t="s">
        <v>15</v>
      </c>
    </row>
    <row r="1315" spans="1:20">
      <c r="A1315">
        <v>76070</v>
      </c>
      <c r="C1315" t="b">
        <f t="shared" si="100"/>
        <v>1</v>
      </c>
      <c r="D1315" s="2" t="str">
        <f t="shared" si="101"/>
        <v/>
      </c>
      <c r="E1315" s="2" t="str">
        <f t="shared" si="102"/>
        <v/>
      </c>
      <c r="F1315" s="2" t="str">
        <f t="shared" si="103"/>
        <v/>
      </c>
      <c r="G1315" s="2" t="str">
        <f t="shared" si="104"/>
        <v/>
      </c>
      <c r="H1315" t="s">
        <v>14</v>
      </c>
      <c r="I1315" t="s">
        <v>14</v>
      </c>
      <c r="J1315">
        <v>1.3750441198599999E-4</v>
      </c>
      <c r="K1315">
        <v>5.7806775674099998E-4</v>
      </c>
      <c r="L1315">
        <v>0</v>
      </c>
      <c r="M1315">
        <v>1.3333333333299999</v>
      </c>
      <c r="N1315">
        <v>3.6666666666699999</v>
      </c>
      <c r="O1315">
        <v>0.464588013769</v>
      </c>
      <c r="P1315">
        <v>4.3157229238000001E-4</v>
      </c>
      <c r="Q1315" s="1">
        <v>5.7040101165600002E-5</v>
      </c>
      <c r="R1315" t="s">
        <v>15</v>
      </c>
    </row>
    <row r="1316" spans="1:20">
      <c r="A1316">
        <v>76071</v>
      </c>
      <c r="C1316" t="b">
        <f t="shared" si="100"/>
        <v>1</v>
      </c>
      <c r="D1316" s="2" t="str">
        <f t="shared" si="101"/>
        <v/>
      </c>
      <c r="E1316" s="2" t="str">
        <f t="shared" si="102"/>
        <v/>
      </c>
      <c r="F1316" s="2" t="str">
        <f t="shared" si="103"/>
        <v/>
      </c>
      <c r="G1316" s="2" t="str">
        <f t="shared" si="104"/>
        <v/>
      </c>
      <c r="H1316" t="s">
        <v>14</v>
      </c>
      <c r="I1316" t="s">
        <v>14</v>
      </c>
      <c r="J1316" s="1">
        <v>8.6654961290999995E-5</v>
      </c>
      <c r="K1316">
        <v>2.3226240658400001E-4</v>
      </c>
      <c r="L1316">
        <v>0</v>
      </c>
      <c r="M1316">
        <v>1.3333333333299999</v>
      </c>
      <c r="N1316">
        <v>3.6666666666699999</v>
      </c>
      <c r="O1316">
        <v>0.464588013769</v>
      </c>
      <c r="P1316">
        <v>4.3157229238000001E-4</v>
      </c>
      <c r="Q1316" s="1">
        <v>5.7040101165600002E-5</v>
      </c>
      <c r="R1316" t="s">
        <v>15</v>
      </c>
    </row>
    <row r="1317" spans="1:20">
      <c r="A1317">
        <v>76072</v>
      </c>
      <c r="C1317" t="b">
        <f t="shared" si="100"/>
        <v>1</v>
      </c>
      <c r="D1317" s="2" t="str">
        <f t="shared" si="101"/>
        <v/>
      </c>
      <c r="E1317" s="2" t="str">
        <f t="shared" si="102"/>
        <v/>
      </c>
      <c r="F1317" s="2" t="str">
        <f t="shared" si="103"/>
        <v/>
      </c>
      <c r="G1317" s="2" t="str">
        <f t="shared" si="104"/>
        <v/>
      </c>
      <c r="H1317" t="s">
        <v>14</v>
      </c>
      <c r="I1317" t="s">
        <v>14</v>
      </c>
      <c r="J1317">
        <v>2.2276964727399999E-4</v>
      </c>
      <c r="K1317">
        <v>9.9774200561800002E-4</v>
      </c>
      <c r="L1317">
        <v>0</v>
      </c>
      <c r="M1317">
        <v>1.3333333333299999</v>
      </c>
      <c r="N1317">
        <v>3.6666666666699999</v>
      </c>
      <c r="O1317">
        <v>0.44905066300300001</v>
      </c>
      <c r="P1317" s="1">
        <v>1.70822105244E-5</v>
      </c>
      <c r="Q1317" s="1">
        <v>5.7040101165600002E-5</v>
      </c>
      <c r="R1317" t="s">
        <v>15</v>
      </c>
    </row>
    <row r="1318" spans="1:20">
      <c r="A1318">
        <v>76075</v>
      </c>
      <c r="C1318" t="b">
        <f t="shared" si="100"/>
        <v>1</v>
      </c>
      <c r="D1318" s="2" t="str">
        <f t="shared" si="101"/>
        <v/>
      </c>
      <c r="E1318" s="2" t="str">
        <f t="shared" si="102"/>
        <v/>
      </c>
      <c r="F1318" s="2" t="str">
        <f t="shared" si="103"/>
        <v/>
      </c>
      <c r="G1318" s="2" t="str">
        <f t="shared" si="104"/>
        <v/>
      </c>
      <c r="H1318" t="s">
        <v>14</v>
      </c>
      <c r="I1318" t="s">
        <v>14</v>
      </c>
      <c r="J1318">
        <v>1.9904007727399999E-4</v>
      </c>
      <c r="K1318">
        <v>5.05383075984E-4</v>
      </c>
      <c r="L1318">
        <v>0</v>
      </c>
      <c r="M1318">
        <v>1.3333333333299999</v>
      </c>
      <c r="N1318">
        <v>3.6666666666699999</v>
      </c>
      <c r="O1318">
        <v>0.39487135952800001</v>
      </c>
      <c r="P1318">
        <v>4.3157229238000001E-4</v>
      </c>
      <c r="Q1318" s="1">
        <v>5.7040101165600002E-5</v>
      </c>
      <c r="R1318" t="s">
        <v>15</v>
      </c>
    </row>
    <row r="1319" spans="1:20">
      <c r="A1319">
        <v>76083</v>
      </c>
      <c r="B1319" t="s">
        <v>17</v>
      </c>
      <c r="C1319" t="b">
        <f t="shared" si="100"/>
        <v>1</v>
      </c>
      <c r="D1319" s="2" t="str">
        <f t="shared" si="101"/>
        <v/>
      </c>
      <c r="E1319" s="2" t="str">
        <f t="shared" si="102"/>
        <v/>
      </c>
      <c r="F1319" s="2" t="str">
        <f t="shared" si="103"/>
        <v/>
      </c>
      <c r="G1319" s="2" t="str">
        <f t="shared" si="104"/>
        <v>freshRestricted</v>
      </c>
      <c r="H1319" t="s">
        <v>14</v>
      </c>
      <c r="I1319" t="s">
        <v>14</v>
      </c>
      <c r="J1319" s="1">
        <v>9.9248527580299999E-5</v>
      </c>
      <c r="K1319">
        <v>3.0949282233800002E-4</v>
      </c>
      <c r="L1319">
        <v>0</v>
      </c>
      <c r="M1319">
        <v>1.3333333333299999</v>
      </c>
      <c r="N1319">
        <v>3.6666666666699999</v>
      </c>
      <c r="O1319">
        <v>0.5</v>
      </c>
      <c r="P1319">
        <v>4.3157229238000001E-4</v>
      </c>
      <c r="Q1319" s="1">
        <v>5.7040101165600002E-5</v>
      </c>
      <c r="R1319" t="s">
        <v>15</v>
      </c>
    </row>
    <row r="1320" spans="1:20">
      <c r="A1320">
        <v>76087</v>
      </c>
      <c r="C1320" t="b">
        <f t="shared" si="100"/>
        <v>1</v>
      </c>
      <c r="D1320" s="2" t="str">
        <f t="shared" si="101"/>
        <v/>
      </c>
      <c r="E1320" s="2" t="str">
        <f t="shared" si="102"/>
        <v/>
      </c>
      <c r="F1320" s="2" t="str">
        <f t="shared" si="103"/>
        <v/>
      </c>
      <c r="G1320" s="2" t="str">
        <f t="shared" si="104"/>
        <v/>
      </c>
      <c r="H1320" t="s">
        <v>14</v>
      </c>
      <c r="I1320" t="s">
        <v>14</v>
      </c>
      <c r="J1320" s="1">
        <v>9.2252560124299993E-5</v>
      </c>
      <c r="K1320">
        <v>4.3450131087600002E-4</v>
      </c>
      <c r="L1320">
        <v>0</v>
      </c>
      <c r="M1320">
        <v>1.3333333333299999</v>
      </c>
      <c r="N1320">
        <v>3.6666666666699999</v>
      </c>
      <c r="O1320">
        <v>0.464588013769</v>
      </c>
      <c r="P1320">
        <v>4.3157229238000001E-4</v>
      </c>
      <c r="Q1320" s="1">
        <v>5.7040101165600002E-5</v>
      </c>
      <c r="R1320" t="s">
        <v>15</v>
      </c>
    </row>
    <row r="1321" spans="1:20">
      <c r="A1321">
        <v>76108</v>
      </c>
      <c r="B1321" t="s">
        <v>19</v>
      </c>
      <c r="C1321" t="b">
        <f t="shared" si="100"/>
        <v>1</v>
      </c>
      <c r="D1321" s="2" t="str">
        <f t="shared" si="101"/>
        <v/>
      </c>
      <c r="E1321" s="2" t="str">
        <f t="shared" si="102"/>
        <v/>
      </c>
      <c r="F1321" s="2" t="str">
        <f t="shared" si="103"/>
        <v/>
      </c>
      <c r="G1321" s="2" t="str">
        <f t="shared" si="104"/>
        <v>brackishRestricted</v>
      </c>
      <c r="H1321" t="s">
        <v>14</v>
      </c>
      <c r="I1321" t="s">
        <v>14</v>
      </c>
      <c r="J1321" s="1">
        <v>2.4838475184899999E-5</v>
      </c>
      <c r="K1321" s="1">
        <v>9.0020289353100002E-5</v>
      </c>
      <c r="L1321" s="1">
        <v>3.3583278293099998E-6</v>
      </c>
      <c r="M1321">
        <v>1.5</v>
      </c>
      <c r="N1321">
        <v>5.5</v>
      </c>
      <c r="O1321">
        <v>5.38364134809E-2</v>
      </c>
      <c r="P1321">
        <v>2.8960205232499999E-4</v>
      </c>
      <c r="Q1321">
        <v>0.12746613961200001</v>
      </c>
      <c r="R1321" t="s">
        <v>15</v>
      </c>
    </row>
    <row r="1322" spans="1:20">
      <c r="A1322">
        <v>76111</v>
      </c>
      <c r="C1322" t="b">
        <f t="shared" si="100"/>
        <v>1</v>
      </c>
      <c r="D1322" s="2" t="str">
        <f t="shared" si="101"/>
        <v/>
      </c>
      <c r="E1322" s="2" t="str">
        <f t="shared" si="102"/>
        <v/>
      </c>
      <c r="F1322" s="2" t="str">
        <f t="shared" si="103"/>
        <v/>
      </c>
      <c r="G1322" s="2" t="str">
        <f t="shared" si="104"/>
        <v/>
      </c>
      <c r="H1322" t="s">
        <v>17</v>
      </c>
      <c r="I1322" t="s">
        <v>17</v>
      </c>
      <c r="J1322" s="1">
        <v>6.0861307278900003E-5</v>
      </c>
      <c r="K1322">
        <v>1.27339502491E-4</v>
      </c>
      <c r="L1322">
        <v>0</v>
      </c>
      <c r="M1322">
        <v>4.5</v>
      </c>
      <c r="N1322">
        <v>10</v>
      </c>
      <c r="O1322">
        <v>0.16716951741800001</v>
      </c>
      <c r="P1322" s="1">
        <v>2.2103901387399998E-6</v>
      </c>
      <c r="Q1322">
        <v>1.9631766886399999E-4</v>
      </c>
      <c r="R1322" t="s">
        <v>15</v>
      </c>
      <c r="S1322">
        <v>10</v>
      </c>
    </row>
    <row r="1323" spans="1:20">
      <c r="A1323">
        <v>76143</v>
      </c>
      <c r="C1323" t="b">
        <f t="shared" si="100"/>
        <v>1</v>
      </c>
      <c r="D1323" s="2" t="str">
        <f t="shared" si="101"/>
        <v/>
      </c>
      <c r="E1323" s="2" t="str">
        <f t="shared" si="102"/>
        <v/>
      </c>
      <c r="F1323" s="2" t="str">
        <f t="shared" si="103"/>
        <v/>
      </c>
      <c r="G1323" s="2" t="str">
        <f t="shared" si="104"/>
        <v/>
      </c>
      <c r="H1323" t="s">
        <v>17</v>
      </c>
      <c r="I1323" t="s">
        <v>17</v>
      </c>
      <c r="J1323">
        <v>8.6728628028399999E-4</v>
      </c>
      <c r="K1323">
        <v>0</v>
      </c>
      <c r="L1323">
        <v>0</v>
      </c>
      <c r="M1323">
        <v>1.48979591837</v>
      </c>
      <c r="N1323">
        <v>15.244897959199999</v>
      </c>
      <c r="O1323">
        <v>1.6367302187999999E-3</v>
      </c>
      <c r="P1323">
        <v>1</v>
      </c>
      <c r="Q1323">
        <v>1.09028203258E-3</v>
      </c>
      <c r="R1323" t="s">
        <v>15</v>
      </c>
      <c r="S1323">
        <v>1.48979591837</v>
      </c>
    </row>
    <row r="1324" spans="1:20">
      <c r="A1324">
        <v>76145</v>
      </c>
      <c r="C1324" t="b">
        <f t="shared" si="100"/>
        <v>1</v>
      </c>
      <c r="D1324" s="2" t="str">
        <f t="shared" si="101"/>
        <v/>
      </c>
      <c r="E1324" s="2" t="str">
        <f t="shared" si="102"/>
        <v/>
      </c>
      <c r="F1324" s="2" t="str">
        <f t="shared" si="103"/>
        <v/>
      </c>
      <c r="G1324" s="2" t="str">
        <f t="shared" si="104"/>
        <v/>
      </c>
      <c r="H1324" t="s">
        <v>17</v>
      </c>
      <c r="I1324" t="s">
        <v>17</v>
      </c>
      <c r="J1324">
        <v>2.5446415759900002E-4</v>
      </c>
      <c r="K1324">
        <v>0</v>
      </c>
      <c r="L1324">
        <v>0</v>
      </c>
      <c r="M1324">
        <v>1.48979591837</v>
      </c>
      <c r="N1324">
        <v>15.244897959199999</v>
      </c>
      <c r="O1324">
        <v>1.3913357860400001E-2</v>
      </c>
      <c r="P1324">
        <v>1</v>
      </c>
      <c r="Q1324">
        <v>1.08095387023E-2</v>
      </c>
      <c r="R1324" t="s">
        <v>15</v>
      </c>
      <c r="S1324">
        <v>1.48979591837</v>
      </c>
    </row>
    <row r="1325" spans="1:20">
      <c r="A1325">
        <v>76146</v>
      </c>
      <c r="C1325" t="b">
        <f t="shared" si="100"/>
        <v>1</v>
      </c>
      <c r="D1325" s="2" t="str">
        <f t="shared" si="101"/>
        <v/>
      </c>
      <c r="E1325" s="2" t="str">
        <f t="shared" si="102"/>
        <v/>
      </c>
      <c r="F1325" s="2" t="str">
        <f t="shared" si="103"/>
        <v/>
      </c>
      <c r="G1325" s="2" t="str">
        <f t="shared" si="104"/>
        <v/>
      </c>
      <c r="H1325" t="s">
        <v>17</v>
      </c>
      <c r="I1325" t="s">
        <v>17</v>
      </c>
      <c r="J1325">
        <v>7.4494613058900003E-4</v>
      </c>
      <c r="K1325">
        <v>0</v>
      </c>
      <c r="L1325">
        <v>0</v>
      </c>
      <c r="M1325">
        <v>1.48979591837</v>
      </c>
      <c r="N1325">
        <v>15.244897959199999</v>
      </c>
      <c r="O1325">
        <v>1.6367302187999999E-3</v>
      </c>
      <c r="P1325">
        <v>1</v>
      </c>
      <c r="Q1325">
        <v>1.09028203258E-3</v>
      </c>
      <c r="R1325" t="s">
        <v>15</v>
      </c>
      <c r="S1325">
        <v>1.48979591837</v>
      </c>
    </row>
    <row r="1326" spans="1:20">
      <c r="A1326">
        <v>76148</v>
      </c>
      <c r="C1326" t="b">
        <f t="shared" si="100"/>
        <v>1</v>
      </c>
      <c r="D1326" s="2" t="str">
        <f t="shared" si="101"/>
        <v/>
      </c>
      <c r="E1326" s="2" t="str">
        <f t="shared" si="102"/>
        <v/>
      </c>
      <c r="F1326" s="2" t="str">
        <f t="shared" si="103"/>
        <v/>
      </c>
      <c r="G1326" s="2" t="str">
        <f t="shared" si="104"/>
        <v/>
      </c>
      <c r="H1326" t="s">
        <v>17</v>
      </c>
      <c r="I1326" t="s">
        <v>17</v>
      </c>
      <c r="J1326">
        <v>2.05689058138E-4</v>
      </c>
      <c r="K1326">
        <v>0</v>
      </c>
      <c r="L1326">
        <v>0</v>
      </c>
      <c r="M1326">
        <v>1.48979591837</v>
      </c>
      <c r="N1326">
        <v>15.244897959199999</v>
      </c>
      <c r="O1326">
        <v>1.3913357860400001E-2</v>
      </c>
      <c r="P1326">
        <v>1</v>
      </c>
      <c r="Q1326">
        <v>1.08095387023E-2</v>
      </c>
      <c r="R1326" t="s">
        <v>15</v>
      </c>
      <c r="S1326">
        <v>1.48979591837</v>
      </c>
    </row>
    <row r="1327" spans="1:20">
      <c r="A1327">
        <v>76171</v>
      </c>
      <c r="C1327" t="b">
        <f t="shared" si="100"/>
        <v>1</v>
      </c>
      <c r="D1327" s="2" t="str">
        <f t="shared" si="101"/>
        <v/>
      </c>
      <c r="E1327" s="2" t="str">
        <f t="shared" si="102"/>
        <v/>
      </c>
      <c r="F1327" s="2" t="str">
        <f t="shared" si="103"/>
        <v/>
      </c>
      <c r="G1327" s="2" t="str">
        <f t="shared" si="104"/>
        <v/>
      </c>
      <c r="H1327" t="s">
        <v>17</v>
      </c>
      <c r="I1327" t="s">
        <v>17</v>
      </c>
      <c r="J1327">
        <v>1.07550482826E-3</v>
      </c>
      <c r="K1327">
        <v>3.2114535776299998E-3</v>
      </c>
      <c r="L1327" s="1">
        <v>1.2929699981399999E-5</v>
      </c>
      <c r="M1327">
        <v>3</v>
      </c>
      <c r="N1327">
        <v>8</v>
      </c>
      <c r="O1327">
        <v>5.97404761816E-2</v>
      </c>
      <c r="P1327" s="1">
        <v>3.2471779869800001E-7</v>
      </c>
      <c r="Q1327" s="1">
        <v>3.8523534265700001E-7</v>
      </c>
      <c r="R1327" t="s">
        <v>15</v>
      </c>
      <c r="S1327">
        <v>8</v>
      </c>
    </row>
    <row r="1328" spans="1:20">
      <c r="A1328">
        <v>76173</v>
      </c>
      <c r="C1328" t="b">
        <f t="shared" si="100"/>
        <v>1</v>
      </c>
      <c r="D1328" s="2" t="str">
        <f t="shared" si="101"/>
        <v/>
      </c>
      <c r="E1328" s="2" t="str">
        <f t="shared" si="102"/>
        <v/>
      </c>
      <c r="F1328" s="2" t="str">
        <f t="shared" si="103"/>
        <v/>
      </c>
      <c r="G1328" s="2" t="str">
        <f t="shared" si="104"/>
        <v/>
      </c>
      <c r="H1328" t="s">
        <v>17</v>
      </c>
      <c r="I1328" t="s">
        <v>17</v>
      </c>
      <c r="J1328">
        <v>1.25008395622E-3</v>
      </c>
      <c r="K1328">
        <v>3.1121188219400001E-3</v>
      </c>
      <c r="L1328" s="1">
        <v>1.3593350747E-5</v>
      </c>
      <c r="M1328">
        <v>3</v>
      </c>
      <c r="N1328">
        <v>8</v>
      </c>
      <c r="O1328">
        <v>5.16170965509E-2</v>
      </c>
      <c r="P1328" s="1">
        <v>2.4596758214199998E-6</v>
      </c>
      <c r="Q1328" s="1">
        <v>1.2641530032599999E-6</v>
      </c>
      <c r="R1328" t="s">
        <v>15</v>
      </c>
      <c r="S1328">
        <v>8</v>
      </c>
    </row>
    <row r="1329" spans="1:19">
      <c r="A1329">
        <v>76255</v>
      </c>
      <c r="B1329" t="s">
        <v>16</v>
      </c>
      <c r="C1329" t="b">
        <f t="shared" si="100"/>
        <v>1</v>
      </c>
      <c r="D1329" s="2" t="str">
        <f t="shared" si="101"/>
        <v/>
      </c>
      <c r="E1329" s="2" t="str">
        <f t="shared" si="102"/>
        <v>MARINE</v>
      </c>
      <c r="F1329" s="2" t="str">
        <f t="shared" si="103"/>
        <v/>
      </c>
      <c r="G1329" s="2" t="str">
        <f t="shared" si="104"/>
        <v/>
      </c>
      <c r="H1329" t="s">
        <v>16</v>
      </c>
      <c r="I1329" t="s">
        <v>16</v>
      </c>
      <c r="J1329" s="1">
        <v>1.7803313368000001E-6</v>
      </c>
      <c r="K1329" s="1">
        <v>5.5145431619800002E-5</v>
      </c>
      <c r="L1329">
        <v>1.8395572687700001E-3</v>
      </c>
      <c r="M1329">
        <v>24</v>
      </c>
      <c r="N1329">
        <v>26</v>
      </c>
      <c r="O1329">
        <v>9.3005491276899992E-3</v>
      </c>
      <c r="P1329">
        <v>0.33134141060400002</v>
      </c>
      <c r="Q1329">
        <v>4.5983301956800003E-3</v>
      </c>
      <c r="R1329" t="s">
        <v>15</v>
      </c>
      <c r="S1329">
        <v>25.941924289900001</v>
      </c>
    </row>
    <row r="1330" spans="1:19">
      <c r="A1330">
        <v>76257</v>
      </c>
      <c r="C1330" t="b">
        <f t="shared" si="100"/>
        <v>1</v>
      </c>
      <c r="D1330" s="2" t="str">
        <f t="shared" si="101"/>
        <v/>
      </c>
      <c r="E1330" s="2" t="str">
        <f t="shared" si="102"/>
        <v/>
      </c>
      <c r="F1330" s="2" t="str">
        <f t="shared" si="103"/>
        <v/>
      </c>
      <c r="G1330" s="2" t="str">
        <f t="shared" si="104"/>
        <v/>
      </c>
      <c r="H1330" t="s">
        <v>16</v>
      </c>
      <c r="I1330" t="s">
        <v>16</v>
      </c>
      <c r="J1330" s="1">
        <v>3.6598891391400001E-6</v>
      </c>
      <c r="K1330" s="1">
        <v>4.8537065995499999E-5</v>
      </c>
      <c r="L1330">
        <v>1.85260664452E-3</v>
      </c>
      <c r="M1330">
        <v>24</v>
      </c>
      <c r="N1330">
        <v>26</v>
      </c>
      <c r="O1330">
        <v>2.2908110590800002E-2</v>
      </c>
      <c r="P1330">
        <v>0.33134141060400002</v>
      </c>
      <c r="Q1330">
        <v>1.2490844243099999E-2</v>
      </c>
      <c r="R1330" t="s">
        <v>15</v>
      </c>
      <c r="S1330">
        <v>25.951456496300001</v>
      </c>
    </row>
    <row r="1331" spans="1:19">
      <c r="A1331">
        <v>76282</v>
      </c>
      <c r="C1331" t="b">
        <f t="shared" si="100"/>
        <v>1</v>
      </c>
      <c r="D1331" s="2" t="str">
        <f t="shared" si="101"/>
        <v/>
      </c>
      <c r="E1331" s="2" t="str">
        <f t="shared" si="102"/>
        <v/>
      </c>
      <c r="F1331" s="2" t="str">
        <f t="shared" si="103"/>
        <v/>
      </c>
      <c r="G1331" s="2" t="str">
        <f t="shared" si="104"/>
        <v/>
      </c>
      <c r="H1331" t="s">
        <v>17</v>
      </c>
      <c r="I1331" t="s">
        <v>17</v>
      </c>
      <c r="J1331">
        <v>2.04813184254E-4</v>
      </c>
      <c r="K1331">
        <v>0</v>
      </c>
      <c r="L1331">
        <v>0</v>
      </c>
      <c r="M1331">
        <v>1.48979591837</v>
      </c>
      <c r="N1331">
        <v>15.244897959199999</v>
      </c>
      <c r="O1331">
        <v>1.3913357860400001E-2</v>
      </c>
      <c r="P1331">
        <v>1</v>
      </c>
      <c r="Q1331">
        <v>1.08095387023E-2</v>
      </c>
      <c r="R1331" t="s">
        <v>15</v>
      </c>
      <c r="S1331">
        <v>1.48979591837</v>
      </c>
    </row>
    <row r="1332" spans="1:19">
      <c r="A1332">
        <v>76286</v>
      </c>
      <c r="C1332" t="b">
        <f t="shared" si="100"/>
        <v>1</v>
      </c>
      <c r="D1332" s="2" t="str">
        <f t="shared" si="101"/>
        <v/>
      </c>
      <c r="E1332" s="2" t="str">
        <f t="shared" si="102"/>
        <v/>
      </c>
      <c r="F1332" s="2" t="str">
        <f t="shared" si="103"/>
        <v/>
      </c>
      <c r="G1332" s="2" t="str">
        <f t="shared" si="104"/>
        <v/>
      </c>
      <c r="H1332" t="s">
        <v>17</v>
      </c>
      <c r="I1332" t="s">
        <v>17</v>
      </c>
      <c r="J1332">
        <v>2.4310403991800001E-4</v>
      </c>
      <c r="K1332">
        <v>0</v>
      </c>
      <c r="L1332">
        <v>0</v>
      </c>
      <c r="M1332">
        <v>1.48979591837</v>
      </c>
      <c r="N1332">
        <v>15.244897959199999</v>
      </c>
      <c r="O1332">
        <v>1.3913357860400001E-2</v>
      </c>
      <c r="P1332">
        <v>1</v>
      </c>
      <c r="Q1332">
        <v>1.08095387023E-2</v>
      </c>
      <c r="R1332" t="s">
        <v>15</v>
      </c>
      <c r="S1332">
        <v>1.48979591837</v>
      </c>
    </row>
    <row r="1333" spans="1:19">
      <c r="A1333">
        <v>76301</v>
      </c>
      <c r="C1333" t="b">
        <f t="shared" si="100"/>
        <v>1</v>
      </c>
      <c r="D1333" s="2" t="str">
        <f t="shared" si="101"/>
        <v/>
      </c>
      <c r="E1333" s="2" t="str">
        <f t="shared" si="102"/>
        <v/>
      </c>
      <c r="F1333" s="2" t="str">
        <f t="shared" si="103"/>
        <v/>
      </c>
      <c r="G1333" s="2" t="str">
        <f t="shared" si="104"/>
        <v/>
      </c>
      <c r="H1333" t="s">
        <v>16</v>
      </c>
      <c r="I1333" t="s">
        <v>16</v>
      </c>
      <c r="J1333" s="1">
        <v>3.3222379106100002E-5</v>
      </c>
      <c r="K1333">
        <v>6.3568804797499998E-4</v>
      </c>
      <c r="L1333">
        <v>1.9712839579400001E-4</v>
      </c>
      <c r="M1333">
        <v>24.5</v>
      </c>
      <c r="N1333">
        <v>27</v>
      </c>
      <c r="O1333">
        <v>4.8135280301499998E-4</v>
      </c>
      <c r="P1333">
        <v>0.203781028059</v>
      </c>
      <c r="Q1333">
        <v>1.0618773771299999E-2</v>
      </c>
      <c r="R1333" t="s">
        <v>15</v>
      </c>
      <c r="S1333">
        <v>24.5</v>
      </c>
    </row>
    <row r="1334" spans="1:19">
      <c r="A1334">
        <v>76302</v>
      </c>
      <c r="C1334" t="b">
        <f t="shared" si="100"/>
        <v>1</v>
      </c>
      <c r="D1334" s="2" t="str">
        <f t="shared" si="101"/>
        <v/>
      </c>
      <c r="E1334" s="2" t="str">
        <f t="shared" si="102"/>
        <v/>
      </c>
      <c r="F1334" s="2" t="str">
        <f t="shared" si="103"/>
        <v/>
      </c>
      <c r="G1334" s="2" t="str">
        <f t="shared" si="104"/>
        <v/>
      </c>
      <c r="H1334" t="s">
        <v>14</v>
      </c>
      <c r="I1334" t="s">
        <v>14</v>
      </c>
      <c r="J1334" s="1">
        <v>4.4087479652000003E-5</v>
      </c>
      <c r="K1334">
        <v>6.4545522541400004E-4</v>
      </c>
      <c r="L1334">
        <v>2.7154850875900003E-4</v>
      </c>
      <c r="M1334">
        <v>24.5</v>
      </c>
      <c r="N1334">
        <v>27</v>
      </c>
      <c r="O1334">
        <v>1.4309538771100001E-3</v>
      </c>
      <c r="P1334">
        <v>0.29908604607400002</v>
      </c>
      <c r="Q1334">
        <v>3.0212908546199999E-2</v>
      </c>
      <c r="R1334" t="s">
        <v>15</v>
      </c>
    </row>
    <row r="1335" spans="1:19">
      <c r="A1335">
        <v>76332</v>
      </c>
      <c r="C1335" t="b">
        <f t="shared" si="100"/>
        <v>1</v>
      </c>
      <c r="D1335" s="2" t="str">
        <f t="shared" si="101"/>
        <v/>
      </c>
      <c r="E1335" s="2" t="str">
        <f t="shared" si="102"/>
        <v/>
      </c>
      <c r="F1335" s="2" t="str">
        <f t="shared" si="103"/>
        <v/>
      </c>
      <c r="G1335" s="2" t="str">
        <f t="shared" si="104"/>
        <v/>
      </c>
      <c r="H1335" t="s">
        <v>17</v>
      </c>
      <c r="I1335" t="s">
        <v>17</v>
      </c>
      <c r="J1335">
        <v>9.6060796609900006E-3</v>
      </c>
      <c r="K1335">
        <v>0</v>
      </c>
      <c r="L1335">
        <v>0</v>
      </c>
      <c r="M1335">
        <v>1.48979591837</v>
      </c>
      <c r="N1335">
        <v>15.244897959199999</v>
      </c>
      <c r="O1335">
        <v>1.6367302187999999E-3</v>
      </c>
      <c r="P1335">
        <v>1</v>
      </c>
      <c r="Q1335">
        <v>1.09028203258E-3</v>
      </c>
      <c r="R1335" t="s">
        <v>15</v>
      </c>
      <c r="S1335">
        <v>1.48979591837</v>
      </c>
    </row>
    <row r="1336" spans="1:19">
      <c r="A1336">
        <v>76333</v>
      </c>
      <c r="C1336" t="b">
        <f t="shared" si="100"/>
        <v>1</v>
      </c>
      <c r="D1336" s="2" t="str">
        <f t="shared" si="101"/>
        <v/>
      </c>
      <c r="E1336" s="2" t="str">
        <f t="shared" si="102"/>
        <v/>
      </c>
      <c r="F1336" s="2" t="str">
        <f t="shared" si="103"/>
        <v/>
      </c>
      <c r="G1336" s="2" t="str">
        <f t="shared" si="104"/>
        <v/>
      </c>
      <c r="H1336" t="s">
        <v>17</v>
      </c>
      <c r="I1336" t="s">
        <v>17</v>
      </c>
      <c r="J1336">
        <v>7.4227059713099998E-4</v>
      </c>
      <c r="K1336">
        <v>0</v>
      </c>
      <c r="L1336">
        <v>0</v>
      </c>
      <c r="M1336">
        <v>1.48979591837</v>
      </c>
      <c r="N1336">
        <v>15.244897959199999</v>
      </c>
      <c r="O1336">
        <v>1.6367302187999999E-3</v>
      </c>
      <c r="P1336">
        <v>1</v>
      </c>
      <c r="Q1336">
        <v>1.09028203258E-3</v>
      </c>
      <c r="R1336" t="s">
        <v>15</v>
      </c>
      <c r="S1336">
        <v>1.48979591837</v>
      </c>
    </row>
    <row r="1337" spans="1:19">
      <c r="A1337">
        <v>76334</v>
      </c>
      <c r="C1337" t="b">
        <f t="shared" si="100"/>
        <v>1</v>
      </c>
      <c r="D1337" s="2" t="str">
        <f t="shared" si="101"/>
        <v/>
      </c>
      <c r="E1337" s="2" t="str">
        <f t="shared" si="102"/>
        <v/>
      </c>
      <c r="F1337" s="2" t="str">
        <f t="shared" si="103"/>
        <v/>
      </c>
      <c r="G1337" s="2" t="str">
        <f t="shared" si="104"/>
        <v/>
      </c>
      <c r="H1337" t="s">
        <v>17</v>
      </c>
      <c r="I1337" t="s">
        <v>17</v>
      </c>
      <c r="J1337">
        <v>1.1216826590400001E-2</v>
      </c>
      <c r="K1337">
        <v>0</v>
      </c>
      <c r="L1337">
        <v>0</v>
      </c>
      <c r="M1337">
        <v>1.48979591837</v>
      </c>
      <c r="N1337">
        <v>15.244897959199999</v>
      </c>
      <c r="O1337">
        <v>1.6367302187999999E-3</v>
      </c>
      <c r="P1337">
        <v>1</v>
      </c>
      <c r="Q1337">
        <v>1.09028203258E-3</v>
      </c>
      <c r="R1337" t="s">
        <v>15</v>
      </c>
      <c r="S1337">
        <v>1.48979591837</v>
      </c>
    </row>
    <row r="1338" spans="1:19">
      <c r="A1338">
        <v>76339</v>
      </c>
      <c r="B1338" t="s">
        <v>17</v>
      </c>
      <c r="C1338" t="b">
        <f t="shared" si="100"/>
        <v>1</v>
      </c>
      <c r="D1338" s="2" t="str">
        <f t="shared" si="101"/>
        <v>FRESH</v>
      </c>
      <c r="E1338" s="2" t="str">
        <f t="shared" si="102"/>
        <v/>
      </c>
      <c r="F1338" s="2" t="str">
        <f t="shared" si="103"/>
        <v/>
      </c>
      <c r="G1338" s="2" t="str">
        <f t="shared" si="104"/>
        <v/>
      </c>
      <c r="H1338" t="s">
        <v>17</v>
      </c>
      <c r="I1338" t="s">
        <v>17</v>
      </c>
      <c r="J1338">
        <v>8.3052727182499997E-4</v>
      </c>
      <c r="K1338">
        <v>0</v>
      </c>
      <c r="L1338">
        <v>0</v>
      </c>
      <c r="M1338">
        <v>1.48979591837</v>
      </c>
      <c r="N1338">
        <v>15.244897959199999</v>
      </c>
      <c r="O1338">
        <v>1.6367302187999999E-3</v>
      </c>
      <c r="P1338">
        <v>1</v>
      </c>
      <c r="Q1338">
        <v>1.09028203258E-3</v>
      </c>
      <c r="R1338" t="s">
        <v>15</v>
      </c>
      <c r="S1338">
        <v>1.48979591837</v>
      </c>
    </row>
    <row r="1339" spans="1:19">
      <c r="A1339">
        <v>76399</v>
      </c>
      <c r="C1339" t="b">
        <f t="shared" si="100"/>
        <v>1</v>
      </c>
      <c r="D1339" s="2" t="str">
        <f t="shared" si="101"/>
        <v/>
      </c>
      <c r="E1339" s="2" t="str">
        <f t="shared" si="102"/>
        <v/>
      </c>
      <c r="F1339" s="2" t="str">
        <f t="shared" si="103"/>
        <v/>
      </c>
      <c r="G1339" s="2" t="str">
        <f t="shared" si="104"/>
        <v/>
      </c>
      <c r="H1339" t="s">
        <v>14</v>
      </c>
      <c r="I1339" t="s">
        <v>14</v>
      </c>
      <c r="J1339" s="1">
        <v>1.98241838188E-5</v>
      </c>
      <c r="K1339">
        <v>1.45102294246E-3</v>
      </c>
      <c r="L1339">
        <v>2.4636819301700002E-4</v>
      </c>
      <c r="M1339">
        <v>24.5</v>
      </c>
      <c r="N1339">
        <v>27</v>
      </c>
      <c r="O1339">
        <v>6.4037153742999994E-2</v>
      </c>
      <c r="P1339">
        <v>0.383244851838</v>
      </c>
      <c r="Q1339">
        <v>0.1813629329</v>
      </c>
      <c r="R1339" t="s">
        <v>15</v>
      </c>
    </row>
    <row r="1340" spans="1:19">
      <c r="A1340">
        <v>76401</v>
      </c>
      <c r="C1340" t="b">
        <f t="shared" si="100"/>
        <v>1</v>
      </c>
      <c r="D1340" s="2" t="str">
        <f t="shared" si="101"/>
        <v/>
      </c>
      <c r="E1340" s="2" t="str">
        <f t="shared" si="102"/>
        <v/>
      </c>
      <c r="F1340" s="2" t="str">
        <f t="shared" si="103"/>
        <v/>
      </c>
      <c r="G1340" s="2" t="str">
        <f t="shared" si="104"/>
        <v/>
      </c>
      <c r="H1340" t="s">
        <v>14</v>
      </c>
      <c r="I1340" t="s">
        <v>14</v>
      </c>
      <c r="J1340">
        <v>1.18351493448E-4</v>
      </c>
      <c r="K1340" s="1">
        <v>4.5434682250999999E-6</v>
      </c>
      <c r="L1340" s="1">
        <v>3.3156710089199997E-5</v>
      </c>
      <c r="M1340">
        <v>1.5</v>
      </c>
      <c r="N1340">
        <v>27</v>
      </c>
      <c r="O1340">
        <v>6.5489023677699999E-3</v>
      </c>
      <c r="P1340">
        <v>9.3560645045599994E-2</v>
      </c>
      <c r="Q1340">
        <v>0.38262684300700001</v>
      </c>
      <c r="R1340" t="s">
        <v>15</v>
      </c>
    </row>
    <row r="1341" spans="1:19">
      <c r="A1341">
        <v>76403</v>
      </c>
      <c r="C1341" t="b">
        <f t="shared" si="100"/>
        <v>1</v>
      </c>
      <c r="D1341" s="2" t="str">
        <f t="shared" si="101"/>
        <v/>
      </c>
      <c r="E1341" s="2" t="str">
        <f t="shared" si="102"/>
        <v/>
      </c>
      <c r="F1341" s="2" t="str">
        <f t="shared" si="103"/>
        <v/>
      </c>
      <c r="G1341" s="2" t="str">
        <f t="shared" si="104"/>
        <v/>
      </c>
      <c r="H1341" t="s">
        <v>17</v>
      </c>
      <c r="I1341" t="s">
        <v>17</v>
      </c>
      <c r="J1341">
        <v>1.1550139465199999E-4</v>
      </c>
      <c r="K1341" s="1">
        <v>4.4702271179100002E-5</v>
      </c>
      <c r="L1341" s="1">
        <v>3.3756831538799998E-6</v>
      </c>
      <c r="M1341">
        <v>1.5</v>
      </c>
      <c r="N1341">
        <v>10</v>
      </c>
      <c r="O1341">
        <v>0.434628206919</v>
      </c>
      <c r="P1341">
        <v>1.0638100367200001E-2</v>
      </c>
      <c r="Q1341">
        <v>4.8261401787200002E-3</v>
      </c>
      <c r="R1341" t="s">
        <v>15</v>
      </c>
      <c r="S1341">
        <v>4.6328764252200001</v>
      </c>
    </row>
    <row r="1342" spans="1:19">
      <c r="A1342">
        <v>76405</v>
      </c>
      <c r="C1342" t="b">
        <f t="shared" si="100"/>
        <v>1</v>
      </c>
      <c r="D1342" s="2" t="str">
        <f t="shared" si="101"/>
        <v/>
      </c>
      <c r="E1342" s="2" t="str">
        <f t="shared" si="102"/>
        <v/>
      </c>
      <c r="F1342" s="2" t="str">
        <f t="shared" si="103"/>
        <v/>
      </c>
      <c r="G1342" s="2" t="str">
        <f t="shared" si="104"/>
        <v/>
      </c>
      <c r="H1342" t="s">
        <v>17</v>
      </c>
      <c r="I1342" t="s">
        <v>17</v>
      </c>
      <c r="J1342">
        <v>2.9678959495599999E-4</v>
      </c>
      <c r="K1342" s="1">
        <v>2.65564384044E-5</v>
      </c>
      <c r="L1342" s="1">
        <v>1.00059415281E-6</v>
      </c>
      <c r="M1342">
        <v>1.3333333333299999</v>
      </c>
      <c r="N1342">
        <v>3.6666666666699999</v>
      </c>
      <c r="O1342">
        <v>0.20866905744600001</v>
      </c>
      <c r="P1342">
        <v>5.0557260842699998E-3</v>
      </c>
      <c r="Q1342" s="1">
        <v>5.74147100571E-5</v>
      </c>
      <c r="R1342" t="s">
        <v>15</v>
      </c>
      <c r="S1342">
        <v>1.53493076627</v>
      </c>
    </row>
    <row r="1343" spans="1:19">
      <c r="A1343">
        <v>76406</v>
      </c>
      <c r="C1343" t="b">
        <f t="shared" si="100"/>
        <v>1</v>
      </c>
      <c r="D1343" s="2" t="str">
        <f t="shared" si="101"/>
        <v/>
      </c>
      <c r="E1343" s="2" t="str">
        <f t="shared" si="102"/>
        <v/>
      </c>
      <c r="F1343" s="2" t="str">
        <f t="shared" si="103"/>
        <v/>
      </c>
      <c r="G1343" s="2" t="str">
        <f t="shared" si="104"/>
        <v/>
      </c>
      <c r="H1343" t="s">
        <v>14</v>
      </c>
      <c r="I1343" t="s">
        <v>14</v>
      </c>
      <c r="J1343" s="1">
        <v>2.6665983748499999E-5</v>
      </c>
      <c r="K1343">
        <v>1.3893496936599999E-3</v>
      </c>
      <c r="L1343">
        <v>2.0432226999E-4</v>
      </c>
      <c r="M1343">
        <v>24.5</v>
      </c>
      <c r="N1343">
        <v>27</v>
      </c>
      <c r="O1343">
        <v>2.5733023640100001E-3</v>
      </c>
      <c r="P1343">
        <v>0.34537288136799998</v>
      </c>
      <c r="Q1343">
        <v>3.7636964586799999E-2</v>
      </c>
      <c r="R1343" t="s">
        <v>15</v>
      </c>
    </row>
    <row r="1344" spans="1:19">
      <c r="A1344">
        <v>76408</v>
      </c>
      <c r="C1344" t="b">
        <f t="shared" si="100"/>
        <v>1</v>
      </c>
      <c r="D1344" s="2" t="str">
        <f t="shared" si="101"/>
        <v/>
      </c>
      <c r="E1344" s="2" t="str">
        <f t="shared" si="102"/>
        <v/>
      </c>
      <c r="F1344" s="2" t="str">
        <f t="shared" si="103"/>
        <v/>
      </c>
      <c r="G1344" s="2" t="str">
        <f t="shared" si="104"/>
        <v/>
      </c>
      <c r="H1344" t="s">
        <v>17</v>
      </c>
      <c r="I1344" t="s">
        <v>17</v>
      </c>
      <c r="J1344">
        <v>2.8949102197900001E-4</v>
      </c>
      <c r="K1344" s="1">
        <v>3.1701006101699997E-5</v>
      </c>
      <c r="L1344" s="1">
        <v>3.2234909177299998E-6</v>
      </c>
      <c r="M1344">
        <v>1.3333333333299999</v>
      </c>
      <c r="N1344">
        <v>3.6666666666699999</v>
      </c>
      <c r="O1344">
        <v>0.29691661720099999</v>
      </c>
      <c r="P1344">
        <v>1.8042686528599999E-2</v>
      </c>
      <c r="Q1344">
        <v>1.2766145294199999E-3</v>
      </c>
      <c r="R1344" t="s">
        <v>15</v>
      </c>
      <c r="S1344">
        <v>1.5654502457299999</v>
      </c>
    </row>
    <row r="1345" spans="1:20">
      <c r="A1345">
        <v>76444</v>
      </c>
      <c r="C1345" t="b">
        <f t="shared" si="100"/>
        <v>1</v>
      </c>
      <c r="D1345" s="2" t="str">
        <f t="shared" si="101"/>
        <v/>
      </c>
      <c r="E1345" s="2" t="str">
        <f t="shared" si="102"/>
        <v/>
      </c>
      <c r="F1345" s="2" t="str">
        <f t="shared" si="103"/>
        <v/>
      </c>
      <c r="G1345" s="2" t="str">
        <f t="shared" si="104"/>
        <v/>
      </c>
      <c r="H1345" t="s">
        <v>19</v>
      </c>
      <c r="I1345" t="s">
        <v>19</v>
      </c>
      <c r="J1345" s="1">
        <v>6.05899182253E-5</v>
      </c>
      <c r="K1345">
        <v>1.15859820375E-3</v>
      </c>
      <c r="L1345" s="1">
        <v>7.4969165610099996E-6</v>
      </c>
      <c r="M1345">
        <v>6.5</v>
      </c>
      <c r="N1345">
        <v>10</v>
      </c>
      <c r="O1345">
        <v>2.01582090981E-2</v>
      </c>
      <c r="P1345">
        <v>1.6127140046000001E-4</v>
      </c>
      <c r="Q1345">
        <v>2.6905021795400001E-2</v>
      </c>
      <c r="R1345" t="s">
        <v>15</v>
      </c>
      <c r="S1345">
        <v>6.5</v>
      </c>
      <c r="T1345">
        <v>10</v>
      </c>
    </row>
    <row r="1346" spans="1:20">
      <c r="A1346">
        <v>76446</v>
      </c>
      <c r="C1346" t="b">
        <f t="shared" si="100"/>
        <v>1</v>
      </c>
      <c r="D1346" s="2" t="str">
        <f t="shared" si="101"/>
        <v/>
      </c>
      <c r="E1346" s="2" t="str">
        <f t="shared" si="102"/>
        <v/>
      </c>
      <c r="F1346" s="2" t="str">
        <f t="shared" si="103"/>
        <v/>
      </c>
      <c r="G1346" s="2" t="str">
        <f t="shared" si="104"/>
        <v/>
      </c>
      <c r="H1346" t="s">
        <v>19</v>
      </c>
      <c r="I1346" t="s">
        <v>19</v>
      </c>
      <c r="J1346" s="1">
        <v>6.4681782693800003E-5</v>
      </c>
      <c r="K1346">
        <v>1.3720997760100001E-3</v>
      </c>
      <c r="L1346" s="1">
        <v>1.3507606637799999E-5</v>
      </c>
      <c r="M1346">
        <v>6.5</v>
      </c>
      <c r="N1346">
        <v>10</v>
      </c>
      <c r="O1346">
        <v>8.9485011428199997E-4</v>
      </c>
      <c r="P1346" s="1">
        <v>6.1974681750700003E-6</v>
      </c>
      <c r="Q1346">
        <v>4.9909590279999999E-2</v>
      </c>
      <c r="R1346" t="s">
        <v>15</v>
      </c>
      <c r="S1346">
        <v>6.5</v>
      </c>
      <c r="T1346">
        <v>10</v>
      </c>
    </row>
    <row r="1347" spans="1:20">
      <c r="A1347">
        <v>76541</v>
      </c>
      <c r="C1347" t="b">
        <f t="shared" ref="C1347:C1410" si="105">IF(OR(B1347="freshRestricted",B1347="brackishRestricted",B1347="marineRestricted",B1347="noclass",B1347=""),TRUE,FALSE)</f>
        <v>1</v>
      </c>
      <c r="D1347" s="2" t="str">
        <f t="shared" ref="D1347:D1410" si="106">IF(NOT(ISBLANK($B1347)),IF($I1347="freshRestricted", IF($B1347="freshRestricted","FRESH",$B1347),""),"")</f>
        <v/>
      </c>
      <c r="E1347" s="2" t="str">
        <f t="shared" ref="E1347:E1410" si="107">IF(NOT(ISBLANK($B1347)),IF($I1347="marineRestricted", IF($B1347="marineRestricted","MARINE",$B1347),""),"")</f>
        <v/>
      </c>
      <c r="F1347" s="2" t="str">
        <f t="shared" ref="F1347:F1410" si="108">IF(NOT(ISBLANK($B1347)),IF($I1347="brackishRestricted", IF($B1347="brackishRestricted","BRACK",$B1347),""),"")</f>
        <v/>
      </c>
      <c r="G1347" s="2" t="str">
        <f t="shared" ref="G1347:G1410" si="109">IF(NOT(ISBLANK($B1347)),IF($I1347="noclass", IF($B1347="noclass","NO",$B1347),""),"")</f>
        <v/>
      </c>
      <c r="H1347" t="s">
        <v>18</v>
      </c>
      <c r="I1347" t="s">
        <v>19</v>
      </c>
      <c r="J1347" s="1">
        <v>1.2092625111E-5</v>
      </c>
      <c r="K1347">
        <v>4.2283957522699998E-4</v>
      </c>
      <c r="L1347" s="1">
        <v>2.5001951371800001E-5</v>
      </c>
      <c r="M1347">
        <v>12.5</v>
      </c>
      <c r="N1347">
        <v>15</v>
      </c>
      <c r="O1347">
        <v>2.5919299729599998E-2</v>
      </c>
      <c r="P1347">
        <v>3.8888973756399998E-2</v>
      </c>
      <c r="Q1347">
        <v>0.45613590980800001</v>
      </c>
      <c r="R1347" t="s">
        <v>20</v>
      </c>
      <c r="S1347">
        <v>12.5</v>
      </c>
      <c r="T1347">
        <v>15</v>
      </c>
    </row>
    <row r="1348" spans="1:20">
      <c r="A1348">
        <v>76596</v>
      </c>
      <c r="C1348" t="b">
        <f t="shared" si="105"/>
        <v>1</v>
      </c>
      <c r="D1348" s="2" t="str">
        <f t="shared" si="106"/>
        <v/>
      </c>
      <c r="E1348" s="2" t="str">
        <f t="shared" si="107"/>
        <v/>
      </c>
      <c r="F1348" s="2" t="str">
        <f t="shared" si="108"/>
        <v/>
      </c>
      <c r="G1348" s="2" t="str">
        <f t="shared" si="109"/>
        <v/>
      </c>
      <c r="H1348" t="s">
        <v>19</v>
      </c>
      <c r="I1348" t="s">
        <v>19</v>
      </c>
      <c r="J1348" s="1">
        <v>5.2516374605600004E-6</v>
      </c>
      <c r="K1348" s="1">
        <v>3.5926506032500002E-5</v>
      </c>
      <c r="L1348" s="1">
        <v>6.6516446621000003E-6</v>
      </c>
      <c r="M1348">
        <v>1.5</v>
      </c>
      <c r="N1348">
        <v>5.5</v>
      </c>
      <c r="O1348">
        <v>1.13886765811E-2</v>
      </c>
      <c r="P1348">
        <v>5.0378835845000004E-3</v>
      </c>
      <c r="Q1348">
        <v>0.301334390231</v>
      </c>
      <c r="R1348" t="s">
        <v>15</v>
      </c>
      <c r="S1348">
        <v>1.5</v>
      </c>
      <c r="T1348">
        <v>5.5</v>
      </c>
    </row>
    <row r="1349" spans="1:20">
      <c r="A1349">
        <v>76597</v>
      </c>
      <c r="C1349" t="b">
        <f t="shared" si="105"/>
        <v>1</v>
      </c>
      <c r="D1349" s="2" t="str">
        <f t="shared" si="106"/>
        <v/>
      </c>
      <c r="E1349" s="2" t="str">
        <f t="shared" si="107"/>
        <v/>
      </c>
      <c r="F1349" s="2" t="str">
        <f t="shared" si="108"/>
        <v/>
      </c>
      <c r="G1349" s="2" t="str">
        <f t="shared" si="109"/>
        <v/>
      </c>
      <c r="H1349" t="s">
        <v>19</v>
      </c>
      <c r="I1349" t="s">
        <v>19</v>
      </c>
      <c r="J1349" s="1">
        <v>1.07731034709E-5</v>
      </c>
      <c r="K1349" s="1">
        <v>4.1631681492700002E-5</v>
      </c>
      <c r="L1349" s="1">
        <v>4.7830841703900002E-6</v>
      </c>
      <c r="M1349">
        <v>3</v>
      </c>
      <c r="N1349">
        <v>10</v>
      </c>
      <c r="O1349">
        <v>8.4789146453600004E-3</v>
      </c>
      <c r="P1349">
        <v>1.0362486465999999E-3</v>
      </c>
      <c r="Q1349">
        <v>0.49327587591499999</v>
      </c>
      <c r="R1349" t="s">
        <v>15</v>
      </c>
      <c r="S1349">
        <v>3</v>
      </c>
      <c r="T1349">
        <v>10</v>
      </c>
    </row>
    <row r="1350" spans="1:20">
      <c r="A1350">
        <v>76719</v>
      </c>
      <c r="C1350" t="b">
        <f t="shared" si="105"/>
        <v>1</v>
      </c>
      <c r="D1350" s="2" t="str">
        <f t="shared" si="106"/>
        <v/>
      </c>
      <c r="E1350" s="2" t="str">
        <f t="shared" si="107"/>
        <v/>
      </c>
      <c r="F1350" s="2" t="str">
        <f t="shared" si="108"/>
        <v/>
      </c>
      <c r="G1350" s="2" t="str">
        <f t="shared" si="109"/>
        <v/>
      </c>
      <c r="H1350" t="s">
        <v>18</v>
      </c>
      <c r="I1350" t="s">
        <v>19</v>
      </c>
      <c r="J1350" s="1">
        <v>2.1986591111000001E-6</v>
      </c>
      <c r="K1350">
        <v>3.2710813965199998E-4</v>
      </c>
      <c r="L1350">
        <v>0</v>
      </c>
      <c r="M1350">
        <v>12.5</v>
      </c>
      <c r="N1350">
        <v>15</v>
      </c>
      <c r="O1350">
        <v>2.5919299729599998E-2</v>
      </c>
      <c r="P1350">
        <v>7.4081887945000001E-3</v>
      </c>
      <c r="Q1350">
        <v>0.18747370342799999</v>
      </c>
      <c r="R1350" t="s">
        <v>20</v>
      </c>
      <c r="S1350">
        <v>12.5</v>
      </c>
      <c r="T1350">
        <v>15</v>
      </c>
    </row>
    <row r="1351" spans="1:20">
      <c r="A1351">
        <v>76721</v>
      </c>
      <c r="C1351" t="b">
        <f t="shared" si="105"/>
        <v>1</v>
      </c>
      <c r="D1351" s="2" t="str">
        <f t="shared" si="106"/>
        <v/>
      </c>
      <c r="E1351" s="2" t="str">
        <f t="shared" si="107"/>
        <v/>
      </c>
      <c r="F1351" s="2" t="str">
        <f t="shared" si="108"/>
        <v/>
      </c>
      <c r="G1351" s="2" t="str">
        <f t="shared" si="109"/>
        <v/>
      </c>
      <c r="H1351" t="s">
        <v>18</v>
      </c>
      <c r="I1351" t="s">
        <v>19</v>
      </c>
      <c r="J1351" s="1">
        <v>4.3973182221900001E-6</v>
      </c>
      <c r="K1351">
        <v>3.6479239062199998E-4</v>
      </c>
      <c r="L1351">
        <v>0</v>
      </c>
      <c r="M1351">
        <v>12.5</v>
      </c>
      <c r="N1351">
        <v>15</v>
      </c>
      <c r="O1351">
        <v>2.5919299729599998E-2</v>
      </c>
      <c r="P1351">
        <v>7.4081887945000001E-3</v>
      </c>
      <c r="Q1351">
        <v>0.18747370342799999</v>
      </c>
      <c r="R1351" t="s">
        <v>20</v>
      </c>
      <c r="S1351">
        <v>12.5</v>
      </c>
      <c r="T1351">
        <v>15</v>
      </c>
    </row>
    <row r="1352" spans="1:20">
      <c r="A1352">
        <v>76766</v>
      </c>
      <c r="B1352" t="s">
        <v>17</v>
      </c>
      <c r="C1352" t="b">
        <f t="shared" si="105"/>
        <v>1</v>
      </c>
      <c r="D1352" s="2" t="str">
        <f t="shared" si="106"/>
        <v>FRESH</v>
      </c>
      <c r="E1352" s="2" t="str">
        <f t="shared" si="107"/>
        <v/>
      </c>
      <c r="F1352" s="2" t="str">
        <f t="shared" si="108"/>
        <v/>
      </c>
      <c r="G1352" s="2" t="str">
        <f t="shared" si="109"/>
        <v/>
      </c>
      <c r="H1352" t="s">
        <v>17</v>
      </c>
      <c r="I1352" t="s">
        <v>17</v>
      </c>
      <c r="J1352">
        <v>5.2929002457299996E-4</v>
      </c>
      <c r="K1352">
        <v>0</v>
      </c>
      <c r="L1352">
        <v>0</v>
      </c>
      <c r="M1352">
        <v>1.48979591837</v>
      </c>
      <c r="N1352">
        <v>15.244897959199999</v>
      </c>
      <c r="O1352">
        <v>5.30439337081E-4</v>
      </c>
      <c r="P1352">
        <v>1</v>
      </c>
      <c r="Q1352">
        <v>3.26794280277E-4</v>
      </c>
      <c r="R1352" t="s">
        <v>15</v>
      </c>
      <c r="S1352">
        <v>1.48979591837</v>
      </c>
    </row>
    <row r="1353" spans="1:20">
      <c r="A1353">
        <v>76769</v>
      </c>
      <c r="C1353" t="b">
        <f t="shared" si="105"/>
        <v>1</v>
      </c>
      <c r="D1353" s="2" t="str">
        <f t="shared" si="106"/>
        <v/>
      </c>
      <c r="E1353" s="2" t="str">
        <f t="shared" si="107"/>
        <v/>
      </c>
      <c r="F1353" s="2" t="str">
        <f t="shared" si="108"/>
        <v/>
      </c>
      <c r="G1353" s="2" t="str">
        <f t="shared" si="109"/>
        <v/>
      </c>
      <c r="H1353" t="s">
        <v>17</v>
      </c>
      <c r="I1353" t="s">
        <v>17</v>
      </c>
      <c r="J1353">
        <v>6.6580418242299997E-4</v>
      </c>
      <c r="K1353">
        <v>0</v>
      </c>
      <c r="L1353">
        <v>0</v>
      </c>
      <c r="M1353">
        <v>1.48979591837</v>
      </c>
      <c r="N1353">
        <v>15.244897959199999</v>
      </c>
      <c r="O1353">
        <v>5.30439337081E-4</v>
      </c>
      <c r="P1353">
        <v>1</v>
      </c>
      <c r="Q1353">
        <v>3.26794280277E-4</v>
      </c>
      <c r="R1353" t="s">
        <v>15</v>
      </c>
      <c r="S1353">
        <v>1.48979591837</v>
      </c>
    </row>
    <row r="1354" spans="1:20">
      <c r="A1354">
        <v>76922</v>
      </c>
      <c r="C1354" t="b">
        <f t="shared" si="105"/>
        <v>1</v>
      </c>
      <c r="D1354" s="2" t="str">
        <f t="shared" si="106"/>
        <v/>
      </c>
      <c r="E1354" s="2" t="str">
        <f t="shared" si="107"/>
        <v/>
      </c>
      <c r="F1354" s="2" t="str">
        <f t="shared" si="108"/>
        <v/>
      </c>
      <c r="G1354" s="2" t="str">
        <f t="shared" si="109"/>
        <v/>
      </c>
      <c r="H1354" t="s">
        <v>19</v>
      </c>
      <c r="I1354" t="s">
        <v>19</v>
      </c>
      <c r="J1354" s="1">
        <v>2.9784863927800002E-6</v>
      </c>
      <c r="K1354">
        <v>2.6637291044799999E-4</v>
      </c>
      <c r="L1354">
        <v>0</v>
      </c>
      <c r="M1354">
        <v>1.3333333333299999</v>
      </c>
      <c r="N1354">
        <v>3.6666666666699999</v>
      </c>
      <c r="O1354">
        <v>2.2060904824499999E-2</v>
      </c>
      <c r="P1354" s="1">
        <v>1.70822105244E-5</v>
      </c>
      <c r="Q1354">
        <v>5.19482554348E-2</v>
      </c>
      <c r="R1354" t="s">
        <v>15</v>
      </c>
      <c r="S1354">
        <v>1.3333333333299999</v>
      </c>
      <c r="T1354">
        <v>3.6666666666699999</v>
      </c>
    </row>
    <row r="1355" spans="1:20">
      <c r="A1355">
        <v>76924</v>
      </c>
      <c r="C1355" t="b">
        <f t="shared" si="105"/>
        <v>1</v>
      </c>
      <c r="D1355" s="2" t="str">
        <f t="shared" si="106"/>
        <v/>
      </c>
      <c r="E1355" s="2" t="str">
        <f t="shared" si="107"/>
        <v/>
      </c>
      <c r="F1355" s="2" t="str">
        <f t="shared" si="108"/>
        <v/>
      </c>
      <c r="G1355" s="2" t="str">
        <f t="shared" si="109"/>
        <v/>
      </c>
      <c r="H1355" t="s">
        <v>14</v>
      </c>
      <c r="I1355" t="s">
        <v>14</v>
      </c>
      <c r="J1355" s="1">
        <v>4.4677295891799997E-6</v>
      </c>
      <c r="K1355">
        <v>3.7941514868899999E-4</v>
      </c>
      <c r="L1355">
        <v>0</v>
      </c>
      <c r="M1355">
        <v>1.3333333333299999</v>
      </c>
      <c r="N1355">
        <v>3.6666666666699999</v>
      </c>
      <c r="O1355">
        <v>8.8873448180200001E-2</v>
      </c>
      <c r="P1355">
        <v>4.3157229238000001E-4</v>
      </c>
      <c r="Q1355">
        <v>5.19482554348E-2</v>
      </c>
      <c r="R1355" t="s">
        <v>15</v>
      </c>
    </row>
    <row r="1356" spans="1:20">
      <c r="A1356">
        <v>76992</v>
      </c>
      <c r="C1356" t="b">
        <f t="shared" si="105"/>
        <v>1</v>
      </c>
      <c r="D1356" s="2" t="str">
        <f t="shared" si="106"/>
        <v/>
      </c>
      <c r="E1356" s="2" t="str">
        <f t="shared" si="107"/>
        <v/>
      </c>
      <c r="F1356" s="2" t="str">
        <f t="shared" si="108"/>
        <v/>
      </c>
      <c r="G1356" s="2" t="str">
        <f t="shared" si="109"/>
        <v/>
      </c>
      <c r="H1356" t="s">
        <v>14</v>
      </c>
      <c r="I1356" t="s">
        <v>14</v>
      </c>
      <c r="J1356" s="1">
        <v>4.1196511479400004E-6</v>
      </c>
      <c r="K1356" s="1">
        <v>3.29288581526E-5</v>
      </c>
      <c r="L1356">
        <v>9.4666605591399997E-4</v>
      </c>
      <c r="M1356">
        <v>4.5</v>
      </c>
      <c r="N1356">
        <v>26</v>
      </c>
      <c r="O1356">
        <v>0.12086686881</v>
      </c>
      <c r="P1356">
        <v>0.41412260043600002</v>
      </c>
      <c r="Q1356">
        <v>0.16779606728900001</v>
      </c>
      <c r="R1356" t="s">
        <v>15</v>
      </c>
    </row>
    <row r="1357" spans="1:20">
      <c r="A1357">
        <v>76995</v>
      </c>
      <c r="C1357" t="b">
        <f t="shared" si="105"/>
        <v>1</v>
      </c>
      <c r="D1357" s="2" t="str">
        <f t="shared" si="106"/>
        <v/>
      </c>
      <c r="E1357" s="2" t="str">
        <f t="shared" si="107"/>
        <v/>
      </c>
      <c r="F1357" s="2" t="str">
        <f t="shared" si="108"/>
        <v/>
      </c>
      <c r="G1357" s="2" t="str">
        <f t="shared" si="109"/>
        <v/>
      </c>
      <c r="H1357" t="s">
        <v>14</v>
      </c>
      <c r="I1357" t="s">
        <v>14</v>
      </c>
      <c r="J1357" s="1">
        <v>2.9426079628100001E-6</v>
      </c>
      <c r="K1357" s="1">
        <v>2.9186945245799999E-5</v>
      </c>
      <c r="L1357">
        <v>8.5505321179400002E-4</v>
      </c>
      <c r="M1357">
        <v>4.5</v>
      </c>
      <c r="N1357">
        <v>26</v>
      </c>
      <c r="O1357">
        <v>0.179479071061</v>
      </c>
      <c r="P1357">
        <v>0.34384753685899999</v>
      </c>
      <c r="Q1357">
        <v>0.16779606728900001</v>
      </c>
      <c r="R1357" t="s">
        <v>15</v>
      </c>
    </row>
    <row r="1358" spans="1:20">
      <c r="A1358">
        <v>77049</v>
      </c>
      <c r="C1358" t="b">
        <f t="shared" si="105"/>
        <v>1</v>
      </c>
      <c r="D1358" s="2" t="str">
        <f t="shared" si="106"/>
        <v/>
      </c>
      <c r="E1358" s="2" t="str">
        <f t="shared" si="107"/>
        <v/>
      </c>
      <c r="F1358" s="2" t="str">
        <f t="shared" si="108"/>
        <v/>
      </c>
      <c r="G1358" s="2" t="str">
        <f t="shared" si="109"/>
        <v/>
      </c>
      <c r="H1358" t="s">
        <v>16</v>
      </c>
      <c r="I1358" t="s">
        <v>16</v>
      </c>
      <c r="J1358" s="1">
        <v>4.7847004731499998E-6</v>
      </c>
      <c r="K1358" s="1">
        <v>6.6348195329100004E-5</v>
      </c>
      <c r="L1358">
        <v>9.3095802163499996E-4</v>
      </c>
      <c r="M1358">
        <v>22</v>
      </c>
      <c r="N1358">
        <v>27</v>
      </c>
      <c r="O1358">
        <v>0.235524192523</v>
      </c>
      <c r="P1358">
        <v>8.0647453391900006E-2</v>
      </c>
      <c r="Q1358">
        <v>2.1697926916700002E-3</v>
      </c>
      <c r="R1358" t="s">
        <v>15</v>
      </c>
      <c r="S1358">
        <v>26.667645928399999</v>
      </c>
    </row>
    <row r="1359" spans="1:20">
      <c r="A1359">
        <v>77052</v>
      </c>
      <c r="C1359" t="b">
        <f t="shared" si="105"/>
        <v>1</v>
      </c>
      <c r="D1359" s="2" t="str">
        <f t="shared" si="106"/>
        <v/>
      </c>
      <c r="E1359" s="2" t="str">
        <f t="shared" si="107"/>
        <v/>
      </c>
      <c r="F1359" s="2" t="str">
        <f t="shared" si="108"/>
        <v/>
      </c>
      <c r="G1359" s="2" t="str">
        <f t="shared" si="109"/>
        <v/>
      </c>
      <c r="H1359" t="s">
        <v>16</v>
      </c>
      <c r="I1359" t="s">
        <v>16</v>
      </c>
      <c r="J1359" s="1">
        <v>1.75177717795E-6</v>
      </c>
      <c r="K1359" s="1">
        <v>3.2593147286499997E-5</v>
      </c>
      <c r="L1359">
        <v>1.05643923126E-3</v>
      </c>
      <c r="M1359">
        <v>19.5</v>
      </c>
      <c r="N1359">
        <v>27</v>
      </c>
      <c r="O1359">
        <v>4.5165280787200002E-2</v>
      </c>
      <c r="P1359">
        <v>8.6461791290000006E-2</v>
      </c>
      <c r="Q1359">
        <v>6.5128892471400001E-4</v>
      </c>
      <c r="R1359" t="s">
        <v>15</v>
      </c>
      <c r="S1359">
        <v>26.780683580800002</v>
      </c>
    </row>
    <row r="1360" spans="1:20">
      <c r="A1360">
        <v>77140</v>
      </c>
      <c r="C1360" t="b">
        <f t="shared" si="105"/>
        <v>1</v>
      </c>
      <c r="D1360" s="2" t="str">
        <f t="shared" si="106"/>
        <v/>
      </c>
      <c r="E1360" s="2" t="str">
        <f t="shared" si="107"/>
        <v/>
      </c>
      <c r="F1360" s="2" t="str">
        <f t="shared" si="108"/>
        <v/>
      </c>
      <c r="G1360" s="2" t="str">
        <f t="shared" si="109"/>
        <v/>
      </c>
      <c r="H1360" t="s">
        <v>17</v>
      </c>
      <c r="I1360" t="s">
        <v>17</v>
      </c>
      <c r="J1360" s="1">
        <v>6.0997383345800001E-5</v>
      </c>
      <c r="K1360" s="1">
        <v>1.6840558188000001E-5</v>
      </c>
      <c r="L1360">
        <v>0</v>
      </c>
      <c r="M1360">
        <v>3</v>
      </c>
      <c r="N1360">
        <v>8</v>
      </c>
      <c r="O1360">
        <v>0.42066935438300002</v>
      </c>
      <c r="P1360">
        <v>4.5437337262200003E-3</v>
      </c>
      <c r="Q1360">
        <v>2.4722614082000002E-3</v>
      </c>
      <c r="R1360" t="s">
        <v>15</v>
      </c>
      <c r="S1360">
        <v>4.3804328369699999</v>
      </c>
    </row>
    <row r="1361" spans="1:20">
      <c r="A1361">
        <v>77141</v>
      </c>
      <c r="C1361" t="b">
        <f t="shared" si="105"/>
        <v>1</v>
      </c>
      <c r="D1361" s="2" t="str">
        <f t="shared" si="106"/>
        <v/>
      </c>
      <c r="E1361" s="2" t="str">
        <f t="shared" si="107"/>
        <v/>
      </c>
      <c r="F1361" s="2" t="str">
        <f t="shared" si="108"/>
        <v/>
      </c>
      <c r="G1361" s="2" t="str">
        <f t="shared" si="109"/>
        <v/>
      </c>
      <c r="H1361" t="s">
        <v>17</v>
      </c>
      <c r="I1361" t="s">
        <v>17</v>
      </c>
      <c r="J1361" s="1">
        <v>6.8288589997600005E-5</v>
      </c>
      <c r="K1361" s="1">
        <v>7.6547991763400002E-6</v>
      </c>
      <c r="L1361">
        <v>0</v>
      </c>
      <c r="M1361">
        <v>3</v>
      </c>
      <c r="N1361">
        <v>8</v>
      </c>
      <c r="O1361">
        <v>0.42066935438300002</v>
      </c>
      <c r="P1361">
        <v>4.5437337262200003E-3</v>
      </c>
      <c r="Q1361">
        <v>2.4722614082000002E-3</v>
      </c>
      <c r="R1361" t="s">
        <v>15</v>
      </c>
      <c r="S1361">
        <v>3.5604742444199999</v>
      </c>
    </row>
    <row r="1362" spans="1:20">
      <c r="A1362">
        <v>77174</v>
      </c>
      <c r="C1362" t="b">
        <f t="shared" si="105"/>
        <v>1</v>
      </c>
      <c r="D1362" s="2" t="str">
        <f t="shared" si="106"/>
        <v/>
      </c>
      <c r="E1362" s="2" t="str">
        <f t="shared" si="107"/>
        <v/>
      </c>
      <c r="F1362" s="2" t="str">
        <f t="shared" si="108"/>
        <v/>
      </c>
      <c r="G1362" s="2" t="str">
        <f t="shared" si="109"/>
        <v/>
      </c>
      <c r="H1362" t="s">
        <v>14</v>
      </c>
      <c r="I1362" t="s">
        <v>14</v>
      </c>
      <c r="J1362" s="1">
        <v>1.13002764413E-5</v>
      </c>
      <c r="K1362">
        <v>3.5263517344199998E-4</v>
      </c>
      <c r="L1362" s="1">
        <v>8.4954549316099999E-5</v>
      </c>
      <c r="M1362">
        <v>24.5</v>
      </c>
      <c r="N1362">
        <v>27</v>
      </c>
      <c r="O1362">
        <v>2.47675699888E-2</v>
      </c>
      <c r="P1362">
        <v>0.26573021497600002</v>
      </c>
      <c r="Q1362">
        <v>0.28247949884099999</v>
      </c>
      <c r="R1362" t="s">
        <v>15</v>
      </c>
    </row>
    <row r="1363" spans="1:20">
      <c r="A1363">
        <v>77183</v>
      </c>
      <c r="C1363" t="b">
        <f t="shared" si="105"/>
        <v>1</v>
      </c>
      <c r="D1363" s="2" t="str">
        <f t="shared" si="106"/>
        <v/>
      </c>
      <c r="E1363" s="2" t="str">
        <f t="shared" si="107"/>
        <v/>
      </c>
      <c r="F1363" s="2" t="str">
        <f t="shared" si="108"/>
        <v/>
      </c>
      <c r="G1363" s="2" t="str">
        <f t="shared" si="109"/>
        <v/>
      </c>
      <c r="H1363" t="s">
        <v>14</v>
      </c>
      <c r="I1363" t="s">
        <v>14</v>
      </c>
      <c r="J1363" s="1">
        <v>1.02818321917E-5</v>
      </c>
      <c r="K1363">
        <v>3.7226697463300001E-4</v>
      </c>
      <c r="L1363" s="1">
        <v>5.9468184521300001E-5</v>
      </c>
      <c r="M1363">
        <v>24.5</v>
      </c>
      <c r="N1363">
        <v>27</v>
      </c>
      <c r="O1363">
        <v>1.8637284718599999E-2</v>
      </c>
      <c r="P1363">
        <v>0.26573021497600002</v>
      </c>
      <c r="Q1363">
        <v>0.233521179317</v>
      </c>
      <c r="R1363" t="s">
        <v>15</v>
      </c>
    </row>
    <row r="1364" spans="1:20">
      <c r="A1364">
        <v>77238</v>
      </c>
      <c r="C1364" t="b">
        <f t="shared" si="105"/>
        <v>1</v>
      </c>
      <c r="D1364" s="2" t="str">
        <f t="shared" si="106"/>
        <v/>
      </c>
      <c r="E1364" s="2" t="str">
        <f t="shared" si="107"/>
        <v/>
      </c>
      <c r="F1364" s="2" t="str">
        <f t="shared" si="108"/>
        <v/>
      </c>
      <c r="G1364" s="2" t="str">
        <f t="shared" si="109"/>
        <v/>
      </c>
      <c r="H1364" t="s">
        <v>17</v>
      </c>
      <c r="I1364" t="s">
        <v>17</v>
      </c>
      <c r="J1364">
        <v>1.74546165147E-4</v>
      </c>
      <c r="K1364">
        <v>4.0253851682899998E-4</v>
      </c>
      <c r="L1364" s="1">
        <v>1.8792096437E-5</v>
      </c>
      <c r="M1364">
        <v>1.5</v>
      </c>
      <c r="N1364">
        <v>10</v>
      </c>
      <c r="O1364">
        <v>9.2308673666799998E-2</v>
      </c>
      <c r="P1364" s="1">
        <v>4.9447741136300003E-6</v>
      </c>
      <c r="Q1364">
        <v>8.8227630611299995E-4</v>
      </c>
      <c r="R1364" t="s">
        <v>15</v>
      </c>
      <c r="S1364">
        <v>10</v>
      </c>
    </row>
    <row r="1365" spans="1:20">
      <c r="A1365">
        <v>77239</v>
      </c>
      <c r="C1365" t="b">
        <f t="shared" si="105"/>
        <v>1</v>
      </c>
      <c r="D1365" s="2" t="str">
        <f t="shared" si="106"/>
        <v/>
      </c>
      <c r="E1365" s="2" t="str">
        <f t="shared" si="107"/>
        <v/>
      </c>
      <c r="F1365" s="2" t="str">
        <f t="shared" si="108"/>
        <v/>
      </c>
      <c r="G1365" s="2" t="str">
        <f t="shared" si="109"/>
        <v/>
      </c>
      <c r="H1365" t="s">
        <v>17</v>
      </c>
      <c r="I1365" t="s">
        <v>17</v>
      </c>
      <c r="J1365">
        <v>1.4678096467100001E-4</v>
      </c>
      <c r="K1365">
        <v>4.0766756554799999E-4</v>
      </c>
      <c r="L1365" s="1">
        <v>2.57643970637E-5</v>
      </c>
      <c r="M1365">
        <v>1.5</v>
      </c>
      <c r="N1365">
        <v>10</v>
      </c>
      <c r="O1365">
        <v>0.15022319557200001</v>
      </c>
      <c r="P1365">
        <v>2.6516268268099999E-4</v>
      </c>
      <c r="Q1365">
        <v>9.9306113655700003E-4</v>
      </c>
      <c r="R1365" t="s">
        <v>15</v>
      </c>
      <c r="S1365">
        <v>10</v>
      </c>
    </row>
    <row r="1366" spans="1:20">
      <c r="A1366">
        <v>77271</v>
      </c>
      <c r="C1366" t="b">
        <f t="shared" si="105"/>
        <v>1</v>
      </c>
      <c r="D1366" s="2" t="str">
        <f t="shared" si="106"/>
        <v/>
      </c>
      <c r="E1366" s="2" t="str">
        <f t="shared" si="107"/>
        <v/>
      </c>
      <c r="F1366" s="2" t="str">
        <f t="shared" si="108"/>
        <v/>
      </c>
      <c r="G1366" s="2" t="str">
        <f t="shared" si="109"/>
        <v/>
      </c>
      <c r="H1366" t="s">
        <v>19</v>
      </c>
      <c r="I1366" t="s">
        <v>19</v>
      </c>
      <c r="J1366">
        <v>3.2774306604900001E-4</v>
      </c>
      <c r="K1366">
        <v>3.9800443275899997E-3</v>
      </c>
      <c r="L1366">
        <v>6.0642231859299998E-4</v>
      </c>
      <c r="M1366">
        <v>18</v>
      </c>
      <c r="N1366">
        <v>23.5</v>
      </c>
      <c r="O1366">
        <v>7.0398664000200005E-4</v>
      </c>
      <c r="P1366">
        <v>2.1263122667499999E-2</v>
      </c>
      <c r="Q1366">
        <v>4.8675657987000001E-3</v>
      </c>
      <c r="R1366" t="s">
        <v>15</v>
      </c>
      <c r="S1366">
        <v>18</v>
      </c>
      <c r="T1366">
        <v>23.5</v>
      </c>
    </row>
    <row r="1367" spans="1:20">
      <c r="A1367">
        <v>77272</v>
      </c>
      <c r="C1367" t="b">
        <f t="shared" si="105"/>
        <v>1</v>
      </c>
      <c r="D1367" s="2" t="str">
        <f t="shared" si="106"/>
        <v/>
      </c>
      <c r="E1367" s="2" t="str">
        <f t="shared" si="107"/>
        <v/>
      </c>
      <c r="F1367" s="2" t="str">
        <f t="shared" si="108"/>
        <v/>
      </c>
      <c r="G1367" s="2" t="str">
        <f t="shared" si="109"/>
        <v/>
      </c>
      <c r="H1367" t="s">
        <v>18</v>
      </c>
      <c r="I1367" t="s">
        <v>19</v>
      </c>
      <c r="J1367">
        <v>3.4514371651900001E-4</v>
      </c>
      <c r="K1367">
        <v>4.2886493664099998E-3</v>
      </c>
      <c r="L1367">
        <v>6.2903934781799995E-4</v>
      </c>
      <c r="M1367">
        <v>18</v>
      </c>
      <c r="N1367">
        <v>23.5</v>
      </c>
      <c r="O1367">
        <v>9.2668367736299998E-4</v>
      </c>
      <c r="P1367">
        <v>2.5660206975199999E-2</v>
      </c>
      <c r="Q1367">
        <v>9.8197983575799997E-3</v>
      </c>
      <c r="R1367" t="s">
        <v>20</v>
      </c>
      <c r="S1367">
        <v>18</v>
      </c>
      <c r="T1367">
        <v>23.5</v>
      </c>
    </row>
    <row r="1368" spans="1:20">
      <c r="A1368">
        <v>77350</v>
      </c>
      <c r="C1368" t="b">
        <f t="shared" si="105"/>
        <v>1</v>
      </c>
      <c r="D1368" s="2" t="str">
        <f t="shared" si="106"/>
        <v/>
      </c>
      <c r="E1368" s="2" t="str">
        <f t="shared" si="107"/>
        <v/>
      </c>
      <c r="F1368" s="2" t="str">
        <f t="shared" si="108"/>
        <v/>
      </c>
      <c r="G1368" s="2" t="str">
        <f t="shared" si="109"/>
        <v/>
      </c>
      <c r="H1368" t="s">
        <v>14</v>
      </c>
      <c r="I1368" t="s">
        <v>14</v>
      </c>
      <c r="J1368">
        <v>1.3192611025299999E-4</v>
      </c>
      <c r="K1368" s="1">
        <v>3.8553960122600001E-6</v>
      </c>
      <c r="L1368">
        <v>1.02020646428E-4</v>
      </c>
      <c r="M1368">
        <v>4.5</v>
      </c>
      <c r="N1368">
        <v>27</v>
      </c>
      <c r="O1368">
        <v>2.8871589668200002E-4</v>
      </c>
      <c r="P1368">
        <v>5.5545841133700001E-2</v>
      </c>
      <c r="Q1368">
        <v>0.32285990196999997</v>
      </c>
      <c r="R1368" t="s">
        <v>15</v>
      </c>
    </row>
    <row r="1369" spans="1:20">
      <c r="A1369">
        <v>77351</v>
      </c>
      <c r="C1369" t="b">
        <f t="shared" si="105"/>
        <v>1</v>
      </c>
      <c r="D1369" s="2" t="str">
        <f t="shared" si="106"/>
        <v/>
      </c>
      <c r="E1369" s="2" t="str">
        <f t="shared" si="107"/>
        <v/>
      </c>
      <c r="F1369" s="2" t="str">
        <f t="shared" si="108"/>
        <v/>
      </c>
      <c r="G1369" s="2" t="str">
        <f t="shared" si="109"/>
        <v/>
      </c>
      <c r="H1369" t="s">
        <v>27</v>
      </c>
      <c r="I1369" t="s">
        <v>14</v>
      </c>
      <c r="J1369">
        <v>1.01729334949E-4</v>
      </c>
      <c r="K1369">
        <v>0</v>
      </c>
      <c r="L1369">
        <v>1.05846420669E-4</v>
      </c>
      <c r="M1369">
        <v>4.5</v>
      </c>
      <c r="N1369">
        <v>27</v>
      </c>
      <c r="O1369" s="1">
        <v>6.4607604742699995E-5</v>
      </c>
      <c r="P1369">
        <v>5.6871443386500003E-3</v>
      </c>
      <c r="Q1369">
        <v>0.32285990196999997</v>
      </c>
      <c r="R1369" t="s">
        <v>15</v>
      </c>
      <c r="S1369">
        <v>4.5</v>
      </c>
      <c r="T1369">
        <v>27</v>
      </c>
    </row>
    <row r="1370" spans="1:20">
      <c r="A1370">
        <v>77489</v>
      </c>
      <c r="C1370" t="b">
        <f t="shared" si="105"/>
        <v>1</v>
      </c>
      <c r="D1370" s="2" t="str">
        <f t="shared" si="106"/>
        <v/>
      </c>
      <c r="E1370" s="2" t="str">
        <f t="shared" si="107"/>
        <v/>
      </c>
      <c r="F1370" s="2" t="str">
        <f t="shared" si="108"/>
        <v/>
      </c>
      <c r="G1370" s="2" t="str">
        <f t="shared" si="109"/>
        <v/>
      </c>
      <c r="H1370" t="s">
        <v>16</v>
      </c>
      <c r="I1370" t="s">
        <v>16</v>
      </c>
      <c r="J1370">
        <v>1.1669282085499999E-4</v>
      </c>
      <c r="K1370">
        <v>6.2407837417399997E-4</v>
      </c>
      <c r="L1370">
        <v>3.8496406365699999E-3</v>
      </c>
      <c r="M1370">
        <v>23</v>
      </c>
      <c r="N1370">
        <v>26</v>
      </c>
      <c r="O1370">
        <v>3.3531944806399999E-3</v>
      </c>
      <c r="P1370">
        <v>0.370667964894</v>
      </c>
      <c r="Q1370">
        <v>3.5033470877499999E-3</v>
      </c>
      <c r="R1370" t="s">
        <v>15</v>
      </c>
      <c r="S1370">
        <v>25.592237358999999</v>
      </c>
    </row>
    <row r="1371" spans="1:20">
      <c r="A1371">
        <v>77490</v>
      </c>
      <c r="C1371" t="b">
        <f t="shared" si="105"/>
        <v>1</v>
      </c>
      <c r="D1371" s="2" t="str">
        <f t="shared" si="106"/>
        <v/>
      </c>
      <c r="E1371" s="2" t="str">
        <f t="shared" si="107"/>
        <v/>
      </c>
      <c r="F1371" s="2" t="str">
        <f t="shared" si="108"/>
        <v/>
      </c>
      <c r="G1371" s="2" t="str">
        <f t="shared" si="109"/>
        <v/>
      </c>
      <c r="H1371" t="s">
        <v>16</v>
      </c>
      <c r="I1371" t="s">
        <v>16</v>
      </c>
      <c r="J1371">
        <v>1.0097077925299999E-4</v>
      </c>
      <c r="K1371">
        <v>7.0767402291099996E-4</v>
      </c>
      <c r="L1371">
        <v>4.16236830075E-3</v>
      </c>
      <c r="M1371">
        <v>23</v>
      </c>
      <c r="N1371">
        <v>26</v>
      </c>
      <c r="O1371">
        <v>3.6963705813499999E-3</v>
      </c>
      <c r="P1371">
        <v>0.12002186946600001</v>
      </c>
      <c r="Q1371">
        <v>1.6093060155599999E-4</v>
      </c>
      <c r="R1371" t="s">
        <v>15</v>
      </c>
      <c r="S1371">
        <v>25.551851371000001</v>
      </c>
    </row>
    <row r="1372" spans="1:20">
      <c r="A1372">
        <v>77589</v>
      </c>
      <c r="C1372" t="b">
        <f t="shared" si="105"/>
        <v>1</v>
      </c>
      <c r="D1372" s="2" t="str">
        <f t="shared" si="106"/>
        <v/>
      </c>
      <c r="E1372" s="2" t="str">
        <f t="shared" si="107"/>
        <v/>
      </c>
      <c r="F1372" s="2" t="str">
        <f t="shared" si="108"/>
        <v/>
      </c>
      <c r="G1372" s="2" t="str">
        <f t="shared" si="109"/>
        <v/>
      </c>
      <c r="H1372" t="s">
        <v>23</v>
      </c>
      <c r="I1372" t="s">
        <v>19</v>
      </c>
      <c r="J1372">
        <v>5.0450508674799999E-4</v>
      </c>
      <c r="K1372">
        <v>1.44332339422E-3</v>
      </c>
      <c r="L1372" s="1">
        <v>7.2799894912600003E-5</v>
      </c>
      <c r="M1372">
        <v>1.5</v>
      </c>
      <c r="N1372">
        <v>8</v>
      </c>
      <c r="O1372">
        <v>4.9588541863900002E-3</v>
      </c>
      <c r="P1372" s="1">
        <v>1.6964361670699999E-7</v>
      </c>
      <c r="Q1372">
        <v>6.6941070895700004E-4</v>
      </c>
      <c r="R1372" t="s">
        <v>15</v>
      </c>
      <c r="S1372">
        <v>1.5</v>
      </c>
      <c r="T1372">
        <v>8</v>
      </c>
    </row>
    <row r="1373" spans="1:20">
      <c r="A1373">
        <v>77590</v>
      </c>
      <c r="C1373" t="b">
        <f t="shared" si="105"/>
        <v>1</v>
      </c>
      <c r="D1373" s="2" t="str">
        <f t="shared" si="106"/>
        <v/>
      </c>
      <c r="E1373" s="2" t="str">
        <f t="shared" si="107"/>
        <v/>
      </c>
      <c r="F1373" s="2" t="str">
        <f t="shared" si="108"/>
        <v/>
      </c>
      <c r="G1373" s="2" t="str">
        <f t="shared" si="109"/>
        <v/>
      </c>
      <c r="H1373" t="s">
        <v>23</v>
      </c>
      <c r="I1373" t="s">
        <v>19</v>
      </c>
      <c r="J1373">
        <v>5.3791202915899996E-4</v>
      </c>
      <c r="K1373">
        <v>1.3719959555999999E-3</v>
      </c>
      <c r="L1373" s="1">
        <v>6.8516774965599999E-5</v>
      </c>
      <c r="M1373">
        <v>1.5</v>
      </c>
      <c r="N1373">
        <v>8</v>
      </c>
      <c r="O1373">
        <v>5.8776644074900004E-3</v>
      </c>
      <c r="P1373" s="1">
        <v>3.3377448837099999E-7</v>
      </c>
      <c r="Q1373">
        <v>8.9011757455100004E-4</v>
      </c>
      <c r="R1373" t="s">
        <v>15</v>
      </c>
      <c r="S1373">
        <v>1.5</v>
      </c>
      <c r="T1373">
        <v>8</v>
      </c>
    </row>
    <row r="1374" spans="1:20">
      <c r="A1374">
        <v>77665</v>
      </c>
      <c r="B1374" t="s">
        <v>17</v>
      </c>
      <c r="C1374" t="b">
        <f t="shared" si="105"/>
        <v>1</v>
      </c>
      <c r="D1374" s="2" t="str">
        <f t="shared" si="106"/>
        <v>FRESH</v>
      </c>
      <c r="E1374" s="2" t="str">
        <f t="shared" si="107"/>
        <v/>
      </c>
      <c r="F1374" s="2" t="str">
        <f t="shared" si="108"/>
        <v/>
      </c>
      <c r="G1374" s="2" t="str">
        <f t="shared" si="109"/>
        <v/>
      </c>
      <c r="H1374" t="s">
        <v>17</v>
      </c>
      <c r="I1374" t="s">
        <v>17</v>
      </c>
      <c r="J1374">
        <v>1.67173420701E-4</v>
      </c>
      <c r="K1374">
        <v>1.4381007671E-4</v>
      </c>
      <c r="L1374" s="1">
        <v>9.813845097879999E-7</v>
      </c>
      <c r="M1374">
        <v>1.3333333333299999</v>
      </c>
      <c r="N1374">
        <v>3.6666666666699999</v>
      </c>
      <c r="O1374">
        <v>0.48297562651699999</v>
      </c>
      <c r="P1374">
        <v>2.29419916485E-4</v>
      </c>
      <c r="Q1374">
        <v>3.4709984574000002E-4</v>
      </c>
      <c r="R1374" t="s">
        <v>15</v>
      </c>
      <c r="S1374">
        <v>3.33864571836</v>
      </c>
    </row>
    <row r="1375" spans="1:20">
      <c r="A1375">
        <v>77666</v>
      </c>
      <c r="C1375" t="b">
        <f t="shared" si="105"/>
        <v>1</v>
      </c>
      <c r="D1375" s="2" t="str">
        <f t="shared" si="106"/>
        <v/>
      </c>
      <c r="E1375" s="2" t="str">
        <f t="shared" si="107"/>
        <v/>
      </c>
      <c r="F1375" s="2" t="str">
        <f t="shared" si="108"/>
        <v/>
      </c>
      <c r="G1375" s="2" t="str">
        <f t="shared" si="109"/>
        <v/>
      </c>
      <c r="H1375" t="s">
        <v>17</v>
      </c>
      <c r="I1375" t="s">
        <v>17</v>
      </c>
      <c r="J1375">
        <v>3.31157249931E-4</v>
      </c>
      <c r="K1375">
        <v>5.3344087432200004E-4</v>
      </c>
      <c r="L1375" s="1">
        <v>1.2821651798200001E-5</v>
      </c>
      <c r="M1375">
        <v>1.3333333333299999</v>
      </c>
      <c r="N1375">
        <v>3.6666666666699999</v>
      </c>
      <c r="O1375">
        <v>0.16573338077899999</v>
      </c>
      <c r="P1375" s="1">
        <v>2.01112182343E-5</v>
      </c>
      <c r="Q1375">
        <v>3.1856475410499998E-4</v>
      </c>
      <c r="R1375" t="s">
        <v>15</v>
      </c>
      <c r="S1375">
        <v>3.6666666666699999</v>
      </c>
    </row>
    <row r="1376" spans="1:20">
      <c r="A1376">
        <v>77667</v>
      </c>
      <c r="B1376" t="s">
        <v>17</v>
      </c>
      <c r="C1376" t="b">
        <f t="shared" si="105"/>
        <v>1</v>
      </c>
      <c r="D1376" s="2" t="str">
        <f t="shared" si="106"/>
        <v>FRESH</v>
      </c>
      <c r="E1376" s="2" t="str">
        <f t="shared" si="107"/>
        <v/>
      </c>
      <c r="F1376" s="2" t="str">
        <f t="shared" si="108"/>
        <v/>
      </c>
      <c r="G1376" s="2" t="str">
        <f t="shared" si="109"/>
        <v/>
      </c>
      <c r="H1376" t="s">
        <v>17</v>
      </c>
      <c r="I1376" t="s">
        <v>17</v>
      </c>
      <c r="J1376">
        <v>3.4129253916600003E-4</v>
      </c>
      <c r="K1376">
        <v>4.5198689877300001E-4</v>
      </c>
      <c r="L1376" s="1">
        <v>1.13097154441E-5</v>
      </c>
      <c r="M1376">
        <v>1.3333333333299999</v>
      </c>
      <c r="N1376">
        <v>3.6666666666699999</v>
      </c>
      <c r="O1376">
        <v>0.207313697124</v>
      </c>
      <c r="P1376" s="1">
        <v>6.8414320177699999E-5</v>
      </c>
      <c r="Q1376">
        <v>5.5350687754200005E-4</v>
      </c>
      <c r="R1376" t="s">
        <v>15</v>
      </c>
      <c r="S1376">
        <v>3.6666666666699999</v>
      </c>
    </row>
    <row r="1377" spans="1:20">
      <c r="A1377">
        <v>77668</v>
      </c>
      <c r="C1377" t="b">
        <f t="shared" si="105"/>
        <v>1</v>
      </c>
      <c r="D1377" s="2" t="str">
        <f t="shared" si="106"/>
        <v/>
      </c>
      <c r="E1377" s="2" t="str">
        <f t="shared" si="107"/>
        <v/>
      </c>
      <c r="F1377" s="2" t="str">
        <f t="shared" si="108"/>
        <v/>
      </c>
      <c r="G1377" s="2" t="str">
        <f t="shared" si="109"/>
        <v/>
      </c>
      <c r="H1377" t="s">
        <v>17</v>
      </c>
      <c r="I1377" t="s">
        <v>17</v>
      </c>
      <c r="J1377">
        <v>1.61172018665E-4</v>
      </c>
      <c r="K1377">
        <v>1.91310870883E-4</v>
      </c>
      <c r="L1377" s="1">
        <v>1.3739383136999999E-6</v>
      </c>
      <c r="M1377">
        <v>1.3333333333299999</v>
      </c>
      <c r="N1377">
        <v>3.6666666666699999</v>
      </c>
      <c r="O1377">
        <v>0.24668788811</v>
      </c>
      <c r="P1377" s="1">
        <v>8.5003111674499999E-6</v>
      </c>
      <c r="Q1377" s="1">
        <v>5.74147100571E-5</v>
      </c>
      <c r="R1377" t="s">
        <v>15</v>
      </c>
      <c r="S1377">
        <v>3.6666666666699999</v>
      </c>
    </row>
    <row r="1378" spans="1:20">
      <c r="A1378">
        <v>77700</v>
      </c>
      <c r="B1378" t="s">
        <v>19</v>
      </c>
      <c r="C1378" t="b">
        <f t="shared" si="105"/>
        <v>1</v>
      </c>
      <c r="D1378" s="2" t="str">
        <f t="shared" si="106"/>
        <v/>
      </c>
      <c r="E1378" s="2" t="str">
        <f t="shared" si="107"/>
        <v/>
      </c>
      <c r="F1378" s="2" t="str">
        <f t="shared" si="108"/>
        <v>BRACK</v>
      </c>
      <c r="G1378" s="2" t="str">
        <f t="shared" si="109"/>
        <v/>
      </c>
      <c r="H1378" t="s">
        <v>18</v>
      </c>
      <c r="I1378" t="s">
        <v>19</v>
      </c>
      <c r="J1378" s="1">
        <v>8.7353521062E-5</v>
      </c>
      <c r="K1378">
        <v>8.4607743376500003E-4</v>
      </c>
      <c r="L1378">
        <v>0</v>
      </c>
      <c r="M1378">
        <v>6.5</v>
      </c>
      <c r="N1378">
        <v>10</v>
      </c>
      <c r="O1378">
        <v>9.3567074156199997E-2</v>
      </c>
      <c r="P1378" s="1">
        <v>1.9191472258700001E-5</v>
      </c>
      <c r="Q1378">
        <v>2.0800501768999998E-3</v>
      </c>
      <c r="R1378" t="s">
        <v>20</v>
      </c>
      <c r="S1378">
        <v>6.5</v>
      </c>
      <c r="T1378">
        <v>10</v>
      </c>
    </row>
    <row r="1379" spans="1:20">
      <c r="A1379">
        <v>77701</v>
      </c>
      <c r="C1379" t="b">
        <f t="shared" si="105"/>
        <v>1</v>
      </c>
      <c r="D1379" s="2" t="str">
        <f t="shared" si="106"/>
        <v/>
      </c>
      <c r="E1379" s="2" t="str">
        <f t="shared" si="107"/>
        <v/>
      </c>
      <c r="F1379" s="2" t="str">
        <f t="shared" si="108"/>
        <v/>
      </c>
      <c r="G1379" s="2" t="str">
        <f t="shared" si="109"/>
        <v/>
      </c>
      <c r="H1379" t="s">
        <v>18</v>
      </c>
      <c r="I1379" t="s">
        <v>19</v>
      </c>
      <c r="J1379" s="1">
        <v>7.3755157107499998E-5</v>
      </c>
      <c r="K1379">
        <v>7.8823974316900001E-4</v>
      </c>
      <c r="L1379">
        <v>0</v>
      </c>
      <c r="M1379">
        <v>6.5</v>
      </c>
      <c r="N1379">
        <v>10</v>
      </c>
      <c r="O1379">
        <v>9.3567074156199997E-2</v>
      </c>
      <c r="P1379" s="1">
        <v>1.9191472258700001E-5</v>
      </c>
      <c r="Q1379">
        <v>2.0800501768999998E-3</v>
      </c>
      <c r="R1379" t="s">
        <v>20</v>
      </c>
      <c r="S1379">
        <v>6.5</v>
      </c>
      <c r="T1379">
        <v>10</v>
      </c>
    </row>
    <row r="1380" spans="1:20">
      <c r="A1380">
        <v>77703</v>
      </c>
      <c r="C1380" t="b">
        <f t="shared" si="105"/>
        <v>1</v>
      </c>
      <c r="D1380" s="2" t="str">
        <f t="shared" si="106"/>
        <v/>
      </c>
      <c r="E1380" s="2" t="str">
        <f t="shared" si="107"/>
        <v/>
      </c>
      <c r="F1380" s="2" t="str">
        <f t="shared" si="108"/>
        <v/>
      </c>
      <c r="G1380" s="2" t="str">
        <f t="shared" si="109"/>
        <v/>
      </c>
      <c r="H1380" t="s">
        <v>14</v>
      </c>
      <c r="I1380" t="s">
        <v>14</v>
      </c>
      <c r="J1380" s="1">
        <v>9.2520291348399997E-5</v>
      </c>
      <c r="K1380" s="1">
        <v>9.8718697123800007E-7</v>
      </c>
      <c r="L1380" s="1">
        <v>5.3424199802600001E-6</v>
      </c>
      <c r="M1380">
        <v>3</v>
      </c>
      <c r="N1380">
        <v>23.5</v>
      </c>
      <c r="O1380">
        <v>0.16553995109399999</v>
      </c>
      <c r="P1380">
        <v>0.28677079562800001</v>
      </c>
      <c r="Q1380">
        <v>0.38078611791900002</v>
      </c>
      <c r="R1380" t="s">
        <v>15</v>
      </c>
    </row>
    <row r="1381" spans="1:20">
      <c r="A1381">
        <v>77720</v>
      </c>
      <c r="C1381" t="b">
        <f t="shared" si="105"/>
        <v>1</v>
      </c>
      <c r="D1381" s="2" t="str">
        <f t="shared" si="106"/>
        <v/>
      </c>
      <c r="E1381" s="2" t="str">
        <f t="shared" si="107"/>
        <v/>
      </c>
      <c r="F1381" s="2" t="str">
        <f t="shared" si="108"/>
        <v/>
      </c>
      <c r="G1381" s="2" t="str">
        <f t="shared" si="109"/>
        <v/>
      </c>
      <c r="H1381" t="s">
        <v>17</v>
      </c>
      <c r="I1381" t="s">
        <v>17</v>
      </c>
      <c r="J1381">
        <v>1.9240329010399999E-4</v>
      </c>
      <c r="K1381">
        <v>1.45458689802E-4</v>
      </c>
      <c r="L1381" s="1">
        <v>1.9288251644600002E-6</v>
      </c>
      <c r="M1381">
        <v>3</v>
      </c>
      <c r="N1381">
        <v>10</v>
      </c>
      <c r="O1381">
        <v>0.137219529009</v>
      </c>
      <c r="P1381" s="1">
        <v>1.6679158108300001E-6</v>
      </c>
      <c r="Q1381">
        <v>1.37552153112E-3</v>
      </c>
      <c r="R1381" t="s">
        <v>15</v>
      </c>
      <c r="S1381">
        <v>8.2747703099300001</v>
      </c>
    </row>
    <row r="1382" spans="1:20">
      <c r="A1382">
        <v>77721</v>
      </c>
      <c r="C1382" t="b">
        <f t="shared" si="105"/>
        <v>1</v>
      </c>
      <c r="D1382" s="2" t="str">
        <f t="shared" si="106"/>
        <v/>
      </c>
      <c r="E1382" s="2" t="str">
        <f t="shared" si="107"/>
        <v/>
      </c>
      <c r="F1382" s="2" t="str">
        <f t="shared" si="108"/>
        <v/>
      </c>
      <c r="G1382" s="2" t="str">
        <f t="shared" si="109"/>
        <v/>
      </c>
      <c r="H1382" t="s">
        <v>14</v>
      </c>
      <c r="I1382" t="s">
        <v>14</v>
      </c>
      <c r="J1382">
        <v>1.6462074452300001E-4</v>
      </c>
      <c r="K1382">
        <v>3.0910851759299998E-4</v>
      </c>
      <c r="L1382" s="1">
        <v>1.18696933198E-6</v>
      </c>
      <c r="M1382">
        <v>6.5</v>
      </c>
      <c r="N1382">
        <v>10</v>
      </c>
      <c r="O1382">
        <v>3.7679900398200003E-2</v>
      </c>
      <c r="P1382" s="1">
        <v>4.0223642103199999E-6</v>
      </c>
      <c r="Q1382">
        <v>3.7399704532300001E-4</v>
      </c>
      <c r="R1382" t="s">
        <v>15</v>
      </c>
    </row>
    <row r="1383" spans="1:20">
      <c r="A1383">
        <v>77748</v>
      </c>
      <c r="B1383" t="s">
        <v>17</v>
      </c>
      <c r="C1383" t="b">
        <f t="shared" si="105"/>
        <v>1</v>
      </c>
      <c r="D1383" s="2" t="str">
        <f t="shared" si="106"/>
        <v>FRESH</v>
      </c>
      <c r="E1383" s="2" t="str">
        <f t="shared" si="107"/>
        <v/>
      </c>
      <c r="F1383" s="2" t="str">
        <f t="shared" si="108"/>
        <v/>
      </c>
      <c r="G1383" s="2" t="str">
        <f t="shared" si="109"/>
        <v/>
      </c>
      <c r="H1383" t="s">
        <v>17</v>
      </c>
      <c r="I1383" t="s">
        <v>17</v>
      </c>
      <c r="J1383">
        <v>2.5907882965199998E-4</v>
      </c>
      <c r="K1383">
        <v>5.0914768443199995E-4</v>
      </c>
      <c r="L1383" s="1">
        <v>3.2525572914900001E-5</v>
      </c>
      <c r="M1383">
        <v>3</v>
      </c>
      <c r="N1383">
        <v>10</v>
      </c>
      <c r="O1383">
        <v>0.108307259655</v>
      </c>
      <c r="P1383" s="1">
        <v>1.6744615021299999E-5</v>
      </c>
      <c r="Q1383">
        <v>7.0583827546999997E-4</v>
      </c>
      <c r="R1383" t="s">
        <v>15</v>
      </c>
      <c r="S1383">
        <v>10</v>
      </c>
    </row>
    <row r="1384" spans="1:20">
      <c r="A1384">
        <v>77751</v>
      </c>
      <c r="C1384" t="b">
        <f t="shared" si="105"/>
        <v>1</v>
      </c>
      <c r="D1384" s="2" t="str">
        <f t="shared" si="106"/>
        <v/>
      </c>
      <c r="E1384" s="2" t="str">
        <f t="shared" si="107"/>
        <v/>
      </c>
      <c r="F1384" s="2" t="str">
        <f t="shared" si="108"/>
        <v/>
      </c>
      <c r="G1384" s="2" t="str">
        <f t="shared" si="109"/>
        <v/>
      </c>
      <c r="H1384" t="s">
        <v>17</v>
      </c>
      <c r="I1384" t="s">
        <v>17</v>
      </c>
      <c r="J1384">
        <v>2.7838203388400002E-4</v>
      </c>
      <c r="K1384">
        <v>5.5042377464800001E-4</v>
      </c>
      <c r="L1384" s="1">
        <v>3.05490672509E-5</v>
      </c>
      <c r="M1384">
        <v>3</v>
      </c>
      <c r="N1384">
        <v>10</v>
      </c>
      <c r="O1384">
        <v>0.120237267616</v>
      </c>
      <c r="P1384" s="1">
        <v>1.6744615021299999E-5</v>
      </c>
      <c r="Q1384">
        <v>6.4224863977899995E-4</v>
      </c>
      <c r="R1384" t="s">
        <v>15</v>
      </c>
      <c r="S1384">
        <v>10</v>
      </c>
    </row>
    <row r="1385" spans="1:20">
      <c r="A1385">
        <v>77752</v>
      </c>
      <c r="C1385" t="b">
        <f t="shared" si="105"/>
        <v>1</v>
      </c>
      <c r="D1385" s="2" t="str">
        <f t="shared" si="106"/>
        <v/>
      </c>
      <c r="E1385" s="2" t="str">
        <f t="shared" si="107"/>
        <v/>
      </c>
      <c r="F1385" s="2" t="str">
        <f t="shared" si="108"/>
        <v/>
      </c>
      <c r="G1385" s="2" t="str">
        <f t="shared" si="109"/>
        <v/>
      </c>
      <c r="H1385" t="s">
        <v>19</v>
      </c>
      <c r="I1385" t="s">
        <v>19</v>
      </c>
      <c r="J1385" s="1">
        <v>9.46367861046E-5</v>
      </c>
      <c r="K1385">
        <v>3.7728169270399999E-4</v>
      </c>
      <c r="L1385" s="1">
        <v>1.10523664579E-5</v>
      </c>
      <c r="M1385">
        <v>1.5</v>
      </c>
      <c r="N1385">
        <v>8</v>
      </c>
      <c r="O1385">
        <v>1.10634909162E-2</v>
      </c>
      <c r="P1385" s="1">
        <v>3.1629749991400003E-5</v>
      </c>
      <c r="Q1385">
        <v>0.19869373114899999</v>
      </c>
      <c r="R1385" t="s">
        <v>15</v>
      </c>
      <c r="S1385">
        <v>1.5</v>
      </c>
      <c r="T1385">
        <v>8</v>
      </c>
    </row>
    <row r="1386" spans="1:20">
      <c r="A1386">
        <v>77753</v>
      </c>
      <c r="C1386" t="b">
        <f t="shared" si="105"/>
        <v>1</v>
      </c>
      <c r="D1386" s="2" t="str">
        <f t="shared" si="106"/>
        <v/>
      </c>
      <c r="E1386" s="2" t="str">
        <f t="shared" si="107"/>
        <v/>
      </c>
      <c r="F1386" s="2" t="str">
        <f t="shared" si="108"/>
        <v/>
      </c>
      <c r="G1386" s="2" t="str">
        <f t="shared" si="109"/>
        <v/>
      </c>
      <c r="H1386" t="s">
        <v>18</v>
      </c>
      <c r="I1386" t="s">
        <v>19</v>
      </c>
      <c r="J1386" s="1">
        <v>8.8706723581200004E-5</v>
      </c>
      <c r="K1386">
        <v>3.7104371240200001E-4</v>
      </c>
      <c r="L1386" s="1">
        <v>5.0442671377099998E-6</v>
      </c>
      <c r="M1386">
        <v>1.5</v>
      </c>
      <c r="N1386">
        <v>8</v>
      </c>
      <c r="O1386">
        <v>2.7515721267600001E-2</v>
      </c>
      <c r="P1386" s="1">
        <v>1.50644074375E-5</v>
      </c>
      <c r="Q1386">
        <v>3.8886115348699998E-2</v>
      </c>
      <c r="R1386" t="s">
        <v>20</v>
      </c>
      <c r="S1386">
        <v>1.5</v>
      </c>
      <c r="T1386">
        <v>8</v>
      </c>
    </row>
    <row r="1387" spans="1:20">
      <c r="A1387">
        <v>77791</v>
      </c>
      <c r="C1387" t="b">
        <f t="shared" si="105"/>
        <v>1</v>
      </c>
      <c r="D1387" s="2" t="str">
        <f t="shared" si="106"/>
        <v/>
      </c>
      <c r="E1387" s="2" t="str">
        <f t="shared" si="107"/>
        <v/>
      </c>
      <c r="F1387" s="2" t="str">
        <f t="shared" si="108"/>
        <v/>
      </c>
      <c r="G1387" s="2" t="str">
        <f t="shared" si="109"/>
        <v/>
      </c>
      <c r="H1387" t="s">
        <v>18</v>
      </c>
      <c r="I1387" t="s">
        <v>19</v>
      </c>
      <c r="J1387" s="1">
        <v>5.9179015982300001E-5</v>
      </c>
      <c r="K1387">
        <v>2.1792155048100002E-3</v>
      </c>
      <c r="L1387" s="1">
        <v>2.8369204026499999E-5</v>
      </c>
      <c r="M1387">
        <v>19.333333333300001</v>
      </c>
      <c r="N1387">
        <v>21.666666666699999</v>
      </c>
      <c r="O1387">
        <v>8.0557730028299995E-2</v>
      </c>
      <c r="P1387">
        <v>7.0501323811899996E-2</v>
      </c>
      <c r="Q1387">
        <v>0.26104666327600001</v>
      </c>
      <c r="R1387" t="s">
        <v>20</v>
      </c>
      <c r="S1387">
        <v>19.333333333300001</v>
      </c>
      <c r="T1387">
        <v>21.666666666699999</v>
      </c>
    </row>
    <row r="1388" spans="1:20">
      <c r="A1388">
        <v>77792</v>
      </c>
      <c r="B1388" t="s">
        <v>19</v>
      </c>
      <c r="C1388" t="b">
        <f t="shared" si="105"/>
        <v>1</v>
      </c>
      <c r="D1388" s="2" t="str">
        <f t="shared" si="106"/>
        <v/>
      </c>
      <c r="E1388" s="2" t="str">
        <f t="shared" si="107"/>
        <v/>
      </c>
      <c r="F1388" s="2" t="str">
        <f t="shared" si="108"/>
        <v>BRACK</v>
      </c>
      <c r="G1388" s="2" t="str">
        <f t="shared" si="109"/>
        <v/>
      </c>
      <c r="H1388" t="s">
        <v>18</v>
      </c>
      <c r="I1388" t="s">
        <v>19</v>
      </c>
      <c r="J1388" s="1">
        <v>7.5331099237799999E-5</v>
      </c>
      <c r="K1388">
        <v>2.4147632246499999E-3</v>
      </c>
      <c r="L1388" s="1">
        <v>1.7921973399099998E-5</v>
      </c>
      <c r="M1388">
        <v>19.333333333300001</v>
      </c>
      <c r="N1388">
        <v>21.666666666699999</v>
      </c>
      <c r="O1388">
        <v>9.7561989752599998E-2</v>
      </c>
      <c r="P1388">
        <v>7.0501323811899996E-2</v>
      </c>
      <c r="Q1388">
        <v>0.20416836366900001</v>
      </c>
      <c r="R1388" t="s">
        <v>20</v>
      </c>
      <c r="S1388">
        <v>19.333333333300001</v>
      </c>
      <c r="T1388">
        <v>21.666666666699999</v>
      </c>
    </row>
    <row r="1389" spans="1:20">
      <c r="A1389">
        <v>77863</v>
      </c>
      <c r="B1389" t="s">
        <v>19</v>
      </c>
      <c r="C1389" t="b">
        <f t="shared" si="105"/>
        <v>1</v>
      </c>
      <c r="D1389" s="2" t="str">
        <f t="shared" si="106"/>
        <v/>
      </c>
      <c r="E1389" s="2" t="str">
        <f t="shared" si="107"/>
        <v/>
      </c>
      <c r="F1389" s="2" t="str">
        <f t="shared" si="108"/>
        <v>BRACK</v>
      </c>
      <c r="G1389" s="2" t="str">
        <f t="shared" si="109"/>
        <v/>
      </c>
      <c r="H1389" t="s">
        <v>19</v>
      </c>
      <c r="I1389" t="s">
        <v>19</v>
      </c>
      <c r="J1389" s="1">
        <v>1.6116641506799998E-5</v>
      </c>
      <c r="K1389">
        <v>1.79943319066E-3</v>
      </c>
      <c r="L1389">
        <v>0</v>
      </c>
      <c r="M1389">
        <v>3</v>
      </c>
      <c r="N1389">
        <v>8</v>
      </c>
      <c r="O1389">
        <v>1.7769823813000001E-2</v>
      </c>
      <c r="P1389" s="1">
        <v>7.57751690486E-5</v>
      </c>
      <c r="Q1389">
        <v>9.0406101058600002E-2</v>
      </c>
      <c r="R1389" t="s">
        <v>15</v>
      </c>
      <c r="S1389">
        <v>3</v>
      </c>
      <c r="T1389">
        <v>8</v>
      </c>
    </row>
    <row r="1390" spans="1:20">
      <c r="A1390">
        <v>77865</v>
      </c>
      <c r="C1390" t="b">
        <f t="shared" si="105"/>
        <v>1</v>
      </c>
      <c r="D1390" s="2" t="str">
        <f t="shared" si="106"/>
        <v/>
      </c>
      <c r="E1390" s="2" t="str">
        <f t="shared" si="107"/>
        <v/>
      </c>
      <c r="F1390" s="2" t="str">
        <f t="shared" si="108"/>
        <v/>
      </c>
      <c r="G1390" s="2" t="str">
        <f t="shared" si="109"/>
        <v/>
      </c>
      <c r="H1390" t="s">
        <v>19</v>
      </c>
      <c r="I1390" t="s">
        <v>19</v>
      </c>
      <c r="J1390" s="1">
        <v>1.66538628904E-5</v>
      </c>
      <c r="K1390">
        <v>1.7371944215600001E-3</v>
      </c>
      <c r="L1390" s="1">
        <v>8.5312585312600006E-6</v>
      </c>
      <c r="M1390">
        <v>3</v>
      </c>
      <c r="N1390">
        <v>8</v>
      </c>
      <c r="O1390">
        <v>2.21473429079E-3</v>
      </c>
      <c r="P1390" s="1">
        <v>3.3795842488700003E-5</v>
      </c>
      <c r="Q1390">
        <v>0.32137272003400003</v>
      </c>
      <c r="R1390" t="s">
        <v>15</v>
      </c>
      <c r="S1390">
        <v>3</v>
      </c>
      <c r="T1390">
        <v>8</v>
      </c>
    </row>
    <row r="1391" spans="1:20">
      <c r="A1391">
        <v>77900</v>
      </c>
      <c r="C1391" t="b">
        <f t="shared" si="105"/>
        <v>1</v>
      </c>
      <c r="D1391" s="2" t="str">
        <f t="shared" si="106"/>
        <v/>
      </c>
      <c r="E1391" s="2" t="str">
        <f t="shared" si="107"/>
        <v/>
      </c>
      <c r="F1391" s="2" t="str">
        <f t="shared" si="108"/>
        <v/>
      </c>
      <c r="G1391" s="2" t="str">
        <f t="shared" si="109"/>
        <v/>
      </c>
      <c r="H1391" t="s">
        <v>17</v>
      </c>
      <c r="I1391" t="s">
        <v>17</v>
      </c>
      <c r="J1391">
        <v>5.2871845685400001E-4</v>
      </c>
      <c r="K1391">
        <v>2.5275893836400001E-4</v>
      </c>
      <c r="L1391" s="1">
        <v>2.7516993083099999E-5</v>
      </c>
      <c r="M1391">
        <v>4.5</v>
      </c>
      <c r="N1391">
        <v>10</v>
      </c>
      <c r="O1391">
        <v>0.19196047104700001</v>
      </c>
      <c r="P1391">
        <v>1.4558645766200001E-3</v>
      </c>
      <c r="Q1391" s="1">
        <v>6.1297300295600001E-6</v>
      </c>
      <c r="R1391" t="s">
        <v>15</v>
      </c>
      <c r="S1391">
        <v>6.9717220291500004</v>
      </c>
    </row>
    <row r="1392" spans="1:20">
      <c r="A1392">
        <v>77903</v>
      </c>
      <c r="C1392" t="b">
        <f t="shared" si="105"/>
        <v>1</v>
      </c>
      <c r="D1392" s="2" t="str">
        <f t="shared" si="106"/>
        <v/>
      </c>
      <c r="E1392" s="2" t="str">
        <f t="shared" si="107"/>
        <v/>
      </c>
      <c r="F1392" s="2" t="str">
        <f t="shared" si="108"/>
        <v/>
      </c>
      <c r="G1392" s="2" t="str">
        <f t="shared" si="109"/>
        <v/>
      </c>
      <c r="H1392" t="s">
        <v>19</v>
      </c>
      <c r="I1392" t="s">
        <v>19</v>
      </c>
      <c r="J1392" s="1">
        <v>5.5578974438700002E-6</v>
      </c>
      <c r="K1392">
        <v>7.1908482915599998E-4</v>
      </c>
      <c r="L1392" s="1">
        <v>7.2482828433600001E-5</v>
      </c>
      <c r="M1392">
        <v>6.5</v>
      </c>
      <c r="N1392">
        <v>10</v>
      </c>
      <c r="O1392">
        <v>1.36819482271E-2</v>
      </c>
      <c r="P1392">
        <v>8.4668491293600004E-3</v>
      </c>
      <c r="Q1392">
        <v>0.493235397164</v>
      </c>
      <c r="R1392" t="s">
        <v>15</v>
      </c>
      <c r="S1392">
        <v>6.5</v>
      </c>
      <c r="T1392">
        <v>10</v>
      </c>
    </row>
    <row r="1393" spans="1:20">
      <c r="A1393">
        <v>77904</v>
      </c>
      <c r="C1393" t="b">
        <f t="shared" si="105"/>
        <v>1</v>
      </c>
      <c r="D1393" s="2" t="str">
        <f t="shared" si="106"/>
        <v/>
      </c>
      <c r="E1393" s="2" t="str">
        <f t="shared" si="107"/>
        <v/>
      </c>
      <c r="F1393" s="2" t="str">
        <f t="shared" si="108"/>
        <v/>
      </c>
      <c r="G1393" s="2" t="str">
        <f t="shared" si="109"/>
        <v/>
      </c>
      <c r="H1393" t="s">
        <v>19</v>
      </c>
      <c r="I1393" t="s">
        <v>19</v>
      </c>
      <c r="J1393" s="1">
        <v>3.6591315661100001E-6</v>
      </c>
      <c r="K1393">
        <v>2.37270995167E-4</v>
      </c>
      <c r="L1393" s="1">
        <v>2.4610520808599999E-5</v>
      </c>
      <c r="M1393">
        <v>6.5</v>
      </c>
      <c r="N1393">
        <v>10</v>
      </c>
      <c r="O1393">
        <v>4.3330253681099998E-3</v>
      </c>
      <c r="P1393">
        <v>4.2223303765699998E-3</v>
      </c>
      <c r="Q1393">
        <v>0.406543791657</v>
      </c>
      <c r="R1393" t="s">
        <v>15</v>
      </c>
      <c r="S1393">
        <v>6.5</v>
      </c>
      <c r="T1393">
        <v>10</v>
      </c>
    </row>
    <row r="1394" spans="1:20">
      <c r="A1394">
        <v>77905</v>
      </c>
      <c r="C1394" t="b">
        <f t="shared" si="105"/>
        <v>1</v>
      </c>
      <c r="D1394" s="2" t="str">
        <f t="shared" si="106"/>
        <v/>
      </c>
      <c r="E1394" s="2" t="str">
        <f t="shared" si="107"/>
        <v/>
      </c>
      <c r="F1394" s="2" t="str">
        <f t="shared" si="108"/>
        <v/>
      </c>
      <c r="G1394" s="2" t="str">
        <f t="shared" si="109"/>
        <v/>
      </c>
      <c r="H1394" t="s">
        <v>17</v>
      </c>
      <c r="I1394" t="s">
        <v>17</v>
      </c>
      <c r="J1394">
        <v>5.4040136435999999E-4</v>
      </c>
      <c r="K1394">
        <v>2.9535437393200001E-4</v>
      </c>
      <c r="L1394" s="1">
        <v>2.9135593787899999E-5</v>
      </c>
      <c r="M1394">
        <v>3</v>
      </c>
      <c r="N1394">
        <v>10</v>
      </c>
      <c r="O1394">
        <v>0.37349668731800001</v>
      </c>
      <c r="P1394" s="1">
        <v>3.4609212990399999E-6</v>
      </c>
      <c r="Q1394" s="1">
        <v>7.0929787033600001E-6</v>
      </c>
      <c r="R1394" t="s">
        <v>15</v>
      </c>
      <c r="S1394">
        <v>6.6449368768100001</v>
      </c>
    </row>
    <row r="1395" spans="1:20">
      <c r="A1395">
        <v>77911</v>
      </c>
      <c r="C1395" t="b">
        <f t="shared" si="105"/>
        <v>1</v>
      </c>
      <c r="D1395" s="2" t="str">
        <f t="shared" si="106"/>
        <v/>
      </c>
      <c r="E1395" s="2" t="str">
        <f t="shared" si="107"/>
        <v/>
      </c>
      <c r="F1395" s="2" t="str">
        <f t="shared" si="108"/>
        <v/>
      </c>
      <c r="G1395" s="2" t="str">
        <f t="shared" si="109"/>
        <v/>
      </c>
      <c r="H1395" t="s">
        <v>19</v>
      </c>
      <c r="I1395" t="s">
        <v>19</v>
      </c>
      <c r="J1395" s="1">
        <v>3.7117113773200002E-6</v>
      </c>
      <c r="K1395">
        <v>2.9733037283699999E-4</v>
      </c>
      <c r="L1395" s="1">
        <v>3.51756877365E-5</v>
      </c>
      <c r="M1395">
        <v>6.5</v>
      </c>
      <c r="N1395">
        <v>10</v>
      </c>
      <c r="O1395">
        <v>4.3330253681099998E-3</v>
      </c>
      <c r="P1395">
        <v>1.96759675392E-2</v>
      </c>
      <c r="Q1395">
        <v>0.16688252724200001</v>
      </c>
      <c r="R1395" t="s">
        <v>15</v>
      </c>
      <c r="S1395">
        <v>6.5</v>
      </c>
      <c r="T1395">
        <v>10</v>
      </c>
    </row>
    <row r="1396" spans="1:20">
      <c r="A1396">
        <v>78059</v>
      </c>
      <c r="C1396" t="b">
        <f t="shared" si="105"/>
        <v>1</v>
      </c>
      <c r="D1396" s="2" t="str">
        <f t="shared" si="106"/>
        <v/>
      </c>
      <c r="E1396" s="2" t="str">
        <f t="shared" si="107"/>
        <v/>
      </c>
      <c r="F1396" s="2" t="str">
        <f t="shared" si="108"/>
        <v/>
      </c>
      <c r="G1396" s="2" t="str">
        <f t="shared" si="109"/>
        <v/>
      </c>
      <c r="H1396" t="s">
        <v>14</v>
      </c>
      <c r="I1396" t="s">
        <v>14</v>
      </c>
      <c r="J1396">
        <v>4.0263787850700002E-4</v>
      </c>
      <c r="K1396" s="1">
        <v>6.1378085100800004E-5</v>
      </c>
      <c r="L1396" s="1">
        <v>1.8753795299300001E-6</v>
      </c>
      <c r="M1396">
        <v>1.5</v>
      </c>
      <c r="N1396">
        <v>10</v>
      </c>
      <c r="O1396">
        <v>0.36849943980099997</v>
      </c>
      <c r="P1396">
        <v>2.6819966300400001E-4</v>
      </c>
      <c r="Q1396" s="1">
        <v>2.93169150618E-5</v>
      </c>
      <c r="R1396" t="s">
        <v>15</v>
      </c>
    </row>
    <row r="1397" spans="1:20">
      <c r="A1397">
        <v>78061</v>
      </c>
      <c r="C1397" t="b">
        <f t="shared" si="105"/>
        <v>1</v>
      </c>
      <c r="D1397" s="2" t="str">
        <f t="shared" si="106"/>
        <v/>
      </c>
      <c r="E1397" s="2" t="str">
        <f t="shared" si="107"/>
        <v/>
      </c>
      <c r="F1397" s="2" t="str">
        <f t="shared" si="108"/>
        <v/>
      </c>
      <c r="G1397" s="2" t="str">
        <f t="shared" si="109"/>
        <v/>
      </c>
      <c r="H1397" t="s">
        <v>14</v>
      </c>
      <c r="I1397" t="s">
        <v>14</v>
      </c>
      <c r="J1397">
        <v>3.2406211799100002E-4</v>
      </c>
      <c r="K1397" s="1">
        <v>7.1643273709399999E-5</v>
      </c>
      <c r="L1397" s="1">
        <v>3.5423835565399998E-6</v>
      </c>
      <c r="M1397">
        <v>1.5</v>
      </c>
      <c r="N1397">
        <v>8</v>
      </c>
      <c r="O1397">
        <v>0.300482671709</v>
      </c>
      <c r="P1397" s="1">
        <v>6.6197496727300002E-5</v>
      </c>
      <c r="Q1397">
        <v>8.4794413919599999E-4</v>
      </c>
      <c r="R1397" t="s">
        <v>15</v>
      </c>
    </row>
    <row r="1398" spans="1:20">
      <c r="A1398">
        <v>78064</v>
      </c>
      <c r="C1398" t="b">
        <f t="shared" si="105"/>
        <v>1</v>
      </c>
      <c r="D1398" s="2" t="str">
        <f t="shared" si="106"/>
        <v/>
      </c>
      <c r="E1398" s="2" t="str">
        <f t="shared" si="107"/>
        <v/>
      </c>
      <c r="F1398" s="2" t="str">
        <f t="shared" si="108"/>
        <v/>
      </c>
      <c r="G1398" s="2" t="str">
        <f t="shared" si="109"/>
        <v/>
      </c>
      <c r="H1398" t="s">
        <v>24</v>
      </c>
      <c r="I1398" t="s">
        <v>17</v>
      </c>
      <c r="J1398" s="1">
        <v>8.7048841206299995E-5</v>
      </c>
      <c r="K1398" s="1">
        <v>3.5313334135200003E-5</v>
      </c>
      <c r="L1398" s="1">
        <v>1.67568376271E-6</v>
      </c>
      <c r="M1398">
        <v>1.5</v>
      </c>
      <c r="N1398">
        <v>8</v>
      </c>
      <c r="O1398">
        <v>0.26775537607299998</v>
      </c>
      <c r="P1398">
        <v>1.4402115659799999E-3</v>
      </c>
      <c r="Q1398">
        <v>3.8886115348699998E-2</v>
      </c>
      <c r="R1398" t="s">
        <v>25</v>
      </c>
      <c r="S1398">
        <v>4.0610476872100003</v>
      </c>
    </row>
    <row r="1399" spans="1:20">
      <c r="A1399">
        <v>78097</v>
      </c>
      <c r="B1399" t="s">
        <v>17</v>
      </c>
      <c r="C1399" t="b">
        <f t="shared" si="105"/>
        <v>1</v>
      </c>
      <c r="D1399" s="2" t="str">
        <f t="shared" si="106"/>
        <v/>
      </c>
      <c r="E1399" s="2" t="str">
        <f t="shared" si="107"/>
        <v/>
      </c>
      <c r="F1399" s="2" t="str">
        <f t="shared" si="108"/>
        <v/>
      </c>
      <c r="G1399" s="2" t="str">
        <f t="shared" si="109"/>
        <v>freshRestricted</v>
      </c>
      <c r="H1399" t="s">
        <v>14</v>
      </c>
      <c r="I1399" t="s">
        <v>14</v>
      </c>
      <c r="J1399">
        <v>8.26997627556E-4</v>
      </c>
      <c r="K1399">
        <v>0</v>
      </c>
      <c r="L1399" s="1">
        <v>1.6578355044599999E-5</v>
      </c>
      <c r="M1399">
        <v>1.5</v>
      </c>
      <c r="N1399">
        <v>27</v>
      </c>
      <c r="O1399">
        <v>2.3504019653000001E-4</v>
      </c>
      <c r="P1399">
        <v>2.6052691195599998E-3</v>
      </c>
      <c r="Q1399">
        <v>0.29547490645199997</v>
      </c>
      <c r="R1399" t="s">
        <v>15</v>
      </c>
    </row>
    <row r="1400" spans="1:20">
      <c r="A1400">
        <v>78098</v>
      </c>
      <c r="C1400" t="b">
        <f t="shared" si="105"/>
        <v>1</v>
      </c>
      <c r="D1400" s="2" t="str">
        <f t="shared" si="106"/>
        <v/>
      </c>
      <c r="E1400" s="2" t="str">
        <f t="shared" si="107"/>
        <v/>
      </c>
      <c r="F1400" s="2" t="str">
        <f t="shared" si="108"/>
        <v/>
      </c>
      <c r="G1400" s="2" t="str">
        <f t="shared" si="109"/>
        <v/>
      </c>
      <c r="H1400" t="s">
        <v>14</v>
      </c>
      <c r="I1400" t="s">
        <v>14</v>
      </c>
      <c r="J1400">
        <v>6.9104561931000003E-4</v>
      </c>
      <c r="K1400">
        <v>0</v>
      </c>
      <c r="L1400" s="1">
        <v>1.5303096964200001E-5</v>
      </c>
      <c r="M1400">
        <v>1.5</v>
      </c>
      <c r="N1400">
        <v>27</v>
      </c>
      <c r="O1400">
        <v>2.3504019653000001E-4</v>
      </c>
      <c r="P1400">
        <v>2.6052691195599998E-3</v>
      </c>
      <c r="Q1400">
        <v>0.29547490645199997</v>
      </c>
      <c r="R1400" t="s">
        <v>15</v>
      </c>
    </row>
    <row r="1401" spans="1:20">
      <c r="A1401">
        <v>78160</v>
      </c>
      <c r="C1401" t="b">
        <f t="shared" si="105"/>
        <v>1</v>
      </c>
      <c r="D1401" s="2" t="str">
        <f t="shared" si="106"/>
        <v/>
      </c>
      <c r="E1401" s="2" t="str">
        <f t="shared" si="107"/>
        <v/>
      </c>
      <c r="F1401" s="2" t="str">
        <f t="shared" si="108"/>
        <v/>
      </c>
      <c r="G1401" s="2" t="str">
        <f t="shared" si="109"/>
        <v/>
      </c>
      <c r="H1401" t="s">
        <v>19</v>
      </c>
      <c r="I1401" t="s">
        <v>19</v>
      </c>
      <c r="J1401">
        <v>4.0572440759600002E-4</v>
      </c>
      <c r="K1401">
        <v>2.9808137543400001E-2</v>
      </c>
      <c r="L1401">
        <v>1.8518861423400001E-3</v>
      </c>
      <c r="M1401">
        <v>16</v>
      </c>
      <c r="N1401">
        <v>18.5</v>
      </c>
      <c r="O1401" s="1">
        <v>1.05187445609E-5</v>
      </c>
      <c r="P1401">
        <v>1.7487651107500001E-3</v>
      </c>
      <c r="Q1401">
        <v>0.20216143820099999</v>
      </c>
      <c r="R1401" t="s">
        <v>15</v>
      </c>
      <c r="S1401">
        <v>16</v>
      </c>
      <c r="T1401">
        <v>18.5</v>
      </c>
    </row>
    <row r="1402" spans="1:20">
      <c r="A1402">
        <v>78161</v>
      </c>
      <c r="B1402" t="s">
        <v>19</v>
      </c>
      <c r="C1402" t="b">
        <f t="shared" si="105"/>
        <v>1</v>
      </c>
      <c r="D1402" s="2" t="str">
        <f t="shared" si="106"/>
        <v/>
      </c>
      <c r="E1402" s="2" t="str">
        <f t="shared" si="107"/>
        <v/>
      </c>
      <c r="F1402" s="2" t="str">
        <f t="shared" si="108"/>
        <v>BRACK</v>
      </c>
      <c r="G1402" s="2" t="str">
        <f t="shared" si="109"/>
        <v/>
      </c>
      <c r="H1402" t="s">
        <v>19</v>
      </c>
      <c r="I1402" t="s">
        <v>19</v>
      </c>
      <c r="J1402">
        <v>3.3516999199600001E-4</v>
      </c>
      <c r="K1402">
        <v>2.5546935915499999E-2</v>
      </c>
      <c r="L1402">
        <v>1.48395017038E-3</v>
      </c>
      <c r="M1402">
        <v>16</v>
      </c>
      <c r="N1402">
        <v>18.5</v>
      </c>
      <c r="O1402" s="1">
        <v>1.3775423896899999E-5</v>
      </c>
      <c r="P1402">
        <v>2.9558906153500002E-3</v>
      </c>
      <c r="Q1402">
        <v>9.4377183285299995E-2</v>
      </c>
      <c r="R1402" t="s">
        <v>15</v>
      </c>
      <c r="S1402">
        <v>16</v>
      </c>
      <c r="T1402">
        <v>18.5</v>
      </c>
    </row>
    <row r="1403" spans="1:20">
      <c r="A1403">
        <v>78164</v>
      </c>
      <c r="C1403" t="b">
        <f t="shared" si="105"/>
        <v>1</v>
      </c>
      <c r="D1403" s="2" t="str">
        <f t="shared" si="106"/>
        <v/>
      </c>
      <c r="E1403" s="2" t="str">
        <f t="shared" si="107"/>
        <v/>
      </c>
      <c r="F1403" s="2" t="str">
        <f t="shared" si="108"/>
        <v/>
      </c>
      <c r="G1403" s="2" t="str">
        <f t="shared" si="109"/>
        <v/>
      </c>
      <c r="H1403" t="s">
        <v>19</v>
      </c>
      <c r="I1403" t="s">
        <v>19</v>
      </c>
      <c r="J1403" s="1">
        <v>3.6593853757400002E-5</v>
      </c>
      <c r="K1403">
        <v>3.5018011700300002E-3</v>
      </c>
      <c r="L1403" s="1">
        <v>6.35891036704E-5</v>
      </c>
      <c r="M1403">
        <v>16</v>
      </c>
      <c r="N1403">
        <v>18.5</v>
      </c>
      <c r="O1403" s="1">
        <v>6.1049274023199996E-6</v>
      </c>
      <c r="P1403">
        <v>3.3314908266899999E-4</v>
      </c>
      <c r="Q1403">
        <v>0.49103030602199998</v>
      </c>
      <c r="R1403" t="s">
        <v>15</v>
      </c>
      <c r="S1403">
        <v>16</v>
      </c>
      <c r="T1403">
        <v>18.5</v>
      </c>
    </row>
    <row r="1404" spans="1:20">
      <c r="A1404">
        <v>78165</v>
      </c>
      <c r="C1404" t="b">
        <f t="shared" si="105"/>
        <v>1</v>
      </c>
      <c r="D1404" s="2" t="str">
        <f t="shared" si="106"/>
        <v/>
      </c>
      <c r="E1404" s="2" t="str">
        <f t="shared" si="107"/>
        <v/>
      </c>
      <c r="F1404" s="2" t="str">
        <f t="shared" si="108"/>
        <v/>
      </c>
      <c r="G1404" s="2" t="str">
        <f t="shared" si="109"/>
        <v/>
      </c>
      <c r="H1404" t="s">
        <v>19</v>
      </c>
      <c r="I1404" t="s">
        <v>19</v>
      </c>
      <c r="J1404" s="1">
        <v>4.0055478204500001E-5</v>
      </c>
      <c r="K1404">
        <v>3.6204355512399998E-3</v>
      </c>
      <c r="L1404" s="1">
        <v>8.6032316730600005E-5</v>
      </c>
      <c r="M1404">
        <v>16</v>
      </c>
      <c r="N1404">
        <v>18.5</v>
      </c>
      <c r="O1404" s="1">
        <v>2.3376886450199998E-5</v>
      </c>
      <c r="P1404">
        <v>3.3314908266899999E-4</v>
      </c>
      <c r="Q1404">
        <v>0.36914059539600003</v>
      </c>
      <c r="R1404" t="s">
        <v>15</v>
      </c>
      <c r="S1404">
        <v>16</v>
      </c>
      <c r="T1404">
        <v>18.5</v>
      </c>
    </row>
    <row r="1405" spans="1:20">
      <c r="A1405">
        <v>78214</v>
      </c>
      <c r="C1405" t="b">
        <f t="shared" si="105"/>
        <v>1</v>
      </c>
      <c r="D1405" s="2" t="str">
        <f t="shared" si="106"/>
        <v/>
      </c>
      <c r="E1405" s="2" t="str">
        <f t="shared" si="107"/>
        <v/>
      </c>
      <c r="F1405" s="2" t="str">
        <f t="shared" si="108"/>
        <v/>
      </c>
      <c r="G1405" s="2" t="str">
        <f t="shared" si="109"/>
        <v/>
      </c>
      <c r="H1405" t="s">
        <v>14</v>
      </c>
      <c r="I1405" t="s">
        <v>14</v>
      </c>
      <c r="J1405" s="1">
        <v>3.9828790033499997E-6</v>
      </c>
      <c r="K1405">
        <v>2.8322614919900003E-4</v>
      </c>
      <c r="L1405" s="1">
        <v>7.6732308598899994E-6</v>
      </c>
      <c r="M1405">
        <v>23</v>
      </c>
      <c r="N1405">
        <v>25</v>
      </c>
      <c r="O1405">
        <v>1.88689093803E-4</v>
      </c>
      <c r="P1405">
        <v>7.27833519461E-2</v>
      </c>
      <c r="Q1405">
        <v>0.20383979667300001</v>
      </c>
      <c r="R1405" t="s">
        <v>15</v>
      </c>
    </row>
    <row r="1406" spans="1:20">
      <c r="A1406">
        <v>78215</v>
      </c>
      <c r="C1406" t="b">
        <f t="shared" si="105"/>
        <v>1</v>
      </c>
      <c r="D1406" s="2" t="str">
        <f t="shared" si="106"/>
        <v/>
      </c>
      <c r="E1406" s="2" t="str">
        <f t="shared" si="107"/>
        <v/>
      </c>
      <c r="F1406" s="2" t="str">
        <f t="shared" si="108"/>
        <v/>
      </c>
      <c r="G1406" s="2" t="str">
        <f t="shared" si="109"/>
        <v/>
      </c>
      <c r="H1406" t="s">
        <v>14</v>
      </c>
      <c r="I1406" t="s">
        <v>14</v>
      </c>
      <c r="J1406" s="1">
        <v>8.5827413438900001E-6</v>
      </c>
      <c r="K1406">
        <v>2.19605218028E-4</v>
      </c>
      <c r="L1406">
        <v>0</v>
      </c>
      <c r="M1406">
        <v>23</v>
      </c>
      <c r="N1406">
        <v>25</v>
      </c>
      <c r="O1406">
        <v>1.3495838203699999E-2</v>
      </c>
      <c r="P1406">
        <v>5.6061554037700002E-2</v>
      </c>
      <c r="Q1406">
        <v>0.24030566563399999</v>
      </c>
      <c r="R1406" t="s">
        <v>15</v>
      </c>
    </row>
    <row r="1407" spans="1:20">
      <c r="A1407">
        <v>78237</v>
      </c>
      <c r="C1407" t="b">
        <f t="shared" si="105"/>
        <v>1</v>
      </c>
      <c r="D1407" s="2" t="str">
        <f t="shared" si="106"/>
        <v/>
      </c>
      <c r="E1407" s="2" t="str">
        <f t="shared" si="107"/>
        <v/>
      </c>
      <c r="F1407" s="2" t="str">
        <f t="shared" si="108"/>
        <v/>
      </c>
      <c r="G1407" s="2" t="str">
        <f t="shared" si="109"/>
        <v/>
      </c>
      <c r="H1407" t="s">
        <v>14</v>
      </c>
      <c r="I1407" t="s">
        <v>14</v>
      </c>
      <c r="J1407">
        <v>0</v>
      </c>
      <c r="K1407">
        <v>3.8217322938200002E-4</v>
      </c>
      <c r="L1407" s="1">
        <v>4.5848050826699998E-5</v>
      </c>
      <c r="M1407">
        <v>23</v>
      </c>
      <c r="N1407">
        <v>25</v>
      </c>
      <c r="O1407" s="1">
        <v>4.5956321418500002E-5</v>
      </c>
      <c r="P1407">
        <v>0.47001678027100002</v>
      </c>
      <c r="Q1407" s="1">
        <v>1.32721542071E-5</v>
      </c>
      <c r="R1407" t="s">
        <v>15</v>
      </c>
    </row>
    <row r="1408" spans="1:20">
      <c r="A1408">
        <v>78345</v>
      </c>
      <c r="C1408" t="b">
        <f t="shared" si="105"/>
        <v>1</v>
      </c>
      <c r="D1408" s="2" t="str">
        <f t="shared" si="106"/>
        <v/>
      </c>
      <c r="E1408" s="2" t="str">
        <f t="shared" si="107"/>
        <v/>
      </c>
      <c r="F1408" s="2" t="str">
        <f t="shared" si="108"/>
        <v/>
      </c>
      <c r="G1408" s="2" t="str">
        <f t="shared" si="109"/>
        <v/>
      </c>
      <c r="H1408" t="s">
        <v>14</v>
      </c>
      <c r="I1408" t="s">
        <v>14</v>
      </c>
      <c r="J1408">
        <v>1.088117242E-4</v>
      </c>
      <c r="K1408" s="1">
        <v>3.2585911305500003E-5</v>
      </c>
      <c r="L1408">
        <v>0</v>
      </c>
      <c r="M1408">
        <v>1.5</v>
      </c>
      <c r="N1408">
        <v>5.5</v>
      </c>
      <c r="O1408">
        <v>0.33185559468699999</v>
      </c>
      <c r="P1408" s="1">
        <v>6.5318142802300001E-5</v>
      </c>
      <c r="Q1408">
        <v>1.9621906641000002E-3</v>
      </c>
      <c r="R1408" t="s">
        <v>15</v>
      </c>
    </row>
    <row r="1409" spans="1:20">
      <c r="A1409">
        <v>78347</v>
      </c>
      <c r="B1409" t="s">
        <v>17</v>
      </c>
      <c r="C1409" t="b">
        <f t="shared" si="105"/>
        <v>1</v>
      </c>
      <c r="D1409" s="2" t="str">
        <f t="shared" si="106"/>
        <v/>
      </c>
      <c r="E1409" s="2" t="str">
        <f t="shared" si="107"/>
        <v/>
      </c>
      <c r="F1409" s="2" t="str">
        <f t="shared" si="108"/>
        <v/>
      </c>
      <c r="G1409" s="2" t="str">
        <f t="shared" si="109"/>
        <v>freshRestricted</v>
      </c>
      <c r="H1409" t="s">
        <v>14</v>
      </c>
      <c r="I1409" t="s">
        <v>14</v>
      </c>
      <c r="J1409" s="1">
        <v>9.4267960128599995E-5</v>
      </c>
      <c r="K1409" s="1">
        <v>6.8512681520700006E-5</v>
      </c>
      <c r="L1409">
        <v>0</v>
      </c>
      <c r="M1409">
        <v>1.5</v>
      </c>
      <c r="N1409">
        <v>5.5</v>
      </c>
      <c r="O1409">
        <v>0.24331710107599999</v>
      </c>
      <c r="P1409" s="1">
        <v>6.5318142802300001E-5</v>
      </c>
      <c r="Q1409">
        <v>1.9621906641000002E-3</v>
      </c>
      <c r="R1409" t="s">
        <v>15</v>
      </c>
    </row>
    <row r="1410" spans="1:20">
      <c r="A1410">
        <v>78443</v>
      </c>
      <c r="C1410" t="b">
        <f t="shared" si="105"/>
        <v>1</v>
      </c>
      <c r="D1410" s="2" t="str">
        <f t="shared" si="106"/>
        <v/>
      </c>
      <c r="E1410" s="2" t="str">
        <f t="shared" si="107"/>
        <v/>
      </c>
      <c r="F1410" s="2" t="str">
        <f t="shared" si="108"/>
        <v/>
      </c>
      <c r="G1410" s="2" t="str">
        <f t="shared" si="109"/>
        <v/>
      </c>
      <c r="H1410" t="s">
        <v>17</v>
      </c>
      <c r="I1410" t="s">
        <v>17</v>
      </c>
      <c r="J1410">
        <v>3.13645587491E-4</v>
      </c>
      <c r="K1410">
        <v>0</v>
      </c>
      <c r="L1410">
        <v>0</v>
      </c>
      <c r="M1410">
        <v>1.48979591837</v>
      </c>
      <c r="N1410">
        <v>15.244897959199999</v>
      </c>
      <c r="O1410">
        <v>1.6367302187999999E-3</v>
      </c>
      <c r="P1410">
        <v>1</v>
      </c>
      <c r="Q1410">
        <v>1.09028203258E-3</v>
      </c>
      <c r="R1410" t="s">
        <v>15</v>
      </c>
      <c r="S1410">
        <v>1.48979591837</v>
      </c>
    </row>
    <row r="1411" spans="1:20">
      <c r="A1411">
        <v>78446</v>
      </c>
      <c r="C1411" t="b">
        <f t="shared" ref="C1411:C1474" si="110">IF(OR(B1411="freshRestricted",B1411="brackishRestricted",B1411="marineRestricted",B1411="noclass",B1411=""),TRUE,FALSE)</f>
        <v>1</v>
      </c>
      <c r="D1411" s="2" t="str">
        <f t="shared" ref="D1411:D1474" si="111">IF(NOT(ISBLANK($B1411)),IF($I1411="freshRestricted", IF($B1411="freshRestricted","FRESH",$B1411),""),"")</f>
        <v/>
      </c>
      <c r="E1411" s="2" t="str">
        <f t="shared" ref="E1411:E1474" si="112">IF(NOT(ISBLANK($B1411)),IF($I1411="marineRestricted", IF($B1411="marineRestricted","MARINE",$B1411),""),"")</f>
        <v/>
      </c>
      <c r="F1411" s="2" t="str">
        <f t="shared" ref="F1411:F1474" si="113">IF(NOT(ISBLANK($B1411)),IF($I1411="brackishRestricted", IF($B1411="brackishRestricted","BRACK",$B1411),""),"")</f>
        <v/>
      </c>
      <c r="G1411" s="2" t="str">
        <f t="shared" ref="G1411:G1474" si="114">IF(NOT(ISBLANK($B1411)),IF($I1411="noclass", IF($B1411="noclass","NO",$B1411),""),"")</f>
        <v/>
      </c>
      <c r="H1411" t="s">
        <v>17</v>
      </c>
      <c r="I1411" t="s">
        <v>17</v>
      </c>
      <c r="J1411">
        <v>2.2316821809199999E-4</v>
      </c>
      <c r="K1411">
        <v>0</v>
      </c>
      <c r="L1411">
        <v>0</v>
      </c>
      <c r="M1411">
        <v>1.48979591837</v>
      </c>
      <c r="N1411">
        <v>15.244897959199999</v>
      </c>
      <c r="O1411">
        <v>4.8461324334900004E-3</v>
      </c>
      <c r="P1411">
        <v>1</v>
      </c>
      <c r="Q1411">
        <v>3.4875662616299999E-3</v>
      </c>
      <c r="R1411" t="s">
        <v>15</v>
      </c>
      <c r="S1411">
        <v>1.48979591837</v>
      </c>
    </row>
    <row r="1412" spans="1:20">
      <c r="A1412">
        <v>78536</v>
      </c>
      <c r="C1412" t="b">
        <f t="shared" si="110"/>
        <v>1</v>
      </c>
      <c r="D1412" s="2" t="str">
        <f t="shared" si="111"/>
        <v/>
      </c>
      <c r="E1412" s="2" t="str">
        <f t="shared" si="112"/>
        <v/>
      </c>
      <c r="F1412" s="2" t="str">
        <f t="shared" si="113"/>
        <v/>
      </c>
      <c r="G1412" s="2" t="str">
        <f t="shared" si="114"/>
        <v/>
      </c>
      <c r="H1412" t="s">
        <v>19</v>
      </c>
      <c r="I1412" t="s">
        <v>19</v>
      </c>
      <c r="J1412">
        <v>0</v>
      </c>
      <c r="K1412" s="1">
        <v>8.44511017435E-5</v>
      </c>
      <c r="L1412">
        <v>0</v>
      </c>
      <c r="M1412">
        <v>1.5</v>
      </c>
      <c r="N1412">
        <v>5.5</v>
      </c>
      <c r="O1412">
        <v>2.64229701549E-3</v>
      </c>
      <c r="P1412" s="1">
        <v>3.7953105032000001E-6</v>
      </c>
      <c r="Q1412">
        <v>1</v>
      </c>
      <c r="R1412" t="s">
        <v>15</v>
      </c>
      <c r="S1412">
        <v>1.5</v>
      </c>
      <c r="T1412">
        <v>5.5</v>
      </c>
    </row>
    <row r="1413" spans="1:20">
      <c r="A1413">
        <v>78537</v>
      </c>
      <c r="C1413" t="b">
        <f t="shared" si="110"/>
        <v>1</v>
      </c>
      <c r="D1413" s="2" t="str">
        <f t="shared" si="111"/>
        <v/>
      </c>
      <c r="E1413" s="2" t="str">
        <f t="shared" si="112"/>
        <v/>
      </c>
      <c r="F1413" s="2" t="str">
        <f t="shared" si="113"/>
        <v/>
      </c>
      <c r="G1413" s="2" t="str">
        <f t="shared" si="114"/>
        <v/>
      </c>
      <c r="H1413" t="s">
        <v>17</v>
      </c>
      <c r="I1413" t="s">
        <v>17</v>
      </c>
      <c r="J1413">
        <v>7.54228635518E-4</v>
      </c>
      <c r="K1413">
        <v>5.25603714266E-4</v>
      </c>
      <c r="L1413" s="1">
        <v>1.5827088706E-5</v>
      </c>
      <c r="M1413">
        <v>1.3333333333299999</v>
      </c>
      <c r="N1413">
        <v>3.6666666666699999</v>
      </c>
      <c r="O1413">
        <v>0.258195247771</v>
      </c>
      <c r="P1413">
        <v>0.17650265393100001</v>
      </c>
      <c r="Q1413">
        <v>6.6591813355699999E-3</v>
      </c>
      <c r="R1413" t="s">
        <v>15</v>
      </c>
      <c r="S1413">
        <v>2.9442167315500001</v>
      </c>
    </row>
    <row r="1414" spans="1:20">
      <c r="A1414">
        <v>78539</v>
      </c>
      <c r="C1414" t="b">
        <f t="shared" si="110"/>
        <v>1</v>
      </c>
      <c r="D1414" s="2" t="str">
        <f t="shared" si="111"/>
        <v/>
      </c>
      <c r="E1414" s="2" t="str">
        <f t="shared" si="112"/>
        <v/>
      </c>
      <c r="F1414" s="2" t="str">
        <f t="shared" si="113"/>
        <v/>
      </c>
      <c r="G1414" s="2" t="str">
        <f t="shared" si="114"/>
        <v/>
      </c>
      <c r="H1414" t="s">
        <v>19</v>
      </c>
      <c r="I1414" t="s">
        <v>19</v>
      </c>
      <c r="J1414" s="1">
        <v>2.4820719939900001E-6</v>
      </c>
      <c r="K1414" s="1">
        <v>8.1474342243400001E-5</v>
      </c>
      <c r="L1414" s="1">
        <v>7.96518893826E-7</v>
      </c>
      <c r="M1414">
        <v>1.5</v>
      </c>
      <c r="N1414">
        <v>5.5</v>
      </c>
      <c r="O1414">
        <v>8.8917950370200009E-3</v>
      </c>
      <c r="P1414" s="1">
        <v>4.0442106611299999E-5</v>
      </c>
      <c r="Q1414">
        <v>0.228757310061</v>
      </c>
      <c r="R1414" t="s">
        <v>15</v>
      </c>
      <c r="S1414">
        <v>1.5</v>
      </c>
      <c r="T1414">
        <v>5.5</v>
      </c>
    </row>
    <row r="1415" spans="1:20">
      <c r="A1415">
        <v>78540</v>
      </c>
      <c r="C1415" t="b">
        <f t="shared" si="110"/>
        <v>1</v>
      </c>
      <c r="D1415" s="2" t="str">
        <f t="shared" si="111"/>
        <v/>
      </c>
      <c r="E1415" s="2" t="str">
        <f t="shared" si="112"/>
        <v/>
      </c>
      <c r="F1415" s="2" t="str">
        <f t="shared" si="113"/>
        <v/>
      </c>
      <c r="G1415" s="2" t="str">
        <f t="shared" si="114"/>
        <v/>
      </c>
      <c r="H1415" t="s">
        <v>17</v>
      </c>
      <c r="I1415" t="s">
        <v>17</v>
      </c>
      <c r="J1415">
        <v>6.5936028726499998E-4</v>
      </c>
      <c r="K1415" s="1">
        <v>6.9116735783399994E-5</v>
      </c>
      <c r="L1415" s="1">
        <v>6.1887524487799998E-6</v>
      </c>
      <c r="M1415">
        <v>4.5</v>
      </c>
      <c r="N1415">
        <v>10</v>
      </c>
      <c r="O1415">
        <v>0.362262830732</v>
      </c>
      <c r="P1415">
        <v>5.5545841133700001E-2</v>
      </c>
      <c r="Q1415">
        <v>7.1695430423800001E-3</v>
      </c>
      <c r="R1415" t="s">
        <v>15</v>
      </c>
      <c r="S1415">
        <v>5.0298821058399996</v>
      </c>
    </row>
    <row r="1416" spans="1:20">
      <c r="A1416">
        <v>78746</v>
      </c>
      <c r="B1416" t="s">
        <v>16</v>
      </c>
      <c r="C1416" t="b">
        <f t="shared" si="110"/>
        <v>1</v>
      </c>
      <c r="D1416" s="2" t="str">
        <f t="shared" si="111"/>
        <v/>
      </c>
      <c r="E1416" s="2" t="str">
        <f t="shared" si="112"/>
        <v>MARINE</v>
      </c>
      <c r="F1416" s="2" t="str">
        <f t="shared" si="113"/>
        <v/>
      </c>
      <c r="G1416" s="2" t="str">
        <f t="shared" si="114"/>
        <v/>
      </c>
      <c r="H1416" t="s">
        <v>16</v>
      </c>
      <c r="I1416" t="s">
        <v>16</v>
      </c>
      <c r="J1416" s="1">
        <v>2.3657574587599998E-6</v>
      </c>
      <c r="K1416" s="1">
        <v>5.5897894407600002E-5</v>
      </c>
      <c r="L1416">
        <v>1.48463192589E-4</v>
      </c>
      <c r="M1416">
        <v>9</v>
      </c>
      <c r="N1416">
        <v>23.5</v>
      </c>
      <c r="O1416">
        <v>3.4636950402099999E-2</v>
      </c>
      <c r="P1416">
        <v>0.23080385122300001</v>
      </c>
      <c r="Q1416">
        <v>1.0675835892600001E-2</v>
      </c>
      <c r="R1416" t="s">
        <v>15</v>
      </c>
      <c r="S1416">
        <v>18.186997858200002</v>
      </c>
    </row>
    <row r="1417" spans="1:20">
      <c r="A1417">
        <v>78844</v>
      </c>
      <c r="C1417" t="b">
        <f t="shared" si="110"/>
        <v>1</v>
      </c>
      <c r="D1417" s="2" t="str">
        <f t="shared" si="111"/>
        <v/>
      </c>
      <c r="E1417" s="2" t="str">
        <f t="shared" si="112"/>
        <v/>
      </c>
      <c r="F1417" s="2" t="str">
        <f t="shared" si="113"/>
        <v/>
      </c>
      <c r="G1417" s="2" t="str">
        <f t="shared" si="114"/>
        <v/>
      </c>
      <c r="H1417" t="s">
        <v>17</v>
      </c>
      <c r="I1417" t="s">
        <v>17</v>
      </c>
      <c r="J1417">
        <v>9.5699026155599996E-4</v>
      </c>
      <c r="K1417">
        <v>0</v>
      </c>
      <c r="L1417">
        <v>0</v>
      </c>
      <c r="M1417">
        <v>1.48979591837</v>
      </c>
      <c r="N1417">
        <v>15.244897959199999</v>
      </c>
      <c r="O1417">
        <v>4.8461324334900004E-3</v>
      </c>
      <c r="P1417">
        <v>1</v>
      </c>
      <c r="Q1417">
        <v>3.4875662616299999E-3</v>
      </c>
      <c r="R1417" t="s">
        <v>15</v>
      </c>
      <c r="S1417">
        <v>1.48979591837</v>
      </c>
    </row>
    <row r="1418" spans="1:20">
      <c r="A1418">
        <v>78846</v>
      </c>
      <c r="C1418" t="b">
        <f t="shared" si="110"/>
        <v>1</v>
      </c>
      <c r="D1418" s="2" t="str">
        <f t="shared" si="111"/>
        <v/>
      </c>
      <c r="E1418" s="2" t="str">
        <f t="shared" si="112"/>
        <v/>
      </c>
      <c r="F1418" s="2" t="str">
        <f t="shared" si="113"/>
        <v/>
      </c>
      <c r="G1418" s="2" t="str">
        <f t="shared" si="114"/>
        <v/>
      </c>
      <c r="H1418" t="s">
        <v>17</v>
      </c>
      <c r="I1418" t="s">
        <v>17</v>
      </c>
      <c r="J1418">
        <v>8.3337551334900005E-4</v>
      </c>
      <c r="K1418">
        <v>0</v>
      </c>
      <c r="L1418">
        <v>0</v>
      </c>
      <c r="M1418">
        <v>1.48979591837</v>
      </c>
      <c r="N1418">
        <v>15.244897959199999</v>
      </c>
      <c r="O1418">
        <v>4.8461324334900004E-3</v>
      </c>
      <c r="P1418">
        <v>1</v>
      </c>
      <c r="Q1418">
        <v>3.4875662616299999E-3</v>
      </c>
      <c r="R1418" t="s">
        <v>15</v>
      </c>
      <c r="S1418">
        <v>1.48979591837</v>
      </c>
    </row>
    <row r="1419" spans="1:20">
      <c r="A1419">
        <v>78847</v>
      </c>
      <c r="C1419" t="b">
        <f t="shared" si="110"/>
        <v>1</v>
      </c>
      <c r="D1419" s="2" t="str">
        <f t="shared" si="111"/>
        <v/>
      </c>
      <c r="E1419" s="2" t="str">
        <f t="shared" si="112"/>
        <v/>
      </c>
      <c r="F1419" s="2" t="str">
        <f t="shared" si="113"/>
        <v/>
      </c>
      <c r="G1419" s="2" t="str">
        <f t="shared" si="114"/>
        <v/>
      </c>
      <c r="H1419" t="s">
        <v>14</v>
      </c>
      <c r="I1419" t="s">
        <v>14</v>
      </c>
      <c r="J1419">
        <v>2.4824691006200002E-4</v>
      </c>
      <c r="K1419">
        <v>0</v>
      </c>
      <c r="L1419">
        <v>0</v>
      </c>
      <c r="M1419">
        <v>1.48979591837</v>
      </c>
      <c r="N1419">
        <v>15.244897959199999</v>
      </c>
      <c r="O1419">
        <v>1.3913357860400001E-2</v>
      </c>
      <c r="P1419">
        <v>1</v>
      </c>
      <c r="Q1419">
        <v>1.08095387023E-2</v>
      </c>
      <c r="R1419" t="s">
        <v>15</v>
      </c>
    </row>
    <row r="1420" spans="1:20">
      <c r="A1420">
        <v>78851</v>
      </c>
      <c r="C1420" t="b">
        <f t="shared" si="110"/>
        <v>1</v>
      </c>
      <c r="D1420" s="2" t="str">
        <f t="shared" si="111"/>
        <v/>
      </c>
      <c r="E1420" s="2" t="str">
        <f t="shared" si="112"/>
        <v/>
      </c>
      <c r="F1420" s="2" t="str">
        <f t="shared" si="113"/>
        <v/>
      </c>
      <c r="G1420" s="2" t="str">
        <f t="shared" si="114"/>
        <v/>
      </c>
      <c r="H1420" t="s">
        <v>14</v>
      </c>
      <c r="I1420" t="s">
        <v>14</v>
      </c>
      <c r="J1420">
        <v>3.0582114428400002E-4</v>
      </c>
      <c r="K1420">
        <v>0</v>
      </c>
      <c r="L1420">
        <v>0</v>
      </c>
      <c r="M1420">
        <v>1.48979591837</v>
      </c>
      <c r="N1420">
        <v>15.244897959199999</v>
      </c>
      <c r="O1420">
        <v>4.8461324334900004E-3</v>
      </c>
      <c r="P1420">
        <v>1</v>
      </c>
      <c r="Q1420">
        <v>3.4875662616299999E-3</v>
      </c>
      <c r="R1420" t="s">
        <v>15</v>
      </c>
    </row>
    <row r="1421" spans="1:20">
      <c r="A1421">
        <v>78893</v>
      </c>
      <c r="C1421" t="b">
        <f t="shared" si="110"/>
        <v>1</v>
      </c>
      <c r="D1421" s="2" t="str">
        <f t="shared" si="111"/>
        <v/>
      </c>
      <c r="E1421" s="2" t="str">
        <f t="shared" si="112"/>
        <v/>
      </c>
      <c r="F1421" s="2" t="str">
        <f t="shared" si="113"/>
        <v/>
      </c>
      <c r="G1421" s="2" t="str">
        <f t="shared" si="114"/>
        <v/>
      </c>
      <c r="H1421" t="s">
        <v>14</v>
      </c>
      <c r="I1421" t="s">
        <v>14</v>
      </c>
      <c r="J1421" s="1">
        <v>2.2030164757300001E-5</v>
      </c>
      <c r="K1421">
        <v>2.3313623967799999E-4</v>
      </c>
      <c r="L1421" s="1">
        <v>5.4015107845699998E-6</v>
      </c>
      <c r="M1421">
        <v>1.5</v>
      </c>
      <c r="N1421">
        <v>10</v>
      </c>
      <c r="O1421">
        <v>9.8773600841600001E-2</v>
      </c>
      <c r="P1421">
        <v>5.4953845876999996E-3</v>
      </c>
      <c r="Q1421">
        <v>0.17809300568799999</v>
      </c>
      <c r="R1421" t="s">
        <v>15</v>
      </c>
    </row>
    <row r="1422" spans="1:20">
      <c r="A1422">
        <v>78894</v>
      </c>
      <c r="C1422" t="b">
        <f t="shared" si="110"/>
        <v>1</v>
      </c>
      <c r="D1422" s="2" t="str">
        <f t="shared" si="111"/>
        <v/>
      </c>
      <c r="E1422" s="2" t="str">
        <f t="shared" si="112"/>
        <v/>
      </c>
      <c r="F1422" s="2" t="str">
        <f t="shared" si="113"/>
        <v/>
      </c>
      <c r="G1422" s="2" t="str">
        <f t="shared" si="114"/>
        <v/>
      </c>
      <c r="H1422" t="s">
        <v>14</v>
      </c>
      <c r="I1422" t="s">
        <v>14</v>
      </c>
      <c r="J1422">
        <v>1.18872376738E-4</v>
      </c>
      <c r="K1422">
        <v>1.4131282764699999E-3</v>
      </c>
      <c r="L1422" s="1">
        <v>2.8998336791499998E-5</v>
      </c>
      <c r="M1422">
        <v>1.3333333333299999</v>
      </c>
      <c r="N1422">
        <v>3.6666666666699999</v>
      </c>
      <c r="O1422">
        <v>4.1590565438700003E-2</v>
      </c>
      <c r="P1422">
        <v>1.6076087363500001E-4</v>
      </c>
      <c r="Q1422">
        <v>3.6484070541200002E-2</v>
      </c>
      <c r="R1422" t="s">
        <v>15</v>
      </c>
    </row>
    <row r="1423" spans="1:20">
      <c r="A1423">
        <v>78895</v>
      </c>
      <c r="C1423" t="b">
        <f t="shared" si="110"/>
        <v>1</v>
      </c>
      <c r="D1423" s="2" t="str">
        <f t="shared" si="111"/>
        <v/>
      </c>
      <c r="E1423" s="2" t="str">
        <f t="shared" si="112"/>
        <v/>
      </c>
      <c r="F1423" s="2" t="str">
        <f t="shared" si="113"/>
        <v/>
      </c>
      <c r="G1423" s="2" t="str">
        <f t="shared" si="114"/>
        <v/>
      </c>
      <c r="H1423" t="s">
        <v>19</v>
      </c>
      <c r="I1423" t="s">
        <v>19</v>
      </c>
      <c r="J1423" s="1">
        <v>8.1661855205199995E-5</v>
      </c>
      <c r="K1423">
        <v>1.3311658951299999E-3</v>
      </c>
      <c r="L1423" s="1">
        <v>2.89534588528E-5</v>
      </c>
      <c r="M1423">
        <v>1.5</v>
      </c>
      <c r="N1423">
        <v>5.5</v>
      </c>
      <c r="O1423">
        <v>7.2780549417400002E-3</v>
      </c>
      <c r="P1423" s="1">
        <v>6.8757788253899998E-5</v>
      </c>
      <c r="Q1423">
        <v>7.7043589111799995E-2</v>
      </c>
      <c r="R1423" t="s">
        <v>15</v>
      </c>
      <c r="S1423">
        <v>1.5</v>
      </c>
      <c r="T1423">
        <v>5.5</v>
      </c>
    </row>
    <row r="1424" spans="1:20">
      <c r="A1424">
        <v>78897</v>
      </c>
      <c r="C1424" t="b">
        <f t="shared" si="110"/>
        <v>1</v>
      </c>
      <c r="D1424" s="2" t="str">
        <f t="shared" si="111"/>
        <v/>
      </c>
      <c r="E1424" s="2" t="str">
        <f t="shared" si="112"/>
        <v/>
      </c>
      <c r="F1424" s="2" t="str">
        <f t="shared" si="113"/>
        <v/>
      </c>
      <c r="G1424" s="2" t="str">
        <f t="shared" si="114"/>
        <v/>
      </c>
      <c r="H1424" t="s">
        <v>19</v>
      </c>
      <c r="I1424" t="s">
        <v>19</v>
      </c>
      <c r="J1424" s="1">
        <v>2.0303994943399998E-5</v>
      </c>
      <c r="K1424">
        <v>2.5253277763400003E-4</v>
      </c>
      <c r="L1424" s="1">
        <v>3.4125368294300001E-6</v>
      </c>
      <c r="M1424">
        <v>1.5</v>
      </c>
      <c r="N1424">
        <v>10</v>
      </c>
      <c r="O1424">
        <v>2.1695717694299999E-2</v>
      </c>
      <c r="P1424">
        <v>2.6819966300400001E-4</v>
      </c>
      <c r="Q1424">
        <v>0.25621352782099999</v>
      </c>
      <c r="R1424" t="s">
        <v>15</v>
      </c>
      <c r="S1424">
        <v>1.5</v>
      </c>
      <c r="T1424">
        <v>10</v>
      </c>
    </row>
    <row r="1425" spans="1:20">
      <c r="A1425">
        <v>78937</v>
      </c>
      <c r="C1425" t="b">
        <f t="shared" si="110"/>
        <v>1</v>
      </c>
      <c r="D1425" s="2" t="str">
        <f t="shared" si="111"/>
        <v/>
      </c>
      <c r="E1425" s="2" t="str">
        <f t="shared" si="112"/>
        <v/>
      </c>
      <c r="F1425" s="2" t="str">
        <f t="shared" si="113"/>
        <v/>
      </c>
      <c r="G1425" s="2" t="str">
        <f t="shared" si="114"/>
        <v/>
      </c>
      <c r="H1425" t="s">
        <v>24</v>
      </c>
      <c r="I1425" t="s">
        <v>17</v>
      </c>
      <c r="J1425">
        <v>3.9763139658399998E-4</v>
      </c>
      <c r="K1425" s="1">
        <v>3.3707244403300001E-5</v>
      </c>
      <c r="L1425" s="1">
        <v>2.6255313419099999E-6</v>
      </c>
      <c r="M1425">
        <v>1.5</v>
      </c>
      <c r="N1425">
        <v>10</v>
      </c>
      <c r="O1425">
        <v>0.111600068555</v>
      </c>
      <c r="P1425">
        <v>4.7899264990499998E-2</v>
      </c>
      <c r="Q1425">
        <v>9.0879311570099997E-4</v>
      </c>
      <c r="R1425" t="s">
        <v>25</v>
      </c>
      <c r="S1425">
        <v>2.1688370585599999</v>
      </c>
    </row>
    <row r="1426" spans="1:20">
      <c r="A1426">
        <v>78938</v>
      </c>
      <c r="C1426" t="b">
        <f t="shared" si="110"/>
        <v>1</v>
      </c>
      <c r="D1426" s="2" t="str">
        <f t="shared" si="111"/>
        <v/>
      </c>
      <c r="E1426" s="2" t="str">
        <f t="shared" si="112"/>
        <v/>
      </c>
      <c r="F1426" s="2" t="str">
        <f t="shared" si="113"/>
        <v/>
      </c>
      <c r="G1426" s="2" t="str">
        <f t="shared" si="114"/>
        <v/>
      </c>
      <c r="H1426" t="s">
        <v>19</v>
      </c>
      <c r="I1426" t="s">
        <v>19</v>
      </c>
      <c r="J1426" s="1">
        <v>5.0309644978400003E-5</v>
      </c>
      <c r="K1426">
        <v>4.4786603022100002E-4</v>
      </c>
      <c r="L1426" s="1">
        <v>6.6559107436600002E-6</v>
      </c>
      <c r="M1426">
        <v>1.5</v>
      </c>
      <c r="N1426">
        <v>8</v>
      </c>
      <c r="O1426">
        <v>2.2283766625E-3</v>
      </c>
      <c r="P1426" s="1">
        <v>3.4187884144999998E-7</v>
      </c>
      <c r="Q1426">
        <v>0.23384137785100001</v>
      </c>
      <c r="R1426" t="s">
        <v>15</v>
      </c>
      <c r="S1426">
        <v>1.5</v>
      </c>
      <c r="T1426">
        <v>8</v>
      </c>
    </row>
    <row r="1427" spans="1:20">
      <c r="A1427">
        <v>78939</v>
      </c>
      <c r="C1427" t="b">
        <f t="shared" si="110"/>
        <v>1</v>
      </c>
      <c r="D1427" s="2" t="str">
        <f t="shared" si="111"/>
        <v/>
      </c>
      <c r="E1427" s="2" t="str">
        <f t="shared" si="112"/>
        <v/>
      </c>
      <c r="F1427" s="2" t="str">
        <f t="shared" si="113"/>
        <v/>
      </c>
      <c r="G1427" s="2" t="str">
        <f t="shared" si="114"/>
        <v/>
      </c>
      <c r="H1427" t="s">
        <v>19</v>
      </c>
      <c r="I1427" t="s">
        <v>19</v>
      </c>
      <c r="J1427" s="1">
        <v>7.1759986369799995E-5</v>
      </c>
      <c r="K1427">
        <v>4.4789086330599998E-4</v>
      </c>
      <c r="L1427" s="1">
        <v>8.76912370498E-7</v>
      </c>
      <c r="M1427">
        <v>1.5</v>
      </c>
      <c r="N1427">
        <v>8</v>
      </c>
      <c r="O1427">
        <v>3.3397055207200002E-3</v>
      </c>
      <c r="P1427" s="1">
        <v>2.1385905864300002E-8</v>
      </c>
      <c r="Q1427">
        <v>1.37511189118E-2</v>
      </c>
      <c r="R1427" t="s">
        <v>15</v>
      </c>
      <c r="S1427">
        <v>1.5</v>
      </c>
      <c r="T1427">
        <v>8</v>
      </c>
    </row>
    <row r="1428" spans="1:20">
      <c r="A1428">
        <v>79041</v>
      </c>
      <c r="C1428" t="b">
        <f t="shared" si="110"/>
        <v>1</v>
      </c>
      <c r="D1428" s="2" t="str">
        <f t="shared" si="111"/>
        <v/>
      </c>
      <c r="E1428" s="2" t="str">
        <f t="shared" si="112"/>
        <v/>
      </c>
      <c r="F1428" s="2" t="str">
        <f t="shared" si="113"/>
        <v/>
      </c>
      <c r="G1428" s="2" t="str">
        <f t="shared" si="114"/>
        <v/>
      </c>
      <c r="H1428" t="s">
        <v>18</v>
      </c>
      <c r="I1428" t="s">
        <v>19</v>
      </c>
      <c r="J1428">
        <v>0</v>
      </c>
      <c r="K1428">
        <v>1.00552010014E-3</v>
      </c>
      <c r="L1428">
        <v>1.3716249632399999E-4</v>
      </c>
      <c r="M1428">
        <v>8.8000000000000007</v>
      </c>
      <c r="N1428">
        <v>11.6</v>
      </c>
      <c r="O1428">
        <v>9.4517715055599996E-3</v>
      </c>
      <c r="P1428">
        <v>0.21325425155399999</v>
      </c>
      <c r="Q1428">
        <v>3.9098345334900003E-2</v>
      </c>
      <c r="R1428" t="s">
        <v>20</v>
      </c>
      <c r="S1428">
        <v>8.8000000000000007</v>
      </c>
      <c r="T1428">
        <v>11.6</v>
      </c>
    </row>
    <row r="1429" spans="1:20">
      <c r="A1429">
        <v>79042</v>
      </c>
      <c r="C1429" t="b">
        <f t="shared" si="110"/>
        <v>1</v>
      </c>
      <c r="D1429" s="2" t="str">
        <f t="shared" si="111"/>
        <v/>
      </c>
      <c r="E1429" s="2" t="str">
        <f t="shared" si="112"/>
        <v/>
      </c>
      <c r="F1429" s="2" t="str">
        <f t="shared" si="113"/>
        <v/>
      </c>
      <c r="G1429" s="2" t="str">
        <f t="shared" si="114"/>
        <v/>
      </c>
      <c r="H1429" t="s">
        <v>18</v>
      </c>
      <c r="I1429" t="s">
        <v>19</v>
      </c>
      <c r="J1429">
        <v>0</v>
      </c>
      <c r="K1429">
        <v>1.3492438078399999E-3</v>
      </c>
      <c r="L1429">
        <v>1.69912011403E-4</v>
      </c>
      <c r="M1429">
        <v>8.8000000000000007</v>
      </c>
      <c r="N1429">
        <v>11.6</v>
      </c>
      <c r="O1429">
        <v>9.4517715055599996E-3</v>
      </c>
      <c r="P1429">
        <v>0.21325425155399999</v>
      </c>
      <c r="Q1429">
        <v>3.9098345334900003E-2</v>
      </c>
      <c r="R1429" t="s">
        <v>20</v>
      </c>
      <c r="S1429">
        <v>8.8000000000000007</v>
      </c>
      <c r="T1429">
        <v>11.6</v>
      </c>
    </row>
    <row r="1430" spans="1:20">
      <c r="A1430">
        <v>79100</v>
      </c>
      <c r="C1430" t="b">
        <f t="shared" si="110"/>
        <v>1</v>
      </c>
      <c r="D1430" s="2" t="str">
        <f t="shared" si="111"/>
        <v/>
      </c>
      <c r="E1430" s="2" t="str">
        <f t="shared" si="112"/>
        <v/>
      </c>
      <c r="F1430" s="2" t="str">
        <f t="shared" si="113"/>
        <v/>
      </c>
      <c r="G1430" s="2" t="str">
        <f t="shared" si="114"/>
        <v/>
      </c>
      <c r="H1430" t="s">
        <v>14</v>
      </c>
      <c r="I1430" t="s">
        <v>14</v>
      </c>
      <c r="J1430">
        <v>0</v>
      </c>
      <c r="K1430">
        <v>4.4341380583399998E-4</v>
      </c>
      <c r="L1430" s="1">
        <v>8.2621522748900001E-5</v>
      </c>
      <c r="M1430">
        <v>15</v>
      </c>
      <c r="N1430">
        <v>21.5</v>
      </c>
      <c r="O1430">
        <v>6.61479300362E-3</v>
      </c>
      <c r="P1430">
        <v>0.476334198702</v>
      </c>
      <c r="Q1430">
        <v>6.61479300362E-3</v>
      </c>
      <c r="R1430" t="s">
        <v>15</v>
      </c>
    </row>
    <row r="1431" spans="1:20">
      <c r="A1431">
        <v>79102</v>
      </c>
      <c r="C1431" t="b">
        <f t="shared" si="110"/>
        <v>1</v>
      </c>
      <c r="D1431" s="2" t="str">
        <f t="shared" si="111"/>
        <v/>
      </c>
      <c r="E1431" s="2" t="str">
        <f t="shared" si="112"/>
        <v/>
      </c>
      <c r="F1431" s="2" t="str">
        <f t="shared" si="113"/>
        <v/>
      </c>
      <c r="G1431" s="2" t="str">
        <f t="shared" si="114"/>
        <v/>
      </c>
      <c r="H1431" t="s">
        <v>14</v>
      </c>
      <c r="I1431" t="s">
        <v>14</v>
      </c>
      <c r="J1431">
        <v>0</v>
      </c>
      <c r="K1431">
        <v>3.76849909562E-4</v>
      </c>
      <c r="L1431" s="1">
        <v>5.3620844524400002E-5</v>
      </c>
      <c r="M1431">
        <v>15</v>
      </c>
      <c r="N1431">
        <v>21.5</v>
      </c>
      <c r="O1431">
        <v>2.3356695289200001E-2</v>
      </c>
      <c r="P1431">
        <v>0.458078843402</v>
      </c>
      <c r="Q1431">
        <v>2.3356695289200001E-2</v>
      </c>
      <c r="R1431" t="s">
        <v>15</v>
      </c>
    </row>
    <row r="1432" spans="1:20">
      <c r="A1432">
        <v>79315</v>
      </c>
      <c r="C1432" t="b">
        <f t="shared" si="110"/>
        <v>1</v>
      </c>
      <c r="D1432" s="2" t="str">
        <f t="shared" si="111"/>
        <v/>
      </c>
      <c r="E1432" s="2" t="str">
        <f t="shared" si="112"/>
        <v/>
      </c>
      <c r="F1432" s="2" t="str">
        <f t="shared" si="113"/>
        <v/>
      </c>
      <c r="G1432" s="2" t="str">
        <f t="shared" si="114"/>
        <v/>
      </c>
      <c r="H1432" t="s">
        <v>19</v>
      </c>
      <c r="I1432" t="s">
        <v>19</v>
      </c>
      <c r="J1432">
        <v>1.7949211823999999E-4</v>
      </c>
      <c r="K1432">
        <v>1.32475275517E-2</v>
      </c>
      <c r="L1432">
        <v>2.9987332477799999E-4</v>
      </c>
      <c r="M1432">
        <v>15</v>
      </c>
      <c r="N1432">
        <v>17</v>
      </c>
      <c r="O1432" s="1">
        <v>1.06822734675E-5</v>
      </c>
      <c r="P1432">
        <v>5.6872628727599999E-3</v>
      </c>
      <c r="Q1432">
        <v>9.38233574939E-3</v>
      </c>
      <c r="R1432" t="s">
        <v>15</v>
      </c>
      <c r="S1432">
        <v>15</v>
      </c>
      <c r="T1432">
        <v>17</v>
      </c>
    </row>
    <row r="1433" spans="1:20">
      <c r="A1433">
        <v>79316</v>
      </c>
      <c r="C1433" t="b">
        <f t="shared" si="110"/>
        <v>1</v>
      </c>
      <c r="D1433" s="2" t="str">
        <f t="shared" si="111"/>
        <v/>
      </c>
      <c r="E1433" s="2" t="str">
        <f t="shared" si="112"/>
        <v/>
      </c>
      <c r="F1433" s="2" t="str">
        <f t="shared" si="113"/>
        <v/>
      </c>
      <c r="G1433" s="2" t="str">
        <f t="shared" si="114"/>
        <v/>
      </c>
      <c r="H1433" t="s">
        <v>19</v>
      </c>
      <c r="I1433" t="s">
        <v>19</v>
      </c>
      <c r="J1433">
        <v>1.4684149279400001E-4</v>
      </c>
      <c r="K1433">
        <v>1.1803552652200001E-2</v>
      </c>
      <c r="L1433">
        <v>2.1405437816400001E-4</v>
      </c>
      <c r="M1433">
        <v>15</v>
      </c>
      <c r="N1433">
        <v>17</v>
      </c>
      <c r="O1433" s="1">
        <v>1.06822734675E-5</v>
      </c>
      <c r="P1433">
        <v>7.72711338828E-3</v>
      </c>
      <c r="Q1433">
        <v>4.3724931255800003E-3</v>
      </c>
      <c r="R1433" t="s">
        <v>15</v>
      </c>
      <c r="S1433">
        <v>15</v>
      </c>
      <c r="T1433">
        <v>17</v>
      </c>
    </row>
    <row r="1434" spans="1:20">
      <c r="A1434">
        <v>79317</v>
      </c>
      <c r="B1434" t="s">
        <v>19</v>
      </c>
      <c r="C1434" t="b">
        <f t="shared" si="110"/>
        <v>1</v>
      </c>
      <c r="D1434" s="2" t="str">
        <f t="shared" si="111"/>
        <v/>
      </c>
      <c r="E1434" s="2" t="str">
        <f t="shared" si="112"/>
        <v/>
      </c>
      <c r="F1434" s="2" t="str">
        <f t="shared" si="113"/>
        <v/>
      </c>
      <c r="G1434" s="2" t="str">
        <f t="shared" si="114"/>
        <v>brackishRestricted</v>
      </c>
      <c r="H1434" t="s">
        <v>14</v>
      </c>
      <c r="I1434" t="s">
        <v>14</v>
      </c>
      <c r="J1434" s="1">
        <v>1.24431854606E-5</v>
      </c>
      <c r="K1434">
        <v>1.05708108897E-4</v>
      </c>
      <c r="L1434">
        <v>0</v>
      </c>
      <c r="M1434">
        <v>24.5</v>
      </c>
      <c r="N1434">
        <v>27</v>
      </c>
      <c r="O1434">
        <v>4.3394557240399997E-3</v>
      </c>
      <c r="P1434">
        <v>8.2895099787499996E-2</v>
      </c>
      <c r="Q1434">
        <v>0.29541203051600001</v>
      </c>
      <c r="R1434" t="s">
        <v>15</v>
      </c>
    </row>
    <row r="1435" spans="1:20">
      <c r="A1435">
        <v>79320</v>
      </c>
      <c r="C1435" t="b">
        <f t="shared" si="110"/>
        <v>1</v>
      </c>
      <c r="D1435" s="2" t="str">
        <f t="shared" si="111"/>
        <v/>
      </c>
      <c r="E1435" s="2" t="str">
        <f t="shared" si="112"/>
        <v/>
      </c>
      <c r="F1435" s="2" t="str">
        <f t="shared" si="113"/>
        <v/>
      </c>
      <c r="G1435" s="2" t="str">
        <f t="shared" si="114"/>
        <v/>
      </c>
      <c r="H1435" t="s">
        <v>16</v>
      </c>
      <c r="I1435" t="s">
        <v>16</v>
      </c>
      <c r="J1435">
        <v>0</v>
      </c>
      <c r="K1435" s="1">
        <v>6.8335596759799998E-5</v>
      </c>
      <c r="L1435">
        <v>1.62607684723E-4</v>
      </c>
      <c r="M1435">
        <v>6.5</v>
      </c>
      <c r="N1435">
        <v>23.5</v>
      </c>
      <c r="O1435">
        <v>5.5351516742600001E-4</v>
      </c>
      <c r="P1435">
        <v>0.147969938345</v>
      </c>
      <c r="Q1435">
        <v>3.3125468904200001E-4</v>
      </c>
      <c r="R1435" t="s">
        <v>15</v>
      </c>
      <c r="S1435">
        <v>16.3557795599</v>
      </c>
    </row>
    <row r="1436" spans="1:20">
      <c r="A1436">
        <v>79321</v>
      </c>
      <c r="C1436" t="b">
        <f t="shared" si="110"/>
        <v>1</v>
      </c>
      <c r="D1436" s="2" t="str">
        <f t="shared" si="111"/>
        <v/>
      </c>
      <c r="E1436" s="2" t="str">
        <f t="shared" si="112"/>
        <v/>
      </c>
      <c r="F1436" s="2" t="str">
        <f t="shared" si="113"/>
        <v/>
      </c>
      <c r="G1436" s="2" t="str">
        <f t="shared" si="114"/>
        <v/>
      </c>
      <c r="H1436" t="s">
        <v>16</v>
      </c>
      <c r="I1436" t="s">
        <v>16</v>
      </c>
      <c r="J1436" s="1">
        <v>3.0969915823800001E-6</v>
      </c>
      <c r="K1436" s="1">
        <v>7.2526632897700004E-5</v>
      </c>
      <c r="L1436">
        <v>1.5759077431800001E-4</v>
      </c>
      <c r="M1436">
        <v>6.5</v>
      </c>
      <c r="N1436">
        <v>21.5</v>
      </c>
      <c r="O1436">
        <v>4.6628251971500001E-3</v>
      </c>
      <c r="P1436">
        <v>9.4461269827300007E-2</v>
      </c>
      <c r="Q1436">
        <v>3.2454267338300001E-4</v>
      </c>
      <c r="R1436" t="s">
        <v>15</v>
      </c>
      <c r="S1436">
        <v>14.7589868583</v>
      </c>
    </row>
    <row r="1437" spans="1:20">
      <c r="A1437">
        <v>79323</v>
      </c>
      <c r="C1437" t="b">
        <f t="shared" si="110"/>
        <v>1</v>
      </c>
      <c r="D1437" s="2" t="str">
        <f t="shared" si="111"/>
        <v/>
      </c>
      <c r="E1437" s="2" t="str">
        <f t="shared" si="112"/>
        <v/>
      </c>
      <c r="F1437" s="2" t="str">
        <f t="shared" si="113"/>
        <v/>
      </c>
      <c r="G1437" s="2" t="str">
        <f t="shared" si="114"/>
        <v/>
      </c>
      <c r="H1437" t="s">
        <v>19</v>
      </c>
      <c r="I1437" t="s">
        <v>19</v>
      </c>
      <c r="J1437" s="1">
        <v>4.29400505E-5</v>
      </c>
      <c r="K1437">
        <v>9.8512413024100004E-4</v>
      </c>
      <c r="L1437" s="1">
        <v>1.2859462153000001E-5</v>
      </c>
      <c r="M1437">
        <v>15</v>
      </c>
      <c r="N1437">
        <v>21.5</v>
      </c>
      <c r="O1437" s="1">
        <v>2.7758111713700001E-5</v>
      </c>
      <c r="P1437">
        <v>3.8866733321500001E-4</v>
      </c>
      <c r="Q1437">
        <v>0.35727034762900001</v>
      </c>
      <c r="R1437" t="s">
        <v>15</v>
      </c>
      <c r="S1437">
        <v>15</v>
      </c>
      <c r="T1437">
        <v>21.5</v>
      </c>
    </row>
    <row r="1438" spans="1:20">
      <c r="A1438">
        <v>79339</v>
      </c>
      <c r="C1438" t="b">
        <f t="shared" si="110"/>
        <v>1</v>
      </c>
      <c r="D1438" s="2" t="str">
        <f t="shared" si="111"/>
        <v/>
      </c>
      <c r="E1438" s="2" t="str">
        <f t="shared" si="112"/>
        <v/>
      </c>
      <c r="F1438" s="2" t="str">
        <f t="shared" si="113"/>
        <v/>
      </c>
      <c r="G1438" s="2" t="str">
        <f t="shared" si="114"/>
        <v/>
      </c>
      <c r="H1438" t="s">
        <v>19</v>
      </c>
      <c r="I1438" t="s">
        <v>19</v>
      </c>
      <c r="J1438" s="1">
        <v>3.26434230449E-5</v>
      </c>
      <c r="K1438">
        <v>7.7469913003800001E-4</v>
      </c>
      <c r="L1438" s="1">
        <v>1.8430544192200002E-5</v>
      </c>
      <c r="M1438">
        <v>15</v>
      </c>
      <c r="N1438">
        <v>21.5</v>
      </c>
      <c r="O1438" s="1">
        <v>4.6028661797200002E-5</v>
      </c>
      <c r="P1438">
        <v>2.3083741327599998E-3</v>
      </c>
      <c r="Q1438">
        <v>0.25514815414000003</v>
      </c>
      <c r="R1438" t="s">
        <v>15</v>
      </c>
      <c r="S1438">
        <v>15</v>
      </c>
      <c r="T1438">
        <v>21.5</v>
      </c>
    </row>
    <row r="1439" spans="1:20">
      <c r="A1439">
        <v>79393</v>
      </c>
      <c r="C1439" t="b">
        <f t="shared" si="110"/>
        <v>1</v>
      </c>
      <c r="D1439" s="2" t="str">
        <f t="shared" si="111"/>
        <v/>
      </c>
      <c r="E1439" s="2" t="str">
        <f t="shared" si="112"/>
        <v/>
      </c>
      <c r="F1439" s="2" t="str">
        <f t="shared" si="113"/>
        <v/>
      </c>
      <c r="G1439" s="2" t="str">
        <f t="shared" si="114"/>
        <v/>
      </c>
      <c r="H1439" t="s">
        <v>17</v>
      </c>
      <c r="I1439" t="s">
        <v>17</v>
      </c>
      <c r="J1439">
        <v>1.4252857607200001E-3</v>
      </c>
      <c r="K1439">
        <v>0</v>
      </c>
      <c r="L1439">
        <v>0</v>
      </c>
      <c r="M1439">
        <v>1.48979591837</v>
      </c>
      <c r="N1439">
        <v>15.244897959199999</v>
      </c>
      <c r="O1439">
        <v>4.8461324334900004E-3</v>
      </c>
      <c r="P1439">
        <v>1</v>
      </c>
      <c r="Q1439">
        <v>3.4875662616299999E-3</v>
      </c>
      <c r="R1439" t="s">
        <v>15</v>
      </c>
      <c r="S1439">
        <v>1.48979591837</v>
      </c>
    </row>
    <row r="1440" spans="1:20">
      <c r="A1440">
        <v>79396</v>
      </c>
      <c r="C1440" t="b">
        <f t="shared" si="110"/>
        <v>1</v>
      </c>
      <c r="D1440" s="2" t="str">
        <f t="shared" si="111"/>
        <v/>
      </c>
      <c r="E1440" s="2" t="str">
        <f t="shared" si="112"/>
        <v/>
      </c>
      <c r="F1440" s="2" t="str">
        <f t="shared" si="113"/>
        <v/>
      </c>
      <c r="G1440" s="2" t="str">
        <f t="shared" si="114"/>
        <v/>
      </c>
      <c r="H1440" t="s">
        <v>17</v>
      </c>
      <c r="I1440" t="s">
        <v>17</v>
      </c>
      <c r="J1440">
        <v>1.1202275540700001E-3</v>
      </c>
      <c r="K1440">
        <v>0</v>
      </c>
      <c r="L1440">
        <v>0</v>
      </c>
      <c r="M1440">
        <v>1.48979591837</v>
      </c>
      <c r="N1440">
        <v>15.244897959199999</v>
      </c>
      <c r="O1440">
        <v>4.8461324334900004E-3</v>
      </c>
      <c r="P1440">
        <v>1</v>
      </c>
      <c r="Q1440">
        <v>3.4875662616299999E-3</v>
      </c>
      <c r="R1440" t="s">
        <v>15</v>
      </c>
      <c r="S1440">
        <v>1.48979591837</v>
      </c>
    </row>
    <row r="1441" spans="1:20">
      <c r="A1441">
        <v>79456</v>
      </c>
      <c r="C1441" t="b">
        <f t="shared" si="110"/>
        <v>1</v>
      </c>
      <c r="D1441" s="2" t="str">
        <f t="shared" si="111"/>
        <v/>
      </c>
      <c r="E1441" s="2" t="str">
        <f t="shared" si="112"/>
        <v/>
      </c>
      <c r="F1441" s="2" t="str">
        <f t="shared" si="113"/>
        <v/>
      </c>
      <c r="G1441" s="2" t="str">
        <f t="shared" si="114"/>
        <v/>
      </c>
      <c r="H1441" t="s">
        <v>17</v>
      </c>
      <c r="I1441" t="s">
        <v>17</v>
      </c>
      <c r="J1441">
        <v>7.7101594049200004E-4</v>
      </c>
      <c r="K1441">
        <v>0</v>
      </c>
      <c r="L1441">
        <v>0</v>
      </c>
      <c r="M1441">
        <v>1.48979591837</v>
      </c>
      <c r="N1441">
        <v>15.244897959199999</v>
      </c>
      <c r="O1441">
        <v>1.3913357860400001E-2</v>
      </c>
      <c r="P1441">
        <v>1</v>
      </c>
      <c r="Q1441">
        <v>1.08095387023E-2</v>
      </c>
      <c r="R1441" t="s">
        <v>15</v>
      </c>
      <c r="S1441">
        <v>1.48979591837</v>
      </c>
    </row>
    <row r="1442" spans="1:20">
      <c r="A1442">
        <v>79458</v>
      </c>
      <c r="C1442" t="b">
        <f t="shared" si="110"/>
        <v>1</v>
      </c>
      <c r="D1442" s="2" t="str">
        <f t="shared" si="111"/>
        <v/>
      </c>
      <c r="E1442" s="2" t="str">
        <f t="shared" si="112"/>
        <v/>
      </c>
      <c r="F1442" s="2" t="str">
        <f t="shared" si="113"/>
        <v/>
      </c>
      <c r="G1442" s="2" t="str">
        <f t="shared" si="114"/>
        <v/>
      </c>
      <c r="H1442" t="s">
        <v>14</v>
      </c>
      <c r="I1442" t="s">
        <v>14</v>
      </c>
      <c r="J1442">
        <v>5.2534752008300001E-4</v>
      </c>
      <c r="K1442">
        <v>0</v>
      </c>
      <c r="L1442" s="1">
        <v>2.9330935848099998E-5</v>
      </c>
      <c r="M1442">
        <v>4.5</v>
      </c>
      <c r="N1442">
        <v>27</v>
      </c>
      <c r="O1442" s="1">
        <v>2.0584484110200002E-5</v>
      </c>
      <c r="P1442">
        <v>5.6871443386500003E-3</v>
      </c>
      <c r="Q1442">
        <v>0.13265339161100001</v>
      </c>
      <c r="R1442" t="s">
        <v>15</v>
      </c>
    </row>
    <row r="1443" spans="1:20">
      <c r="A1443">
        <v>79462</v>
      </c>
      <c r="C1443" t="b">
        <f t="shared" si="110"/>
        <v>1</v>
      </c>
      <c r="D1443" s="2" t="str">
        <f t="shared" si="111"/>
        <v/>
      </c>
      <c r="E1443" s="2" t="str">
        <f t="shared" si="112"/>
        <v/>
      </c>
      <c r="F1443" s="2" t="str">
        <f t="shared" si="113"/>
        <v/>
      </c>
      <c r="G1443" s="2" t="str">
        <f t="shared" si="114"/>
        <v/>
      </c>
      <c r="H1443" t="s">
        <v>17</v>
      </c>
      <c r="I1443" t="s">
        <v>17</v>
      </c>
      <c r="J1443">
        <v>8.0718299224300004E-4</v>
      </c>
      <c r="K1443">
        <v>0</v>
      </c>
      <c r="L1443">
        <v>0</v>
      </c>
      <c r="M1443">
        <v>1.48979591837</v>
      </c>
      <c r="N1443">
        <v>15.244897959199999</v>
      </c>
      <c r="O1443">
        <v>1.3913357860400001E-2</v>
      </c>
      <c r="P1443">
        <v>1</v>
      </c>
      <c r="Q1443">
        <v>1.08095387023E-2</v>
      </c>
      <c r="R1443" t="s">
        <v>15</v>
      </c>
      <c r="S1443">
        <v>1.48979591837</v>
      </c>
    </row>
    <row r="1444" spans="1:20">
      <c r="A1444">
        <v>79463</v>
      </c>
      <c r="C1444" t="b">
        <f t="shared" si="110"/>
        <v>1</v>
      </c>
      <c r="D1444" s="2" t="str">
        <f t="shared" si="111"/>
        <v/>
      </c>
      <c r="E1444" s="2" t="str">
        <f t="shared" si="112"/>
        <v/>
      </c>
      <c r="F1444" s="2" t="str">
        <f t="shared" si="113"/>
        <v/>
      </c>
      <c r="G1444" s="2" t="str">
        <f t="shared" si="114"/>
        <v/>
      </c>
      <c r="H1444" t="s">
        <v>17</v>
      </c>
      <c r="I1444" t="s">
        <v>17</v>
      </c>
      <c r="J1444">
        <v>5.2196189266700004E-4</v>
      </c>
      <c r="K1444">
        <v>4.5651941191900001E-4</v>
      </c>
      <c r="L1444" s="1">
        <v>3.7603763907899998E-6</v>
      </c>
      <c r="M1444">
        <v>1.3333333333299999</v>
      </c>
      <c r="N1444">
        <v>3.6666666666699999</v>
      </c>
      <c r="O1444">
        <v>0.370434506138</v>
      </c>
      <c r="P1444" s="1">
        <v>1.40808011547E-5</v>
      </c>
      <c r="Q1444">
        <v>3.4709984574000002E-4</v>
      </c>
      <c r="R1444" t="s">
        <v>15</v>
      </c>
      <c r="S1444">
        <v>3.3719953526099999</v>
      </c>
    </row>
    <row r="1445" spans="1:20">
      <c r="A1445">
        <v>79549</v>
      </c>
      <c r="C1445" t="b">
        <f t="shared" si="110"/>
        <v>1</v>
      </c>
      <c r="D1445" s="2" t="str">
        <f t="shared" si="111"/>
        <v/>
      </c>
      <c r="E1445" s="2" t="str">
        <f t="shared" si="112"/>
        <v/>
      </c>
      <c r="F1445" s="2" t="str">
        <f t="shared" si="113"/>
        <v/>
      </c>
      <c r="G1445" s="2" t="str">
        <f t="shared" si="114"/>
        <v/>
      </c>
      <c r="H1445" t="s">
        <v>14</v>
      </c>
      <c r="I1445" t="s">
        <v>14</v>
      </c>
      <c r="J1445">
        <v>1.6600029894099999E-4</v>
      </c>
      <c r="K1445">
        <v>6.5735049462000003E-4</v>
      </c>
      <c r="L1445" s="1">
        <v>8.5312585312600006E-6</v>
      </c>
      <c r="M1445">
        <v>3</v>
      </c>
      <c r="N1445">
        <v>8</v>
      </c>
      <c r="O1445">
        <v>0.114858449219</v>
      </c>
      <c r="P1445">
        <v>1.3511958183400001E-3</v>
      </c>
      <c r="Q1445">
        <v>4.0122118037399998E-2</v>
      </c>
      <c r="R1445" t="s">
        <v>15</v>
      </c>
    </row>
    <row r="1446" spans="1:20">
      <c r="A1446">
        <v>79550</v>
      </c>
      <c r="C1446" t="b">
        <f t="shared" si="110"/>
        <v>1</v>
      </c>
      <c r="D1446" s="2" t="str">
        <f t="shared" si="111"/>
        <v/>
      </c>
      <c r="E1446" s="2" t="str">
        <f t="shared" si="112"/>
        <v/>
      </c>
      <c r="F1446" s="2" t="str">
        <f t="shared" si="113"/>
        <v/>
      </c>
      <c r="G1446" s="2" t="str">
        <f t="shared" si="114"/>
        <v/>
      </c>
      <c r="H1446" t="s">
        <v>19</v>
      </c>
      <c r="I1446" t="s">
        <v>19</v>
      </c>
      <c r="J1446" s="1">
        <v>6.9854109980299999E-5</v>
      </c>
      <c r="K1446">
        <v>5.02360809449E-4</v>
      </c>
      <c r="L1446" s="1">
        <v>3.1404304313200001E-6</v>
      </c>
      <c r="M1446">
        <v>1.3333333333299999</v>
      </c>
      <c r="N1446">
        <v>3.6666666666699999</v>
      </c>
      <c r="O1446">
        <v>2.2177415063E-2</v>
      </c>
      <c r="P1446" s="1">
        <v>8.5003111674499999E-6</v>
      </c>
      <c r="Q1446">
        <v>5.62956655224E-2</v>
      </c>
      <c r="R1446" t="s">
        <v>15</v>
      </c>
      <c r="S1446">
        <v>1.3333333333299999</v>
      </c>
      <c r="T1446">
        <v>3.6666666666699999</v>
      </c>
    </row>
    <row r="1447" spans="1:20">
      <c r="A1447">
        <v>79551</v>
      </c>
      <c r="C1447" t="b">
        <f t="shared" si="110"/>
        <v>1</v>
      </c>
      <c r="D1447" s="2" t="str">
        <f t="shared" si="111"/>
        <v/>
      </c>
      <c r="E1447" s="2" t="str">
        <f t="shared" si="112"/>
        <v/>
      </c>
      <c r="F1447" s="2" t="str">
        <f t="shared" si="113"/>
        <v/>
      </c>
      <c r="G1447" s="2" t="str">
        <f t="shared" si="114"/>
        <v/>
      </c>
      <c r="H1447" t="s">
        <v>14</v>
      </c>
      <c r="I1447" t="s">
        <v>14</v>
      </c>
      <c r="J1447">
        <v>1.8161176970499999E-4</v>
      </c>
      <c r="K1447">
        <v>6.80232870675E-4</v>
      </c>
      <c r="L1447" s="1">
        <v>1.09593088165E-5</v>
      </c>
      <c r="M1447">
        <v>3</v>
      </c>
      <c r="N1447">
        <v>8</v>
      </c>
      <c r="O1447">
        <v>0.114858449219</v>
      </c>
      <c r="P1447">
        <v>5.9590800746199997E-3</v>
      </c>
      <c r="Q1447">
        <v>9.7597819693999999E-2</v>
      </c>
      <c r="R1447" t="s">
        <v>15</v>
      </c>
    </row>
    <row r="1448" spans="1:20">
      <c r="A1448">
        <v>79552</v>
      </c>
      <c r="C1448" t="b">
        <f t="shared" si="110"/>
        <v>1</v>
      </c>
      <c r="D1448" s="2" t="str">
        <f t="shared" si="111"/>
        <v/>
      </c>
      <c r="E1448" s="2" t="str">
        <f t="shared" si="112"/>
        <v/>
      </c>
      <c r="F1448" s="2" t="str">
        <f t="shared" si="113"/>
        <v/>
      </c>
      <c r="G1448" s="2" t="str">
        <f t="shared" si="114"/>
        <v/>
      </c>
      <c r="H1448" t="s">
        <v>19</v>
      </c>
      <c r="I1448" t="s">
        <v>19</v>
      </c>
      <c r="J1448" s="1">
        <v>5.2800668158099997E-5</v>
      </c>
      <c r="K1448">
        <v>4.03906793987E-4</v>
      </c>
      <c r="L1448" s="1">
        <v>1.5702152156600001E-6</v>
      </c>
      <c r="M1448">
        <v>1.3333333333299999</v>
      </c>
      <c r="N1448">
        <v>3.6666666666699999</v>
      </c>
      <c r="O1448">
        <v>2.2177415063E-2</v>
      </c>
      <c r="P1448" s="1">
        <v>8.5003111674499999E-6</v>
      </c>
      <c r="Q1448">
        <v>5.62956655224E-2</v>
      </c>
      <c r="R1448" t="s">
        <v>15</v>
      </c>
      <c r="S1448">
        <v>1.3333333333299999</v>
      </c>
      <c r="T1448">
        <v>3.6666666666699999</v>
      </c>
    </row>
    <row r="1449" spans="1:20">
      <c r="A1449">
        <v>79599</v>
      </c>
      <c r="C1449" t="b">
        <f t="shared" si="110"/>
        <v>1</v>
      </c>
      <c r="D1449" s="2" t="str">
        <f t="shared" si="111"/>
        <v/>
      </c>
      <c r="E1449" s="2" t="str">
        <f t="shared" si="112"/>
        <v/>
      </c>
      <c r="F1449" s="2" t="str">
        <f t="shared" si="113"/>
        <v/>
      </c>
      <c r="G1449" s="2" t="str">
        <f t="shared" si="114"/>
        <v/>
      </c>
      <c r="H1449" t="s">
        <v>19</v>
      </c>
      <c r="I1449" t="s">
        <v>19</v>
      </c>
      <c r="J1449" s="1">
        <v>1.8905894857999999E-5</v>
      </c>
      <c r="K1449">
        <v>1.2279583984199999E-4</v>
      </c>
      <c r="L1449" s="1">
        <v>9.0018217436799995E-6</v>
      </c>
      <c r="M1449">
        <v>1.5</v>
      </c>
      <c r="N1449">
        <v>10</v>
      </c>
      <c r="O1449">
        <v>2.1695717694299999E-2</v>
      </c>
      <c r="P1449">
        <v>4.2854076070500001E-4</v>
      </c>
      <c r="Q1449">
        <v>0.27774387984499999</v>
      </c>
      <c r="R1449" t="s">
        <v>15</v>
      </c>
      <c r="S1449">
        <v>1.5</v>
      </c>
      <c r="T1449">
        <v>10</v>
      </c>
    </row>
    <row r="1450" spans="1:20">
      <c r="A1450">
        <v>79600</v>
      </c>
      <c r="C1450" t="b">
        <f t="shared" si="110"/>
        <v>1</v>
      </c>
      <c r="D1450" s="2" t="str">
        <f t="shared" si="111"/>
        <v/>
      </c>
      <c r="E1450" s="2" t="str">
        <f t="shared" si="112"/>
        <v/>
      </c>
      <c r="F1450" s="2" t="str">
        <f t="shared" si="113"/>
        <v/>
      </c>
      <c r="G1450" s="2" t="str">
        <f t="shared" si="114"/>
        <v/>
      </c>
      <c r="H1450" t="s">
        <v>18</v>
      </c>
      <c r="I1450" t="s">
        <v>19</v>
      </c>
      <c r="J1450" s="1">
        <v>1.66095975595E-5</v>
      </c>
      <c r="K1450">
        <v>1.7108967088300001E-4</v>
      </c>
      <c r="L1450" s="1">
        <v>1.01270494616E-5</v>
      </c>
      <c r="M1450">
        <v>1.5</v>
      </c>
      <c r="N1450">
        <v>10</v>
      </c>
      <c r="O1450">
        <v>4.0510492770899999E-2</v>
      </c>
      <c r="P1450">
        <v>3.6719227244100001E-4</v>
      </c>
      <c r="Q1450">
        <v>8.4037187872200006E-2</v>
      </c>
      <c r="R1450" t="s">
        <v>20</v>
      </c>
      <c r="S1450">
        <v>1.5</v>
      </c>
      <c r="T1450">
        <v>10</v>
      </c>
    </row>
    <row r="1451" spans="1:20">
      <c r="A1451">
        <v>79619</v>
      </c>
      <c r="C1451" t="b">
        <f t="shared" si="110"/>
        <v>1</v>
      </c>
      <c r="D1451" s="2" t="str">
        <f t="shared" si="111"/>
        <v/>
      </c>
      <c r="E1451" s="2" t="str">
        <f t="shared" si="112"/>
        <v/>
      </c>
      <c r="F1451" s="2" t="str">
        <f t="shared" si="113"/>
        <v/>
      </c>
      <c r="G1451" s="2" t="str">
        <f t="shared" si="114"/>
        <v/>
      </c>
      <c r="H1451" t="s">
        <v>17</v>
      </c>
      <c r="I1451" t="s">
        <v>17</v>
      </c>
      <c r="J1451">
        <v>5.5003035764699998E-4</v>
      </c>
      <c r="K1451">
        <v>2.6564920631099999E-4</v>
      </c>
      <c r="L1451" s="1">
        <v>1.25650428505E-5</v>
      </c>
      <c r="M1451">
        <v>1.5</v>
      </c>
      <c r="N1451">
        <v>10</v>
      </c>
      <c r="O1451">
        <v>0.48933252318199999</v>
      </c>
      <c r="P1451" s="1">
        <v>1.3147646821E-5</v>
      </c>
      <c r="Q1451" s="1">
        <v>1.2573272661699999E-5</v>
      </c>
      <c r="R1451" t="s">
        <v>15</v>
      </c>
      <c r="S1451">
        <v>5.5025194746299997</v>
      </c>
    </row>
    <row r="1452" spans="1:20">
      <c r="A1452">
        <v>79622</v>
      </c>
      <c r="C1452" t="b">
        <f t="shared" si="110"/>
        <v>1</v>
      </c>
      <c r="D1452" s="2" t="str">
        <f t="shared" si="111"/>
        <v/>
      </c>
      <c r="E1452" s="2" t="str">
        <f t="shared" si="112"/>
        <v/>
      </c>
      <c r="F1452" s="2" t="str">
        <f t="shared" si="113"/>
        <v/>
      </c>
      <c r="G1452" s="2" t="str">
        <f t="shared" si="114"/>
        <v/>
      </c>
      <c r="H1452" t="s">
        <v>17</v>
      </c>
      <c r="I1452" t="s">
        <v>17</v>
      </c>
      <c r="J1452">
        <v>4.7633590029600001E-4</v>
      </c>
      <c r="K1452">
        <v>2.45369307401E-4</v>
      </c>
      <c r="L1452" s="1">
        <v>1.38778085215E-5</v>
      </c>
      <c r="M1452">
        <v>1.5</v>
      </c>
      <c r="N1452">
        <v>10</v>
      </c>
      <c r="O1452">
        <v>0.38120192923099999</v>
      </c>
      <c r="P1452" s="1">
        <v>1.3147646821E-5</v>
      </c>
      <c r="Q1452">
        <v>2.7563574825300002E-4</v>
      </c>
      <c r="R1452" t="s">
        <v>15</v>
      </c>
      <c r="S1452">
        <v>5.7548238974999997</v>
      </c>
    </row>
    <row r="1453" spans="1:20">
      <c r="A1453">
        <v>79680</v>
      </c>
      <c r="B1453" t="s">
        <v>19</v>
      </c>
      <c r="C1453" t="b">
        <f t="shared" si="110"/>
        <v>1</v>
      </c>
      <c r="D1453" s="2" t="str">
        <f t="shared" si="111"/>
        <v/>
      </c>
      <c r="E1453" s="2" t="str">
        <f t="shared" si="112"/>
        <v/>
      </c>
      <c r="F1453" s="2" t="str">
        <f t="shared" si="113"/>
        <v/>
      </c>
      <c r="G1453" s="2" t="str">
        <f t="shared" si="114"/>
        <v>brackishRestricted</v>
      </c>
      <c r="H1453" t="s">
        <v>14</v>
      </c>
      <c r="I1453" t="s">
        <v>14</v>
      </c>
      <c r="J1453" s="1">
        <v>8.2539799539599997E-6</v>
      </c>
      <c r="K1453">
        <v>2.43549927631E-4</v>
      </c>
      <c r="L1453" s="1">
        <v>7.3150333351600002E-5</v>
      </c>
      <c r="M1453">
        <v>9</v>
      </c>
      <c r="N1453">
        <v>15</v>
      </c>
      <c r="O1453">
        <v>2.6255892365100002E-3</v>
      </c>
      <c r="P1453">
        <v>7.4243800477300004E-2</v>
      </c>
      <c r="Q1453">
        <v>4.2490782710299997E-2</v>
      </c>
      <c r="R1453" t="s">
        <v>15</v>
      </c>
    </row>
    <row r="1454" spans="1:20">
      <c r="A1454">
        <v>79681</v>
      </c>
      <c r="C1454" t="b">
        <f t="shared" si="110"/>
        <v>1</v>
      </c>
      <c r="D1454" s="2" t="str">
        <f t="shared" si="111"/>
        <v/>
      </c>
      <c r="E1454" s="2" t="str">
        <f t="shared" si="112"/>
        <v/>
      </c>
      <c r="F1454" s="2" t="str">
        <f t="shared" si="113"/>
        <v/>
      </c>
      <c r="G1454" s="2" t="str">
        <f t="shared" si="114"/>
        <v/>
      </c>
      <c r="H1454" t="s">
        <v>14</v>
      </c>
      <c r="I1454" t="s">
        <v>14</v>
      </c>
      <c r="J1454" s="1">
        <v>9.9815571536299996E-6</v>
      </c>
      <c r="K1454">
        <v>4.4046172393600002E-4</v>
      </c>
      <c r="L1454">
        <v>1.4575196252700001E-4</v>
      </c>
      <c r="M1454">
        <v>9</v>
      </c>
      <c r="N1454">
        <v>15</v>
      </c>
      <c r="O1454">
        <v>2.6255892365100002E-3</v>
      </c>
      <c r="P1454">
        <v>0.27057959329699999</v>
      </c>
      <c r="Q1454">
        <v>3.1638457194100001E-3</v>
      </c>
      <c r="R1454" t="s">
        <v>15</v>
      </c>
    </row>
    <row r="1455" spans="1:20">
      <c r="A1455">
        <v>79684</v>
      </c>
      <c r="C1455" t="b">
        <f t="shared" si="110"/>
        <v>1</v>
      </c>
      <c r="D1455" s="2" t="str">
        <f t="shared" si="111"/>
        <v/>
      </c>
      <c r="E1455" s="2" t="str">
        <f t="shared" si="112"/>
        <v/>
      </c>
      <c r="F1455" s="2" t="str">
        <f t="shared" si="113"/>
        <v/>
      </c>
      <c r="G1455" s="2" t="str">
        <f t="shared" si="114"/>
        <v/>
      </c>
      <c r="H1455" t="s">
        <v>14</v>
      </c>
      <c r="I1455" t="s">
        <v>14</v>
      </c>
      <c r="J1455" s="1">
        <v>5.1827315990000003E-6</v>
      </c>
      <c r="K1455">
        <v>2.3822708371599999E-4</v>
      </c>
      <c r="L1455" s="1">
        <v>6.2605857344699996E-5</v>
      </c>
      <c r="M1455">
        <v>9</v>
      </c>
      <c r="N1455">
        <v>15</v>
      </c>
      <c r="O1455">
        <v>2.6255892365100002E-3</v>
      </c>
      <c r="P1455">
        <v>0.15868290456799999</v>
      </c>
      <c r="Q1455">
        <v>1.1098392244300001E-2</v>
      </c>
      <c r="R1455" t="s">
        <v>15</v>
      </c>
    </row>
    <row r="1456" spans="1:20">
      <c r="A1456">
        <v>79690</v>
      </c>
      <c r="C1456" t="b">
        <f t="shared" si="110"/>
        <v>1</v>
      </c>
      <c r="D1456" s="2" t="str">
        <f t="shared" si="111"/>
        <v/>
      </c>
      <c r="E1456" s="2" t="str">
        <f t="shared" si="112"/>
        <v/>
      </c>
      <c r="F1456" s="2" t="str">
        <f t="shared" si="113"/>
        <v/>
      </c>
      <c r="G1456" s="2" t="str">
        <f t="shared" si="114"/>
        <v/>
      </c>
      <c r="H1456" t="s">
        <v>19</v>
      </c>
      <c r="I1456" t="s">
        <v>19</v>
      </c>
      <c r="J1456">
        <v>0</v>
      </c>
      <c r="K1456">
        <v>2.7166257870499998E-4</v>
      </c>
      <c r="L1456" s="1">
        <v>7.4592188055300004E-5</v>
      </c>
      <c r="M1456">
        <v>6.5</v>
      </c>
      <c r="N1456">
        <v>10</v>
      </c>
      <c r="O1456" s="1">
        <v>1.5807266736100001E-5</v>
      </c>
      <c r="P1456">
        <v>1.50960912264E-2</v>
      </c>
      <c r="Q1456">
        <v>7.9283146677499999E-3</v>
      </c>
      <c r="R1456" t="s">
        <v>15</v>
      </c>
      <c r="S1456">
        <v>6.5</v>
      </c>
      <c r="T1456">
        <v>10</v>
      </c>
    </row>
    <row r="1457" spans="1:20">
      <c r="A1457">
        <v>79787</v>
      </c>
      <c r="C1457" t="b">
        <f t="shared" si="110"/>
        <v>1</v>
      </c>
      <c r="D1457" s="2" t="str">
        <f t="shared" si="111"/>
        <v/>
      </c>
      <c r="E1457" s="2" t="str">
        <f t="shared" si="112"/>
        <v/>
      </c>
      <c r="F1457" s="2" t="str">
        <f t="shared" si="113"/>
        <v/>
      </c>
      <c r="G1457" s="2" t="str">
        <f t="shared" si="114"/>
        <v/>
      </c>
      <c r="H1457" t="s">
        <v>14</v>
      </c>
      <c r="I1457" t="s">
        <v>14</v>
      </c>
      <c r="J1457" s="1">
        <v>1.7264373670100001E-6</v>
      </c>
      <c r="K1457">
        <v>3.1257372021699999E-3</v>
      </c>
      <c r="L1457" s="1">
        <v>7.9522125043199992E-6</v>
      </c>
      <c r="M1457">
        <v>19.5</v>
      </c>
      <c r="N1457">
        <v>23.5</v>
      </c>
      <c r="O1457">
        <v>5.5358245547200001E-2</v>
      </c>
      <c r="P1457">
        <v>0.28237311272299997</v>
      </c>
      <c r="Q1457">
        <v>0.19334322813400001</v>
      </c>
      <c r="R1457" t="s">
        <v>15</v>
      </c>
    </row>
    <row r="1458" spans="1:20">
      <c r="A1458">
        <v>79815</v>
      </c>
      <c r="C1458" t="b">
        <f t="shared" si="110"/>
        <v>1</v>
      </c>
      <c r="D1458" s="2" t="str">
        <f t="shared" si="111"/>
        <v/>
      </c>
      <c r="E1458" s="2" t="str">
        <f t="shared" si="112"/>
        <v/>
      </c>
      <c r="F1458" s="2" t="str">
        <f t="shared" si="113"/>
        <v/>
      </c>
      <c r="G1458" s="2" t="str">
        <f t="shared" si="114"/>
        <v/>
      </c>
      <c r="H1458" t="s">
        <v>14</v>
      </c>
      <c r="I1458" t="s">
        <v>14</v>
      </c>
      <c r="J1458" s="1">
        <v>8.9890195754999997E-7</v>
      </c>
      <c r="K1458">
        <v>1.12408648183E-3</v>
      </c>
      <c r="L1458">
        <v>1.33789540856E-4</v>
      </c>
      <c r="M1458">
        <v>19.333333333300001</v>
      </c>
      <c r="N1458">
        <v>21.666666666699999</v>
      </c>
      <c r="O1458">
        <v>1.9411005018799998E-2</v>
      </c>
      <c r="P1458">
        <v>0.36298464718200002</v>
      </c>
      <c r="Q1458">
        <v>1.1335412183499999E-2</v>
      </c>
      <c r="R1458" t="s">
        <v>15</v>
      </c>
    </row>
    <row r="1459" spans="1:20">
      <c r="A1459">
        <v>79817</v>
      </c>
      <c r="C1459" t="b">
        <f t="shared" si="110"/>
        <v>1</v>
      </c>
      <c r="D1459" s="2" t="str">
        <f t="shared" si="111"/>
        <v/>
      </c>
      <c r="E1459" s="2" t="str">
        <f t="shared" si="112"/>
        <v/>
      </c>
      <c r="F1459" s="2" t="str">
        <f t="shared" si="113"/>
        <v/>
      </c>
      <c r="G1459" s="2" t="str">
        <f t="shared" si="114"/>
        <v/>
      </c>
      <c r="H1459" t="s">
        <v>14</v>
      </c>
      <c r="I1459" t="s">
        <v>14</v>
      </c>
      <c r="J1459" s="1">
        <v>1.01126470224E-6</v>
      </c>
      <c r="K1459">
        <v>9.9426240928100003E-4</v>
      </c>
      <c r="L1459">
        <v>1.14711156368E-4</v>
      </c>
      <c r="M1459">
        <v>19.333333333300001</v>
      </c>
      <c r="N1459">
        <v>21.666666666699999</v>
      </c>
      <c r="O1459">
        <v>1.9411005018799998E-2</v>
      </c>
      <c r="P1459">
        <v>0.36298464718200002</v>
      </c>
      <c r="Q1459">
        <v>1.26267889341E-2</v>
      </c>
      <c r="R1459" t="s">
        <v>15</v>
      </c>
    </row>
    <row r="1460" spans="1:20">
      <c r="A1460">
        <v>79851</v>
      </c>
      <c r="B1460" t="s">
        <v>16</v>
      </c>
      <c r="C1460" t="b">
        <f t="shared" si="110"/>
        <v>1</v>
      </c>
      <c r="D1460" s="2" t="str">
        <f t="shared" si="111"/>
        <v/>
      </c>
      <c r="E1460" s="2" t="str">
        <f t="shared" si="112"/>
        <v>MARINE</v>
      </c>
      <c r="F1460" s="2" t="str">
        <f t="shared" si="113"/>
        <v/>
      </c>
      <c r="G1460" s="2" t="str">
        <f t="shared" si="114"/>
        <v/>
      </c>
      <c r="H1460" t="s">
        <v>16</v>
      </c>
      <c r="I1460" t="s">
        <v>16</v>
      </c>
      <c r="J1460">
        <v>0</v>
      </c>
      <c r="K1460">
        <v>2.65392781316E-4</v>
      </c>
      <c r="L1460">
        <v>2.65698138525E-3</v>
      </c>
      <c r="M1460">
        <v>22</v>
      </c>
      <c r="N1460">
        <v>27</v>
      </c>
      <c r="O1460">
        <v>1.9031303516199999E-2</v>
      </c>
      <c r="P1460">
        <v>8.0647453391900006E-2</v>
      </c>
      <c r="Q1460" s="1">
        <v>1.12712073558E-5</v>
      </c>
      <c r="R1460" t="s">
        <v>15</v>
      </c>
      <c r="S1460">
        <v>26.500574631799999</v>
      </c>
    </row>
    <row r="1461" spans="1:20">
      <c r="A1461">
        <v>79852</v>
      </c>
      <c r="C1461" t="b">
        <f t="shared" si="110"/>
        <v>1</v>
      </c>
      <c r="D1461" s="2" t="str">
        <f t="shared" si="111"/>
        <v/>
      </c>
      <c r="E1461" s="2" t="str">
        <f t="shared" si="112"/>
        <v/>
      </c>
      <c r="F1461" s="2" t="str">
        <f t="shared" si="113"/>
        <v/>
      </c>
      <c r="G1461" s="2" t="str">
        <f t="shared" si="114"/>
        <v/>
      </c>
      <c r="H1461" t="s">
        <v>16</v>
      </c>
      <c r="I1461" t="s">
        <v>16</v>
      </c>
      <c r="J1461">
        <v>0</v>
      </c>
      <c r="K1461">
        <v>1.54812455768E-4</v>
      </c>
      <c r="L1461">
        <v>2.15089346788E-3</v>
      </c>
      <c r="M1461">
        <v>22</v>
      </c>
      <c r="N1461">
        <v>27</v>
      </c>
      <c r="O1461">
        <v>1.9031303516199999E-2</v>
      </c>
      <c r="P1461">
        <v>8.0647453391900006E-2</v>
      </c>
      <c r="Q1461" s="1">
        <v>1.12712073558E-5</v>
      </c>
      <c r="R1461" t="s">
        <v>15</v>
      </c>
      <c r="S1461">
        <v>26.6401205869</v>
      </c>
    </row>
    <row r="1462" spans="1:20">
      <c r="A1462">
        <v>79902</v>
      </c>
      <c r="C1462" t="b">
        <f t="shared" si="110"/>
        <v>1</v>
      </c>
      <c r="D1462" s="2" t="str">
        <f t="shared" si="111"/>
        <v/>
      </c>
      <c r="E1462" s="2" t="str">
        <f t="shared" si="112"/>
        <v/>
      </c>
      <c r="F1462" s="2" t="str">
        <f t="shared" si="113"/>
        <v/>
      </c>
      <c r="G1462" s="2" t="str">
        <f t="shared" si="114"/>
        <v/>
      </c>
      <c r="H1462" t="s">
        <v>24</v>
      </c>
      <c r="I1462" t="s">
        <v>17</v>
      </c>
      <c r="J1462">
        <v>1.4987442999100001E-4</v>
      </c>
      <c r="K1462" s="1">
        <v>1.1355635801999999E-5</v>
      </c>
      <c r="L1462">
        <v>0</v>
      </c>
      <c r="M1462">
        <v>3</v>
      </c>
      <c r="N1462">
        <v>8</v>
      </c>
      <c r="O1462">
        <v>0.32017805953400003</v>
      </c>
      <c r="P1462">
        <v>4.5437337262200003E-3</v>
      </c>
      <c r="Q1462">
        <v>7.4584135496500001E-4</v>
      </c>
      <c r="R1462" t="s">
        <v>25</v>
      </c>
      <c r="S1462">
        <v>3.3788383316199999</v>
      </c>
    </row>
    <row r="1463" spans="1:20">
      <c r="A1463">
        <v>79903</v>
      </c>
      <c r="C1463" t="b">
        <f t="shared" si="110"/>
        <v>1</v>
      </c>
      <c r="D1463" s="2" t="str">
        <f t="shared" si="111"/>
        <v/>
      </c>
      <c r="E1463" s="2" t="str">
        <f t="shared" si="112"/>
        <v/>
      </c>
      <c r="F1463" s="2" t="str">
        <f t="shared" si="113"/>
        <v/>
      </c>
      <c r="G1463" s="2" t="str">
        <f t="shared" si="114"/>
        <v/>
      </c>
      <c r="H1463" t="s">
        <v>24</v>
      </c>
      <c r="I1463" t="s">
        <v>17</v>
      </c>
      <c r="J1463">
        <v>1.6455669436499999E-4</v>
      </c>
      <c r="K1463" s="1">
        <v>4.6390592535999997E-5</v>
      </c>
      <c r="L1463">
        <v>0</v>
      </c>
      <c r="M1463">
        <v>1.3333333333299999</v>
      </c>
      <c r="N1463">
        <v>3.6666666666699999</v>
      </c>
      <c r="O1463">
        <v>0.31219714719399999</v>
      </c>
      <c r="P1463">
        <v>4.3157229238000001E-4</v>
      </c>
      <c r="Q1463">
        <v>9.3257412468000008E-3</v>
      </c>
      <c r="R1463" t="s">
        <v>25</v>
      </c>
      <c r="S1463">
        <v>1.99112921538</v>
      </c>
    </row>
    <row r="1464" spans="1:20">
      <c r="A1464">
        <v>79958</v>
      </c>
      <c r="C1464" t="b">
        <f t="shared" si="110"/>
        <v>1</v>
      </c>
      <c r="D1464" s="2" t="str">
        <f t="shared" si="111"/>
        <v/>
      </c>
      <c r="E1464" s="2" t="str">
        <f t="shared" si="112"/>
        <v/>
      </c>
      <c r="F1464" s="2" t="str">
        <f t="shared" si="113"/>
        <v/>
      </c>
      <c r="G1464" s="2" t="str">
        <f t="shared" si="114"/>
        <v/>
      </c>
      <c r="H1464" t="s">
        <v>14</v>
      </c>
      <c r="I1464" t="s">
        <v>14</v>
      </c>
      <c r="J1464" s="1">
        <v>3.3708760155300003E-5</v>
      </c>
      <c r="K1464">
        <v>1.5280198899999999E-4</v>
      </c>
      <c r="L1464" s="1">
        <v>5.3135753348099997E-6</v>
      </c>
      <c r="M1464">
        <v>24</v>
      </c>
      <c r="N1464">
        <v>26</v>
      </c>
      <c r="O1464">
        <v>3.4055446873899997E-2</v>
      </c>
      <c r="P1464">
        <v>0.12836548905199999</v>
      </c>
      <c r="Q1464">
        <v>0.49101132738600001</v>
      </c>
      <c r="R1464" t="s">
        <v>15</v>
      </c>
    </row>
    <row r="1465" spans="1:20">
      <c r="A1465">
        <v>79959</v>
      </c>
      <c r="C1465" t="b">
        <f t="shared" si="110"/>
        <v>1</v>
      </c>
      <c r="D1465" s="2" t="str">
        <f t="shared" si="111"/>
        <v/>
      </c>
      <c r="E1465" s="2" t="str">
        <f t="shared" si="112"/>
        <v/>
      </c>
      <c r="F1465" s="2" t="str">
        <f t="shared" si="113"/>
        <v/>
      </c>
      <c r="G1465" s="2" t="str">
        <f t="shared" si="114"/>
        <v/>
      </c>
      <c r="H1465" t="s">
        <v>14</v>
      </c>
      <c r="I1465" t="s">
        <v>14</v>
      </c>
      <c r="J1465" s="1">
        <v>3.1640341540799998E-5</v>
      </c>
      <c r="K1465">
        <v>1.9420302028200001E-4</v>
      </c>
      <c r="L1465">
        <v>0</v>
      </c>
      <c r="M1465">
        <v>24.5</v>
      </c>
      <c r="N1465">
        <v>27</v>
      </c>
      <c r="O1465">
        <v>5.4529936708399996E-3</v>
      </c>
      <c r="P1465">
        <v>4.4702865752799997E-2</v>
      </c>
      <c r="Q1465">
        <v>0.18689519603999999</v>
      </c>
      <c r="R1465" t="s">
        <v>15</v>
      </c>
    </row>
    <row r="1466" spans="1:20">
      <c r="A1466">
        <v>79992</v>
      </c>
      <c r="C1466" t="b">
        <f t="shared" si="110"/>
        <v>1</v>
      </c>
      <c r="D1466" s="2" t="str">
        <f t="shared" si="111"/>
        <v/>
      </c>
      <c r="E1466" s="2" t="str">
        <f t="shared" si="112"/>
        <v/>
      </c>
      <c r="F1466" s="2" t="str">
        <f t="shared" si="113"/>
        <v/>
      </c>
      <c r="G1466" s="2" t="str">
        <f t="shared" si="114"/>
        <v/>
      </c>
      <c r="H1466" t="s">
        <v>14</v>
      </c>
      <c r="I1466" t="s">
        <v>14</v>
      </c>
      <c r="J1466" s="1">
        <v>1.44068973192E-5</v>
      </c>
      <c r="K1466">
        <v>5.1998886258000003E-4</v>
      </c>
      <c r="L1466" s="1">
        <v>4.0323944358199997E-5</v>
      </c>
      <c r="M1466">
        <v>24</v>
      </c>
      <c r="N1466">
        <v>26</v>
      </c>
      <c r="O1466" s="1">
        <v>2.2847318467400002E-6</v>
      </c>
      <c r="P1466">
        <v>3.7051733426600002E-2</v>
      </c>
      <c r="Q1466">
        <v>0.204016169444</v>
      </c>
      <c r="R1466" t="s">
        <v>15</v>
      </c>
    </row>
    <row r="1467" spans="1:20">
      <c r="A1467">
        <v>79994</v>
      </c>
      <c r="C1467" t="b">
        <f t="shared" si="110"/>
        <v>1</v>
      </c>
      <c r="D1467" s="2" t="str">
        <f t="shared" si="111"/>
        <v/>
      </c>
      <c r="E1467" s="2" t="str">
        <f t="shared" si="112"/>
        <v/>
      </c>
      <c r="F1467" s="2" t="str">
        <f t="shared" si="113"/>
        <v/>
      </c>
      <c r="G1467" s="2" t="str">
        <f t="shared" si="114"/>
        <v/>
      </c>
      <c r="H1467" t="s">
        <v>18</v>
      </c>
      <c r="I1467" t="s">
        <v>19</v>
      </c>
      <c r="J1467" s="1">
        <v>9.7605953341600007E-6</v>
      </c>
      <c r="K1467">
        <v>4.2306086092900002E-4</v>
      </c>
      <c r="L1467" s="1">
        <v>4.9003774360800002E-5</v>
      </c>
      <c r="M1467">
        <v>24</v>
      </c>
      <c r="N1467">
        <v>26</v>
      </c>
      <c r="O1467" s="1">
        <v>1.24681172441E-6</v>
      </c>
      <c r="P1467">
        <v>3.0170140029200002E-2</v>
      </c>
      <c r="Q1467">
        <v>1.6545179332999999E-2</v>
      </c>
      <c r="R1467" t="s">
        <v>20</v>
      </c>
      <c r="S1467">
        <v>24</v>
      </c>
      <c r="T1467">
        <v>26</v>
      </c>
    </row>
    <row r="1468" spans="1:20">
      <c r="A1468">
        <v>80027</v>
      </c>
      <c r="C1468" t="b">
        <f t="shared" si="110"/>
        <v>1</v>
      </c>
      <c r="D1468" s="2" t="str">
        <f t="shared" si="111"/>
        <v/>
      </c>
      <c r="E1468" s="2" t="str">
        <f t="shared" si="112"/>
        <v/>
      </c>
      <c r="F1468" s="2" t="str">
        <f t="shared" si="113"/>
        <v/>
      </c>
      <c r="G1468" s="2" t="str">
        <f t="shared" si="114"/>
        <v/>
      </c>
      <c r="H1468" t="s">
        <v>14</v>
      </c>
      <c r="I1468" t="s">
        <v>14</v>
      </c>
      <c r="J1468" s="1">
        <v>3.8319308043299998E-5</v>
      </c>
      <c r="K1468">
        <v>7.4509205332399999E-4</v>
      </c>
      <c r="L1468">
        <v>1.7267379321199999E-4</v>
      </c>
      <c r="M1468">
        <v>19.333333333300001</v>
      </c>
      <c r="N1468">
        <v>21.666666666699999</v>
      </c>
      <c r="O1468">
        <v>3.8177604595400001E-3</v>
      </c>
      <c r="P1468">
        <v>0.19309916172800001</v>
      </c>
      <c r="Q1468">
        <v>7.50266443777E-3</v>
      </c>
      <c r="R1468" t="s">
        <v>15</v>
      </c>
    </row>
    <row r="1469" spans="1:20">
      <c r="A1469">
        <v>80029</v>
      </c>
      <c r="C1469" t="b">
        <f t="shared" si="110"/>
        <v>1</v>
      </c>
      <c r="D1469" s="2" t="str">
        <f t="shared" si="111"/>
        <v/>
      </c>
      <c r="E1469" s="2" t="str">
        <f t="shared" si="112"/>
        <v/>
      </c>
      <c r="F1469" s="2" t="str">
        <f t="shared" si="113"/>
        <v/>
      </c>
      <c r="G1469" s="2" t="str">
        <f t="shared" si="114"/>
        <v/>
      </c>
      <c r="H1469" t="s">
        <v>14</v>
      </c>
      <c r="I1469" t="s">
        <v>14</v>
      </c>
      <c r="J1469" s="1">
        <v>4.1640642560500001E-5</v>
      </c>
      <c r="K1469">
        <v>9.0001233404500005E-4</v>
      </c>
      <c r="L1469">
        <v>1.4401151843099999E-4</v>
      </c>
      <c r="M1469">
        <v>19.333333333300001</v>
      </c>
      <c r="N1469">
        <v>21.666666666699999</v>
      </c>
      <c r="O1469">
        <v>1.9971764337399999E-4</v>
      </c>
      <c r="P1469">
        <v>6.6449287662700002E-2</v>
      </c>
      <c r="Q1469">
        <v>1.5000371246599999E-2</v>
      </c>
      <c r="R1469" t="s">
        <v>15</v>
      </c>
    </row>
    <row r="1470" spans="1:20">
      <c r="A1470">
        <v>80058</v>
      </c>
      <c r="C1470" t="b">
        <f t="shared" si="110"/>
        <v>1</v>
      </c>
      <c r="D1470" s="2" t="str">
        <f t="shared" si="111"/>
        <v/>
      </c>
      <c r="E1470" s="2" t="str">
        <f t="shared" si="112"/>
        <v/>
      </c>
      <c r="F1470" s="2" t="str">
        <f t="shared" si="113"/>
        <v/>
      </c>
      <c r="G1470" s="2" t="str">
        <f t="shared" si="114"/>
        <v/>
      </c>
      <c r="H1470" t="s">
        <v>17</v>
      </c>
      <c r="I1470" t="s">
        <v>17</v>
      </c>
      <c r="J1470">
        <v>2.8521406352400002E-4</v>
      </c>
      <c r="K1470" s="1">
        <v>9.2467320102399998E-5</v>
      </c>
      <c r="L1470">
        <v>0</v>
      </c>
      <c r="M1470">
        <v>1.3333333333299999</v>
      </c>
      <c r="N1470">
        <v>3.6666666666699999</v>
      </c>
      <c r="O1470">
        <v>0.14107491593400001</v>
      </c>
      <c r="P1470">
        <v>1.0727945415799999E-2</v>
      </c>
      <c r="Q1470" s="1">
        <v>5.7040101165600002E-5</v>
      </c>
      <c r="R1470" t="s">
        <v>15</v>
      </c>
      <c r="S1470">
        <v>2.0898075323</v>
      </c>
    </row>
    <row r="1471" spans="1:20">
      <c r="A1471">
        <v>80059</v>
      </c>
      <c r="B1471" t="s">
        <v>17</v>
      </c>
      <c r="C1471" t="b">
        <f t="shared" si="110"/>
        <v>1</v>
      </c>
      <c r="D1471" s="2" t="str">
        <f t="shared" si="111"/>
        <v>FRESH</v>
      </c>
      <c r="E1471" s="2" t="str">
        <f t="shared" si="112"/>
        <v/>
      </c>
      <c r="F1471" s="2" t="str">
        <f t="shared" si="113"/>
        <v/>
      </c>
      <c r="G1471" s="2" t="str">
        <f t="shared" si="114"/>
        <v/>
      </c>
      <c r="H1471" t="s">
        <v>17</v>
      </c>
      <c r="I1471" t="s">
        <v>17</v>
      </c>
      <c r="J1471">
        <v>3.4469436650399999E-4</v>
      </c>
      <c r="K1471">
        <v>1.01138500176E-4</v>
      </c>
      <c r="L1471" s="1">
        <v>1.47145163118E-6</v>
      </c>
      <c r="M1471">
        <v>1.3333333333299999</v>
      </c>
      <c r="N1471">
        <v>3.6666666666699999</v>
      </c>
      <c r="O1471">
        <v>0.37171034884800003</v>
      </c>
      <c r="P1471">
        <v>5.0557260842699998E-3</v>
      </c>
      <c r="Q1471">
        <v>1.96367906156E-3</v>
      </c>
      <c r="R1471" t="s">
        <v>15</v>
      </c>
      <c r="S1471">
        <v>2.0109001172699998</v>
      </c>
    </row>
    <row r="1472" spans="1:20">
      <c r="A1472">
        <v>80141</v>
      </c>
      <c r="C1472" t="b">
        <f t="shared" si="110"/>
        <v>1</v>
      </c>
      <c r="D1472" s="2" t="str">
        <f t="shared" si="111"/>
        <v/>
      </c>
      <c r="E1472" s="2" t="str">
        <f t="shared" si="112"/>
        <v/>
      </c>
      <c r="F1472" s="2" t="str">
        <f t="shared" si="113"/>
        <v/>
      </c>
      <c r="G1472" s="2" t="str">
        <f t="shared" si="114"/>
        <v/>
      </c>
      <c r="H1472" t="s">
        <v>14</v>
      </c>
      <c r="I1472" t="s">
        <v>14</v>
      </c>
      <c r="J1472" s="1">
        <v>1.46500841191E-5</v>
      </c>
      <c r="K1472">
        <v>3.5084365154E-4</v>
      </c>
      <c r="L1472" s="1">
        <v>2.2903211030199999E-5</v>
      </c>
      <c r="M1472">
        <v>24</v>
      </c>
      <c r="N1472">
        <v>26</v>
      </c>
      <c r="O1472">
        <v>3.5603532019199999E-3</v>
      </c>
      <c r="P1472">
        <v>0.12836548905199999</v>
      </c>
      <c r="Q1472">
        <v>0.27131096505199997</v>
      </c>
      <c r="R1472" t="s">
        <v>15</v>
      </c>
    </row>
    <row r="1473" spans="1:20">
      <c r="A1473">
        <v>80142</v>
      </c>
      <c r="C1473" t="b">
        <f t="shared" si="110"/>
        <v>1</v>
      </c>
      <c r="D1473" s="2" t="str">
        <f t="shared" si="111"/>
        <v/>
      </c>
      <c r="E1473" s="2" t="str">
        <f t="shared" si="112"/>
        <v/>
      </c>
      <c r="F1473" s="2" t="str">
        <f t="shared" si="113"/>
        <v/>
      </c>
      <c r="G1473" s="2" t="str">
        <f t="shared" si="114"/>
        <v/>
      </c>
      <c r="H1473" t="s">
        <v>14</v>
      </c>
      <c r="I1473" t="s">
        <v>14</v>
      </c>
      <c r="J1473" s="1">
        <v>8.4029298031899999E-6</v>
      </c>
      <c r="K1473">
        <v>2.17634186296E-4</v>
      </c>
      <c r="L1473">
        <v>0</v>
      </c>
      <c r="M1473">
        <v>24</v>
      </c>
      <c r="N1473">
        <v>26</v>
      </c>
      <c r="O1473">
        <v>3.5603532019199999E-3</v>
      </c>
      <c r="P1473">
        <v>5.02668428024E-2</v>
      </c>
      <c r="Q1473">
        <v>0.240470712127</v>
      </c>
      <c r="R1473" t="s">
        <v>15</v>
      </c>
    </row>
    <row r="1474" spans="1:20">
      <c r="A1474">
        <v>80143</v>
      </c>
      <c r="C1474" t="b">
        <f t="shared" si="110"/>
        <v>1</v>
      </c>
      <c r="D1474" s="2" t="str">
        <f t="shared" si="111"/>
        <v/>
      </c>
      <c r="E1474" s="2" t="str">
        <f t="shared" si="112"/>
        <v/>
      </c>
      <c r="F1474" s="2" t="str">
        <f t="shared" si="113"/>
        <v/>
      </c>
      <c r="G1474" s="2" t="str">
        <f t="shared" si="114"/>
        <v/>
      </c>
      <c r="H1474" t="s">
        <v>14</v>
      </c>
      <c r="I1474" t="s">
        <v>14</v>
      </c>
      <c r="J1474" s="1">
        <v>8.5368634054299993E-6</v>
      </c>
      <c r="K1474">
        <v>1.8678376532599999E-4</v>
      </c>
      <c r="L1474">
        <v>0</v>
      </c>
      <c r="M1474">
        <v>24</v>
      </c>
      <c r="N1474">
        <v>26</v>
      </c>
      <c r="O1474">
        <v>1.4730697576500001E-3</v>
      </c>
      <c r="P1474">
        <v>5.02668428024E-2</v>
      </c>
      <c r="Q1474">
        <v>0.27567206220700002</v>
      </c>
      <c r="R1474" t="s">
        <v>15</v>
      </c>
    </row>
    <row r="1475" spans="1:20">
      <c r="A1475">
        <v>80144</v>
      </c>
      <c r="C1475" t="b">
        <f t="shared" ref="C1475:C1538" si="115">IF(OR(B1475="freshRestricted",B1475="brackishRestricted",B1475="marineRestricted",B1475="noclass",B1475=""),TRUE,FALSE)</f>
        <v>1</v>
      </c>
      <c r="D1475" s="2" t="str">
        <f t="shared" ref="D1475:D1538" si="116">IF(NOT(ISBLANK($B1475)),IF($I1475="freshRestricted", IF($B1475="freshRestricted","FRESH",$B1475),""),"")</f>
        <v/>
      </c>
      <c r="E1475" s="2" t="str">
        <f t="shared" ref="E1475:E1538" si="117">IF(NOT(ISBLANK($B1475)),IF($I1475="marineRestricted", IF($B1475="marineRestricted","MARINE",$B1475),""),"")</f>
        <v/>
      </c>
      <c r="F1475" s="2" t="str">
        <f t="shared" ref="F1475:F1538" si="118">IF(NOT(ISBLANK($B1475)),IF($I1475="brackishRestricted", IF($B1475="brackishRestricted","BRACK",$B1475),""),"")</f>
        <v/>
      </c>
      <c r="G1475" s="2" t="str">
        <f t="shared" ref="G1475:G1538" si="119">IF(NOT(ISBLANK($B1475)),IF($I1475="noclass", IF($B1475="noclass","NO",$B1475),""),"")</f>
        <v/>
      </c>
      <c r="H1475" t="s">
        <v>14</v>
      </c>
      <c r="I1475" t="s">
        <v>14</v>
      </c>
      <c r="J1475" s="1">
        <v>7.1107580504100002E-6</v>
      </c>
      <c r="K1475">
        <v>1.4761446920300001E-4</v>
      </c>
      <c r="L1475">
        <v>0</v>
      </c>
      <c r="M1475">
        <v>24</v>
      </c>
      <c r="N1475">
        <v>26</v>
      </c>
      <c r="O1475">
        <v>1.4730697576500001E-3</v>
      </c>
      <c r="P1475">
        <v>5.02668428024E-2</v>
      </c>
      <c r="Q1475">
        <v>0.27567206220700002</v>
      </c>
      <c r="R1475" t="s">
        <v>15</v>
      </c>
    </row>
    <row r="1476" spans="1:20">
      <c r="A1476">
        <v>80260</v>
      </c>
      <c r="C1476" t="b">
        <f t="shared" si="115"/>
        <v>1</v>
      </c>
      <c r="D1476" s="2" t="str">
        <f t="shared" si="116"/>
        <v/>
      </c>
      <c r="E1476" s="2" t="str">
        <f t="shared" si="117"/>
        <v/>
      </c>
      <c r="F1476" s="2" t="str">
        <f t="shared" si="118"/>
        <v/>
      </c>
      <c r="G1476" s="2" t="str">
        <f t="shared" si="119"/>
        <v/>
      </c>
      <c r="H1476" t="s">
        <v>24</v>
      </c>
      <c r="I1476" t="s">
        <v>17</v>
      </c>
      <c r="J1476">
        <v>2.4771689805400002E-4</v>
      </c>
      <c r="K1476">
        <v>1.3012961332100001E-4</v>
      </c>
      <c r="L1476">
        <v>0</v>
      </c>
      <c r="M1476">
        <v>1.5</v>
      </c>
      <c r="N1476">
        <v>5.5</v>
      </c>
      <c r="O1476">
        <v>6.6243968545400003E-2</v>
      </c>
      <c r="P1476" s="1">
        <v>2.01026082516E-7</v>
      </c>
      <c r="Q1476">
        <v>1.9621906641000002E-3</v>
      </c>
      <c r="R1476" t="s">
        <v>25</v>
      </c>
      <c r="S1476">
        <v>3.6012634074299998</v>
      </c>
    </row>
    <row r="1477" spans="1:20">
      <c r="A1477">
        <v>80343</v>
      </c>
      <c r="C1477" t="b">
        <f t="shared" si="115"/>
        <v>1</v>
      </c>
      <c r="D1477" s="2" t="str">
        <f t="shared" si="116"/>
        <v/>
      </c>
      <c r="E1477" s="2" t="str">
        <f t="shared" si="117"/>
        <v/>
      </c>
      <c r="F1477" s="2" t="str">
        <f t="shared" si="118"/>
        <v/>
      </c>
      <c r="G1477" s="2" t="str">
        <f t="shared" si="119"/>
        <v/>
      </c>
      <c r="H1477" t="s">
        <v>19</v>
      </c>
      <c r="I1477" t="s">
        <v>19</v>
      </c>
      <c r="J1477" s="1">
        <v>1.05052190455E-5</v>
      </c>
      <c r="K1477">
        <v>6.4443813977900001E-4</v>
      </c>
      <c r="L1477" s="1">
        <v>4.3901068454399996E-6</v>
      </c>
      <c r="M1477">
        <v>18</v>
      </c>
      <c r="N1477">
        <v>20</v>
      </c>
      <c r="O1477">
        <v>1.4059296953100001E-3</v>
      </c>
      <c r="P1477">
        <v>1.3763660077000001E-2</v>
      </c>
      <c r="Q1477">
        <v>0.43539085152700002</v>
      </c>
      <c r="R1477" t="s">
        <v>15</v>
      </c>
      <c r="S1477">
        <v>18</v>
      </c>
      <c r="T1477">
        <v>20</v>
      </c>
    </row>
    <row r="1478" spans="1:20">
      <c r="A1478">
        <v>80345</v>
      </c>
      <c r="C1478" t="b">
        <f t="shared" si="115"/>
        <v>1</v>
      </c>
      <c r="D1478" s="2" t="str">
        <f t="shared" si="116"/>
        <v/>
      </c>
      <c r="E1478" s="2" t="str">
        <f t="shared" si="117"/>
        <v/>
      </c>
      <c r="F1478" s="2" t="str">
        <f t="shared" si="118"/>
        <v/>
      </c>
      <c r="G1478" s="2" t="str">
        <f t="shared" si="119"/>
        <v/>
      </c>
      <c r="H1478" t="s">
        <v>19</v>
      </c>
      <c r="I1478" t="s">
        <v>19</v>
      </c>
      <c r="J1478" s="1">
        <v>1.1965965122399999E-5</v>
      </c>
      <c r="K1478">
        <v>9.765369302E-4</v>
      </c>
      <c r="L1478">
        <v>0</v>
      </c>
      <c r="M1478">
        <v>18</v>
      </c>
      <c r="N1478">
        <v>20</v>
      </c>
      <c r="O1478">
        <v>1.4059296953100001E-3</v>
      </c>
      <c r="P1478">
        <v>2.4676977390200002E-3</v>
      </c>
      <c r="Q1478">
        <v>0.190972572594</v>
      </c>
      <c r="R1478" t="s">
        <v>15</v>
      </c>
      <c r="S1478">
        <v>18</v>
      </c>
      <c r="T1478">
        <v>20</v>
      </c>
    </row>
    <row r="1479" spans="1:20">
      <c r="A1479">
        <v>80391</v>
      </c>
      <c r="C1479" t="b">
        <f t="shared" si="115"/>
        <v>1</v>
      </c>
      <c r="D1479" s="2" t="str">
        <f t="shared" si="116"/>
        <v/>
      </c>
      <c r="E1479" s="2" t="str">
        <f t="shared" si="117"/>
        <v/>
      </c>
      <c r="F1479" s="2" t="str">
        <f t="shared" si="118"/>
        <v/>
      </c>
      <c r="G1479" s="2" t="str">
        <f t="shared" si="119"/>
        <v/>
      </c>
      <c r="H1479" t="s">
        <v>14</v>
      </c>
      <c r="I1479" t="s">
        <v>14</v>
      </c>
      <c r="J1479">
        <v>2.06264346406E-4</v>
      </c>
      <c r="K1479" s="1">
        <v>1.1236274469400001E-6</v>
      </c>
      <c r="L1479" s="1">
        <v>1.02020646428E-5</v>
      </c>
      <c r="M1479">
        <v>1.5</v>
      </c>
      <c r="N1479">
        <v>27</v>
      </c>
      <c r="O1479">
        <v>4.5165280787200002E-2</v>
      </c>
      <c r="P1479">
        <v>3.6123434811300002E-2</v>
      </c>
      <c r="Q1479">
        <v>0.47095335812799999</v>
      </c>
      <c r="R1479" t="s">
        <v>15</v>
      </c>
    </row>
    <row r="1480" spans="1:20">
      <c r="A1480">
        <v>80392</v>
      </c>
      <c r="C1480" t="b">
        <f t="shared" si="115"/>
        <v>1</v>
      </c>
      <c r="D1480" s="2" t="str">
        <f t="shared" si="116"/>
        <v/>
      </c>
      <c r="E1480" s="2" t="str">
        <f t="shared" si="117"/>
        <v/>
      </c>
      <c r="F1480" s="2" t="str">
        <f t="shared" si="118"/>
        <v/>
      </c>
      <c r="G1480" s="2" t="str">
        <f t="shared" si="119"/>
        <v/>
      </c>
      <c r="H1480" t="s">
        <v>14</v>
      </c>
      <c r="I1480" t="s">
        <v>14</v>
      </c>
      <c r="J1480">
        <v>1.70732172175E-4</v>
      </c>
      <c r="K1480" s="1">
        <v>2.1348921491799999E-6</v>
      </c>
      <c r="L1480" s="1">
        <v>1.27525808035E-5</v>
      </c>
      <c r="M1480">
        <v>1.5</v>
      </c>
      <c r="N1480">
        <v>27</v>
      </c>
      <c r="O1480">
        <v>4.5165280787200002E-2</v>
      </c>
      <c r="P1480">
        <v>4.4782679078699997E-2</v>
      </c>
      <c r="Q1480">
        <v>0.47095335812799999</v>
      </c>
      <c r="R1480" t="s">
        <v>15</v>
      </c>
    </row>
    <row r="1481" spans="1:20">
      <c r="A1481">
        <v>80458</v>
      </c>
      <c r="C1481" t="b">
        <f t="shared" si="115"/>
        <v>1</v>
      </c>
      <c r="D1481" s="2" t="str">
        <f t="shared" si="116"/>
        <v/>
      </c>
      <c r="E1481" s="2" t="str">
        <f t="shared" si="117"/>
        <v/>
      </c>
      <c r="F1481" s="2" t="str">
        <f t="shared" si="118"/>
        <v/>
      </c>
      <c r="G1481" s="2" t="str">
        <f t="shared" si="119"/>
        <v/>
      </c>
      <c r="H1481" t="s">
        <v>14</v>
      </c>
      <c r="I1481" t="s">
        <v>14</v>
      </c>
      <c r="J1481">
        <v>1.2496643561099999E-3</v>
      </c>
      <c r="K1481">
        <v>5.3255872074600002E-3</v>
      </c>
      <c r="L1481" s="1">
        <v>4.4992518385900002E-6</v>
      </c>
      <c r="M1481">
        <v>1.3333333333299999</v>
      </c>
      <c r="N1481">
        <v>3.6666666666699999</v>
      </c>
      <c r="O1481">
        <v>0.13832823737899999</v>
      </c>
      <c r="P1481">
        <v>1.7737240617899999E-4</v>
      </c>
      <c r="Q1481">
        <v>6.3469320575000002E-4</v>
      </c>
      <c r="R1481" t="s">
        <v>15</v>
      </c>
    </row>
    <row r="1482" spans="1:20">
      <c r="A1482">
        <v>80459</v>
      </c>
      <c r="C1482" t="b">
        <f t="shared" si="115"/>
        <v>1</v>
      </c>
      <c r="D1482" s="2" t="str">
        <f t="shared" si="116"/>
        <v/>
      </c>
      <c r="E1482" s="2" t="str">
        <f t="shared" si="117"/>
        <v/>
      </c>
      <c r="F1482" s="2" t="str">
        <f t="shared" si="118"/>
        <v/>
      </c>
      <c r="G1482" s="2" t="str">
        <f t="shared" si="119"/>
        <v/>
      </c>
      <c r="H1482" t="s">
        <v>14</v>
      </c>
      <c r="I1482" t="s">
        <v>14</v>
      </c>
      <c r="J1482">
        <v>1.19881297399E-3</v>
      </c>
      <c r="K1482">
        <v>6.9537877716799998E-3</v>
      </c>
      <c r="L1482" s="1">
        <v>2.2073349244E-6</v>
      </c>
      <c r="M1482">
        <v>3</v>
      </c>
      <c r="N1482">
        <v>8</v>
      </c>
      <c r="O1482">
        <v>0.46972490106199999</v>
      </c>
      <c r="P1482">
        <v>2.61086261259E-4</v>
      </c>
      <c r="Q1482" s="1">
        <v>6.1966848403899999E-5</v>
      </c>
      <c r="R1482" t="s">
        <v>15</v>
      </c>
    </row>
    <row r="1483" spans="1:20">
      <c r="A1483">
        <v>80519</v>
      </c>
      <c r="C1483" t="b">
        <f t="shared" si="115"/>
        <v>1</v>
      </c>
      <c r="D1483" s="2" t="str">
        <f t="shared" si="116"/>
        <v/>
      </c>
      <c r="E1483" s="2" t="str">
        <f t="shared" si="117"/>
        <v/>
      </c>
      <c r="F1483" s="2" t="str">
        <f t="shared" si="118"/>
        <v/>
      </c>
      <c r="G1483" s="2" t="str">
        <f t="shared" si="119"/>
        <v/>
      </c>
      <c r="H1483" t="s">
        <v>14</v>
      </c>
      <c r="I1483" t="s">
        <v>14</v>
      </c>
      <c r="J1483">
        <v>2.7101199335100002E-4</v>
      </c>
      <c r="K1483">
        <v>0</v>
      </c>
      <c r="L1483" s="1">
        <v>6.37629040177E-6</v>
      </c>
      <c r="M1483">
        <v>1.5</v>
      </c>
      <c r="N1483">
        <v>27</v>
      </c>
      <c r="O1483">
        <v>2.3504019653000001E-4</v>
      </c>
      <c r="P1483">
        <v>2.6052691195599998E-3</v>
      </c>
      <c r="Q1483">
        <v>0.29547490645199997</v>
      </c>
      <c r="R1483" t="s">
        <v>15</v>
      </c>
    </row>
    <row r="1484" spans="1:20">
      <c r="A1484">
        <v>80520</v>
      </c>
      <c r="C1484" t="b">
        <f t="shared" si="115"/>
        <v>1</v>
      </c>
      <c r="D1484" s="2" t="str">
        <f t="shared" si="116"/>
        <v/>
      </c>
      <c r="E1484" s="2" t="str">
        <f t="shared" si="117"/>
        <v/>
      </c>
      <c r="F1484" s="2" t="str">
        <f t="shared" si="118"/>
        <v/>
      </c>
      <c r="G1484" s="2" t="str">
        <f t="shared" si="119"/>
        <v/>
      </c>
      <c r="H1484" t="s">
        <v>14</v>
      </c>
      <c r="I1484" t="s">
        <v>14</v>
      </c>
      <c r="J1484">
        <v>3.3261667190700002E-4</v>
      </c>
      <c r="K1484">
        <v>0</v>
      </c>
      <c r="L1484" s="1">
        <v>1.4027838883900001E-5</v>
      </c>
      <c r="M1484">
        <v>1.5</v>
      </c>
      <c r="N1484">
        <v>27</v>
      </c>
      <c r="O1484">
        <v>1.3741095537900001E-3</v>
      </c>
      <c r="P1484">
        <v>2.6052691195599998E-3</v>
      </c>
      <c r="Q1484">
        <v>0.422815600919</v>
      </c>
      <c r="R1484" t="s">
        <v>15</v>
      </c>
    </row>
    <row r="1485" spans="1:20">
      <c r="A1485">
        <v>80551</v>
      </c>
      <c r="C1485" t="b">
        <f t="shared" si="115"/>
        <v>1</v>
      </c>
      <c r="D1485" s="2" t="str">
        <f t="shared" si="116"/>
        <v/>
      </c>
      <c r="E1485" s="2" t="str">
        <f t="shared" si="117"/>
        <v/>
      </c>
      <c r="F1485" s="2" t="str">
        <f t="shared" si="118"/>
        <v/>
      </c>
      <c r="G1485" s="2" t="str">
        <f t="shared" si="119"/>
        <v/>
      </c>
      <c r="H1485" t="s">
        <v>14</v>
      </c>
      <c r="I1485" t="s">
        <v>14</v>
      </c>
      <c r="J1485" s="1">
        <v>2.8724897087700001E-5</v>
      </c>
      <c r="K1485">
        <v>2.58599607727E-4</v>
      </c>
      <c r="L1485" s="1">
        <v>7.6174984533500007E-5</v>
      </c>
      <c r="M1485">
        <v>15</v>
      </c>
      <c r="N1485">
        <v>20</v>
      </c>
      <c r="O1485">
        <v>6.4077006592700003E-3</v>
      </c>
      <c r="P1485">
        <v>0.28636192907800001</v>
      </c>
      <c r="Q1485">
        <v>7.46611030132E-3</v>
      </c>
      <c r="R1485" t="s">
        <v>15</v>
      </c>
    </row>
    <row r="1486" spans="1:20">
      <c r="A1486">
        <v>80552</v>
      </c>
      <c r="C1486" t="b">
        <f t="shared" si="115"/>
        <v>1</v>
      </c>
      <c r="D1486" s="2" t="str">
        <f t="shared" si="116"/>
        <v/>
      </c>
      <c r="E1486" s="2" t="str">
        <f t="shared" si="117"/>
        <v/>
      </c>
      <c r="F1486" s="2" t="str">
        <f t="shared" si="118"/>
        <v/>
      </c>
      <c r="G1486" s="2" t="str">
        <f t="shared" si="119"/>
        <v/>
      </c>
      <c r="H1486" t="s">
        <v>16</v>
      </c>
      <c r="I1486" t="s">
        <v>16</v>
      </c>
      <c r="J1486" s="1">
        <v>2.4524435044099999E-5</v>
      </c>
      <c r="K1486">
        <v>2.0613501710900001E-4</v>
      </c>
      <c r="L1486" s="1">
        <v>7.5102241384599998E-5</v>
      </c>
      <c r="M1486">
        <v>15</v>
      </c>
      <c r="N1486">
        <v>20</v>
      </c>
      <c r="O1486">
        <v>6.4077006592700003E-3</v>
      </c>
      <c r="P1486">
        <v>0.32042271353399998</v>
      </c>
      <c r="Q1486">
        <v>2.5403751709999998E-3</v>
      </c>
      <c r="R1486" t="s">
        <v>15</v>
      </c>
      <c r="S1486">
        <v>15</v>
      </c>
    </row>
    <row r="1487" spans="1:20">
      <c r="A1487">
        <v>80587</v>
      </c>
      <c r="C1487" t="b">
        <f t="shared" si="115"/>
        <v>1</v>
      </c>
      <c r="D1487" s="2" t="str">
        <f t="shared" si="116"/>
        <v/>
      </c>
      <c r="E1487" s="2" t="str">
        <f t="shared" si="117"/>
        <v/>
      </c>
      <c r="F1487" s="2" t="str">
        <f t="shared" si="118"/>
        <v/>
      </c>
      <c r="G1487" s="2" t="str">
        <f t="shared" si="119"/>
        <v/>
      </c>
      <c r="H1487" t="s">
        <v>14</v>
      </c>
      <c r="I1487" t="s">
        <v>14</v>
      </c>
      <c r="J1487" s="1">
        <v>5.0662318900100002E-5</v>
      </c>
      <c r="K1487">
        <v>1.72756846315E-4</v>
      </c>
      <c r="L1487">
        <v>0</v>
      </c>
      <c r="M1487">
        <v>1.5</v>
      </c>
      <c r="N1487">
        <v>8</v>
      </c>
      <c r="O1487">
        <v>9.4634376442299994E-2</v>
      </c>
      <c r="P1487" s="1">
        <v>5.1507755485899996E-6</v>
      </c>
      <c r="Q1487">
        <v>5.1261493205700004E-4</v>
      </c>
      <c r="R1487" t="s">
        <v>15</v>
      </c>
    </row>
    <row r="1488" spans="1:20">
      <c r="A1488">
        <v>80588</v>
      </c>
      <c r="C1488" t="b">
        <f t="shared" si="115"/>
        <v>1</v>
      </c>
      <c r="D1488" s="2" t="str">
        <f t="shared" si="116"/>
        <v/>
      </c>
      <c r="E1488" s="2" t="str">
        <f t="shared" si="117"/>
        <v/>
      </c>
      <c r="F1488" s="2" t="str">
        <f t="shared" si="118"/>
        <v/>
      </c>
      <c r="G1488" s="2" t="str">
        <f t="shared" si="119"/>
        <v/>
      </c>
      <c r="H1488" t="s">
        <v>17</v>
      </c>
      <c r="I1488" t="s">
        <v>17</v>
      </c>
      <c r="J1488" s="1">
        <v>7.0714431908200002E-5</v>
      </c>
      <c r="K1488">
        <v>1.8689224664200001E-4</v>
      </c>
      <c r="L1488">
        <v>0</v>
      </c>
      <c r="M1488">
        <v>6.5</v>
      </c>
      <c r="N1488">
        <v>10</v>
      </c>
      <c r="O1488">
        <v>0.111843238654</v>
      </c>
      <c r="P1488" s="1">
        <v>1.4033997997699999E-7</v>
      </c>
      <c r="Q1488">
        <v>2.7014167391499998E-4</v>
      </c>
      <c r="R1488" t="s">
        <v>15</v>
      </c>
      <c r="S1488">
        <v>10</v>
      </c>
    </row>
    <row r="1489" spans="1:20">
      <c r="A1489">
        <v>80592</v>
      </c>
      <c r="C1489" t="b">
        <f t="shared" si="115"/>
        <v>1</v>
      </c>
      <c r="D1489" s="2" t="str">
        <f t="shared" si="116"/>
        <v/>
      </c>
      <c r="E1489" s="2" t="str">
        <f t="shared" si="117"/>
        <v/>
      </c>
      <c r="F1489" s="2" t="str">
        <f t="shared" si="118"/>
        <v/>
      </c>
      <c r="G1489" s="2" t="str">
        <f t="shared" si="119"/>
        <v/>
      </c>
      <c r="H1489" t="s">
        <v>19</v>
      </c>
      <c r="I1489" t="s">
        <v>19</v>
      </c>
      <c r="J1489" s="1">
        <v>8.5994897882299995E-5</v>
      </c>
      <c r="K1489">
        <v>2.5885072174399999E-4</v>
      </c>
      <c r="L1489" s="1">
        <v>2.99171892202E-6</v>
      </c>
      <c r="M1489">
        <v>1.5</v>
      </c>
      <c r="N1489">
        <v>8</v>
      </c>
      <c r="O1489">
        <v>1.5433331025900001E-2</v>
      </c>
      <c r="P1489" s="1">
        <v>3.2930917089900003E-8</v>
      </c>
      <c r="Q1489">
        <v>3.2812437758800001E-3</v>
      </c>
      <c r="R1489" t="s">
        <v>15</v>
      </c>
      <c r="S1489">
        <v>1.5</v>
      </c>
      <c r="T1489">
        <v>8</v>
      </c>
    </row>
    <row r="1490" spans="1:20">
      <c r="A1490">
        <v>80836</v>
      </c>
      <c r="C1490" t="b">
        <f t="shared" si="115"/>
        <v>1</v>
      </c>
      <c r="D1490" s="2" t="str">
        <f t="shared" si="116"/>
        <v/>
      </c>
      <c r="E1490" s="2" t="str">
        <f t="shared" si="117"/>
        <v/>
      </c>
      <c r="F1490" s="2" t="str">
        <f t="shared" si="118"/>
        <v/>
      </c>
      <c r="G1490" s="2" t="str">
        <f t="shared" si="119"/>
        <v/>
      </c>
      <c r="H1490" t="s">
        <v>19</v>
      </c>
      <c r="I1490" t="s">
        <v>19</v>
      </c>
      <c r="J1490" s="1">
        <v>8.8923546270999995E-6</v>
      </c>
      <c r="K1490">
        <v>5.9354612003700001E-4</v>
      </c>
      <c r="L1490" s="1">
        <v>1.13712279505E-5</v>
      </c>
      <c r="M1490">
        <v>15</v>
      </c>
      <c r="N1490">
        <v>17</v>
      </c>
      <c r="O1490" s="1">
        <v>3.1640302482099999E-6</v>
      </c>
      <c r="P1490" s="1">
        <v>7.6411028596699997E-5</v>
      </c>
      <c r="Q1490">
        <v>0.407770154735</v>
      </c>
      <c r="R1490" t="s">
        <v>15</v>
      </c>
      <c r="S1490">
        <v>15</v>
      </c>
      <c r="T1490">
        <v>17</v>
      </c>
    </row>
    <row r="1491" spans="1:20">
      <c r="A1491">
        <v>80837</v>
      </c>
      <c r="C1491" t="b">
        <f t="shared" si="115"/>
        <v>1</v>
      </c>
      <c r="D1491" s="2" t="str">
        <f t="shared" si="116"/>
        <v/>
      </c>
      <c r="E1491" s="2" t="str">
        <f t="shared" si="117"/>
        <v/>
      </c>
      <c r="F1491" s="2" t="str">
        <f t="shared" si="118"/>
        <v/>
      </c>
      <c r="G1491" s="2" t="str">
        <f t="shared" si="119"/>
        <v/>
      </c>
      <c r="H1491" t="s">
        <v>16</v>
      </c>
      <c r="I1491" t="s">
        <v>16</v>
      </c>
      <c r="J1491" s="1">
        <v>4.4388134323100002E-5</v>
      </c>
      <c r="K1491">
        <v>1.76470298754E-3</v>
      </c>
      <c r="L1491">
        <v>8.3244978171499999E-4</v>
      </c>
      <c r="M1491">
        <v>14</v>
      </c>
      <c r="N1491">
        <v>16</v>
      </c>
      <c r="O1491" s="1">
        <v>9.7622428409300005E-7</v>
      </c>
      <c r="P1491">
        <v>3.9569232672799999E-2</v>
      </c>
      <c r="Q1491" s="1">
        <v>7.3956581908400004E-6</v>
      </c>
      <c r="R1491" t="s">
        <v>15</v>
      </c>
      <c r="S1491">
        <v>14</v>
      </c>
    </row>
    <row r="1492" spans="1:20">
      <c r="A1492">
        <v>80838</v>
      </c>
      <c r="B1492" t="s">
        <v>19</v>
      </c>
      <c r="C1492" t="b">
        <f t="shared" si="115"/>
        <v>1</v>
      </c>
      <c r="D1492" s="2" t="str">
        <f t="shared" si="116"/>
        <v/>
      </c>
      <c r="E1492" s="2" t="str">
        <f t="shared" si="117"/>
        <v>brackishRestricted</v>
      </c>
      <c r="F1492" s="2" t="str">
        <f t="shared" si="118"/>
        <v/>
      </c>
      <c r="G1492" s="2" t="str">
        <f t="shared" si="119"/>
        <v/>
      </c>
      <c r="H1492" t="s">
        <v>16</v>
      </c>
      <c r="I1492" t="s">
        <v>16</v>
      </c>
      <c r="J1492" s="1">
        <v>5.4094614501299997E-5</v>
      </c>
      <c r="K1492">
        <v>1.8640250066099999E-3</v>
      </c>
      <c r="L1492">
        <v>9.8691880405700006E-4</v>
      </c>
      <c r="M1492">
        <v>14</v>
      </c>
      <c r="N1492">
        <v>16</v>
      </c>
      <c r="O1492" s="1">
        <v>2.5639471301999999E-6</v>
      </c>
      <c r="P1492">
        <v>5.2184820696900003E-2</v>
      </c>
      <c r="Q1492" s="1">
        <v>2.51405763038E-5</v>
      </c>
      <c r="R1492" t="s">
        <v>15</v>
      </c>
      <c r="S1492">
        <v>14</v>
      </c>
    </row>
    <row r="1493" spans="1:20">
      <c r="A1493">
        <v>80839</v>
      </c>
      <c r="C1493" t="b">
        <f t="shared" si="115"/>
        <v>1</v>
      </c>
      <c r="D1493" s="2" t="str">
        <f t="shared" si="116"/>
        <v/>
      </c>
      <c r="E1493" s="2" t="str">
        <f t="shared" si="117"/>
        <v/>
      </c>
      <c r="F1493" s="2" t="str">
        <f t="shared" si="118"/>
        <v/>
      </c>
      <c r="G1493" s="2" t="str">
        <f t="shared" si="119"/>
        <v/>
      </c>
      <c r="H1493" t="s">
        <v>19</v>
      </c>
      <c r="I1493" t="s">
        <v>19</v>
      </c>
      <c r="J1493" s="1">
        <v>9.5937997203299997E-5</v>
      </c>
      <c r="K1493">
        <v>2.9170234400100001E-3</v>
      </c>
      <c r="L1493">
        <v>1.1597131394999999E-4</v>
      </c>
      <c r="M1493">
        <v>15</v>
      </c>
      <c r="N1493">
        <v>20</v>
      </c>
      <c r="O1493" s="1">
        <v>1.00761869791E-6</v>
      </c>
      <c r="P1493">
        <v>9.6603339383899997E-4</v>
      </c>
      <c r="Q1493">
        <v>6.4878944974500002E-2</v>
      </c>
      <c r="R1493" t="s">
        <v>15</v>
      </c>
      <c r="S1493">
        <v>15</v>
      </c>
      <c r="T1493">
        <v>20</v>
      </c>
    </row>
    <row r="1494" spans="1:20">
      <c r="A1494">
        <v>80840</v>
      </c>
      <c r="C1494" t="b">
        <f t="shared" si="115"/>
        <v>1</v>
      </c>
      <c r="D1494" s="2" t="str">
        <f t="shared" si="116"/>
        <v/>
      </c>
      <c r="E1494" s="2" t="str">
        <f t="shared" si="117"/>
        <v/>
      </c>
      <c r="F1494" s="2" t="str">
        <f t="shared" si="118"/>
        <v/>
      </c>
      <c r="G1494" s="2" t="str">
        <f t="shared" si="119"/>
        <v/>
      </c>
      <c r="H1494" t="s">
        <v>19</v>
      </c>
      <c r="I1494" t="s">
        <v>19</v>
      </c>
      <c r="J1494" s="1">
        <v>9.0431899321500003E-5</v>
      </c>
      <c r="K1494">
        <v>2.54411491411E-3</v>
      </c>
      <c r="L1494">
        <v>1.2745704793799999E-4</v>
      </c>
      <c r="M1494">
        <v>15</v>
      </c>
      <c r="N1494">
        <v>20</v>
      </c>
      <c r="O1494" s="1">
        <v>4.7409486807799998E-6</v>
      </c>
      <c r="P1494">
        <v>1.56533200192E-3</v>
      </c>
      <c r="Q1494">
        <v>0.143473547511</v>
      </c>
      <c r="R1494" t="s">
        <v>15</v>
      </c>
      <c r="S1494">
        <v>15</v>
      </c>
      <c r="T1494">
        <v>20</v>
      </c>
    </row>
    <row r="1495" spans="1:20">
      <c r="A1495">
        <v>80918</v>
      </c>
      <c r="C1495" t="b">
        <f t="shared" si="115"/>
        <v>1</v>
      </c>
      <c r="D1495" s="2" t="str">
        <f t="shared" si="116"/>
        <v/>
      </c>
      <c r="E1495" s="2" t="str">
        <f t="shared" si="117"/>
        <v/>
      </c>
      <c r="F1495" s="2" t="str">
        <f t="shared" si="118"/>
        <v/>
      </c>
      <c r="G1495" s="2" t="str">
        <f t="shared" si="119"/>
        <v/>
      </c>
      <c r="H1495" t="s">
        <v>17</v>
      </c>
      <c r="I1495" t="s">
        <v>17</v>
      </c>
      <c r="J1495">
        <v>1.9974531310599998E-3</v>
      </c>
      <c r="K1495">
        <v>5.5335802939200001E-4</v>
      </c>
      <c r="L1495" s="1">
        <v>1.3557096901E-5</v>
      </c>
      <c r="M1495">
        <v>3</v>
      </c>
      <c r="N1495">
        <v>8</v>
      </c>
      <c r="O1495">
        <v>6.3182755244499997E-2</v>
      </c>
      <c r="P1495" s="1">
        <v>1.05187445609E-5</v>
      </c>
      <c r="Q1495" s="1">
        <v>4.5732524147599998E-11</v>
      </c>
      <c r="R1495" t="s">
        <v>15</v>
      </c>
      <c r="S1495">
        <v>4.3604567053899999</v>
      </c>
    </row>
    <row r="1496" spans="1:20">
      <c r="A1496">
        <v>80919</v>
      </c>
      <c r="C1496" t="b">
        <f t="shared" si="115"/>
        <v>1</v>
      </c>
      <c r="D1496" s="2" t="str">
        <f t="shared" si="116"/>
        <v/>
      </c>
      <c r="E1496" s="2" t="str">
        <f t="shared" si="117"/>
        <v/>
      </c>
      <c r="F1496" s="2" t="str">
        <f t="shared" si="118"/>
        <v/>
      </c>
      <c r="G1496" s="2" t="str">
        <f t="shared" si="119"/>
        <v/>
      </c>
      <c r="H1496" t="s">
        <v>17</v>
      </c>
      <c r="I1496" t="s">
        <v>17</v>
      </c>
      <c r="J1496">
        <v>1.8882752238100001E-3</v>
      </c>
      <c r="K1496">
        <v>1.52200044805E-3</v>
      </c>
      <c r="L1496" s="1">
        <v>3.4690959911200001E-5</v>
      </c>
      <c r="M1496">
        <v>1.3333333333299999</v>
      </c>
      <c r="N1496">
        <v>3.6666666666699999</v>
      </c>
      <c r="O1496">
        <v>0.48512196395200002</v>
      </c>
      <c r="P1496" s="1">
        <v>9.6218070974999999E-6</v>
      </c>
      <c r="Q1496" s="1">
        <v>1.0105041843599999E-9</v>
      </c>
      <c r="R1496" t="s">
        <v>15</v>
      </c>
      <c r="S1496">
        <v>3.2055917859199998</v>
      </c>
    </row>
    <row r="1497" spans="1:20">
      <c r="A1497">
        <v>80986</v>
      </c>
      <c r="C1497" t="b">
        <f t="shared" si="115"/>
        <v>1</v>
      </c>
      <c r="D1497" s="2" t="str">
        <f t="shared" si="116"/>
        <v/>
      </c>
      <c r="E1497" s="2" t="str">
        <f t="shared" si="117"/>
        <v/>
      </c>
      <c r="F1497" s="2" t="str">
        <f t="shared" si="118"/>
        <v/>
      </c>
      <c r="G1497" s="2" t="str">
        <f t="shared" si="119"/>
        <v/>
      </c>
      <c r="H1497" t="s">
        <v>19</v>
      </c>
      <c r="I1497" t="s">
        <v>19</v>
      </c>
      <c r="J1497" s="1">
        <v>7.1512856860100007E-5</v>
      </c>
      <c r="K1497">
        <v>1.80591223546E-3</v>
      </c>
      <c r="L1497" s="1">
        <v>1.18174373281E-5</v>
      </c>
      <c r="M1497">
        <v>15</v>
      </c>
      <c r="N1497">
        <v>26</v>
      </c>
      <c r="O1497">
        <v>1.4231581617499999E-4</v>
      </c>
      <c r="P1497">
        <v>8.1174312563900008E-3</v>
      </c>
      <c r="Q1497">
        <v>0.37113857926799998</v>
      </c>
      <c r="R1497" t="s">
        <v>15</v>
      </c>
      <c r="S1497">
        <v>15</v>
      </c>
      <c r="T1497">
        <v>26</v>
      </c>
    </row>
    <row r="1498" spans="1:20">
      <c r="A1498">
        <v>80987</v>
      </c>
      <c r="C1498" t="b">
        <f t="shared" si="115"/>
        <v>1</v>
      </c>
      <c r="D1498" s="2" t="str">
        <f t="shared" si="116"/>
        <v/>
      </c>
      <c r="E1498" s="2" t="str">
        <f t="shared" si="117"/>
        <v/>
      </c>
      <c r="F1498" s="2" t="str">
        <f t="shared" si="118"/>
        <v/>
      </c>
      <c r="G1498" s="2" t="str">
        <f t="shared" si="119"/>
        <v/>
      </c>
      <c r="H1498" t="s">
        <v>19</v>
      </c>
      <c r="I1498" t="s">
        <v>19</v>
      </c>
      <c r="J1498">
        <v>7.36302572252E-4</v>
      </c>
      <c r="K1498">
        <v>1.2781362769800001E-2</v>
      </c>
      <c r="L1498">
        <v>2.1167988464900001E-3</v>
      </c>
      <c r="M1498">
        <v>16</v>
      </c>
      <c r="N1498">
        <v>18.5</v>
      </c>
      <c r="O1498">
        <v>8.5491219176399996E-4</v>
      </c>
      <c r="P1498">
        <v>1.63279589626E-2</v>
      </c>
      <c r="Q1498">
        <v>4.2358012714200002E-3</v>
      </c>
      <c r="R1498" t="s">
        <v>15</v>
      </c>
      <c r="S1498">
        <v>16</v>
      </c>
      <c r="T1498">
        <v>18.5</v>
      </c>
    </row>
    <row r="1499" spans="1:20">
      <c r="A1499">
        <v>80988</v>
      </c>
      <c r="C1499" t="b">
        <f t="shared" si="115"/>
        <v>1</v>
      </c>
      <c r="D1499" s="2" t="str">
        <f t="shared" si="116"/>
        <v/>
      </c>
      <c r="E1499" s="2" t="str">
        <f t="shared" si="117"/>
        <v/>
      </c>
      <c r="F1499" s="2" t="str">
        <f t="shared" si="118"/>
        <v/>
      </c>
      <c r="G1499" s="2" t="str">
        <f t="shared" si="119"/>
        <v/>
      </c>
      <c r="H1499" t="s">
        <v>19</v>
      </c>
      <c r="I1499" t="s">
        <v>19</v>
      </c>
      <c r="J1499">
        <v>6.4245396552299995E-4</v>
      </c>
      <c r="K1499">
        <v>1.1162007786099999E-2</v>
      </c>
      <c r="L1499">
        <v>1.8401636422099999E-3</v>
      </c>
      <c r="M1499">
        <v>16</v>
      </c>
      <c r="N1499">
        <v>18.5</v>
      </c>
      <c r="O1499">
        <v>8.5491219176399996E-4</v>
      </c>
      <c r="P1499">
        <v>2.04601263017E-2</v>
      </c>
      <c r="Q1499">
        <v>1.29134152308E-2</v>
      </c>
      <c r="R1499" t="s">
        <v>15</v>
      </c>
      <c r="S1499">
        <v>16</v>
      </c>
      <c r="T1499">
        <v>18.5</v>
      </c>
    </row>
    <row r="1500" spans="1:20">
      <c r="A1500">
        <v>80989</v>
      </c>
      <c r="C1500" t="b">
        <f t="shared" si="115"/>
        <v>1</v>
      </c>
      <c r="D1500" s="2" t="str">
        <f t="shared" si="116"/>
        <v/>
      </c>
      <c r="E1500" s="2" t="str">
        <f t="shared" si="117"/>
        <v/>
      </c>
      <c r="F1500" s="2" t="str">
        <f t="shared" si="118"/>
        <v/>
      </c>
      <c r="G1500" s="2" t="str">
        <f t="shared" si="119"/>
        <v/>
      </c>
      <c r="H1500" t="s">
        <v>19</v>
      </c>
      <c r="I1500" t="s">
        <v>19</v>
      </c>
      <c r="J1500" s="1">
        <v>5.2912162571099999E-5</v>
      </c>
      <c r="K1500">
        <v>1.59114296227E-3</v>
      </c>
      <c r="L1500" s="1">
        <v>2.2973058345799998E-5</v>
      </c>
      <c r="M1500">
        <v>15</v>
      </c>
      <c r="N1500">
        <v>26</v>
      </c>
      <c r="O1500" s="1">
        <v>5.2263898216500002E-5</v>
      </c>
      <c r="P1500">
        <v>6.7147883338499999E-3</v>
      </c>
      <c r="Q1500">
        <v>0.27715883311200001</v>
      </c>
      <c r="R1500" t="s">
        <v>15</v>
      </c>
      <c r="S1500">
        <v>15</v>
      </c>
      <c r="T1500">
        <v>26</v>
      </c>
    </row>
    <row r="1501" spans="1:20">
      <c r="A1501">
        <v>81057</v>
      </c>
      <c r="C1501" t="b">
        <f t="shared" si="115"/>
        <v>1</v>
      </c>
      <c r="D1501" s="2" t="str">
        <f t="shared" si="116"/>
        <v/>
      </c>
      <c r="E1501" s="2" t="str">
        <f t="shared" si="117"/>
        <v/>
      </c>
      <c r="F1501" s="2" t="str">
        <f t="shared" si="118"/>
        <v/>
      </c>
      <c r="G1501" s="2" t="str">
        <f t="shared" si="119"/>
        <v/>
      </c>
      <c r="H1501" t="s">
        <v>14</v>
      </c>
      <c r="I1501" t="s">
        <v>14</v>
      </c>
      <c r="J1501" s="1">
        <v>8.0575121111899996E-6</v>
      </c>
      <c r="K1501">
        <v>7.6092914229699995E-4</v>
      </c>
      <c r="L1501">
        <v>0</v>
      </c>
      <c r="M1501">
        <v>24</v>
      </c>
      <c r="N1501">
        <v>26</v>
      </c>
      <c r="O1501">
        <v>9.3005491276899992E-3</v>
      </c>
      <c r="P1501">
        <v>0.105794851265</v>
      </c>
      <c r="Q1501">
        <v>0.32002959752900001</v>
      </c>
      <c r="R1501" t="s">
        <v>15</v>
      </c>
    </row>
    <row r="1502" spans="1:20">
      <c r="A1502">
        <v>81059</v>
      </c>
      <c r="C1502" t="b">
        <f t="shared" si="115"/>
        <v>1</v>
      </c>
      <c r="D1502" s="2" t="str">
        <f t="shared" si="116"/>
        <v/>
      </c>
      <c r="E1502" s="2" t="str">
        <f t="shared" si="117"/>
        <v/>
      </c>
      <c r="F1502" s="2" t="str">
        <f t="shared" si="118"/>
        <v/>
      </c>
      <c r="G1502" s="2" t="str">
        <f t="shared" si="119"/>
        <v/>
      </c>
      <c r="H1502" t="s">
        <v>14</v>
      </c>
      <c r="I1502" t="s">
        <v>14</v>
      </c>
      <c r="J1502" s="1">
        <v>2.2189343246200001E-5</v>
      </c>
      <c r="K1502">
        <v>1.0102543641000001E-3</v>
      </c>
      <c r="L1502">
        <v>0</v>
      </c>
      <c r="M1502">
        <v>24</v>
      </c>
      <c r="N1502">
        <v>26</v>
      </c>
      <c r="O1502">
        <v>4.2477942448099999E-2</v>
      </c>
      <c r="P1502">
        <v>0.105794851265</v>
      </c>
      <c r="Q1502">
        <v>0.240470712127</v>
      </c>
      <c r="R1502" t="s">
        <v>15</v>
      </c>
    </row>
    <row r="1503" spans="1:20">
      <c r="A1503">
        <v>81118</v>
      </c>
      <c r="C1503" t="b">
        <f t="shared" si="115"/>
        <v>1</v>
      </c>
      <c r="D1503" s="2" t="str">
        <f t="shared" si="116"/>
        <v/>
      </c>
      <c r="E1503" s="2" t="str">
        <f t="shared" si="117"/>
        <v/>
      </c>
      <c r="F1503" s="2" t="str">
        <f t="shared" si="118"/>
        <v/>
      </c>
      <c r="G1503" s="2" t="str">
        <f t="shared" si="119"/>
        <v/>
      </c>
      <c r="H1503" t="s">
        <v>19</v>
      </c>
      <c r="I1503" t="s">
        <v>19</v>
      </c>
      <c r="J1503" s="1">
        <v>2.9955393953299999E-5</v>
      </c>
      <c r="K1503">
        <v>1.77546713045E-3</v>
      </c>
      <c r="L1503">
        <v>1.4122582157500001E-4</v>
      </c>
      <c r="M1503">
        <v>1.3333333333299999</v>
      </c>
      <c r="N1503">
        <v>3.6666666666699999</v>
      </c>
      <c r="O1503">
        <v>2.55695483074E-3</v>
      </c>
      <c r="P1503">
        <v>1.8572680401200001E-4</v>
      </c>
      <c r="Q1503">
        <v>0.479493246107</v>
      </c>
      <c r="R1503" t="s">
        <v>15</v>
      </c>
      <c r="S1503">
        <v>1.3333333333299999</v>
      </c>
      <c r="T1503">
        <v>3.6666666666699999</v>
      </c>
    </row>
    <row r="1504" spans="1:20">
      <c r="A1504">
        <v>81119</v>
      </c>
      <c r="C1504" t="b">
        <f t="shared" si="115"/>
        <v>1</v>
      </c>
      <c r="D1504" s="2" t="str">
        <f t="shared" si="116"/>
        <v/>
      </c>
      <c r="E1504" s="2" t="str">
        <f t="shared" si="117"/>
        <v/>
      </c>
      <c r="F1504" s="2" t="str">
        <f t="shared" si="118"/>
        <v/>
      </c>
      <c r="G1504" s="2" t="str">
        <f t="shared" si="119"/>
        <v/>
      </c>
      <c r="H1504" t="s">
        <v>19</v>
      </c>
      <c r="I1504" t="s">
        <v>19</v>
      </c>
      <c r="J1504" s="1">
        <v>5.46642237504E-5</v>
      </c>
      <c r="K1504">
        <v>1.43280901661E-3</v>
      </c>
      <c r="L1504" s="1">
        <v>8.8700244006199999E-5</v>
      </c>
      <c r="M1504">
        <v>1.5</v>
      </c>
      <c r="N1504">
        <v>8</v>
      </c>
      <c r="O1504">
        <v>6.6282631029300002E-3</v>
      </c>
      <c r="P1504">
        <v>3.2075480109499999E-4</v>
      </c>
      <c r="Q1504">
        <v>0.40175214185500002</v>
      </c>
      <c r="R1504" t="s">
        <v>15</v>
      </c>
      <c r="S1504">
        <v>1.5</v>
      </c>
      <c r="T1504">
        <v>8</v>
      </c>
    </row>
    <row r="1505" spans="1:20">
      <c r="A1505">
        <v>81175</v>
      </c>
      <c r="C1505" t="b">
        <f t="shared" si="115"/>
        <v>1</v>
      </c>
      <c r="D1505" s="2" t="str">
        <f t="shared" si="116"/>
        <v/>
      </c>
      <c r="E1505" s="2" t="str">
        <f t="shared" si="117"/>
        <v/>
      </c>
      <c r="F1505" s="2" t="str">
        <f t="shared" si="118"/>
        <v/>
      </c>
      <c r="G1505" s="2" t="str">
        <f t="shared" si="119"/>
        <v/>
      </c>
      <c r="H1505" t="s">
        <v>14</v>
      </c>
      <c r="I1505" t="s">
        <v>14</v>
      </c>
      <c r="J1505">
        <v>1.0706580578099999E-4</v>
      </c>
      <c r="K1505">
        <v>7.9450030753899998E-4</v>
      </c>
      <c r="L1505">
        <v>0</v>
      </c>
      <c r="M1505">
        <v>15</v>
      </c>
      <c r="N1505">
        <v>26</v>
      </c>
      <c r="O1505">
        <v>9.1396785638799993E-2</v>
      </c>
      <c r="P1505">
        <v>1.36771202732E-2</v>
      </c>
      <c r="Q1505">
        <v>2.8691208639400001E-2</v>
      </c>
      <c r="R1505" t="s">
        <v>15</v>
      </c>
    </row>
    <row r="1506" spans="1:20">
      <c r="A1506">
        <v>81177</v>
      </c>
      <c r="C1506" t="b">
        <f t="shared" si="115"/>
        <v>1</v>
      </c>
      <c r="D1506" s="2" t="str">
        <f t="shared" si="116"/>
        <v/>
      </c>
      <c r="E1506" s="2" t="str">
        <f t="shared" si="117"/>
        <v/>
      </c>
      <c r="F1506" s="2" t="str">
        <f t="shared" si="118"/>
        <v/>
      </c>
      <c r="G1506" s="2" t="str">
        <f t="shared" si="119"/>
        <v/>
      </c>
      <c r="H1506" t="s">
        <v>23</v>
      </c>
      <c r="I1506" t="s">
        <v>19</v>
      </c>
      <c r="J1506">
        <v>6.2701923306199996E-4</v>
      </c>
      <c r="K1506">
        <v>1.3929988687999999E-3</v>
      </c>
      <c r="L1506" s="1">
        <v>6.44847968895E-5</v>
      </c>
      <c r="M1506">
        <v>1.5</v>
      </c>
      <c r="N1506">
        <v>5.5</v>
      </c>
      <c r="O1506">
        <v>1.8416999105000002E-2</v>
      </c>
      <c r="P1506" s="1">
        <v>5.0507853085799999E-7</v>
      </c>
      <c r="Q1506">
        <v>3.94677327042E-4</v>
      </c>
      <c r="R1506" t="s">
        <v>15</v>
      </c>
      <c r="S1506">
        <v>1.5</v>
      </c>
      <c r="T1506">
        <v>5.5</v>
      </c>
    </row>
    <row r="1507" spans="1:20">
      <c r="A1507">
        <v>81179</v>
      </c>
      <c r="C1507" t="b">
        <f t="shared" si="115"/>
        <v>1</v>
      </c>
      <c r="D1507" s="2" t="str">
        <f t="shared" si="116"/>
        <v/>
      </c>
      <c r="E1507" s="2" t="str">
        <f t="shared" si="117"/>
        <v/>
      </c>
      <c r="F1507" s="2" t="str">
        <f t="shared" si="118"/>
        <v/>
      </c>
      <c r="G1507" s="2" t="str">
        <f t="shared" si="119"/>
        <v/>
      </c>
      <c r="H1507" t="s">
        <v>23</v>
      </c>
      <c r="I1507" t="s">
        <v>19</v>
      </c>
      <c r="J1507">
        <v>6.6264170729799995E-4</v>
      </c>
      <c r="K1507">
        <v>1.46131713654E-3</v>
      </c>
      <c r="L1507" s="1">
        <v>5.9439762233699998E-5</v>
      </c>
      <c r="M1507">
        <v>1.5</v>
      </c>
      <c r="N1507">
        <v>5.5</v>
      </c>
      <c r="O1507">
        <v>1.30577129474E-2</v>
      </c>
      <c r="P1507" s="1">
        <v>2.35720968888E-7</v>
      </c>
      <c r="Q1507">
        <v>1.7559414666800001E-4</v>
      </c>
      <c r="R1507" t="s">
        <v>15</v>
      </c>
      <c r="S1507">
        <v>1.5</v>
      </c>
      <c r="T1507">
        <v>5.5</v>
      </c>
    </row>
    <row r="1508" spans="1:20">
      <c r="A1508">
        <v>81180</v>
      </c>
      <c r="C1508" t="b">
        <f t="shared" si="115"/>
        <v>1</v>
      </c>
      <c r="D1508" s="2" t="str">
        <f t="shared" si="116"/>
        <v/>
      </c>
      <c r="E1508" s="2" t="str">
        <f t="shared" si="117"/>
        <v/>
      </c>
      <c r="F1508" s="2" t="str">
        <f t="shared" si="118"/>
        <v/>
      </c>
      <c r="G1508" s="2" t="str">
        <f t="shared" si="119"/>
        <v/>
      </c>
      <c r="H1508" t="s">
        <v>14</v>
      </c>
      <c r="I1508" t="s">
        <v>14</v>
      </c>
      <c r="J1508">
        <v>1.1137576252100001E-4</v>
      </c>
      <c r="K1508">
        <v>6.4062615118100005E-4</v>
      </c>
      <c r="L1508">
        <v>0</v>
      </c>
      <c r="M1508">
        <v>15</v>
      </c>
      <c r="N1508">
        <v>26</v>
      </c>
      <c r="O1508">
        <v>0.27544270700500001</v>
      </c>
      <c r="P1508">
        <v>2.5562415520899998E-2</v>
      </c>
      <c r="Q1508">
        <v>2.2491813930699999E-2</v>
      </c>
      <c r="R1508" t="s">
        <v>15</v>
      </c>
    </row>
    <row r="1509" spans="1:20">
      <c r="A1509">
        <v>81232</v>
      </c>
      <c r="C1509" t="b">
        <f t="shared" si="115"/>
        <v>1</v>
      </c>
      <c r="D1509" s="2" t="str">
        <f t="shared" si="116"/>
        <v/>
      </c>
      <c r="E1509" s="2" t="str">
        <f t="shared" si="117"/>
        <v/>
      </c>
      <c r="F1509" s="2" t="str">
        <f t="shared" si="118"/>
        <v/>
      </c>
      <c r="G1509" s="2" t="str">
        <f t="shared" si="119"/>
        <v/>
      </c>
      <c r="H1509" t="s">
        <v>18</v>
      </c>
      <c r="I1509" t="s">
        <v>19</v>
      </c>
      <c r="J1509" s="1">
        <v>5.2435942293999998E-5</v>
      </c>
      <c r="K1509">
        <v>6.6775819838700004E-4</v>
      </c>
      <c r="L1509" s="1">
        <v>4.7172885112900001E-5</v>
      </c>
      <c r="M1509">
        <v>11</v>
      </c>
      <c r="N1509">
        <v>15</v>
      </c>
      <c r="O1509">
        <v>0.15408977373400001</v>
      </c>
      <c r="P1509">
        <v>0.24012156405900001</v>
      </c>
      <c r="Q1509">
        <v>0.37902902737700001</v>
      </c>
      <c r="R1509" t="s">
        <v>20</v>
      </c>
      <c r="S1509">
        <v>11</v>
      </c>
      <c r="T1509">
        <v>15</v>
      </c>
    </row>
    <row r="1510" spans="1:20">
      <c r="A1510">
        <v>81234</v>
      </c>
      <c r="C1510" t="b">
        <f t="shared" si="115"/>
        <v>1</v>
      </c>
      <c r="D1510" s="2" t="str">
        <f t="shared" si="116"/>
        <v/>
      </c>
      <c r="E1510" s="2" t="str">
        <f t="shared" si="117"/>
        <v/>
      </c>
      <c r="F1510" s="2" t="str">
        <f t="shared" si="118"/>
        <v/>
      </c>
      <c r="G1510" s="2" t="str">
        <f t="shared" si="119"/>
        <v/>
      </c>
      <c r="H1510" t="s">
        <v>14</v>
      </c>
      <c r="I1510" t="s">
        <v>14</v>
      </c>
      <c r="J1510" s="1">
        <v>6.2447178461100004E-5</v>
      </c>
      <c r="K1510">
        <v>7.9315609056299996E-4</v>
      </c>
      <c r="L1510" s="1">
        <v>4.4875360743099997E-5</v>
      </c>
      <c r="M1510">
        <v>14</v>
      </c>
      <c r="N1510">
        <v>16</v>
      </c>
      <c r="O1510">
        <v>9.6717542770399997E-2</v>
      </c>
      <c r="P1510">
        <v>0.11156422591200001</v>
      </c>
      <c r="Q1510">
        <v>0.482878570191</v>
      </c>
      <c r="R1510" t="s">
        <v>15</v>
      </c>
    </row>
    <row r="1511" spans="1:20">
      <c r="A1511">
        <v>81239</v>
      </c>
      <c r="C1511" t="b">
        <f t="shared" si="115"/>
        <v>1</v>
      </c>
      <c r="D1511" s="2" t="str">
        <f t="shared" si="116"/>
        <v/>
      </c>
      <c r="E1511" s="2" t="str">
        <f t="shared" si="117"/>
        <v/>
      </c>
      <c r="F1511" s="2" t="str">
        <f t="shared" si="118"/>
        <v/>
      </c>
      <c r="G1511" s="2" t="str">
        <f t="shared" si="119"/>
        <v/>
      </c>
      <c r="H1511" t="s">
        <v>14</v>
      </c>
      <c r="I1511" t="s">
        <v>14</v>
      </c>
      <c r="J1511" s="1">
        <v>1.90940286787E-5</v>
      </c>
      <c r="K1511">
        <v>4.5353040416000001E-4</v>
      </c>
      <c r="L1511">
        <v>1.4157156402000001E-4</v>
      </c>
      <c r="M1511">
        <v>15</v>
      </c>
      <c r="N1511">
        <v>21.5</v>
      </c>
      <c r="O1511" s="1">
        <v>7.5351608228199999E-7</v>
      </c>
      <c r="P1511">
        <v>3.3063495142E-2</v>
      </c>
      <c r="Q1511">
        <v>3.8041420496300001E-3</v>
      </c>
      <c r="R1511" t="s">
        <v>15</v>
      </c>
    </row>
    <row r="1512" spans="1:20">
      <c r="A1512">
        <v>81305</v>
      </c>
      <c r="C1512" t="b">
        <f t="shared" si="115"/>
        <v>1</v>
      </c>
      <c r="D1512" s="2" t="str">
        <f t="shared" si="116"/>
        <v/>
      </c>
      <c r="E1512" s="2" t="str">
        <f t="shared" si="117"/>
        <v/>
      </c>
      <c r="F1512" s="2" t="str">
        <f t="shared" si="118"/>
        <v/>
      </c>
      <c r="G1512" s="2" t="str">
        <f t="shared" si="119"/>
        <v/>
      </c>
      <c r="H1512" t="s">
        <v>14</v>
      </c>
      <c r="I1512" t="s">
        <v>14</v>
      </c>
      <c r="J1512" s="1">
        <v>3.2952981721300002E-5</v>
      </c>
      <c r="K1512">
        <v>1.46851572473E-4</v>
      </c>
      <c r="L1512" s="1">
        <v>4.71064731785E-6</v>
      </c>
      <c r="M1512">
        <v>1.3333333333299999</v>
      </c>
      <c r="N1512">
        <v>3.6666666666699999</v>
      </c>
      <c r="O1512">
        <v>2.7606261775000002E-2</v>
      </c>
      <c r="P1512">
        <v>1.7737240617899999E-4</v>
      </c>
      <c r="Q1512">
        <v>0.20740498690600001</v>
      </c>
      <c r="R1512" t="s">
        <v>15</v>
      </c>
    </row>
    <row r="1513" spans="1:20">
      <c r="A1513">
        <v>81308</v>
      </c>
      <c r="C1513" t="b">
        <f t="shared" si="115"/>
        <v>1</v>
      </c>
      <c r="D1513" s="2" t="str">
        <f t="shared" si="116"/>
        <v/>
      </c>
      <c r="E1513" s="2" t="str">
        <f t="shared" si="117"/>
        <v/>
      </c>
      <c r="F1513" s="2" t="str">
        <f t="shared" si="118"/>
        <v/>
      </c>
      <c r="G1513" s="2" t="str">
        <f t="shared" si="119"/>
        <v/>
      </c>
      <c r="H1513" t="s">
        <v>14</v>
      </c>
      <c r="I1513" t="s">
        <v>14</v>
      </c>
      <c r="J1513" s="1">
        <v>3.9287842719300001E-5</v>
      </c>
      <c r="K1513">
        <v>1.8934315596200001E-4</v>
      </c>
      <c r="L1513" s="1">
        <v>5.2994780237200003E-6</v>
      </c>
      <c r="M1513">
        <v>1.3333333333299999</v>
      </c>
      <c r="N1513">
        <v>3.6666666666699999</v>
      </c>
      <c r="O1513">
        <v>5.4813898293900001E-2</v>
      </c>
      <c r="P1513">
        <v>3.0755141964200001E-4</v>
      </c>
      <c r="Q1513">
        <v>7.9012231122600002E-2</v>
      </c>
      <c r="R1513" t="s">
        <v>15</v>
      </c>
    </row>
    <row r="1514" spans="1:20">
      <c r="A1514">
        <v>81337</v>
      </c>
      <c r="C1514" t="b">
        <f t="shared" si="115"/>
        <v>1</v>
      </c>
      <c r="D1514" s="2" t="str">
        <f t="shared" si="116"/>
        <v/>
      </c>
      <c r="E1514" s="2" t="str">
        <f t="shared" si="117"/>
        <v/>
      </c>
      <c r="F1514" s="2" t="str">
        <f t="shared" si="118"/>
        <v/>
      </c>
      <c r="G1514" s="2" t="str">
        <f t="shared" si="119"/>
        <v/>
      </c>
      <c r="H1514" t="s">
        <v>14</v>
      </c>
      <c r="I1514" t="s">
        <v>14</v>
      </c>
      <c r="J1514">
        <v>6.5201055606200001E-3</v>
      </c>
      <c r="K1514" s="1">
        <v>5.4571445019E-5</v>
      </c>
      <c r="L1514">
        <v>0</v>
      </c>
      <c r="M1514">
        <v>1.5</v>
      </c>
      <c r="N1514">
        <v>5.5</v>
      </c>
      <c r="O1514">
        <v>0.108032022463</v>
      </c>
      <c r="P1514" s="1">
        <v>3.7953105032000001E-6</v>
      </c>
      <c r="Q1514" s="1">
        <v>4.7709719830700003E-8</v>
      </c>
      <c r="R1514" t="s">
        <v>15</v>
      </c>
    </row>
    <row r="1515" spans="1:20">
      <c r="A1515">
        <v>81338</v>
      </c>
      <c r="B1515" t="s">
        <v>19</v>
      </c>
      <c r="C1515" t="b">
        <f t="shared" si="115"/>
        <v>1</v>
      </c>
      <c r="D1515" s="2" t="str">
        <f t="shared" si="116"/>
        <v/>
      </c>
      <c r="E1515" s="2" t="str">
        <f t="shared" si="117"/>
        <v/>
      </c>
      <c r="F1515" s="2" t="str">
        <f t="shared" si="118"/>
        <v>BRACK</v>
      </c>
      <c r="G1515" s="2" t="str">
        <f t="shared" si="119"/>
        <v/>
      </c>
      <c r="H1515" t="s">
        <v>23</v>
      </c>
      <c r="I1515" t="s">
        <v>19</v>
      </c>
      <c r="J1515">
        <v>2.0196562642399999E-4</v>
      </c>
      <c r="K1515">
        <v>6.2542251569299996E-4</v>
      </c>
      <c r="L1515" s="1">
        <v>3.1574103717899998E-5</v>
      </c>
      <c r="M1515">
        <v>1.5</v>
      </c>
      <c r="N1515">
        <v>5.5</v>
      </c>
      <c r="O1515">
        <v>1.09087920241E-2</v>
      </c>
      <c r="P1515" s="1">
        <v>5.5045436313499999E-6</v>
      </c>
      <c r="Q1515">
        <v>4.5512545038999999E-2</v>
      </c>
      <c r="R1515" t="s">
        <v>15</v>
      </c>
      <c r="S1515">
        <v>1.5</v>
      </c>
      <c r="T1515">
        <v>5.5</v>
      </c>
    </row>
    <row r="1516" spans="1:20">
      <c r="A1516">
        <v>81339</v>
      </c>
      <c r="C1516" t="b">
        <f t="shared" si="115"/>
        <v>1</v>
      </c>
      <c r="D1516" s="2" t="str">
        <f t="shared" si="116"/>
        <v/>
      </c>
      <c r="E1516" s="2" t="str">
        <f t="shared" si="117"/>
        <v/>
      </c>
      <c r="F1516" s="2" t="str">
        <f t="shared" si="118"/>
        <v/>
      </c>
      <c r="G1516" s="2" t="str">
        <f t="shared" si="119"/>
        <v/>
      </c>
      <c r="H1516" t="s">
        <v>14</v>
      </c>
      <c r="I1516" t="s">
        <v>14</v>
      </c>
      <c r="J1516">
        <v>5.6072680582200003E-3</v>
      </c>
      <c r="K1516" s="1">
        <v>4.52839300133E-5</v>
      </c>
      <c r="L1516" s="1">
        <v>1.47145163118E-6</v>
      </c>
      <c r="M1516">
        <v>1.3333333333299999</v>
      </c>
      <c r="N1516">
        <v>3.6666666666699999</v>
      </c>
      <c r="O1516">
        <v>0.27279976118799998</v>
      </c>
      <c r="P1516">
        <v>2.29419916485E-4</v>
      </c>
      <c r="Q1516" s="1">
        <v>8.8785520294299992E-6</v>
      </c>
      <c r="R1516" t="s">
        <v>15</v>
      </c>
    </row>
    <row r="1517" spans="1:20">
      <c r="A1517">
        <v>81340</v>
      </c>
      <c r="C1517" t="b">
        <f t="shared" si="115"/>
        <v>1</v>
      </c>
      <c r="D1517" s="2" t="str">
        <f t="shared" si="116"/>
        <v/>
      </c>
      <c r="E1517" s="2" t="str">
        <f t="shared" si="117"/>
        <v/>
      </c>
      <c r="F1517" s="2" t="str">
        <f t="shared" si="118"/>
        <v/>
      </c>
      <c r="G1517" s="2" t="str">
        <f t="shared" si="119"/>
        <v/>
      </c>
      <c r="H1517" t="s">
        <v>23</v>
      </c>
      <c r="I1517" t="s">
        <v>19</v>
      </c>
      <c r="J1517">
        <v>2.2125248621799999E-4</v>
      </c>
      <c r="K1517">
        <v>6.8943713018200005E-4</v>
      </c>
      <c r="L1517" s="1">
        <v>1.6054132427800001E-5</v>
      </c>
      <c r="M1517">
        <v>3</v>
      </c>
      <c r="N1517">
        <v>8</v>
      </c>
      <c r="O1517">
        <v>1.34376482715E-2</v>
      </c>
      <c r="P1517" s="1">
        <v>7.3524812803100006E-8</v>
      </c>
      <c r="Q1517">
        <v>1.1381233306700001E-4</v>
      </c>
      <c r="R1517" t="s">
        <v>15</v>
      </c>
      <c r="S1517">
        <v>3</v>
      </c>
      <c r="T1517">
        <v>8</v>
      </c>
    </row>
    <row r="1518" spans="1:20">
      <c r="A1518">
        <v>81341</v>
      </c>
      <c r="C1518" t="b">
        <f t="shared" si="115"/>
        <v>1</v>
      </c>
      <c r="D1518" s="2" t="str">
        <f t="shared" si="116"/>
        <v/>
      </c>
      <c r="E1518" s="2" t="str">
        <f t="shared" si="117"/>
        <v/>
      </c>
      <c r="F1518" s="2" t="str">
        <f t="shared" si="118"/>
        <v/>
      </c>
      <c r="G1518" s="2" t="str">
        <f t="shared" si="119"/>
        <v/>
      </c>
      <c r="H1518" t="s">
        <v>19</v>
      </c>
      <c r="I1518" t="s">
        <v>19</v>
      </c>
      <c r="J1518">
        <v>1.9854813956099999E-4</v>
      </c>
      <c r="K1518">
        <v>5.9425997605500004E-4</v>
      </c>
      <c r="L1518" s="1">
        <v>8.8559588913499996E-7</v>
      </c>
      <c r="M1518">
        <v>3</v>
      </c>
      <c r="N1518">
        <v>8</v>
      </c>
      <c r="O1518">
        <v>2.0743325946300001E-3</v>
      </c>
      <c r="P1518" s="1">
        <v>4.8886812409499998E-9</v>
      </c>
      <c r="Q1518">
        <v>1.0108930597899999E-3</v>
      </c>
      <c r="R1518" t="s">
        <v>15</v>
      </c>
      <c r="S1518">
        <v>3</v>
      </c>
      <c r="T1518">
        <v>8</v>
      </c>
    </row>
    <row r="1519" spans="1:20">
      <c r="A1519">
        <v>81345</v>
      </c>
      <c r="C1519" t="b">
        <f t="shared" si="115"/>
        <v>1</v>
      </c>
      <c r="D1519" s="2" t="str">
        <f t="shared" si="116"/>
        <v/>
      </c>
      <c r="E1519" s="2" t="str">
        <f t="shared" si="117"/>
        <v/>
      </c>
      <c r="F1519" s="2" t="str">
        <f t="shared" si="118"/>
        <v/>
      </c>
      <c r="G1519" s="2" t="str">
        <f t="shared" si="119"/>
        <v/>
      </c>
      <c r="H1519" t="s">
        <v>23</v>
      </c>
      <c r="I1519" t="s">
        <v>19</v>
      </c>
      <c r="J1519">
        <v>1.5237576809E-4</v>
      </c>
      <c r="K1519">
        <v>5.4425716064199995E-4</v>
      </c>
      <c r="L1519">
        <v>0</v>
      </c>
      <c r="M1519">
        <v>3</v>
      </c>
      <c r="N1519">
        <v>8</v>
      </c>
      <c r="O1519">
        <v>7.7472969792200001E-3</v>
      </c>
      <c r="P1519" s="1">
        <v>1.5827447767299999E-8</v>
      </c>
      <c r="Q1519">
        <v>2.1940639155299999E-4</v>
      </c>
      <c r="R1519" t="s">
        <v>15</v>
      </c>
      <c r="S1519">
        <v>3</v>
      </c>
      <c r="T1519">
        <v>8</v>
      </c>
    </row>
    <row r="1520" spans="1:20">
      <c r="A1520">
        <v>81384</v>
      </c>
      <c r="C1520" t="b">
        <f t="shared" si="115"/>
        <v>1</v>
      </c>
      <c r="D1520" s="2" t="str">
        <f t="shared" si="116"/>
        <v/>
      </c>
      <c r="E1520" s="2" t="str">
        <f t="shared" si="117"/>
        <v/>
      </c>
      <c r="F1520" s="2" t="str">
        <f t="shared" si="118"/>
        <v/>
      </c>
      <c r="G1520" s="2" t="str">
        <f t="shared" si="119"/>
        <v/>
      </c>
      <c r="H1520" t="s">
        <v>18</v>
      </c>
      <c r="I1520" t="s">
        <v>19</v>
      </c>
      <c r="J1520">
        <v>0</v>
      </c>
      <c r="K1520">
        <v>1.16712154481E-3</v>
      </c>
      <c r="L1520" s="1">
        <v>6.7258989950899994E-5</v>
      </c>
      <c r="M1520">
        <v>8.8000000000000007</v>
      </c>
      <c r="N1520">
        <v>11.6</v>
      </c>
      <c r="O1520">
        <v>9.4517715055599996E-3</v>
      </c>
      <c r="P1520">
        <v>0.36474572925199999</v>
      </c>
      <c r="Q1520">
        <v>8.0626606508699995E-3</v>
      </c>
      <c r="R1520" t="s">
        <v>20</v>
      </c>
      <c r="S1520">
        <v>8.8000000000000007</v>
      </c>
      <c r="T1520">
        <v>11.6</v>
      </c>
    </row>
    <row r="1521" spans="1:20">
      <c r="A1521">
        <v>81385</v>
      </c>
      <c r="C1521" t="b">
        <f t="shared" si="115"/>
        <v>1</v>
      </c>
      <c r="D1521" s="2" t="str">
        <f t="shared" si="116"/>
        <v/>
      </c>
      <c r="E1521" s="2" t="str">
        <f t="shared" si="117"/>
        <v/>
      </c>
      <c r="F1521" s="2" t="str">
        <f t="shared" si="118"/>
        <v/>
      </c>
      <c r="G1521" s="2" t="str">
        <f t="shared" si="119"/>
        <v/>
      </c>
      <c r="H1521" t="s">
        <v>18</v>
      </c>
      <c r="I1521" t="s">
        <v>19</v>
      </c>
      <c r="J1521">
        <v>0</v>
      </c>
      <c r="K1521">
        <v>1.60062383288E-3</v>
      </c>
      <c r="L1521" s="1">
        <v>6.4219171484499997E-5</v>
      </c>
      <c r="M1521">
        <v>8.8000000000000007</v>
      </c>
      <c r="N1521">
        <v>11.6</v>
      </c>
      <c r="O1521">
        <v>9.4517715055599996E-3</v>
      </c>
      <c r="P1521">
        <v>0.26754056472299997</v>
      </c>
      <c r="Q1521">
        <v>2.32155185932E-2</v>
      </c>
      <c r="R1521" t="s">
        <v>20</v>
      </c>
      <c r="S1521">
        <v>8.8000000000000007</v>
      </c>
      <c r="T1521">
        <v>11.6</v>
      </c>
    </row>
    <row r="1522" spans="1:20">
      <c r="A1522">
        <v>81386</v>
      </c>
      <c r="C1522" t="b">
        <f t="shared" si="115"/>
        <v>1</v>
      </c>
      <c r="D1522" s="2" t="str">
        <f t="shared" si="116"/>
        <v/>
      </c>
      <c r="E1522" s="2" t="str">
        <f t="shared" si="117"/>
        <v/>
      </c>
      <c r="F1522" s="2" t="str">
        <f t="shared" si="118"/>
        <v/>
      </c>
      <c r="G1522" s="2" t="str">
        <f t="shared" si="119"/>
        <v/>
      </c>
      <c r="H1522" t="s">
        <v>19</v>
      </c>
      <c r="I1522" t="s">
        <v>19</v>
      </c>
      <c r="J1522" s="1">
        <v>6.7512358236499994E-5</v>
      </c>
      <c r="K1522">
        <v>7.35380357521E-4</v>
      </c>
      <c r="L1522" s="1">
        <v>6.9463294188699999E-6</v>
      </c>
      <c r="M1522">
        <v>1.3333333333299999</v>
      </c>
      <c r="N1522">
        <v>3.6666666666699999</v>
      </c>
      <c r="O1522">
        <v>2.16938956736E-3</v>
      </c>
      <c r="P1522" s="1">
        <v>8.3363127439299993E-6</v>
      </c>
      <c r="Q1522">
        <v>0.49121514481299999</v>
      </c>
      <c r="R1522" t="s">
        <v>15</v>
      </c>
      <c r="S1522">
        <v>1.3333333333299999</v>
      </c>
      <c r="T1522">
        <v>3.6666666666699999</v>
      </c>
    </row>
    <row r="1523" spans="1:20">
      <c r="A1523">
        <v>81387</v>
      </c>
      <c r="C1523" t="b">
        <f t="shared" si="115"/>
        <v>1</v>
      </c>
      <c r="D1523" s="2" t="str">
        <f t="shared" si="116"/>
        <v/>
      </c>
      <c r="E1523" s="2" t="str">
        <f t="shared" si="117"/>
        <v/>
      </c>
      <c r="F1523" s="2" t="str">
        <f t="shared" si="118"/>
        <v/>
      </c>
      <c r="G1523" s="2" t="str">
        <f t="shared" si="119"/>
        <v/>
      </c>
      <c r="H1523" t="s">
        <v>19</v>
      </c>
      <c r="I1523" t="s">
        <v>19</v>
      </c>
      <c r="J1523" s="1">
        <v>6.2548214248500002E-5</v>
      </c>
      <c r="K1523">
        <v>6.2236562196499995E-4</v>
      </c>
      <c r="L1523" s="1">
        <v>7.6932580329800001E-6</v>
      </c>
      <c r="M1523">
        <v>1.3333333333299999</v>
      </c>
      <c r="N1523">
        <v>3.6666666666699999</v>
      </c>
      <c r="O1523">
        <v>2.16938956736E-3</v>
      </c>
      <c r="P1523" s="1">
        <v>1.0264866805500001E-5</v>
      </c>
      <c r="Q1523">
        <v>0.49121514481299999</v>
      </c>
      <c r="R1523" t="s">
        <v>15</v>
      </c>
      <c r="S1523">
        <v>1.3333333333299999</v>
      </c>
      <c r="T1523">
        <v>3.6666666666699999</v>
      </c>
    </row>
    <row r="1524" spans="1:20">
      <c r="A1524">
        <v>81476</v>
      </c>
      <c r="C1524" t="b">
        <f t="shared" si="115"/>
        <v>1</v>
      </c>
      <c r="D1524" s="2" t="str">
        <f t="shared" si="116"/>
        <v/>
      </c>
      <c r="E1524" s="2" t="str">
        <f t="shared" si="117"/>
        <v/>
      </c>
      <c r="F1524" s="2" t="str">
        <f t="shared" si="118"/>
        <v/>
      </c>
      <c r="G1524" s="2" t="str">
        <f t="shared" si="119"/>
        <v/>
      </c>
      <c r="H1524" t="s">
        <v>14</v>
      </c>
      <c r="I1524" t="s">
        <v>14</v>
      </c>
      <c r="J1524">
        <v>1.6045454943200001E-4</v>
      </c>
      <c r="K1524" s="1">
        <v>1.8695198031600001E-6</v>
      </c>
      <c r="L1524">
        <v>1.2880106611599999E-4</v>
      </c>
      <c r="M1524">
        <v>11</v>
      </c>
      <c r="N1524">
        <v>27</v>
      </c>
      <c r="O1524">
        <v>4.9429298306100003E-4</v>
      </c>
      <c r="P1524">
        <v>7.6283538307999998E-2</v>
      </c>
      <c r="Q1524">
        <v>0.31886998989499998</v>
      </c>
      <c r="R1524" t="s">
        <v>15</v>
      </c>
    </row>
    <row r="1525" spans="1:20">
      <c r="A1525">
        <v>81477</v>
      </c>
      <c r="B1525" t="s">
        <v>17</v>
      </c>
      <c r="C1525" t="b">
        <f t="shared" si="115"/>
        <v>1</v>
      </c>
      <c r="D1525" s="2" t="str">
        <f t="shared" si="116"/>
        <v/>
      </c>
      <c r="E1525" s="2" t="str">
        <f t="shared" si="117"/>
        <v/>
      </c>
      <c r="F1525" s="2" t="str">
        <f t="shared" si="118"/>
        <v/>
      </c>
      <c r="G1525" s="2" t="str">
        <f t="shared" si="119"/>
        <v>freshRestricted</v>
      </c>
      <c r="H1525" t="s">
        <v>14</v>
      </c>
      <c r="I1525" t="s">
        <v>14</v>
      </c>
      <c r="J1525">
        <v>9.2773655698999999E-4</v>
      </c>
      <c r="K1525">
        <v>0</v>
      </c>
      <c r="L1525">
        <v>0</v>
      </c>
      <c r="M1525">
        <v>1.48979591837</v>
      </c>
      <c r="N1525">
        <v>15.244897959199999</v>
      </c>
      <c r="O1525">
        <v>1.3913357860400001E-2</v>
      </c>
      <c r="P1525">
        <v>1</v>
      </c>
      <c r="Q1525">
        <v>1.08095387023E-2</v>
      </c>
      <c r="R1525" t="s">
        <v>15</v>
      </c>
    </row>
    <row r="1526" spans="1:20">
      <c r="A1526">
        <v>81478</v>
      </c>
      <c r="C1526" t="b">
        <f t="shared" si="115"/>
        <v>1</v>
      </c>
      <c r="D1526" s="2" t="str">
        <f t="shared" si="116"/>
        <v/>
      </c>
      <c r="E1526" s="2" t="str">
        <f t="shared" si="117"/>
        <v/>
      </c>
      <c r="F1526" s="2" t="str">
        <f t="shared" si="118"/>
        <v/>
      </c>
      <c r="G1526" s="2" t="str">
        <f t="shared" si="119"/>
        <v/>
      </c>
      <c r="H1526" t="s">
        <v>14</v>
      </c>
      <c r="I1526" t="s">
        <v>14</v>
      </c>
      <c r="J1526">
        <v>1.2240803450800001E-4</v>
      </c>
      <c r="K1526" s="1">
        <v>1.60244554556E-6</v>
      </c>
      <c r="L1526" s="1">
        <v>8.92680656248E-5</v>
      </c>
      <c r="M1526">
        <v>11</v>
      </c>
      <c r="N1526">
        <v>27</v>
      </c>
      <c r="O1526" s="1">
        <v>8.2146516004200003E-5</v>
      </c>
      <c r="P1526">
        <v>7.6283538307999998E-2</v>
      </c>
      <c r="Q1526">
        <v>0.227098983611</v>
      </c>
      <c r="R1526" t="s">
        <v>15</v>
      </c>
    </row>
    <row r="1527" spans="1:20">
      <c r="A1527">
        <v>81479</v>
      </c>
      <c r="C1527" t="b">
        <f t="shared" si="115"/>
        <v>1</v>
      </c>
      <c r="D1527" s="2" t="str">
        <f t="shared" si="116"/>
        <v/>
      </c>
      <c r="E1527" s="2" t="str">
        <f t="shared" si="117"/>
        <v/>
      </c>
      <c r="F1527" s="2" t="str">
        <f t="shared" si="118"/>
        <v/>
      </c>
      <c r="G1527" s="2" t="str">
        <f t="shared" si="119"/>
        <v/>
      </c>
      <c r="H1527" t="s">
        <v>14</v>
      </c>
      <c r="I1527" t="s">
        <v>14</v>
      </c>
      <c r="J1527">
        <v>1.0689765218999999E-3</v>
      </c>
      <c r="K1527" s="1">
        <v>1.94668042321E-5</v>
      </c>
      <c r="L1527">
        <v>0</v>
      </c>
      <c r="M1527">
        <v>1.3333333333299999</v>
      </c>
      <c r="N1527">
        <v>3.6666666666699999</v>
      </c>
      <c r="O1527">
        <v>0.35166658108600002</v>
      </c>
      <c r="P1527">
        <v>1.0727945415799999E-2</v>
      </c>
      <c r="Q1527">
        <v>1.7419990234300001E-3</v>
      </c>
      <c r="R1527" t="s">
        <v>15</v>
      </c>
    </row>
    <row r="1528" spans="1:20">
      <c r="A1528">
        <v>81517</v>
      </c>
      <c r="C1528" t="b">
        <f t="shared" si="115"/>
        <v>1</v>
      </c>
      <c r="D1528" s="2" t="str">
        <f t="shared" si="116"/>
        <v/>
      </c>
      <c r="E1528" s="2" t="str">
        <f t="shared" si="117"/>
        <v/>
      </c>
      <c r="F1528" s="2" t="str">
        <f t="shared" si="118"/>
        <v/>
      </c>
      <c r="G1528" s="2" t="str">
        <f t="shared" si="119"/>
        <v/>
      </c>
      <c r="H1528" t="s">
        <v>14</v>
      </c>
      <c r="I1528" t="s">
        <v>14</v>
      </c>
      <c r="J1528" s="1">
        <v>7.4019819997299998E-5</v>
      </c>
      <c r="K1528">
        <v>7.3750529066099997E-3</v>
      </c>
      <c r="L1528" s="1">
        <v>8.3184645802200001E-5</v>
      </c>
      <c r="M1528">
        <v>23</v>
      </c>
      <c r="N1528">
        <v>25</v>
      </c>
      <c r="O1528">
        <v>0.10966881352500001</v>
      </c>
      <c r="P1528">
        <v>0.16157527294499999</v>
      </c>
      <c r="Q1528">
        <v>0.40368716745200001</v>
      </c>
      <c r="R1528" t="s">
        <v>15</v>
      </c>
    </row>
    <row r="1529" spans="1:20">
      <c r="A1529">
        <v>81518</v>
      </c>
      <c r="C1529" t="b">
        <f t="shared" si="115"/>
        <v>1</v>
      </c>
      <c r="D1529" s="2" t="str">
        <f t="shared" si="116"/>
        <v/>
      </c>
      <c r="E1529" s="2" t="str">
        <f t="shared" si="117"/>
        <v/>
      </c>
      <c r="F1529" s="2" t="str">
        <f t="shared" si="118"/>
        <v/>
      </c>
      <c r="G1529" s="2" t="str">
        <f t="shared" si="119"/>
        <v/>
      </c>
      <c r="H1529" t="s">
        <v>14</v>
      </c>
      <c r="I1529" t="s">
        <v>14</v>
      </c>
      <c r="J1529" s="1">
        <v>8.5365418322400001E-5</v>
      </c>
      <c r="K1529">
        <v>6.5771188086599999E-3</v>
      </c>
      <c r="L1529" s="1">
        <v>4.82229830737E-5</v>
      </c>
      <c r="M1529">
        <v>23</v>
      </c>
      <c r="N1529">
        <v>25</v>
      </c>
      <c r="O1529">
        <v>8.5579574182599996E-2</v>
      </c>
      <c r="P1529">
        <v>0.16157527294499999</v>
      </c>
      <c r="Q1529">
        <v>0.43738659937000002</v>
      </c>
      <c r="R1529" t="s">
        <v>15</v>
      </c>
    </row>
    <row r="1530" spans="1:20">
      <c r="A1530">
        <v>81520</v>
      </c>
      <c r="C1530" t="b">
        <f t="shared" si="115"/>
        <v>1</v>
      </c>
      <c r="D1530" s="2" t="str">
        <f t="shared" si="116"/>
        <v/>
      </c>
      <c r="E1530" s="2" t="str">
        <f t="shared" si="117"/>
        <v/>
      </c>
      <c r="F1530" s="2" t="str">
        <f t="shared" si="118"/>
        <v/>
      </c>
      <c r="G1530" s="2" t="str">
        <f t="shared" si="119"/>
        <v/>
      </c>
      <c r="H1530" t="s">
        <v>17</v>
      </c>
      <c r="I1530" t="s">
        <v>17</v>
      </c>
      <c r="J1530">
        <v>5.2082359058300005E-4</v>
      </c>
      <c r="K1530">
        <v>1.03547045131E-4</v>
      </c>
      <c r="L1530" s="1">
        <v>2.1254301339200001E-6</v>
      </c>
      <c r="M1530">
        <v>1.3333333333299999</v>
      </c>
      <c r="N1530">
        <v>3.6666666666699999</v>
      </c>
      <c r="O1530">
        <v>0.48297562651699999</v>
      </c>
      <c r="P1530">
        <v>2.8963956918999999E-4</v>
      </c>
      <c r="Q1530">
        <v>3.4709984574000002E-4</v>
      </c>
      <c r="R1530" t="s">
        <v>15</v>
      </c>
      <c r="S1530">
        <v>1.7895725357000001</v>
      </c>
    </row>
    <row r="1531" spans="1:20">
      <c r="A1531">
        <v>81526</v>
      </c>
      <c r="C1531" t="b">
        <f t="shared" si="115"/>
        <v>1</v>
      </c>
      <c r="D1531" s="2" t="str">
        <f t="shared" si="116"/>
        <v/>
      </c>
      <c r="E1531" s="2" t="str">
        <f t="shared" si="117"/>
        <v/>
      </c>
      <c r="F1531" s="2" t="str">
        <f t="shared" si="118"/>
        <v/>
      </c>
      <c r="G1531" s="2" t="str">
        <f t="shared" si="119"/>
        <v/>
      </c>
      <c r="H1531" t="s">
        <v>28</v>
      </c>
      <c r="I1531" t="s">
        <v>19</v>
      </c>
      <c r="J1531">
        <v>1.4644455228199999E-4</v>
      </c>
      <c r="K1531">
        <v>8.2815504288800002E-4</v>
      </c>
      <c r="L1531">
        <v>1.9193642010600001E-4</v>
      </c>
      <c r="M1531">
        <v>19.333333333300001</v>
      </c>
      <c r="N1531">
        <v>21.666666666699999</v>
      </c>
      <c r="O1531">
        <v>3.4036771556399999E-3</v>
      </c>
      <c r="P1531">
        <v>1.1603779589500001E-2</v>
      </c>
      <c r="Q1531">
        <v>7.8460495381699996E-2</v>
      </c>
      <c r="R1531" t="s">
        <v>15</v>
      </c>
      <c r="S1531">
        <v>19.333333333300001</v>
      </c>
      <c r="T1531">
        <v>21.666666666699999</v>
      </c>
    </row>
    <row r="1532" spans="1:20">
      <c r="A1532">
        <v>81527</v>
      </c>
      <c r="C1532" t="b">
        <f t="shared" si="115"/>
        <v>1</v>
      </c>
      <c r="D1532" s="2" t="str">
        <f t="shared" si="116"/>
        <v/>
      </c>
      <c r="E1532" s="2" t="str">
        <f t="shared" si="117"/>
        <v/>
      </c>
      <c r="F1532" s="2" t="str">
        <f t="shared" si="118"/>
        <v/>
      </c>
      <c r="G1532" s="2" t="str">
        <f t="shared" si="119"/>
        <v/>
      </c>
      <c r="H1532" t="s">
        <v>17</v>
      </c>
      <c r="I1532" t="s">
        <v>17</v>
      </c>
      <c r="J1532">
        <v>4.9273279632099998E-4</v>
      </c>
      <c r="K1532" s="1">
        <v>9.7017692666399996E-5</v>
      </c>
      <c r="L1532" s="1">
        <v>1.1444623798E-6</v>
      </c>
      <c r="M1532">
        <v>1.3333333333299999</v>
      </c>
      <c r="N1532">
        <v>3.6666666666699999</v>
      </c>
      <c r="O1532">
        <v>0.361097674561</v>
      </c>
      <c r="P1532">
        <v>5.0557260842699998E-3</v>
      </c>
      <c r="Q1532">
        <v>3.4709984574000002E-4</v>
      </c>
      <c r="R1532" t="s">
        <v>15</v>
      </c>
      <c r="S1532">
        <v>1.7883974358700001</v>
      </c>
    </row>
    <row r="1533" spans="1:20">
      <c r="A1533">
        <v>81530</v>
      </c>
      <c r="C1533" t="b">
        <f t="shared" si="115"/>
        <v>1</v>
      </c>
      <c r="D1533" s="2" t="str">
        <f t="shared" si="116"/>
        <v/>
      </c>
      <c r="E1533" s="2" t="str">
        <f t="shared" si="117"/>
        <v/>
      </c>
      <c r="F1533" s="2" t="str">
        <f t="shared" si="118"/>
        <v/>
      </c>
      <c r="G1533" s="2" t="str">
        <f t="shared" si="119"/>
        <v/>
      </c>
      <c r="H1533" t="s">
        <v>26</v>
      </c>
      <c r="I1533" t="s">
        <v>19</v>
      </c>
      <c r="J1533">
        <v>1.4472884965599999E-4</v>
      </c>
      <c r="K1533">
        <v>6.6638582715099995E-4</v>
      </c>
      <c r="L1533">
        <v>1.7866630959100001E-4</v>
      </c>
      <c r="M1533">
        <v>19.333333333300001</v>
      </c>
      <c r="N1533">
        <v>21.666666666699999</v>
      </c>
      <c r="O1533">
        <v>5.1241507063799997E-3</v>
      </c>
      <c r="P1533">
        <v>1.4489049563099999E-2</v>
      </c>
      <c r="Q1533">
        <v>0.29666888070899999</v>
      </c>
      <c r="R1533" t="s">
        <v>15</v>
      </c>
      <c r="S1533">
        <v>19.333333333300001</v>
      </c>
      <c r="T1533">
        <v>21.666666666699999</v>
      </c>
    </row>
    <row r="1534" spans="1:20">
      <c r="A1534">
        <v>81599</v>
      </c>
      <c r="C1534" t="b">
        <f t="shared" si="115"/>
        <v>1</v>
      </c>
      <c r="D1534" s="2" t="str">
        <f t="shared" si="116"/>
        <v/>
      </c>
      <c r="E1534" s="2" t="str">
        <f t="shared" si="117"/>
        <v/>
      </c>
      <c r="F1534" s="2" t="str">
        <f t="shared" si="118"/>
        <v/>
      </c>
      <c r="G1534" s="2" t="str">
        <f t="shared" si="119"/>
        <v/>
      </c>
      <c r="H1534" t="s">
        <v>14</v>
      </c>
      <c r="I1534" t="s">
        <v>14</v>
      </c>
      <c r="J1534">
        <v>2.2130989798499999E-4</v>
      </c>
      <c r="K1534">
        <v>2.7915722865299998E-3</v>
      </c>
      <c r="L1534">
        <v>6.5910525056199997E-4</v>
      </c>
      <c r="M1534">
        <v>19.333333333300001</v>
      </c>
      <c r="N1534">
        <v>21.666666666699999</v>
      </c>
      <c r="O1534">
        <v>1.10533749869E-2</v>
      </c>
      <c r="P1534">
        <v>7.6760525342399993E-2</v>
      </c>
      <c r="Q1534">
        <v>0.15352935245900001</v>
      </c>
      <c r="R1534" t="s">
        <v>15</v>
      </c>
    </row>
    <row r="1535" spans="1:20">
      <c r="A1535">
        <v>81600</v>
      </c>
      <c r="C1535" t="b">
        <f t="shared" si="115"/>
        <v>1</v>
      </c>
      <c r="D1535" s="2" t="str">
        <f t="shared" si="116"/>
        <v/>
      </c>
      <c r="E1535" s="2" t="str">
        <f t="shared" si="117"/>
        <v/>
      </c>
      <c r="F1535" s="2" t="str">
        <f t="shared" si="118"/>
        <v/>
      </c>
      <c r="G1535" s="2" t="str">
        <f t="shared" si="119"/>
        <v/>
      </c>
      <c r="H1535" t="s">
        <v>18</v>
      </c>
      <c r="I1535" t="s">
        <v>19</v>
      </c>
      <c r="J1535">
        <v>2.4359057454999999E-4</v>
      </c>
      <c r="K1535">
        <v>3.2179194507499999E-3</v>
      </c>
      <c r="L1535">
        <v>7.4389924618700005E-4</v>
      </c>
      <c r="M1535">
        <v>19.333333333300001</v>
      </c>
      <c r="N1535">
        <v>21.666666666699999</v>
      </c>
      <c r="O1535">
        <v>6.71869432639E-3</v>
      </c>
      <c r="P1535">
        <v>7.28877336402E-2</v>
      </c>
      <c r="Q1535">
        <v>5.3875098288200002E-2</v>
      </c>
      <c r="R1535" t="s">
        <v>20</v>
      </c>
      <c r="S1535">
        <v>19.333333333300001</v>
      </c>
      <c r="T1535">
        <v>21.666666666699999</v>
      </c>
    </row>
    <row r="1536" spans="1:20">
      <c r="A1536">
        <v>81785</v>
      </c>
      <c r="C1536" t="b">
        <f t="shared" si="115"/>
        <v>1</v>
      </c>
      <c r="D1536" s="2" t="str">
        <f t="shared" si="116"/>
        <v/>
      </c>
      <c r="E1536" s="2" t="str">
        <f t="shared" si="117"/>
        <v/>
      </c>
      <c r="F1536" s="2" t="str">
        <f t="shared" si="118"/>
        <v/>
      </c>
      <c r="G1536" s="2" t="str">
        <f t="shared" si="119"/>
        <v/>
      </c>
      <c r="H1536" t="s">
        <v>17</v>
      </c>
      <c r="I1536" t="s">
        <v>17</v>
      </c>
      <c r="J1536">
        <v>6.7705717236299996E-4</v>
      </c>
      <c r="K1536">
        <v>1.7712114838999999E-3</v>
      </c>
      <c r="L1536" s="1">
        <v>3.9252568894800002E-6</v>
      </c>
      <c r="M1536">
        <v>1.3333333333299999</v>
      </c>
      <c r="N1536">
        <v>3.6666666666699999</v>
      </c>
      <c r="O1536">
        <v>5.3561699626900001E-2</v>
      </c>
      <c r="P1536" s="1">
        <v>1.91159482893E-7</v>
      </c>
      <c r="Q1536">
        <v>1.04158164335E-4</v>
      </c>
      <c r="R1536" t="s">
        <v>15</v>
      </c>
      <c r="S1536">
        <v>3.6666666666699999</v>
      </c>
    </row>
    <row r="1537" spans="1:20">
      <c r="A1537">
        <v>81786</v>
      </c>
      <c r="C1537" t="b">
        <f t="shared" si="115"/>
        <v>1</v>
      </c>
      <c r="D1537" s="2" t="str">
        <f t="shared" si="116"/>
        <v/>
      </c>
      <c r="E1537" s="2" t="str">
        <f t="shared" si="117"/>
        <v/>
      </c>
      <c r="F1537" s="2" t="str">
        <f t="shared" si="118"/>
        <v/>
      </c>
      <c r="G1537" s="2" t="str">
        <f t="shared" si="119"/>
        <v/>
      </c>
      <c r="H1537" t="s">
        <v>17</v>
      </c>
      <c r="I1537" t="s">
        <v>17</v>
      </c>
      <c r="J1537">
        <v>8.17246488876E-4</v>
      </c>
      <c r="K1537">
        <v>1.6983556659499999E-3</v>
      </c>
      <c r="L1537" s="1">
        <v>4.9336102024199996E-6</v>
      </c>
      <c r="M1537">
        <v>1.3333333333299999</v>
      </c>
      <c r="N1537">
        <v>3.6666666666699999</v>
      </c>
      <c r="O1537">
        <v>5.3561699626900001E-2</v>
      </c>
      <c r="P1537" s="1">
        <v>1.91159482893E-7</v>
      </c>
      <c r="Q1537">
        <v>1.04158164335E-4</v>
      </c>
      <c r="R1537" t="s">
        <v>15</v>
      </c>
      <c r="S1537">
        <v>3.6666666666699999</v>
      </c>
    </row>
    <row r="1538" spans="1:20">
      <c r="A1538">
        <v>81915</v>
      </c>
      <c r="C1538" t="b">
        <f t="shared" si="115"/>
        <v>1</v>
      </c>
      <c r="D1538" s="2" t="str">
        <f t="shared" si="116"/>
        <v/>
      </c>
      <c r="E1538" s="2" t="str">
        <f t="shared" si="117"/>
        <v/>
      </c>
      <c r="F1538" s="2" t="str">
        <f t="shared" si="118"/>
        <v/>
      </c>
      <c r="G1538" s="2" t="str">
        <f t="shared" si="119"/>
        <v/>
      </c>
      <c r="H1538" t="s">
        <v>14</v>
      </c>
      <c r="I1538" t="s">
        <v>14</v>
      </c>
      <c r="J1538" s="1">
        <v>1.7600243994399999E-5</v>
      </c>
      <c r="K1538">
        <v>3.1967274988199999E-4</v>
      </c>
      <c r="L1538">
        <v>1.5291818876900001E-4</v>
      </c>
      <c r="M1538">
        <v>24.5</v>
      </c>
      <c r="N1538">
        <v>27</v>
      </c>
      <c r="O1538">
        <v>3.3571299609499999E-4</v>
      </c>
      <c r="P1538">
        <v>0.17931591005200001</v>
      </c>
      <c r="Q1538">
        <v>0.126738595707</v>
      </c>
      <c r="R1538" t="s">
        <v>15</v>
      </c>
    </row>
    <row r="1539" spans="1:20">
      <c r="A1539">
        <v>81916</v>
      </c>
      <c r="B1539" t="s">
        <v>16</v>
      </c>
      <c r="C1539" t="b">
        <f t="shared" ref="C1539:C1602" si="120">IF(OR(B1539="freshRestricted",B1539="brackishRestricted",B1539="marineRestricted",B1539="noclass",B1539=""),TRUE,FALSE)</f>
        <v>1</v>
      </c>
      <c r="D1539" s="2" t="str">
        <f t="shared" ref="D1539:D1602" si="121">IF(NOT(ISBLANK($B1539)),IF($I1539="freshRestricted", IF($B1539="freshRestricted","FRESH",$B1539),""),"")</f>
        <v/>
      </c>
      <c r="E1539" s="2" t="str">
        <f t="shared" ref="E1539:E1602" si="122">IF(NOT(ISBLANK($B1539)),IF($I1539="marineRestricted", IF($B1539="marineRestricted","MARINE",$B1539),""),"")</f>
        <v>MARINE</v>
      </c>
      <c r="F1539" s="2" t="str">
        <f t="shared" ref="F1539:F1602" si="123">IF(NOT(ISBLANK($B1539)),IF($I1539="brackishRestricted", IF($B1539="brackishRestricted","BRACK",$B1539),""),"")</f>
        <v/>
      </c>
      <c r="G1539" s="2" t="str">
        <f t="shared" ref="G1539:G1602" si="124">IF(NOT(ISBLANK($B1539)),IF($I1539="noclass", IF($B1539="noclass","NO",$B1539),""),"")</f>
        <v/>
      </c>
      <c r="H1539" t="s">
        <v>16</v>
      </c>
      <c r="I1539" t="s">
        <v>16</v>
      </c>
      <c r="J1539" s="1">
        <v>1.6110141006699999E-5</v>
      </c>
      <c r="K1539">
        <v>2.0719564108000001E-4</v>
      </c>
      <c r="L1539">
        <v>3.3515849348300002E-4</v>
      </c>
      <c r="M1539">
        <v>24</v>
      </c>
      <c r="N1539">
        <v>26</v>
      </c>
      <c r="O1539">
        <v>2.6803393688400001E-3</v>
      </c>
      <c r="P1539">
        <v>0.467545581574</v>
      </c>
      <c r="Q1539">
        <v>1.2490844243099999E-2</v>
      </c>
      <c r="R1539" t="s">
        <v>15</v>
      </c>
      <c r="S1539">
        <v>24.802153350200001</v>
      </c>
    </row>
    <row r="1540" spans="1:20">
      <c r="A1540">
        <v>82001</v>
      </c>
      <c r="C1540" t="b">
        <f t="shared" si="120"/>
        <v>1</v>
      </c>
      <c r="D1540" s="2" t="str">
        <f t="shared" si="121"/>
        <v/>
      </c>
      <c r="E1540" s="2" t="str">
        <f t="shared" si="122"/>
        <v/>
      </c>
      <c r="F1540" s="2" t="str">
        <f t="shared" si="123"/>
        <v/>
      </c>
      <c r="G1540" s="2" t="str">
        <f t="shared" si="124"/>
        <v/>
      </c>
      <c r="H1540" t="s">
        <v>17</v>
      </c>
      <c r="I1540" t="s">
        <v>17</v>
      </c>
      <c r="J1540">
        <v>2.4462231274899999E-3</v>
      </c>
      <c r="K1540">
        <v>0</v>
      </c>
      <c r="L1540">
        <v>0</v>
      </c>
      <c r="M1540">
        <v>1.48979591837</v>
      </c>
      <c r="N1540">
        <v>15.244897959199999</v>
      </c>
      <c r="O1540">
        <v>4.8461324334900004E-3</v>
      </c>
      <c r="P1540">
        <v>1</v>
      </c>
      <c r="Q1540">
        <v>3.4875662616299999E-3</v>
      </c>
      <c r="R1540" t="s">
        <v>15</v>
      </c>
      <c r="S1540">
        <v>1.48979591837</v>
      </c>
    </row>
    <row r="1541" spans="1:20">
      <c r="A1541">
        <v>82002</v>
      </c>
      <c r="C1541" t="b">
        <f t="shared" si="120"/>
        <v>1</v>
      </c>
      <c r="D1541" s="2" t="str">
        <f t="shared" si="121"/>
        <v/>
      </c>
      <c r="E1541" s="2" t="str">
        <f t="shared" si="122"/>
        <v/>
      </c>
      <c r="F1541" s="2" t="str">
        <f t="shared" si="123"/>
        <v/>
      </c>
      <c r="G1541" s="2" t="str">
        <f t="shared" si="124"/>
        <v/>
      </c>
      <c r="H1541" t="s">
        <v>17</v>
      </c>
      <c r="I1541" t="s">
        <v>17</v>
      </c>
      <c r="J1541">
        <v>2.8590473835999998E-3</v>
      </c>
      <c r="K1541">
        <v>0</v>
      </c>
      <c r="L1541">
        <v>0</v>
      </c>
      <c r="M1541">
        <v>1.48979591837</v>
      </c>
      <c r="N1541">
        <v>15.244897959199999</v>
      </c>
      <c r="O1541">
        <v>4.8461324334900004E-3</v>
      </c>
      <c r="P1541">
        <v>1</v>
      </c>
      <c r="Q1541">
        <v>3.4875662616299999E-3</v>
      </c>
      <c r="R1541" t="s">
        <v>15</v>
      </c>
      <c r="S1541">
        <v>1.48979591837</v>
      </c>
    </row>
    <row r="1542" spans="1:20">
      <c r="A1542">
        <v>82003</v>
      </c>
      <c r="C1542" t="b">
        <f t="shared" si="120"/>
        <v>1</v>
      </c>
      <c r="D1542" s="2" t="str">
        <f t="shared" si="121"/>
        <v/>
      </c>
      <c r="E1542" s="2" t="str">
        <f t="shared" si="122"/>
        <v/>
      </c>
      <c r="F1542" s="2" t="str">
        <f t="shared" si="123"/>
        <v/>
      </c>
      <c r="G1542" s="2" t="str">
        <f t="shared" si="124"/>
        <v/>
      </c>
      <c r="H1542" t="s">
        <v>17</v>
      </c>
      <c r="I1542" t="s">
        <v>17</v>
      </c>
      <c r="J1542">
        <v>1.1839320898000001E-3</v>
      </c>
      <c r="K1542">
        <v>0</v>
      </c>
      <c r="L1542">
        <v>0</v>
      </c>
      <c r="M1542">
        <v>1.48979591837</v>
      </c>
      <c r="N1542">
        <v>15.244897959199999</v>
      </c>
      <c r="O1542">
        <v>1.6367302187999999E-3</v>
      </c>
      <c r="P1542">
        <v>1</v>
      </c>
      <c r="Q1542">
        <v>1.09028203258E-3</v>
      </c>
      <c r="R1542" t="s">
        <v>15</v>
      </c>
      <c r="S1542">
        <v>1.48979591837</v>
      </c>
    </row>
    <row r="1543" spans="1:20">
      <c r="A1543">
        <v>82004</v>
      </c>
      <c r="C1543" t="b">
        <f t="shared" si="120"/>
        <v>1</v>
      </c>
      <c r="D1543" s="2" t="str">
        <f t="shared" si="121"/>
        <v/>
      </c>
      <c r="E1543" s="2" t="str">
        <f t="shared" si="122"/>
        <v/>
      </c>
      <c r="F1543" s="2" t="str">
        <f t="shared" si="123"/>
        <v/>
      </c>
      <c r="G1543" s="2" t="str">
        <f t="shared" si="124"/>
        <v/>
      </c>
      <c r="H1543" t="s">
        <v>17</v>
      </c>
      <c r="I1543" t="s">
        <v>17</v>
      </c>
      <c r="J1543">
        <v>9.7658360145200002E-4</v>
      </c>
      <c r="K1543">
        <v>0</v>
      </c>
      <c r="L1543">
        <v>0</v>
      </c>
      <c r="M1543">
        <v>1.48979591837</v>
      </c>
      <c r="N1543">
        <v>15.244897959199999</v>
      </c>
      <c r="O1543">
        <v>1.6367302187999999E-3</v>
      </c>
      <c r="P1543">
        <v>1</v>
      </c>
      <c r="Q1543">
        <v>1.09028203258E-3</v>
      </c>
      <c r="R1543" t="s">
        <v>15</v>
      </c>
      <c r="S1543">
        <v>1.48979591837</v>
      </c>
    </row>
    <row r="1544" spans="1:20">
      <c r="A1544">
        <v>82061</v>
      </c>
      <c r="C1544" t="b">
        <f t="shared" si="120"/>
        <v>1</v>
      </c>
      <c r="D1544" s="2" t="str">
        <f t="shared" si="121"/>
        <v/>
      </c>
      <c r="E1544" s="2" t="str">
        <f t="shared" si="122"/>
        <v/>
      </c>
      <c r="F1544" s="2" t="str">
        <f t="shared" si="123"/>
        <v/>
      </c>
      <c r="G1544" s="2" t="str">
        <f t="shared" si="124"/>
        <v/>
      </c>
      <c r="H1544" t="s">
        <v>19</v>
      </c>
      <c r="I1544" t="s">
        <v>19</v>
      </c>
      <c r="J1544">
        <v>1.0575075357900001E-4</v>
      </c>
      <c r="K1544">
        <v>4.0316196413900003E-3</v>
      </c>
      <c r="L1544">
        <v>5.46500423649E-4</v>
      </c>
      <c r="M1544">
        <v>16</v>
      </c>
      <c r="N1544">
        <v>18.5</v>
      </c>
      <c r="O1544">
        <v>1.75138752861E-4</v>
      </c>
      <c r="P1544">
        <v>2.1864717976399998E-3</v>
      </c>
      <c r="Q1544">
        <v>0.427247217766</v>
      </c>
      <c r="R1544" t="s">
        <v>15</v>
      </c>
      <c r="S1544">
        <v>16</v>
      </c>
      <c r="T1544">
        <v>18.5</v>
      </c>
    </row>
    <row r="1545" spans="1:20">
      <c r="A1545">
        <v>82068</v>
      </c>
      <c r="C1545" t="b">
        <f t="shared" si="120"/>
        <v>1</v>
      </c>
      <c r="D1545" s="2" t="str">
        <f t="shared" si="121"/>
        <v/>
      </c>
      <c r="E1545" s="2" t="str">
        <f t="shared" si="122"/>
        <v/>
      </c>
      <c r="F1545" s="2" t="str">
        <f t="shared" si="123"/>
        <v/>
      </c>
      <c r="G1545" s="2" t="str">
        <f t="shared" si="124"/>
        <v/>
      </c>
      <c r="H1545" t="s">
        <v>19</v>
      </c>
      <c r="I1545" t="s">
        <v>19</v>
      </c>
      <c r="J1545">
        <v>1.14819069177E-4</v>
      </c>
      <c r="K1545">
        <v>4.6320864399300001E-3</v>
      </c>
      <c r="L1545">
        <v>6.1727130587299996E-4</v>
      </c>
      <c r="M1545">
        <v>16</v>
      </c>
      <c r="N1545">
        <v>18.5</v>
      </c>
      <c r="O1545" s="1">
        <v>5.08079925089E-5</v>
      </c>
      <c r="P1545">
        <v>3.0415952806000001E-3</v>
      </c>
      <c r="Q1545">
        <v>0.29636692899799999</v>
      </c>
      <c r="R1545" t="s">
        <v>15</v>
      </c>
      <c r="S1545">
        <v>16</v>
      </c>
      <c r="T1545">
        <v>18.5</v>
      </c>
    </row>
    <row r="1546" spans="1:20">
      <c r="A1546">
        <v>82153</v>
      </c>
      <c r="C1546" t="b">
        <f t="shared" si="120"/>
        <v>1</v>
      </c>
      <c r="D1546" s="2" t="str">
        <f t="shared" si="121"/>
        <v/>
      </c>
      <c r="E1546" s="2" t="str">
        <f t="shared" si="122"/>
        <v/>
      </c>
      <c r="F1546" s="2" t="str">
        <f t="shared" si="123"/>
        <v/>
      </c>
      <c r="G1546" s="2" t="str">
        <f t="shared" si="124"/>
        <v/>
      </c>
      <c r="H1546" t="s">
        <v>17</v>
      </c>
      <c r="I1546" t="s">
        <v>17</v>
      </c>
      <c r="J1546">
        <v>1.52228533438E-3</v>
      </c>
      <c r="K1546">
        <v>8.6897998902700003E-4</v>
      </c>
      <c r="L1546" s="1">
        <v>6.0101357511600002E-5</v>
      </c>
      <c r="M1546">
        <v>1.5</v>
      </c>
      <c r="N1546">
        <v>8</v>
      </c>
      <c r="O1546">
        <v>0.197725841549</v>
      </c>
      <c r="P1546" s="1">
        <v>3.35750491365E-7</v>
      </c>
      <c r="Q1546" s="1">
        <v>1.09207410659E-7</v>
      </c>
      <c r="R1546" t="s">
        <v>15</v>
      </c>
      <c r="S1546">
        <v>5.09579313413</v>
      </c>
    </row>
    <row r="1547" spans="1:20">
      <c r="A1547">
        <v>82154</v>
      </c>
      <c r="C1547" t="b">
        <f t="shared" si="120"/>
        <v>1</v>
      </c>
      <c r="D1547" s="2" t="str">
        <f t="shared" si="121"/>
        <v/>
      </c>
      <c r="E1547" s="2" t="str">
        <f t="shared" si="122"/>
        <v/>
      </c>
      <c r="F1547" s="2" t="str">
        <f t="shared" si="123"/>
        <v/>
      </c>
      <c r="G1547" s="2" t="str">
        <f t="shared" si="124"/>
        <v/>
      </c>
      <c r="H1547" t="s">
        <v>17</v>
      </c>
      <c r="I1547" t="s">
        <v>17</v>
      </c>
      <c r="J1547">
        <v>8.9967513980299997E-4</v>
      </c>
      <c r="K1547">
        <v>6.6173184131399995E-4</v>
      </c>
      <c r="L1547" s="1">
        <v>3.9296340576100001E-5</v>
      </c>
      <c r="M1547">
        <v>1.5</v>
      </c>
      <c r="N1547">
        <v>10</v>
      </c>
      <c r="O1547">
        <v>0.15559864021399999</v>
      </c>
      <c r="P1547" s="1">
        <v>1.3606996955399999E-8</v>
      </c>
      <c r="Q1547" s="1">
        <v>4.5380694818700001E-5</v>
      </c>
      <c r="R1547" t="s">
        <v>15</v>
      </c>
      <c r="S1547">
        <v>7.6492702528500001</v>
      </c>
    </row>
    <row r="1548" spans="1:20">
      <c r="A1548">
        <v>82156</v>
      </c>
      <c r="C1548" t="b">
        <f t="shared" si="120"/>
        <v>1</v>
      </c>
      <c r="D1548" s="2" t="str">
        <f t="shared" si="121"/>
        <v/>
      </c>
      <c r="E1548" s="2" t="str">
        <f t="shared" si="122"/>
        <v/>
      </c>
      <c r="F1548" s="2" t="str">
        <f t="shared" si="123"/>
        <v/>
      </c>
      <c r="G1548" s="2" t="str">
        <f t="shared" si="124"/>
        <v/>
      </c>
      <c r="H1548" t="s">
        <v>17</v>
      </c>
      <c r="I1548" t="s">
        <v>17</v>
      </c>
      <c r="J1548">
        <v>8.2741895958E-4</v>
      </c>
      <c r="K1548">
        <v>6.1960507491300003E-4</v>
      </c>
      <c r="L1548" s="1">
        <v>3.9687576386900002E-5</v>
      </c>
      <c r="M1548">
        <v>1.5</v>
      </c>
      <c r="N1548">
        <v>10</v>
      </c>
      <c r="O1548">
        <v>0.10518602661400001</v>
      </c>
      <c r="P1548" s="1">
        <v>3.8439647396299997E-8</v>
      </c>
      <c r="Q1548">
        <v>4.9916686101300004E-4</v>
      </c>
      <c r="R1548" t="s">
        <v>15</v>
      </c>
      <c r="S1548">
        <v>7.7575883640700001</v>
      </c>
    </row>
    <row r="1549" spans="1:20">
      <c r="A1549">
        <v>82157</v>
      </c>
      <c r="C1549" t="b">
        <f t="shared" si="120"/>
        <v>1</v>
      </c>
      <c r="D1549" s="2" t="str">
        <f t="shared" si="121"/>
        <v/>
      </c>
      <c r="E1549" s="2" t="str">
        <f t="shared" si="122"/>
        <v/>
      </c>
      <c r="F1549" s="2" t="str">
        <f t="shared" si="123"/>
        <v/>
      </c>
      <c r="G1549" s="2" t="str">
        <f t="shared" si="124"/>
        <v/>
      </c>
      <c r="H1549" t="s">
        <v>17</v>
      </c>
      <c r="I1549" t="s">
        <v>17</v>
      </c>
      <c r="J1549">
        <v>1.7213121175499999E-3</v>
      </c>
      <c r="K1549">
        <v>8.4599944621400005E-4</v>
      </c>
      <c r="L1549" s="1">
        <v>4.0260277959799997E-5</v>
      </c>
      <c r="M1549">
        <v>1.5</v>
      </c>
      <c r="N1549">
        <v>10</v>
      </c>
      <c r="O1549">
        <v>0.15177158468599999</v>
      </c>
      <c r="P1549" s="1">
        <v>5.8032371439100003E-8</v>
      </c>
      <c r="Q1549" s="1">
        <v>1.00099907747E-8</v>
      </c>
      <c r="R1549" t="s">
        <v>15</v>
      </c>
      <c r="S1549">
        <v>5.5741057288400002</v>
      </c>
    </row>
    <row r="1550" spans="1:20">
      <c r="A1550">
        <v>82160</v>
      </c>
      <c r="C1550" t="b">
        <f t="shared" si="120"/>
        <v>1</v>
      </c>
      <c r="D1550" s="2" t="str">
        <f t="shared" si="121"/>
        <v/>
      </c>
      <c r="E1550" s="2" t="str">
        <f t="shared" si="122"/>
        <v/>
      </c>
      <c r="F1550" s="2" t="str">
        <f t="shared" si="123"/>
        <v/>
      </c>
      <c r="G1550" s="2" t="str">
        <f t="shared" si="124"/>
        <v/>
      </c>
      <c r="H1550" t="s">
        <v>17</v>
      </c>
      <c r="I1550" t="s">
        <v>17</v>
      </c>
      <c r="J1550">
        <v>3.7645571044199997E-4</v>
      </c>
      <c r="K1550" s="1">
        <v>2.55868023352E-5</v>
      </c>
      <c r="L1550" s="1">
        <v>4.2967809598700004E-6</v>
      </c>
      <c r="M1550">
        <v>1.5</v>
      </c>
      <c r="N1550">
        <v>10</v>
      </c>
      <c r="O1550">
        <v>0.109090840483</v>
      </c>
      <c r="P1550">
        <v>2.3896990932700001E-3</v>
      </c>
      <c r="Q1550">
        <v>1.16365687396E-4</v>
      </c>
      <c r="R1550" t="s">
        <v>15</v>
      </c>
      <c r="S1550">
        <v>1.98625779836</v>
      </c>
    </row>
    <row r="1551" spans="1:20">
      <c r="A1551">
        <v>82166</v>
      </c>
      <c r="C1551" t="b">
        <f t="shared" si="120"/>
        <v>1</v>
      </c>
      <c r="D1551" s="2" t="str">
        <f t="shared" si="121"/>
        <v/>
      </c>
      <c r="E1551" s="2" t="str">
        <f t="shared" si="122"/>
        <v/>
      </c>
      <c r="F1551" s="2" t="str">
        <f t="shared" si="123"/>
        <v/>
      </c>
      <c r="G1551" s="2" t="str">
        <f t="shared" si="124"/>
        <v/>
      </c>
      <c r="H1551" t="s">
        <v>14</v>
      </c>
      <c r="I1551" t="s">
        <v>14</v>
      </c>
      <c r="J1551">
        <v>3.4014748952400001E-4</v>
      </c>
      <c r="K1551" s="1">
        <v>5.5083550039700001E-6</v>
      </c>
      <c r="L1551" s="1">
        <v>3.1881452008899997E-5</v>
      </c>
      <c r="M1551">
        <v>1.5</v>
      </c>
      <c r="N1551">
        <v>27</v>
      </c>
      <c r="O1551">
        <v>3.9611412763300002E-4</v>
      </c>
      <c r="P1551">
        <v>0.27327101811999999</v>
      </c>
      <c r="Q1551">
        <v>0.13960016270100001</v>
      </c>
      <c r="R1551" t="s">
        <v>15</v>
      </c>
    </row>
    <row r="1552" spans="1:20">
      <c r="A1552">
        <v>82281</v>
      </c>
      <c r="C1552" t="b">
        <f t="shared" si="120"/>
        <v>1</v>
      </c>
      <c r="D1552" s="2" t="str">
        <f t="shared" si="121"/>
        <v/>
      </c>
      <c r="E1552" s="2" t="str">
        <f t="shared" si="122"/>
        <v/>
      </c>
      <c r="F1552" s="2" t="str">
        <f t="shared" si="123"/>
        <v/>
      </c>
      <c r="G1552" s="2" t="str">
        <f t="shared" si="124"/>
        <v/>
      </c>
      <c r="H1552" t="s">
        <v>17</v>
      </c>
      <c r="I1552" t="s">
        <v>17</v>
      </c>
      <c r="J1552">
        <v>1.8910270921900001E-4</v>
      </c>
      <c r="K1552" s="1">
        <v>2.3674851646200001E-5</v>
      </c>
      <c r="L1552" s="1">
        <v>1.47145163118E-6</v>
      </c>
      <c r="M1552">
        <v>1.3333333333299999</v>
      </c>
      <c r="N1552">
        <v>3.6666666666699999</v>
      </c>
      <c r="O1552">
        <v>0.227003011245</v>
      </c>
      <c r="P1552">
        <v>8.30864358778E-2</v>
      </c>
      <c r="Q1552">
        <v>1.96367906156E-3</v>
      </c>
      <c r="R1552" t="s">
        <v>15</v>
      </c>
      <c r="S1552">
        <v>1.6094490191399999</v>
      </c>
    </row>
    <row r="1553" spans="1:20">
      <c r="A1553">
        <v>82283</v>
      </c>
      <c r="C1553" t="b">
        <f t="shared" si="120"/>
        <v>1</v>
      </c>
      <c r="D1553" s="2" t="str">
        <f t="shared" si="121"/>
        <v/>
      </c>
      <c r="E1553" s="2" t="str">
        <f t="shared" si="122"/>
        <v/>
      </c>
      <c r="F1553" s="2" t="str">
        <f t="shared" si="123"/>
        <v/>
      </c>
      <c r="G1553" s="2" t="str">
        <f t="shared" si="124"/>
        <v/>
      </c>
      <c r="H1553" t="s">
        <v>17</v>
      </c>
      <c r="I1553" t="s">
        <v>17</v>
      </c>
      <c r="J1553">
        <v>1.5487078629E-4</v>
      </c>
      <c r="K1553" s="1">
        <v>3.0903786899200001E-5</v>
      </c>
      <c r="L1553">
        <v>0</v>
      </c>
      <c r="M1553">
        <v>1.5</v>
      </c>
      <c r="N1553">
        <v>5.5</v>
      </c>
      <c r="O1553">
        <v>0.34778200089799999</v>
      </c>
      <c r="P1553">
        <v>1.0515882808200001E-3</v>
      </c>
      <c r="Q1553">
        <v>3.7487727973700003E-4</v>
      </c>
      <c r="R1553" t="s">
        <v>15</v>
      </c>
      <c r="S1553">
        <v>2.29818247559</v>
      </c>
    </row>
    <row r="1554" spans="1:20">
      <c r="A1554">
        <v>82321</v>
      </c>
      <c r="B1554" t="s">
        <v>19</v>
      </c>
      <c r="C1554" t="b">
        <f t="shared" si="120"/>
        <v>1</v>
      </c>
      <c r="D1554" s="2" t="str">
        <f t="shared" si="121"/>
        <v/>
      </c>
      <c r="E1554" s="2" t="str">
        <f t="shared" si="122"/>
        <v/>
      </c>
      <c r="F1554" s="2" t="str">
        <f t="shared" si="123"/>
        <v>BRACK</v>
      </c>
      <c r="G1554" s="2" t="str">
        <f t="shared" si="124"/>
        <v/>
      </c>
      <c r="H1554" t="s">
        <v>19</v>
      </c>
      <c r="I1554" t="s">
        <v>19</v>
      </c>
      <c r="J1554">
        <v>1.1741991776700001E-4</v>
      </c>
      <c r="K1554">
        <v>1.0413631697500001E-3</v>
      </c>
      <c r="L1554" s="1">
        <v>8.4705288673800002E-5</v>
      </c>
      <c r="M1554">
        <v>19.333333333300001</v>
      </c>
      <c r="N1554">
        <v>21.666666666699999</v>
      </c>
      <c r="O1554">
        <v>9.9384363471600005E-3</v>
      </c>
      <c r="P1554">
        <v>2.4544857806700002E-2</v>
      </c>
      <c r="Q1554">
        <v>0.382387236962</v>
      </c>
      <c r="R1554" t="s">
        <v>15</v>
      </c>
      <c r="S1554">
        <v>19.333333333300001</v>
      </c>
      <c r="T1554">
        <v>21.666666666699999</v>
      </c>
    </row>
    <row r="1555" spans="1:20">
      <c r="A1555">
        <v>82322</v>
      </c>
      <c r="B1555" t="s">
        <v>19</v>
      </c>
      <c r="C1555" t="b">
        <f t="shared" si="120"/>
        <v>1</v>
      </c>
      <c r="D1555" s="2" t="str">
        <f t="shared" si="121"/>
        <v/>
      </c>
      <c r="E1555" s="2" t="str">
        <f t="shared" si="122"/>
        <v/>
      </c>
      <c r="F1555" s="2" t="str">
        <f t="shared" si="123"/>
        <v>BRACK</v>
      </c>
      <c r="G1555" s="2" t="str">
        <f t="shared" si="124"/>
        <v/>
      </c>
      <c r="H1555" t="s">
        <v>19</v>
      </c>
      <c r="I1555" t="s">
        <v>19</v>
      </c>
      <c r="J1555">
        <v>1.4062944562500001E-4</v>
      </c>
      <c r="K1555">
        <v>1.3440685700900001E-3</v>
      </c>
      <c r="L1555" s="1">
        <v>9.8222090057900003E-5</v>
      </c>
      <c r="M1555">
        <v>19.333333333300001</v>
      </c>
      <c r="N1555">
        <v>21.666666666699999</v>
      </c>
      <c r="O1555">
        <v>9.9384363471600005E-3</v>
      </c>
      <c r="P1555">
        <v>2.4544857806700002E-2</v>
      </c>
      <c r="Q1555">
        <v>0.382387236962</v>
      </c>
      <c r="R1555" t="s">
        <v>15</v>
      </c>
      <c r="S1555">
        <v>19.333333333300001</v>
      </c>
      <c r="T1555">
        <v>21.666666666699999</v>
      </c>
    </row>
    <row r="1556" spans="1:20">
      <c r="A1556">
        <v>82400</v>
      </c>
      <c r="C1556" t="b">
        <f t="shared" si="120"/>
        <v>1</v>
      </c>
      <c r="D1556" s="2" t="str">
        <f t="shared" si="121"/>
        <v/>
      </c>
      <c r="E1556" s="2" t="str">
        <f t="shared" si="122"/>
        <v/>
      </c>
      <c r="F1556" s="2" t="str">
        <f t="shared" si="123"/>
        <v/>
      </c>
      <c r="G1556" s="2" t="str">
        <f t="shared" si="124"/>
        <v/>
      </c>
      <c r="H1556" t="s">
        <v>19</v>
      </c>
      <c r="I1556" t="s">
        <v>19</v>
      </c>
      <c r="J1556" s="1">
        <v>2.1326536041199999E-5</v>
      </c>
      <c r="K1556">
        <v>1.18004524234E-4</v>
      </c>
      <c r="L1556" s="1">
        <v>9.6580581390100007E-6</v>
      </c>
      <c r="M1556">
        <v>1.5</v>
      </c>
      <c r="N1556">
        <v>5.5</v>
      </c>
      <c r="O1556">
        <v>5.15551011534E-3</v>
      </c>
      <c r="P1556" s="1">
        <v>2.2760855040399999E-6</v>
      </c>
      <c r="Q1556">
        <v>5.1201074691199999E-2</v>
      </c>
      <c r="R1556" t="s">
        <v>15</v>
      </c>
      <c r="S1556">
        <v>1.5</v>
      </c>
      <c r="T1556">
        <v>5.5</v>
      </c>
    </row>
    <row r="1557" spans="1:20">
      <c r="A1557">
        <v>82401</v>
      </c>
      <c r="C1557" t="b">
        <f t="shared" si="120"/>
        <v>1</v>
      </c>
      <c r="D1557" s="2" t="str">
        <f t="shared" si="121"/>
        <v/>
      </c>
      <c r="E1557" s="2" t="str">
        <f t="shared" si="122"/>
        <v/>
      </c>
      <c r="F1557" s="2" t="str">
        <f t="shared" si="123"/>
        <v/>
      </c>
      <c r="G1557" s="2" t="str">
        <f t="shared" si="124"/>
        <v/>
      </c>
      <c r="H1557" t="s">
        <v>19</v>
      </c>
      <c r="I1557" t="s">
        <v>19</v>
      </c>
      <c r="J1557" s="1">
        <v>2.0668934575300001E-5</v>
      </c>
      <c r="K1557">
        <v>1.51546683698E-4</v>
      </c>
      <c r="L1557" s="1">
        <v>7.3742645347500004E-6</v>
      </c>
      <c r="M1557">
        <v>1.5</v>
      </c>
      <c r="N1557">
        <v>5.5</v>
      </c>
      <c r="O1557">
        <v>1.4345563960400001E-3</v>
      </c>
      <c r="P1557" s="1">
        <v>7.5621949095799996E-8</v>
      </c>
      <c r="Q1557">
        <v>4.3266603845299997E-2</v>
      </c>
      <c r="R1557" t="s">
        <v>15</v>
      </c>
      <c r="S1557">
        <v>1.5</v>
      </c>
      <c r="T1557">
        <v>5.5</v>
      </c>
    </row>
    <row r="1558" spans="1:20">
      <c r="A1558">
        <v>82421</v>
      </c>
      <c r="C1558" t="b">
        <f t="shared" si="120"/>
        <v>1</v>
      </c>
      <c r="D1558" s="2" t="str">
        <f t="shared" si="121"/>
        <v/>
      </c>
      <c r="E1558" s="2" t="str">
        <f t="shared" si="122"/>
        <v/>
      </c>
      <c r="F1558" s="2" t="str">
        <f t="shared" si="123"/>
        <v/>
      </c>
      <c r="G1558" s="2" t="str">
        <f t="shared" si="124"/>
        <v/>
      </c>
      <c r="H1558" t="s">
        <v>14</v>
      </c>
      <c r="I1558" t="s">
        <v>14</v>
      </c>
      <c r="J1558">
        <v>5.0647327362499995E-4</v>
      </c>
      <c r="K1558" s="1">
        <v>2.83031027167E-6</v>
      </c>
      <c r="L1558">
        <v>3.9405474682899997E-4</v>
      </c>
      <c r="M1558">
        <v>11</v>
      </c>
      <c r="N1558">
        <v>27</v>
      </c>
      <c r="O1558" s="1">
        <v>4.7363548932799996E-9</v>
      </c>
      <c r="P1558">
        <v>7.6283538307999998E-2</v>
      </c>
      <c r="Q1558">
        <v>6.0624189246599999E-2</v>
      </c>
      <c r="R1558" t="s">
        <v>15</v>
      </c>
    </row>
    <row r="1559" spans="1:20">
      <c r="A1559">
        <v>82422</v>
      </c>
      <c r="C1559" t="b">
        <f t="shared" si="120"/>
        <v>1</v>
      </c>
      <c r="D1559" s="2" t="str">
        <f t="shared" si="121"/>
        <v/>
      </c>
      <c r="E1559" s="2" t="str">
        <f t="shared" si="122"/>
        <v/>
      </c>
      <c r="F1559" s="2" t="str">
        <f t="shared" si="123"/>
        <v/>
      </c>
      <c r="G1559" s="2" t="str">
        <f t="shared" si="124"/>
        <v/>
      </c>
      <c r="H1559" t="s">
        <v>17</v>
      </c>
      <c r="I1559" t="s">
        <v>17</v>
      </c>
      <c r="J1559">
        <v>7.4046584760399995E-4</v>
      </c>
      <c r="K1559">
        <v>1.3983479799300001E-3</v>
      </c>
      <c r="L1559" s="1">
        <v>7.8669610266900004E-5</v>
      </c>
      <c r="M1559">
        <v>1.5</v>
      </c>
      <c r="N1559">
        <v>10</v>
      </c>
      <c r="O1559">
        <v>3.0014888838499999E-2</v>
      </c>
      <c r="P1559" s="1">
        <v>6.2192721432399997E-9</v>
      </c>
      <c r="Q1559" s="1">
        <v>1.0623933682900001E-5</v>
      </c>
      <c r="R1559" t="s">
        <v>15</v>
      </c>
      <c r="S1559">
        <v>10</v>
      </c>
    </row>
    <row r="1560" spans="1:20">
      <c r="A1560">
        <v>82423</v>
      </c>
      <c r="C1560" t="b">
        <f t="shared" si="120"/>
        <v>1</v>
      </c>
      <c r="D1560" s="2" t="str">
        <f t="shared" si="121"/>
        <v/>
      </c>
      <c r="E1560" s="2" t="str">
        <f t="shared" si="122"/>
        <v/>
      </c>
      <c r="F1560" s="2" t="str">
        <f t="shared" si="123"/>
        <v/>
      </c>
      <c r="G1560" s="2" t="str">
        <f t="shared" si="124"/>
        <v/>
      </c>
      <c r="H1560" t="s">
        <v>17</v>
      </c>
      <c r="I1560" t="s">
        <v>17</v>
      </c>
      <c r="J1560">
        <v>7.88975850731E-4</v>
      </c>
      <c r="K1560">
        <v>1.2530721852699999E-3</v>
      </c>
      <c r="L1560" s="1">
        <v>7.5039510034700005E-5</v>
      </c>
      <c r="M1560">
        <v>1.5</v>
      </c>
      <c r="N1560">
        <v>10</v>
      </c>
      <c r="O1560">
        <v>5.8227975836599999E-2</v>
      </c>
      <c r="P1560" s="1">
        <v>6.2192721432399997E-9</v>
      </c>
      <c r="Q1560" s="1">
        <v>1.6495509986499999E-6</v>
      </c>
      <c r="R1560" t="s">
        <v>15</v>
      </c>
      <c r="S1560">
        <v>10</v>
      </c>
    </row>
    <row r="1561" spans="1:20">
      <c r="A1561">
        <v>82425</v>
      </c>
      <c r="C1561" t="b">
        <f t="shared" si="120"/>
        <v>1</v>
      </c>
      <c r="D1561" s="2" t="str">
        <f t="shared" si="121"/>
        <v/>
      </c>
      <c r="E1561" s="2" t="str">
        <f t="shared" si="122"/>
        <v/>
      </c>
      <c r="F1561" s="2" t="str">
        <f t="shared" si="123"/>
        <v/>
      </c>
      <c r="G1561" s="2" t="str">
        <f t="shared" si="124"/>
        <v/>
      </c>
      <c r="H1561" t="s">
        <v>17</v>
      </c>
      <c r="I1561" t="s">
        <v>17</v>
      </c>
      <c r="J1561">
        <v>4.4117410453400001E-4</v>
      </c>
      <c r="K1561">
        <v>7.9253650002900002E-4</v>
      </c>
      <c r="L1561" s="1">
        <v>5.4472203866400001E-5</v>
      </c>
      <c r="M1561">
        <v>3</v>
      </c>
      <c r="N1561">
        <v>10</v>
      </c>
      <c r="O1561">
        <v>9.10793829763E-2</v>
      </c>
      <c r="P1561" s="1">
        <v>1.15663177787E-7</v>
      </c>
      <c r="Q1561" s="1">
        <v>6.6806816709000005E-7</v>
      </c>
      <c r="R1561" t="s">
        <v>15</v>
      </c>
      <c r="S1561">
        <v>10</v>
      </c>
    </row>
    <row r="1562" spans="1:20">
      <c r="A1562">
        <v>82474</v>
      </c>
      <c r="C1562" t="b">
        <f t="shared" si="120"/>
        <v>1</v>
      </c>
      <c r="D1562" s="2" t="str">
        <f t="shared" si="121"/>
        <v/>
      </c>
      <c r="E1562" s="2" t="str">
        <f t="shared" si="122"/>
        <v/>
      </c>
      <c r="F1562" s="2" t="str">
        <f t="shared" si="123"/>
        <v/>
      </c>
      <c r="G1562" s="2" t="str">
        <f t="shared" si="124"/>
        <v/>
      </c>
      <c r="H1562" t="s">
        <v>23</v>
      </c>
      <c r="I1562" t="s">
        <v>19</v>
      </c>
      <c r="J1562">
        <v>1.8496182032E-4</v>
      </c>
      <c r="K1562">
        <v>5.6807481316999999E-4</v>
      </c>
      <c r="L1562" s="1">
        <v>3.0493727960700001E-5</v>
      </c>
      <c r="M1562">
        <v>1.5</v>
      </c>
      <c r="N1562">
        <v>8</v>
      </c>
      <c r="O1562">
        <v>1.63759386242E-2</v>
      </c>
      <c r="P1562" s="1">
        <v>5.1984093438499999E-6</v>
      </c>
      <c r="Q1562">
        <v>2.81153585077E-3</v>
      </c>
      <c r="R1562" t="s">
        <v>15</v>
      </c>
      <c r="S1562">
        <v>1.5</v>
      </c>
      <c r="T1562">
        <v>8</v>
      </c>
    </row>
    <row r="1563" spans="1:20">
      <c r="A1563">
        <v>82475</v>
      </c>
      <c r="C1563" t="b">
        <f t="shared" si="120"/>
        <v>1</v>
      </c>
      <c r="D1563" s="2" t="str">
        <f t="shared" si="121"/>
        <v/>
      </c>
      <c r="E1563" s="2" t="str">
        <f t="shared" si="122"/>
        <v/>
      </c>
      <c r="F1563" s="2" t="str">
        <f t="shared" si="123"/>
        <v/>
      </c>
      <c r="G1563" s="2" t="str">
        <f t="shared" si="124"/>
        <v/>
      </c>
      <c r="H1563" t="s">
        <v>23</v>
      </c>
      <c r="I1563" t="s">
        <v>19</v>
      </c>
      <c r="J1563">
        <v>1.9659168058900001E-4</v>
      </c>
      <c r="K1563">
        <v>5.0914324404399995E-4</v>
      </c>
      <c r="L1563" s="1">
        <v>2.9665662258600001E-5</v>
      </c>
      <c r="M1563">
        <v>1.5</v>
      </c>
      <c r="N1563">
        <v>8</v>
      </c>
      <c r="O1563">
        <v>1.31077450831E-2</v>
      </c>
      <c r="P1563" s="1">
        <v>5.5419459794199997E-7</v>
      </c>
      <c r="Q1563">
        <v>7.3761558941999995E-4</v>
      </c>
      <c r="R1563" t="s">
        <v>15</v>
      </c>
      <c r="S1563">
        <v>1.5</v>
      </c>
      <c r="T1563">
        <v>8</v>
      </c>
    </row>
    <row r="1564" spans="1:20">
      <c r="A1564">
        <v>82477</v>
      </c>
      <c r="C1564" t="b">
        <f t="shared" si="120"/>
        <v>1</v>
      </c>
      <c r="D1564" s="2" t="str">
        <f t="shared" si="121"/>
        <v/>
      </c>
      <c r="E1564" s="2" t="str">
        <f t="shared" si="122"/>
        <v/>
      </c>
      <c r="F1564" s="2" t="str">
        <f t="shared" si="123"/>
        <v/>
      </c>
      <c r="G1564" s="2" t="str">
        <f t="shared" si="124"/>
        <v/>
      </c>
      <c r="H1564" t="s">
        <v>23</v>
      </c>
      <c r="I1564" t="s">
        <v>19</v>
      </c>
      <c r="J1564" s="1">
        <v>6.8403558382900006E-5</v>
      </c>
      <c r="K1564">
        <v>1.79554086886E-4</v>
      </c>
      <c r="L1564" s="1">
        <v>7.3139801667400002E-6</v>
      </c>
      <c r="M1564">
        <v>1.5</v>
      </c>
      <c r="N1564">
        <v>10</v>
      </c>
      <c r="O1564">
        <v>1.39956801382E-2</v>
      </c>
      <c r="P1564" s="1">
        <v>3.3261516591700002E-8</v>
      </c>
      <c r="Q1564">
        <v>3.1590940616499998E-4</v>
      </c>
      <c r="R1564" t="s">
        <v>15</v>
      </c>
      <c r="S1564">
        <v>1.5</v>
      </c>
      <c r="T1564">
        <v>10</v>
      </c>
    </row>
    <row r="1565" spans="1:20">
      <c r="A1565">
        <v>82483</v>
      </c>
      <c r="C1565" t="b">
        <f t="shared" si="120"/>
        <v>1</v>
      </c>
      <c r="D1565" s="2" t="str">
        <f t="shared" si="121"/>
        <v/>
      </c>
      <c r="E1565" s="2" t="str">
        <f t="shared" si="122"/>
        <v/>
      </c>
      <c r="F1565" s="2" t="str">
        <f t="shared" si="123"/>
        <v/>
      </c>
      <c r="G1565" s="2" t="str">
        <f t="shared" si="124"/>
        <v/>
      </c>
      <c r="H1565" t="s">
        <v>17</v>
      </c>
      <c r="I1565" t="s">
        <v>17</v>
      </c>
      <c r="J1565" s="1">
        <v>7.5629745799099998E-5</v>
      </c>
      <c r="K1565">
        <v>1.59233239143E-4</v>
      </c>
      <c r="L1565" s="1">
        <v>9.8868175810900007E-6</v>
      </c>
      <c r="M1565">
        <v>1.5</v>
      </c>
      <c r="N1565">
        <v>8</v>
      </c>
      <c r="O1565">
        <v>5.3641653228700001E-2</v>
      </c>
      <c r="P1565" s="1">
        <v>4.1877553206199999E-7</v>
      </c>
      <c r="Q1565">
        <v>7.75019833408E-4</v>
      </c>
      <c r="R1565" t="s">
        <v>15</v>
      </c>
      <c r="S1565">
        <v>8</v>
      </c>
    </row>
    <row r="1566" spans="1:20">
      <c r="A1566">
        <v>82598</v>
      </c>
      <c r="B1566" t="s">
        <v>17</v>
      </c>
      <c r="C1566" t="b">
        <f t="shared" si="120"/>
        <v>1</v>
      </c>
      <c r="D1566" s="2" t="str">
        <f t="shared" si="121"/>
        <v>FRESH</v>
      </c>
      <c r="E1566" s="2" t="str">
        <f t="shared" si="122"/>
        <v/>
      </c>
      <c r="F1566" s="2" t="str">
        <f t="shared" si="123"/>
        <v/>
      </c>
      <c r="G1566" s="2" t="str">
        <f t="shared" si="124"/>
        <v/>
      </c>
      <c r="H1566" t="s">
        <v>17</v>
      </c>
      <c r="I1566" t="s">
        <v>17</v>
      </c>
      <c r="J1566">
        <v>5.8248532178599996E-4</v>
      </c>
      <c r="K1566">
        <v>1.0922168861399999E-3</v>
      </c>
      <c r="L1566" s="1">
        <v>6.6299394799900003E-5</v>
      </c>
      <c r="M1566">
        <v>1.5</v>
      </c>
      <c r="N1566">
        <v>8</v>
      </c>
      <c r="O1566">
        <v>7.0090565333399996E-2</v>
      </c>
      <c r="P1566" s="1">
        <v>4.6942080658700002E-7</v>
      </c>
      <c r="Q1566">
        <v>1.4198916268600001E-4</v>
      </c>
      <c r="R1566" t="s">
        <v>15</v>
      </c>
      <c r="S1566">
        <v>8</v>
      </c>
    </row>
    <row r="1567" spans="1:20">
      <c r="A1567">
        <v>82600</v>
      </c>
      <c r="C1567" t="b">
        <f t="shared" si="120"/>
        <v>1</v>
      </c>
      <c r="D1567" s="2" t="str">
        <f t="shared" si="121"/>
        <v/>
      </c>
      <c r="E1567" s="2" t="str">
        <f t="shared" si="122"/>
        <v/>
      </c>
      <c r="F1567" s="2" t="str">
        <f t="shared" si="123"/>
        <v/>
      </c>
      <c r="G1567" s="2" t="str">
        <f t="shared" si="124"/>
        <v/>
      </c>
      <c r="H1567" t="s">
        <v>17</v>
      </c>
      <c r="I1567" t="s">
        <v>17</v>
      </c>
      <c r="J1567">
        <v>5.4750978358799999E-4</v>
      </c>
      <c r="K1567">
        <v>1.05305726097E-3</v>
      </c>
      <c r="L1567" s="1">
        <v>4.01225128501E-5</v>
      </c>
      <c r="M1567">
        <v>1.5</v>
      </c>
      <c r="N1567">
        <v>10</v>
      </c>
      <c r="O1567">
        <v>5.0928066050399998E-2</v>
      </c>
      <c r="P1567" s="1">
        <v>1.3606996955399999E-8</v>
      </c>
      <c r="Q1567" s="1">
        <v>4.5380694818700001E-5</v>
      </c>
      <c r="R1567" t="s">
        <v>15</v>
      </c>
      <c r="S1567">
        <v>10</v>
      </c>
    </row>
    <row r="1568" spans="1:20">
      <c r="A1568">
        <v>82907</v>
      </c>
      <c r="C1568" t="b">
        <f t="shared" si="120"/>
        <v>1</v>
      </c>
      <c r="D1568" s="2" t="str">
        <f t="shared" si="121"/>
        <v/>
      </c>
      <c r="E1568" s="2" t="str">
        <f t="shared" si="122"/>
        <v/>
      </c>
      <c r="F1568" s="2" t="str">
        <f t="shared" si="123"/>
        <v/>
      </c>
      <c r="G1568" s="2" t="str">
        <f t="shared" si="124"/>
        <v/>
      </c>
      <c r="H1568" t="s">
        <v>14</v>
      </c>
      <c r="I1568" t="s">
        <v>14</v>
      </c>
      <c r="J1568" s="1">
        <v>6.6234234890700006E-5</v>
      </c>
      <c r="K1568">
        <v>2.0945054795400001E-3</v>
      </c>
      <c r="L1568" s="1">
        <v>2.9300543275200001E-5</v>
      </c>
      <c r="M1568">
        <v>1.3333333333299999</v>
      </c>
      <c r="N1568">
        <v>3.6666666666699999</v>
      </c>
      <c r="O1568">
        <v>2.7606261775000002E-2</v>
      </c>
      <c r="P1568">
        <v>1.4134269874900001E-3</v>
      </c>
      <c r="Q1568">
        <v>0.32334711933600002</v>
      </c>
      <c r="R1568" t="s">
        <v>15</v>
      </c>
    </row>
    <row r="1569" spans="1:20">
      <c r="A1569">
        <v>82908</v>
      </c>
      <c r="C1569" t="b">
        <f t="shared" si="120"/>
        <v>1</v>
      </c>
      <c r="D1569" s="2" t="str">
        <f t="shared" si="121"/>
        <v/>
      </c>
      <c r="E1569" s="2" t="str">
        <f t="shared" si="122"/>
        <v/>
      </c>
      <c r="F1569" s="2" t="str">
        <f t="shared" si="123"/>
        <v/>
      </c>
      <c r="G1569" s="2" t="str">
        <f t="shared" si="124"/>
        <v/>
      </c>
      <c r="H1569" t="s">
        <v>19</v>
      </c>
      <c r="I1569" t="s">
        <v>19</v>
      </c>
      <c r="J1569" s="1">
        <v>6.6282531249399994E-5</v>
      </c>
      <c r="K1569">
        <v>1.7815175968000001E-3</v>
      </c>
      <c r="L1569" s="1">
        <v>3.1281689070500001E-5</v>
      </c>
      <c r="M1569">
        <v>1.3333333333299999</v>
      </c>
      <c r="N1569">
        <v>3.6666666666699999</v>
      </c>
      <c r="O1569">
        <v>9.2523417545900006E-3</v>
      </c>
      <c r="P1569">
        <v>1.04111967669E-4</v>
      </c>
      <c r="Q1569">
        <v>0.32334711933600002</v>
      </c>
      <c r="R1569" t="s">
        <v>15</v>
      </c>
      <c r="S1569">
        <v>1.3333333333299999</v>
      </c>
      <c r="T1569">
        <v>3.6666666666699999</v>
      </c>
    </row>
    <row r="1570" spans="1:20">
      <c r="A1570">
        <v>82939</v>
      </c>
      <c r="C1570" t="b">
        <f t="shared" si="120"/>
        <v>1</v>
      </c>
      <c r="D1570" s="2" t="str">
        <f t="shared" si="121"/>
        <v/>
      </c>
      <c r="E1570" s="2" t="str">
        <f t="shared" si="122"/>
        <v/>
      </c>
      <c r="F1570" s="2" t="str">
        <f t="shared" si="123"/>
        <v/>
      </c>
      <c r="G1570" s="2" t="str">
        <f t="shared" si="124"/>
        <v/>
      </c>
      <c r="H1570" t="s">
        <v>14</v>
      </c>
      <c r="I1570" t="s">
        <v>14</v>
      </c>
      <c r="J1570" s="1">
        <v>2.09395456376E-5</v>
      </c>
      <c r="K1570">
        <v>4.7111857380699999E-4</v>
      </c>
      <c r="L1570">
        <v>0</v>
      </c>
      <c r="M1570">
        <v>1.3333333333299999</v>
      </c>
      <c r="N1570">
        <v>3.6666666666699999</v>
      </c>
      <c r="O1570">
        <v>0.20723479364899999</v>
      </c>
      <c r="P1570">
        <v>4.3157229238000001E-4</v>
      </c>
      <c r="Q1570">
        <v>9.3257412468000008E-3</v>
      </c>
      <c r="R1570" t="s">
        <v>15</v>
      </c>
    </row>
    <row r="1571" spans="1:20">
      <c r="A1571">
        <v>82942</v>
      </c>
      <c r="B1571" t="s">
        <v>19</v>
      </c>
      <c r="C1571" t="b">
        <f t="shared" si="120"/>
        <v>1</v>
      </c>
      <c r="D1571" s="2" t="str">
        <f t="shared" si="121"/>
        <v/>
      </c>
      <c r="E1571" s="2" t="str">
        <f t="shared" si="122"/>
        <v/>
      </c>
      <c r="F1571" s="2" t="str">
        <f t="shared" si="123"/>
        <v/>
      </c>
      <c r="G1571" s="2" t="str">
        <f t="shared" si="124"/>
        <v>brackishRestricted</v>
      </c>
      <c r="H1571" t="s">
        <v>14</v>
      </c>
      <c r="I1571" t="s">
        <v>14</v>
      </c>
      <c r="J1571" s="1">
        <v>1.281390616E-5</v>
      </c>
      <c r="K1571">
        <v>4.57046559105E-4</v>
      </c>
      <c r="L1571">
        <v>0</v>
      </c>
      <c r="M1571">
        <v>1.3333333333299999</v>
      </c>
      <c r="N1571">
        <v>3.6666666666699999</v>
      </c>
      <c r="O1571">
        <v>7.3865964547800006E-2</v>
      </c>
      <c r="P1571" s="1">
        <v>1.70822105244E-5</v>
      </c>
      <c r="Q1571">
        <v>9.3257412468000008E-3</v>
      </c>
      <c r="R1571" t="s">
        <v>15</v>
      </c>
    </row>
    <row r="1572" spans="1:20">
      <c r="A1572">
        <v>82973</v>
      </c>
      <c r="C1572" t="b">
        <f t="shared" si="120"/>
        <v>1</v>
      </c>
      <c r="D1572" s="2" t="str">
        <f t="shared" si="121"/>
        <v/>
      </c>
      <c r="E1572" s="2" t="str">
        <f t="shared" si="122"/>
        <v/>
      </c>
      <c r="F1572" s="2" t="str">
        <f t="shared" si="123"/>
        <v/>
      </c>
      <c r="G1572" s="2" t="str">
        <f t="shared" si="124"/>
        <v/>
      </c>
      <c r="H1572" t="s">
        <v>17</v>
      </c>
      <c r="I1572" t="s">
        <v>17</v>
      </c>
      <c r="J1572" s="1">
        <v>6.50447208207E-5</v>
      </c>
      <c r="K1572">
        <v>0</v>
      </c>
      <c r="L1572">
        <v>0</v>
      </c>
      <c r="M1572">
        <v>3</v>
      </c>
      <c r="N1572">
        <v>17</v>
      </c>
      <c r="O1572">
        <v>7.125281828E-3</v>
      </c>
      <c r="P1572">
        <v>1</v>
      </c>
      <c r="Q1572">
        <v>8.3353248810600009E-3</v>
      </c>
      <c r="R1572" t="s">
        <v>15</v>
      </c>
      <c r="S1572">
        <v>3</v>
      </c>
    </row>
    <row r="1573" spans="1:20">
      <c r="A1573">
        <v>82974</v>
      </c>
      <c r="C1573" t="b">
        <f t="shared" si="120"/>
        <v>1</v>
      </c>
      <c r="D1573" s="2" t="str">
        <f t="shared" si="121"/>
        <v/>
      </c>
      <c r="E1573" s="2" t="str">
        <f t="shared" si="122"/>
        <v/>
      </c>
      <c r="F1573" s="2" t="str">
        <f t="shared" si="123"/>
        <v/>
      </c>
      <c r="G1573" s="2" t="str">
        <f t="shared" si="124"/>
        <v/>
      </c>
      <c r="H1573" t="s">
        <v>14</v>
      </c>
      <c r="I1573" t="s">
        <v>14</v>
      </c>
      <c r="J1573" s="1">
        <v>4.4015583956899998E-5</v>
      </c>
      <c r="K1573" s="1">
        <v>8.19062410553E-5</v>
      </c>
      <c r="L1573">
        <v>0</v>
      </c>
      <c r="M1573">
        <v>1.3333333333299999</v>
      </c>
      <c r="N1573">
        <v>3.6666666666699999</v>
      </c>
      <c r="O1573">
        <v>0.44905066300300001</v>
      </c>
      <c r="P1573" s="1">
        <v>1.70822105244E-5</v>
      </c>
      <c r="Q1573" s="1">
        <v>5.7040101165600002E-5</v>
      </c>
      <c r="R1573" t="s">
        <v>15</v>
      </c>
    </row>
    <row r="1574" spans="1:20">
      <c r="A1574">
        <v>82994</v>
      </c>
      <c r="C1574" t="b">
        <f t="shared" si="120"/>
        <v>1</v>
      </c>
      <c r="D1574" s="2" t="str">
        <f t="shared" si="121"/>
        <v/>
      </c>
      <c r="E1574" s="2" t="str">
        <f t="shared" si="122"/>
        <v/>
      </c>
      <c r="F1574" s="2" t="str">
        <f t="shared" si="123"/>
        <v/>
      </c>
      <c r="G1574" s="2" t="str">
        <f t="shared" si="124"/>
        <v/>
      </c>
      <c r="H1574" t="s">
        <v>17</v>
      </c>
      <c r="I1574" t="s">
        <v>17</v>
      </c>
      <c r="J1574">
        <v>2.15603840197E-4</v>
      </c>
      <c r="K1574" s="1">
        <v>3.2997968113200001E-5</v>
      </c>
      <c r="L1574">
        <v>0</v>
      </c>
      <c r="M1574">
        <v>1.5</v>
      </c>
      <c r="N1574">
        <v>5.5</v>
      </c>
      <c r="O1574">
        <v>0.48146685780499998</v>
      </c>
      <c r="P1574">
        <v>1.0515882808200001E-3</v>
      </c>
      <c r="Q1574">
        <v>1.9621906641000002E-3</v>
      </c>
      <c r="R1574" t="s">
        <v>15</v>
      </c>
      <c r="S1574">
        <v>2.1121962963700001</v>
      </c>
    </row>
    <row r="1575" spans="1:20">
      <c r="A1575">
        <v>82995</v>
      </c>
      <c r="C1575" t="b">
        <f t="shared" si="120"/>
        <v>1</v>
      </c>
      <c r="D1575" s="2" t="str">
        <f t="shared" si="121"/>
        <v/>
      </c>
      <c r="E1575" s="2" t="str">
        <f t="shared" si="122"/>
        <v/>
      </c>
      <c r="F1575" s="2" t="str">
        <f t="shared" si="123"/>
        <v/>
      </c>
      <c r="G1575" s="2" t="str">
        <f t="shared" si="124"/>
        <v/>
      </c>
      <c r="H1575" t="s">
        <v>17</v>
      </c>
      <c r="I1575" t="s">
        <v>17</v>
      </c>
      <c r="J1575">
        <v>4.03923373831E-4</v>
      </c>
      <c r="K1575" s="1">
        <v>8.7695861367099995E-5</v>
      </c>
      <c r="L1575">
        <v>0</v>
      </c>
      <c r="M1575">
        <v>3</v>
      </c>
      <c r="N1575">
        <v>8</v>
      </c>
      <c r="O1575">
        <v>0.302772752762</v>
      </c>
      <c r="P1575" s="1">
        <v>1.1784833831900001E-6</v>
      </c>
      <c r="Q1575" s="1">
        <v>2.8133399434099998E-7</v>
      </c>
      <c r="R1575" t="s">
        <v>15</v>
      </c>
      <c r="S1575">
        <v>4.08555071393</v>
      </c>
    </row>
    <row r="1576" spans="1:20">
      <c r="A1576">
        <v>82996</v>
      </c>
      <c r="C1576" t="b">
        <f t="shared" si="120"/>
        <v>1</v>
      </c>
      <c r="D1576" s="2" t="str">
        <f t="shared" si="121"/>
        <v/>
      </c>
      <c r="E1576" s="2" t="str">
        <f t="shared" si="122"/>
        <v/>
      </c>
      <c r="F1576" s="2" t="str">
        <f t="shared" si="123"/>
        <v/>
      </c>
      <c r="G1576" s="2" t="str">
        <f t="shared" si="124"/>
        <v/>
      </c>
      <c r="H1576" t="s">
        <v>24</v>
      </c>
      <c r="I1576" t="s">
        <v>17</v>
      </c>
      <c r="J1576">
        <v>3.9923573565099998E-4</v>
      </c>
      <c r="K1576" s="1">
        <v>7.5655948883299998E-5</v>
      </c>
      <c r="L1576">
        <v>0</v>
      </c>
      <c r="M1576">
        <v>3</v>
      </c>
      <c r="N1576">
        <v>8</v>
      </c>
      <c r="O1576">
        <v>0.32101619194300002</v>
      </c>
      <c r="P1576" s="1">
        <v>7.57751690486E-5</v>
      </c>
      <c r="Q1576" s="1">
        <v>4.5599918976100002E-6</v>
      </c>
      <c r="R1576" t="s">
        <v>25</v>
      </c>
      <c r="S1576">
        <v>3.9475097308099998</v>
      </c>
    </row>
    <row r="1577" spans="1:20">
      <c r="A1577">
        <v>82998</v>
      </c>
      <c r="C1577" t="b">
        <f t="shared" si="120"/>
        <v>1</v>
      </c>
      <c r="D1577" s="2" t="str">
        <f t="shared" si="121"/>
        <v/>
      </c>
      <c r="E1577" s="2" t="str">
        <f t="shared" si="122"/>
        <v/>
      </c>
      <c r="F1577" s="2" t="str">
        <f t="shared" si="123"/>
        <v/>
      </c>
      <c r="G1577" s="2" t="str">
        <f t="shared" si="124"/>
        <v/>
      </c>
      <c r="H1577" t="s">
        <v>17</v>
      </c>
      <c r="I1577" t="s">
        <v>17</v>
      </c>
      <c r="J1577">
        <v>2.0085113355900001E-4</v>
      </c>
      <c r="K1577" s="1">
        <v>3.8470195203599998E-5</v>
      </c>
      <c r="L1577">
        <v>0</v>
      </c>
      <c r="M1577">
        <v>1.3333333333299999</v>
      </c>
      <c r="N1577">
        <v>3.6666666666699999</v>
      </c>
      <c r="O1577">
        <v>0.42087031747999998</v>
      </c>
      <c r="P1577">
        <v>4.3157229238000001E-4</v>
      </c>
      <c r="Q1577">
        <v>1.7419990234300001E-3</v>
      </c>
      <c r="R1577" t="s">
        <v>15</v>
      </c>
      <c r="S1577">
        <v>1.78025034703</v>
      </c>
    </row>
    <row r="1578" spans="1:20">
      <c r="A1578">
        <v>83032</v>
      </c>
      <c r="C1578" t="b">
        <f t="shared" si="120"/>
        <v>1</v>
      </c>
      <c r="D1578" s="2" t="str">
        <f t="shared" si="121"/>
        <v/>
      </c>
      <c r="E1578" s="2" t="str">
        <f t="shared" si="122"/>
        <v/>
      </c>
      <c r="F1578" s="2" t="str">
        <f t="shared" si="123"/>
        <v/>
      </c>
      <c r="G1578" s="2" t="str">
        <f t="shared" si="124"/>
        <v/>
      </c>
      <c r="H1578" t="s">
        <v>17</v>
      </c>
      <c r="I1578" t="s">
        <v>17</v>
      </c>
      <c r="J1578">
        <v>2.5796495153299997E-4</v>
      </c>
      <c r="K1578">
        <v>1.6143513487700001E-4</v>
      </c>
      <c r="L1578" s="1">
        <v>1.53597395922E-5</v>
      </c>
      <c r="M1578">
        <v>1.5</v>
      </c>
      <c r="N1578">
        <v>5.5</v>
      </c>
      <c r="O1578">
        <v>0.373526563142</v>
      </c>
      <c r="P1578">
        <v>4.52345978265E-3</v>
      </c>
      <c r="Q1578">
        <v>1.18976230307E-4</v>
      </c>
      <c r="R1578" t="s">
        <v>15</v>
      </c>
      <c r="S1578">
        <v>3.9084461189600002</v>
      </c>
    </row>
    <row r="1579" spans="1:20">
      <c r="A1579">
        <v>83033</v>
      </c>
      <c r="B1579" t="s">
        <v>17</v>
      </c>
      <c r="C1579" t="b">
        <f t="shared" si="120"/>
        <v>1</v>
      </c>
      <c r="D1579" s="2" t="str">
        <f t="shared" si="121"/>
        <v>FRESH</v>
      </c>
      <c r="E1579" s="2" t="str">
        <f t="shared" si="122"/>
        <v/>
      </c>
      <c r="F1579" s="2" t="str">
        <f t="shared" si="123"/>
        <v/>
      </c>
      <c r="G1579" s="2" t="str">
        <f t="shared" si="124"/>
        <v/>
      </c>
      <c r="H1579" t="s">
        <v>17</v>
      </c>
      <c r="I1579" t="s">
        <v>17</v>
      </c>
      <c r="J1579">
        <v>3.1045233438200002E-4</v>
      </c>
      <c r="K1579">
        <v>1.6142224758299999E-4</v>
      </c>
      <c r="L1579" s="1">
        <v>1.43929596145E-5</v>
      </c>
      <c r="M1579">
        <v>1.5</v>
      </c>
      <c r="N1579">
        <v>10</v>
      </c>
      <c r="O1579">
        <v>0.38431459445999999</v>
      </c>
      <c r="P1579" s="1">
        <v>5.16841174332E-5</v>
      </c>
      <c r="Q1579" s="1">
        <v>3.4755795845300002E-5</v>
      </c>
      <c r="R1579" t="s">
        <v>15</v>
      </c>
      <c r="S1579">
        <v>5.7212780754299999</v>
      </c>
    </row>
    <row r="1580" spans="1:20">
      <c r="A1580">
        <v>83060</v>
      </c>
      <c r="C1580" t="b">
        <f t="shared" si="120"/>
        <v>1</v>
      </c>
      <c r="D1580" s="2" t="str">
        <f t="shared" si="121"/>
        <v/>
      </c>
      <c r="E1580" s="2" t="str">
        <f t="shared" si="122"/>
        <v/>
      </c>
      <c r="F1580" s="2" t="str">
        <f t="shared" si="123"/>
        <v/>
      </c>
      <c r="G1580" s="2" t="str">
        <f t="shared" si="124"/>
        <v/>
      </c>
      <c r="H1580" t="s">
        <v>17</v>
      </c>
      <c r="I1580" t="s">
        <v>17</v>
      </c>
      <c r="J1580">
        <v>9.7564204946400004E-4</v>
      </c>
      <c r="K1580">
        <v>2.3515738648800001E-3</v>
      </c>
      <c r="L1580" s="1">
        <v>5.7917208594100002E-5</v>
      </c>
      <c r="M1580">
        <v>1.5</v>
      </c>
      <c r="N1580">
        <v>8</v>
      </c>
      <c r="O1580">
        <v>0.13675019103300001</v>
      </c>
      <c r="P1580">
        <v>7.11603876233E-4</v>
      </c>
      <c r="Q1580">
        <v>1.09220412674E-2</v>
      </c>
      <c r="R1580" t="s">
        <v>15</v>
      </c>
      <c r="S1580">
        <v>8</v>
      </c>
    </row>
    <row r="1581" spans="1:20">
      <c r="A1581">
        <v>83061</v>
      </c>
      <c r="C1581" t="b">
        <f t="shared" si="120"/>
        <v>1</v>
      </c>
      <c r="D1581" s="2" t="str">
        <f t="shared" si="121"/>
        <v/>
      </c>
      <c r="E1581" s="2" t="str">
        <f t="shared" si="122"/>
        <v/>
      </c>
      <c r="F1581" s="2" t="str">
        <f t="shared" si="123"/>
        <v/>
      </c>
      <c r="G1581" s="2" t="str">
        <f t="shared" si="124"/>
        <v/>
      </c>
      <c r="H1581" t="s">
        <v>17</v>
      </c>
      <c r="I1581" t="s">
        <v>17</v>
      </c>
      <c r="J1581">
        <v>1.00074987966E-3</v>
      </c>
      <c r="K1581">
        <v>2.39185596756E-3</v>
      </c>
      <c r="L1581" s="1">
        <v>5.0089535006400003E-5</v>
      </c>
      <c r="M1581">
        <v>1.5</v>
      </c>
      <c r="N1581">
        <v>8</v>
      </c>
      <c r="O1581">
        <v>0.13488572906999999</v>
      </c>
      <c r="P1581" s="1">
        <v>5.4905796368000004E-6</v>
      </c>
      <c r="Q1581">
        <v>2.2873247606699999E-4</v>
      </c>
      <c r="R1581" t="s">
        <v>15</v>
      </c>
      <c r="S1581">
        <v>8</v>
      </c>
    </row>
    <row r="1582" spans="1:20">
      <c r="A1582">
        <v>83062</v>
      </c>
      <c r="C1582" t="b">
        <f t="shared" si="120"/>
        <v>1</v>
      </c>
      <c r="D1582" s="2" t="str">
        <f t="shared" si="121"/>
        <v/>
      </c>
      <c r="E1582" s="2" t="str">
        <f t="shared" si="122"/>
        <v/>
      </c>
      <c r="F1582" s="2" t="str">
        <f t="shared" si="123"/>
        <v/>
      </c>
      <c r="G1582" s="2" t="str">
        <f t="shared" si="124"/>
        <v/>
      </c>
      <c r="H1582" t="s">
        <v>23</v>
      </c>
      <c r="I1582" t="s">
        <v>19</v>
      </c>
      <c r="J1582">
        <v>2.1359092913000001E-4</v>
      </c>
      <c r="K1582">
        <v>7.5909546952500004E-4</v>
      </c>
      <c r="L1582" s="1">
        <v>2.2905655818300001E-5</v>
      </c>
      <c r="M1582">
        <v>1.5</v>
      </c>
      <c r="N1582">
        <v>8</v>
      </c>
      <c r="O1582">
        <v>7.42879578333E-3</v>
      </c>
      <c r="P1582" s="1">
        <v>1.5870008495900001E-7</v>
      </c>
      <c r="Q1582">
        <v>4.9064623093E-3</v>
      </c>
      <c r="R1582" t="s">
        <v>15</v>
      </c>
      <c r="S1582">
        <v>1.5</v>
      </c>
      <c r="T1582">
        <v>8</v>
      </c>
    </row>
    <row r="1583" spans="1:20">
      <c r="A1583">
        <v>83066</v>
      </c>
      <c r="C1583" t="b">
        <f t="shared" si="120"/>
        <v>1</v>
      </c>
      <c r="D1583" s="2" t="str">
        <f t="shared" si="121"/>
        <v/>
      </c>
      <c r="E1583" s="2" t="str">
        <f t="shared" si="122"/>
        <v/>
      </c>
      <c r="F1583" s="2" t="str">
        <f t="shared" si="123"/>
        <v/>
      </c>
      <c r="G1583" s="2" t="str">
        <f t="shared" si="124"/>
        <v/>
      </c>
      <c r="H1583" t="s">
        <v>23</v>
      </c>
      <c r="I1583" t="s">
        <v>19</v>
      </c>
      <c r="J1583">
        <v>2.2898959264800001E-4</v>
      </c>
      <c r="K1583">
        <v>7.7298742173099999E-4</v>
      </c>
      <c r="L1583" s="1">
        <v>1.8345122548000002E-5</v>
      </c>
      <c r="M1583">
        <v>1.5</v>
      </c>
      <c r="N1583">
        <v>8</v>
      </c>
      <c r="O1583">
        <v>5.3471836525500003E-3</v>
      </c>
      <c r="P1583" s="1">
        <v>2.3915281131300001E-7</v>
      </c>
      <c r="Q1583">
        <v>2.9613188472599999E-2</v>
      </c>
      <c r="R1583" t="s">
        <v>15</v>
      </c>
      <c r="S1583">
        <v>1.5</v>
      </c>
      <c r="T1583">
        <v>8</v>
      </c>
    </row>
    <row r="1584" spans="1:20">
      <c r="A1584">
        <v>83126</v>
      </c>
      <c r="C1584" t="b">
        <f t="shared" si="120"/>
        <v>1</v>
      </c>
      <c r="D1584" s="2" t="str">
        <f t="shared" si="121"/>
        <v/>
      </c>
      <c r="E1584" s="2" t="str">
        <f t="shared" si="122"/>
        <v/>
      </c>
      <c r="F1584" s="2" t="str">
        <f t="shared" si="123"/>
        <v/>
      </c>
      <c r="G1584" s="2" t="str">
        <f t="shared" si="124"/>
        <v/>
      </c>
      <c r="H1584" t="s">
        <v>14</v>
      </c>
      <c r="I1584" t="s">
        <v>14</v>
      </c>
      <c r="J1584">
        <v>5.3039795738599998E-3</v>
      </c>
      <c r="K1584" s="1">
        <v>3.0824827752700003E-5</v>
      </c>
      <c r="L1584" s="1">
        <v>2.6159140109800002E-6</v>
      </c>
      <c r="M1584">
        <v>1.3333333333299999</v>
      </c>
      <c r="N1584">
        <v>3.6666666666699999</v>
      </c>
      <c r="O1584">
        <v>0.185013855831</v>
      </c>
      <c r="P1584">
        <v>6.2000291142799997E-3</v>
      </c>
      <c r="Q1584" s="1">
        <v>6.6018891445599999E-5</v>
      </c>
      <c r="R1584" t="s">
        <v>15</v>
      </c>
    </row>
    <row r="1585" spans="1:20">
      <c r="A1585">
        <v>83127</v>
      </c>
      <c r="C1585" t="b">
        <f t="shared" si="120"/>
        <v>1</v>
      </c>
      <c r="D1585" s="2" t="str">
        <f t="shared" si="121"/>
        <v/>
      </c>
      <c r="E1585" s="2" t="str">
        <f t="shared" si="122"/>
        <v/>
      </c>
      <c r="F1585" s="2" t="str">
        <f t="shared" si="123"/>
        <v/>
      </c>
      <c r="G1585" s="2" t="str">
        <f t="shared" si="124"/>
        <v/>
      </c>
      <c r="H1585" t="s">
        <v>14</v>
      </c>
      <c r="I1585" t="s">
        <v>14</v>
      </c>
      <c r="J1585">
        <v>6.1333698340999996E-3</v>
      </c>
      <c r="K1585" s="1">
        <v>3.8938383901299997E-5</v>
      </c>
      <c r="L1585" s="1">
        <v>2.1254301339200001E-6</v>
      </c>
      <c r="M1585">
        <v>1.3333333333299999</v>
      </c>
      <c r="N1585">
        <v>3.6666666666699999</v>
      </c>
      <c r="O1585">
        <v>9.8736800055900006E-2</v>
      </c>
      <c r="P1585">
        <v>8.30864358778E-2</v>
      </c>
      <c r="Q1585" s="1">
        <v>5.74147100571E-5</v>
      </c>
      <c r="R1585" t="s">
        <v>15</v>
      </c>
    </row>
    <row r="1586" spans="1:20">
      <c r="A1586">
        <v>83196</v>
      </c>
      <c r="B1586" t="s">
        <v>19</v>
      </c>
      <c r="C1586" t="b">
        <f t="shared" si="120"/>
        <v>1</v>
      </c>
      <c r="D1586" s="2" t="str">
        <f t="shared" si="121"/>
        <v/>
      </c>
      <c r="E1586" s="2" t="str">
        <f t="shared" si="122"/>
        <v/>
      </c>
      <c r="F1586" s="2" t="str">
        <f t="shared" si="123"/>
        <v>BRACK</v>
      </c>
      <c r="G1586" s="2" t="str">
        <f t="shared" si="124"/>
        <v/>
      </c>
      <c r="H1586" t="s">
        <v>19</v>
      </c>
      <c r="I1586" t="s">
        <v>19</v>
      </c>
      <c r="J1586" s="1">
        <v>2.8569759006900002E-5</v>
      </c>
      <c r="K1586">
        <v>1.0434384146900001E-3</v>
      </c>
      <c r="L1586" s="1">
        <v>4.3526926167399998E-5</v>
      </c>
      <c r="M1586">
        <v>11</v>
      </c>
      <c r="N1586">
        <v>15</v>
      </c>
      <c r="O1586">
        <v>1.6465487028799999E-3</v>
      </c>
      <c r="P1586">
        <v>1.03759270734E-2</v>
      </c>
      <c r="Q1586">
        <v>0.18097482761200001</v>
      </c>
      <c r="R1586" t="s">
        <v>15</v>
      </c>
      <c r="S1586">
        <v>11</v>
      </c>
      <c r="T1586">
        <v>15</v>
      </c>
    </row>
    <row r="1587" spans="1:20">
      <c r="A1587">
        <v>83197</v>
      </c>
      <c r="C1587" t="b">
        <f t="shared" si="120"/>
        <v>1</v>
      </c>
      <c r="D1587" s="2" t="str">
        <f t="shared" si="121"/>
        <v/>
      </c>
      <c r="E1587" s="2" t="str">
        <f t="shared" si="122"/>
        <v/>
      </c>
      <c r="F1587" s="2" t="str">
        <f t="shared" si="123"/>
        <v/>
      </c>
      <c r="G1587" s="2" t="str">
        <f t="shared" si="124"/>
        <v/>
      </c>
      <c r="H1587" t="s">
        <v>19</v>
      </c>
      <c r="I1587" t="s">
        <v>19</v>
      </c>
      <c r="J1587" s="1">
        <v>3.3082275284000001E-5</v>
      </c>
      <c r="K1587">
        <v>8.0573655738199997E-4</v>
      </c>
      <c r="L1587" s="1">
        <v>4.2857481630700003E-5</v>
      </c>
      <c r="M1587">
        <v>11</v>
      </c>
      <c r="N1587">
        <v>15</v>
      </c>
      <c r="O1587">
        <v>1.93940522008E-3</v>
      </c>
      <c r="P1587">
        <v>6.3821843772100002E-3</v>
      </c>
      <c r="Q1587">
        <v>0.294320536232</v>
      </c>
      <c r="R1587" t="s">
        <v>15</v>
      </c>
      <c r="S1587">
        <v>11</v>
      </c>
      <c r="T1587">
        <v>15</v>
      </c>
    </row>
    <row r="1588" spans="1:20">
      <c r="A1588">
        <v>83355</v>
      </c>
      <c r="B1588" t="s">
        <v>16</v>
      </c>
      <c r="C1588" t="b">
        <f t="shared" si="120"/>
        <v>1</v>
      </c>
      <c r="D1588" s="2" t="str">
        <f t="shared" si="121"/>
        <v/>
      </c>
      <c r="E1588" s="2" t="str">
        <f t="shared" si="122"/>
        <v>MARINE</v>
      </c>
      <c r="F1588" s="2" t="str">
        <f t="shared" si="123"/>
        <v/>
      </c>
      <c r="G1588" s="2" t="str">
        <f t="shared" si="124"/>
        <v/>
      </c>
      <c r="H1588" t="s">
        <v>16</v>
      </c>
      <c r="I1588" t="s">
        <v>16</v>
      </c>
      <c r="J1588">
        <v>0</v>
      </c>
      <c r="K1588">
        <v>1.00712035927E-4</v>
      </c>
      <c r="L1588">
        <v>1.58015461728E-3</v>
      </c>
      <c r="M1588">
        <v>6.5</v>
      </c>
      <c r="N1588">
        <v>27</v>
      </c>
      <c r="O1588">
        <v>4.8481095925800001E-2</v>
      </c>
      <c r="P1588">
        <v>0.27827584051199999</v>
      </c>
      <c r="Q1588">
        <v>2.2627773093E-2</v>
      </c>
      <c r="R1588" t="s">
        <v>15</v>
      </c>
      <c r="S1588">
        <v>25.693421065300001</v>
      </c>
    </row>
    <row r="1589" spans="1:20">
      <c r="A1589">
        <v>83357</v>
      </c>
      <c r="C1589" t="b">
        <f t="shared" si="120"/>
        <v>1</v>
      </c>
      <c r="D1589" s="2" t="str">
        <f t="shared" si="121"/>
        <v/>
      </c>
      <c r="E1589" s="2" t="str">
        <f t="shared" si="122"/>
        <v/>
      </c>
      <c r="F1589" s="2" t="str">
        <f t="shared" si="123"/>
        <v/>
      </c>
      <c r="G1589" s="2" t="str">
        <f t="shared" si="124"/>
        <v/>
      </c>
      <c r="H1589" t="s">
        <v>17</v>
      </c>
      <c r="I1589" t="s">
        <v>17</v>
      </c>
      <c r="J1589">
        <v>2.5616369722599998E-4</v>
      </c>
      <c r="K1589">
        <v>0</v>
      </c>
      <c r="L1589">
        <v>0</v>
      </c>
      <c r="M1589">
        <v>1.48979591837</v>
      </c>
      <c r="N1589">
        <v>15.244897959199999</v>
      </c>
      <c r="O1589">
        <v>5.30439337081E-4</v>
      </c>
      <c r="P1589">
        <v>1</v>
      </c>
      <c r="Q1589">
        <v>3.26794280277E-4</v>
      </c>
      <c r="R1589" t="s">
        <v>15</v>
      </c>
      <c r="S1589">
        <v>1.48979591837</v>
      </c>
    </row>
    <row r="1590" spans="1:20">
      <c r="A1590">
        <v>83429</v>
      </c>
      <c r="C1590" t="b">
        <f t="shared" si="120"/>
        <v>1</v>
      </c>
      <c r="D1590" s="2" t="str">
        <f t="shared" si="121"/>
        <v/>
      </c>
      <c r="E1590" s="2" t="str">
        <f t="shared" si="122"/>
        <v/>
      </c>
      <c r="F1590" s="2" t="str">
        <f t="shared" si="123"/>
        <v/>
      </c>
      <c r="G1590" s="2" t="str">
        <f t="shared" si="124"/>
        <v/>
      </c>
      <c r="H1590" t="s">
        <v>19</v>
      </c>
      <c r="I1590" t="s">
        <v>19</v>
      </c>
      <c r="J1590" s="1">
        <v>3.52419442798E-5</v>
      </c>
      <c r="K1590">
        <v>3.8569738612099998E-4</v>
      </c>
      <c r="L1590" s="1">
        <v>8.6768215013600003E-5</v>
      </c>
      <c r="M1590">
        <v>16</v>
      </c>
      <c r="N1590">
        <v>21.5</v>
      </c>
      <c r="O1590" s="1">
        <v>7.6322958722400004E-5</v>
      </c>
      <c r="P1590">
        <v>8.0921627386500005E-3</v>
      </c>
      <c r="Q1590">
        <v>0.24522828489599999</v>
      </c>
      <c r="R1590" t="s">
        <v>15</v>
      </c>
      <c r="S1590">
        <v>16</v>
      </c>
      <c r="T1590">
        <v>21.5</v>
      </c>
    </row>
    <row r="1591" spans="1:20">
      <c r="A1591">
        <v>83430</v>
      </c>
      <c r="C1591" t="b">
        <f t="shared" si="120"/>
        <v>1</v>
      </c>
      <c r="D1591" s="2" t="str">
        <f t="shared" si="121"/>
        <v/>
      </c>
      <c r="E1591" s="2" t="str">
        <f t="shared" si="122"/>
        <v/>
      </c>
      <c r="F1591" s="2" t="str">
        <f t="shared" si="123"/>
        <v/>
      </c>
      <c r="G1591" s="2" t="str">
        <f t="shared" si="124"/>
        <v/>
      </c>
      <c r="H1591" t="s">
        <v>19</v>
      </c>
      <c r="I1591" t="s">
        <v>19</v>
      </c>
      <c r="J1591" s="1">
        <v>1.33531373043E-5</v>
      </c>
      <c r="K1591">
        <v>2.5598434081199999E-4</v>
      </c>
      <c r="L1591" s="1">
        <v>5.7637924690500003E-5</v>
      </c>
      <c r="M1591">
        <v>15</v>
      </c>
      <c r="N1591">
        <v>21.5</v>
      </c>
      <c r="O1591" s="1">
        <v>4.1209462645699997E-6</v>
      </c>
      <c r="P1591">
        <v>5.3438545155700002E-3</v>
      </c>
      <c r="Q1591">
        <v>5.0824228548799998E-2</v>
      </c>
      <c r="R1591" t="s">
        <v>15</v>
      </c>
      <c r="S1591">
        <v>15</v>
      </c>
      <c r="T1591">
        <v>21.5</v>
      </c>
    </row>
    <row r="1592" spans="1:20">
      <c r="A1592">
        <v>83467</v>
      </c>
      <c r="C1592" t="b">
        <f t="shared" si="120"/>
        <v>1</v>
      </c>
      <c r="D1592" s="2" t="str">
        <f t="shared" si="121"/>
        <v/>
      </c>
      <c r="E1592" s="2" t="str">
        <f t="shared" si="122"/>
        <v/>
      </c>
      <c r="F1592" s="2" t="str">
        <f t="shared" si="123"/>
        <v/>
      </c>
      <c r="G1592" s="2" t="str">
        <f t="shared" si="124"/>
        <v/>
      </c>
      <c r="H1592" t="s">
        <v>14</v>
      </c>
      <c r="I1592" t="s">
        <v>14</v>
      </c>
      <c r="J1592">
        <v>4.86919830341E-4</v>
      </c>
      <c r="K1592">
        <v>1.1972827849100001E-2</v>
      </c>
      <c r="L1592">
        <v>0</v>
      </c>
      <c r="M1592">
        <v>23</v>
      </c>
      <c r="N1592">
        <v>25</v>
      </c>
      <c r="O1592">
        <v>0.30284430427300002</v>
      </c>
      <c r="P1592">
        <v>0.15616071083800001</v>
      </c>
      <c r="Q1592">
        <v>0.17254702652000001</v>
      </c>
      <c r="R1592" t="s">
        <v>15</v>
      </c>
    </row>
    <row r="1593" spans="1:20">
      <c r="A1593">
        <v>83470</v>
      </c>
      <c r="C1593" t="b">
        <f t="shared" si="120"/>
        <v>1</v>
      </c>
      <c r="D1593" s="2" t="str">
        <f t="shared" si="121"/>
        <v/>
      </c>
      <c r="E1593" s="2" t="str">
        <f t="shared" si="122"/>
        <v/>
      </c>
      <c r="F1593" s="2" t="str">
        <f t="shared" si="123"/>
        <v/>
      </c>
      <c r="G1593" s="2" t="str">
        <f t="shared" si="124"/>
        <v/>
      </c>
      <c r="H1593" t="s">
        <v>14</v>
      </c>
      <c r="I1593" t="s">
        <v>14</v>
      </c>
      <c r="J1593" s="1">
        <v>1.8050130743300001E-5</v>
      </c>
      <c r="K1593">
        <v>2.9256356551800002E-4</v>
      </c>
      <c r="L1593" s="1">
        <v>8.2855049525600003E-5</v>
      </c>
      <c r="M1593">
        <v>4.5</v>
      </c>
      <c r="N1593">
        <v>10</v>
      </c>
      <c r="O1593">
        <v>6.8140780700199997E-3</v>
      </c>
      <c r="P1593">
        <v>2.60057280335E-2</v>
      </c>
      <c r="Q1593">
        <v>0.223677618853</v>
      </c>
      <c r="R1593" t="s">
        <v>15</v>
      </c>
    </row>
    <row r="1594" spans="1:20">
      <c r="A1594">
        <v>83471</v>
      </c>
      <c r="C1594" t="b">
        <f t="shared" si="120"/>
        <v>1</v>
      </c>
      <c r="D1594" s="2" t="str">
        <f t="shared" si="121"/>
        <v/>
      </c>
      <c r="E1594" s="2" t="str">
        <f t="shared" si="122"/>
        <v/>
      </c>
      <c r="F1594" s="2" t="str">
        <f t="shared" si="123"/>
        <v/>
      </c>
      <c r="G1594" s="2" t="str">
        <f t="shared" si="124"/>
        <v/>
      </c>
      <c r="H1594" t="s">
        <v>14</v>
      </c>
      <c r="I1594" t="s">
        <v>14</v>
      </c>
      <c r="J1594" s="1">
        <v>1.5993059443499999E-5</v>
      </c>
      <c r="K1594">
        <v>1.76672153067E-4</v>
      </c>
      <c r="L1594">
        <v>0</v>
      </c>
      <c r="M1594">
        <v>24</v>
      </c>
      <c r="N1594">
        <v>26</v>
      </c>
      <c r="O1594">
        <v>4.2477942448099999E-2</v>
      </c>
      <c r="P1594">
        <v>0.105794851265</v>
      </c>
      <c r="Q1594">
        <v>0.240470712127</v>
      </c>
      <c r="R1594" t="s">
        <v>15</v>
      </c>
    </row>
    <row r="1595" spans="1:20">
      <c r="A1595">
        <v>83472</v>
      </c>
      <c r="C1595" t="b">
        <f t="shared" si="120"/>
        <v>1</v>
      </c>
      <c r="D1595" s="2" t="str">
        <f t="shared" si="121"/>
        <v/>
      </c>
      <c r="E1595" s="2" t="str">
        <f t="shared" si="122"/>
        <v/>
      </c>
      <c r="F1595" s="2" t="str">
        <f t="shared" si="123"/>
        <v/>
      </c>
      <c r="G1595" s="2" t="str">
        <f t="shared" si="124"/>
        <v/>
      </c>
      <c r="H1595" t="s">
        <v>14</v>
      </c>
      <c r="I1595" t="s">
        <v>14</v>
      </c>
      <c r="J1595" s="1">
        <v>1.94512334419E-5</v>
      </c>
      <c r="K1595">
        <v>2.1210995336699999E-4</v>
      </c>
      <c r="L1595">
        <v>0</v>
      </c>
      <c r="M1595">
        <v>24</v>
      </c>
      <c r="N1595">
        <v>26</v>
      </c>
      <c r="O1595">
        <v>9.4660842932399999E-2</v>
      </c>
      <c r="P1595">
        <v>0.105794851265</v>
      </c>
      <c r="Q1595">
        <v>0.18595363258299999</v>
      </c>
      <c r="R1595" t="s">
        <v>15</v>
      </c>
    </row>
    <row r="1596" spans="1:20">
      <c r="A1596">
        <v>83473</v>
      </c>
      <c r="C1596" t="b">
        <f t="shared" si="120"/>
        <v>1</v>
      </c>
      <c r="D1596" s="2" t="str">
        <f t="shared" si="121"/>
        <v/>
      </c>
      <c r="E1596" s="2" t="str">
        <f t="shared" si="122"/>
        <v/>
      </c>
      <c r="F1596" s="2" t="str">
        <f t="shared" si="123"/>
        <v/>
      </c>
      <c r="G1596" s="2" t="str">
        <f t="shared" si="124"/>
        <v/>
      </c>
      <c r="H1596" t="s">
        <v>16</v>
      </c>
      <c r="I1596" t="s">
        <v>16</v>
      </c>
      <c r="J1596" s="1">
        <v>1.9147001100999999E-5</v>
      </c>
      <c r="K1596">
        <v>3.9322427220700001E-4</v>
      </c>
      <c r="L1596">
        <v>6.7886063903399997E-4</v>
      </c>
      <c r="M1596">
        <v>15</v>
      </c>
      <c r="N1596">
        <v>18.5</v>
      </c>
      <c r="O1596">
        <v>3.0415139894600001E-3</v>
      </c>
      <c r="P1596">
        <v>0.22329089976499999</v>
      </c>
      <c r="Q1596">
        <v>1.2766820681600001E-4</v>
      </c>
      <c r="R1596" t="s">
        <v>15</v>
      </c>
      <c r="S1596">
        <v>16.515395811800001</v>
      </c>
    </row>
    <row r="1597" spans="1:20">
      <c r="A1597">
        <v>83474</v>
      </c>
      <c r="B1597" t="s">
        <v>19</v>
      </c>
      <c r="C1597" t="b">
        <f t="shared" si="120"/>
        <v>1</v>
      </c>
      <c r="D1597" s="2" t="str">
        <f t="shared" si="121"/>
        <v/>
      </c>
      <c r="E1597" s="2" t="str">
        <f t="shared" si="122"/>
        <v/>
      </c>
      <c r="F1597" s="2" t="str">
        <f t="shared" si="123"/>
        <v/>
      </c>
      <c r="G1597" s="2" t="str">
        <f t="shared" si="124"/>
        <v>brackishRestricted</v>
      </c>
      <c r="H1597" t="s">
        <v>14</v>
      </c>
      <c r="I1597" t="s">
        <v>14</v>
      </c>
      <c r="J1597">
        <v>1.18484881287E-4</v>
      </c>
      <c r="K1597">
        <v>1.39241654721E-3</v>
      </c>
      <c r="L1597">
        <v>5.3612755821899995E-4</v>
      </c>
      <c r="M1597">
        <v>19.333333333300001</v>
      </c>
      <c r="N1597">
        <v>21.666666666699999</v>
      </c>
      <c r="O1597">
        <v>2.32125963709E-2</v>
      </c>
      <c r="P1597">
        <v>0.393454179668</v>
      </c>
      <c r="Q1597">
        <v>3.1402712418899998E-3</v>
      </c>
      <c r="R1597" t="s">
        <v>15</v>
      </c>
    </row>
    <row r="1598" spans="1:20">
      <c r="A1598">
        <v>83475</v>
      </c>
      <c r="C1598" t="b">
        <f t="shared" si="120"/>
        <v>1</v>
      </c>
      <c r="D1598" s="2" t="str">
        <f t="shared" si="121"/>
        <v/>
      </c>
      <c r="E1598" s="2" t="str">
        <f t="shared" si="122"/>
        <v/>
      </c>
      <c r="F1598" s="2" t="str">
        <f t="shared" si="123"/>
        <v/>
      </c>
      <c r="G1598" s="2" t="str">
        <f t="shared" si="124"/>
        <v/>
      </c>
      <c r="H1598" t="s">
        <v>16</v>
      </c>
      <c r="I1598" t="s">
        <v>16</v>
      </c>
      <c r="J1598" s="1">
        <v>1.3009424677700001E-5</v>
      </c>
      <c r="K1598" s="1">
        <v>7.4743422087699996E-5</v>
      </c>
      <c r="L1598">
        <v>2.1366797368099999E-4</v>
      </c>
      <c r="M1598">
        <v>3</v>
      </c>
      <c r="N1598">
        <v>23.5</v>
      </c>
      <c r="O1598">
        <v>4.1101282858E-2</v>
      </c>
      <c r="P1598">
        <v>0.22534591006400001</v>
      </c>
      <c r="Q1598">
        <v>2.25819368188E-2</v>
      </c>
      <c r="R1598" t="s">
        <v>15</v>
      </c>
      <c r="S1598">
        <v>17.193032501299999</v>
      </c>
    </row>
    <row r="1599" spans="1:20">
      <c r="A1599">
        <v>83539</v>
      </c>
      <c r="C1599" t="b">
        <f t="shared" si="120"/>
        <v>1</v>
      </c>
      <c r="D1599" s="2" t="str">
        <f t="shared" si="121"/>
        <v/>
      </c>
      <c r="E1599" s="2" t="str">
        <f t="shared" si="122"/>
        <v/>
      </c>
      <c r="F1599" s="2" t="str">
        <f t="shared" si="123"/>
        <v/>
      </c>
      <c r="G1599" s="2" t="str">
        <f t="shared" si="124"/>
        <v/>
      </c>
      <c r="H1599" t="s">
        <v>19</v>
      </c>
      <c r="I1599" t="s">
        <v>19</v>
      </c>
      <c r="J1599" s="1">
        <v>4.40081733404E-5</v>
      </c>
      <c r="K1599">
        <v>5.7369165353399997E-3</v>
      </c>
      <c r="L1599">
        <v>1.4068729959799999E-4</v>
      </c>
      <c r="M1599">
        <v>15</v>
      </c>
      <c r="N1599">
        <v>17</v>
      </c>
      <c r="O1599" s="1">
        <v>4.96264659583E-7</v>
      </c>
      <c r="P1599">
        <v>1.7076685659299999E-4</v>
      </c>
      <c r="Q1599">
        <v>7.2391393971500004E-2</v>
      </c>
      <c r="R1599" t="s">
        <v>15</v>
      </c>
      <c r="S1599">
        <v>15</v>
      </c>
      <c r="T1599">
        <v>17</v>
      </c>
    </row>
    <row r="1600" spans="1:20">
      <c r="A1600">
        <v>83540</v>
      </c>
      <c r="C1600" t="b">
        <f t="shared" si="120"/>
        <v>1</v>
      </c>
      <c r="D1600" s="2" t="str">
        <f t="shared" si="121"/>
        <v/>
      </c>
      <c r="E1600" s="2" t="str">
        <f t="shared" si="122"/>
        <v/>
      </c>
      <c r="F1600" s="2" t="str">
        <f t="shared" si="123"/>
        <v/>
      </c>
      <c r="G1600" s="2" t="str">
        <f t="shared" si="124"/>
        <v/>
      </c>
      <c r="H1600" t="s">
        <v>19</v>
      </c>
      <c r="I1600" t="s">
        <v>19</v>
      </c>
      <c r="J1600" s="1">
        <v>5.4618435782399998E-5</v>
      </c>
      <c r="K1600">
        <v>6.6542639676200003E-3</v>
      </c>
      <c r="L1600">
        <v>1.4571154405400001E-4</v>
      </c>
      <c r="M1600">
        <v>15</v>
      </c>
      <c r="N1600">
        <v>17</v>
      </c>
      <c r="O1600" s="1">
        <v>1.4884897292600001E-6</v>
      </c>
      <c r="P1600">
        <v>2.7412067443999998E-4</v>
      </c>
      <c r="Q1600">
        <v>7.6158234427399996E-2</v>
      </c>
      <c r="R1600" t="s">
        <v>15</v>
      </c>
      <c r="S1600">
        <v>15</v>
      </c>
      <c r="T1600">
        <v>17</v>
      </c>
    </row>
    <row r="1601" spans="1:20">
      <c r="A1601">
        <v>83542</v>
      </c>
      <c r="C1601" t="b">
        <f t="shared" si="120"/>
        <v>1</v>
      </c>
      <c r="D1601" s="2" t="str">
        <f t="shared" si="121"/>
        <v/>
      </c>
      <c r="E1601" s="2" t="str">
        <f t="shared" si="122"/>
        <v/>
      </c>
      <c r="F1601" s="2" t="str">
        <f t="shared" si="123"/>
        <v/>
      </c>
      <c r="G1601" s="2" t="str">
        <f t="shared" si="124"/>
        <v/>
      </c>
      <c r="H1601" t="s">
        <v>14</v>
      </c>
      <c r="I1601" t="s">
        <v>14</v>
      </c>
      <c r="J1601">
        <v>9.7555671971799997E-4</v>
      </c>
      <c r="K1601">
        <v>7.6807761350400003E-3</v>
      </c>
      <c r="L1601">
        <v>1.1454923025499999E-3</v>
      </c>
      <c r="M1601">
        <v>19.5</v>
      </c>
      <c r="N1601">
        <v>25</v>
      </c>
      <c r="O1601">
        <v>9.21237990528E-4</v>
      </c>
      <c r="P1601">
        <v>3.7923846772200002E-2</v>
      </c>
      <c r="Q1601">
        <v>3.7611406825100002E-2</v>
      </c>
      <c r="R1601" t="s">
        <v>15</v>
      </c>
    </row>
    <row r="1602" spans="1:20">
      <c r="A1602">
        <v>83543</v>
      </c>
      <c r="C1602" t="b">
        <f t="shared" si="120"/>
        <v>1</v>
      </c>
      <c r="D1602" s="2" t="str">
        <f t="shared" si="121"/>
        <v/>
      </c>
      <c r="E1602" s="2" t="str">
        <f t="shared" si="122"/>
        <v/>
      </c>
      <c r="F1602" s="2" t="str">
        <f t="shared" si="123"/>
        <v/>
      </c>
      <c r="G1602" s="2" t="str">
        <f t="shared" si="124"/>
        <v/>
      </c>
      <c r="H1602" t="s">
        <v>14</v>
      </c>
      <c r="I1602" t="s">
        <v>14</v>
      </c>
      <c r="J1602" s="1">
        <v>8.04771224694E-5</v>
      </c>
      <c r="K1602">
        <v>6.6291379699199996E-4</v>
      </c>
      <c r="L1602" s="1">
        <v>7.2351330883500001E-5</v>
      </c>
      <c r="M1602">
        <v>19.5</v>
      </c>
      <c r="N1602">
        <v>25</v>
      </c>
      <c r="O1602">
        <v>1.3074968333499999E-3</v>
      </c>
      <c r="P1602">
        <v>7.2352662405400003E-2</v>
      </c>
      <c r="Q1602">
        <v>0.24230404944200001</v>
      </c>
      <c r="R1602" t="s">
        <v>15</v>
      </c>
    </row>
    <row r="1603" spans="1:20">
      <c r="A1603">
        <v>83545</v>
      </c>
      <c r="C1603" t="b">
        <f t="shared" ref="C1603:C1666" si="125">IF(OR(B1603="freshRestricted",B1603="brackishRestricted",B1603="marineRestricted",B1603="noclass",B1603=""),TRUE,FALSE)</f>
        <v>1</v>
      </c>
      <c r="D1603" s="2" t="str">
        <f t="shared" ref="D1603:D1666" si="126">IF(NOT(ISBLANK($B1603)),IF($I1603="freshRestricted", IF($B1603="freshRestricted","FRESH",$B1603),""),"")</f>
        <v/>
      </c>
      <c r="E1603" s="2" t="str">
        <f t="shared" ref="E1603:E1666" si="127">IF(NOT(ISBLANK($B1603)),IF($I1603="marineRestricted", IF($B1603="marineRestricted","MARINE",$B1603),""),"")</f>
        <v/>
      </c>
      <c r="F1603" s="2" t="str">
        <f t="shared" ref="F1603:F1666" si="128">IF(NOT(ISBLANK($B1603)),IF($I1603="brackishRestricted", IF($B1603="brackishRestricted","BRACK",$B1603),""),"")</f>
        <v/>
      </c>
      <c r="G1603" s="2" t="str">
        <f t="shared" ref="G1603:G1666" si="129">IF(NOT(ISBLANK($B1603)),IF($I1603="noclass", IF($B1603="noclass","NO",$B1603),""),"")</f>
        <v/>
      </c>
      <c r="H1603" t="s">
        <v>14</v>
      </c>
      <c r="I1603" t="s">
        <v>14</v>
      </c>
      <c r="J1603" s="1">
        <v>7.3518757749700006E-5</v>
      </c>
      <c r="K1603">
        <v>1.14929448611E-3</v>
      </c>
      <c r="L1603" s="1">
        <v>1.5346461719799999E-5</v>
      </c>
      <c r="M1603">
        <v>23</v>
      </c>
      <c r="N1603">
        <v>25</v>
      </c>
      <c r="O1603">
        <v>5.1597765508399999E-2</v>
      </c>
      <c r="P1603">
        <v>7.27833519461E-2</v>
      </c>
      <c r="Q1603">
        <v>0.28265700271100003</v>
      </c>
      <c r="R1603" t="s">
        <v>15</v>
      </c>
    </row>
    <row r="1604" spans="1:20">
      <c r="A1604">
        <v>83546</v>
      </c>
      <c r="C1604" t="b">
        <f t="shared" si="125"/>
        <v>1</v>
      </c>
      <c r="D1604" s="2" t="str">
        <f t="shared" si="126"/>
        <v/>
      </c>
      <c r="E1604" s="2" t="str">
        <f t="shared" si="127"/>
        <v/>
      </c>
      <c r="F1604" s="2" t="str">
        <f t="shared" si="128"/>
        <v/>
      </c>
      <c r="G1604" s="2" t="str">
        <f t="shared" si="129"/>
        <v/>
      </c>
      <c r="H1604" t="s">
        <v>14</v>
      </c>
      <c r="I1604" t="s">
        <v>14</v>
      </c>
      <c r="J1604" s="1">
        <v>9.6091515950500001E-5</v>
      </c>
      <c r="K1604">
        <v>8.3045391276999998E-4</v>
      </c>
      <c r="L1604" s="1">
        <v>5.8369667496300003E-5</v>
      </c>
      <c r="M1604">
        <v>19.5</v>
      </c>
      <c r="N1604">
        <v>25</v>
      </c>
      <c r="O1604">
        <v>1.7831551977199999E-2</v>
      </c>
      <c r="P1604">
        <v>0.163013383944</v>
      </c>
      <c r="Q1604">
        <v>0.277131034374</v>
      </c>
      <c r="R1604" t="s">
        <v>15</v>
      </c>
    </row>
    <row r="1605" spans="1:20">
      <c r="A1605">
        <v>83547</v>
      </c>
      <c r="C1605" t="b">
        <f t="shared" si="125"/>
        <v>1</v>
      </c>
      <c r="D1605" s="2" t="str">
        <f t="shared" si="126"/>
        <v/>
      </c>
      <c r="E1605" s="2" t="str">
        <f t="shared" si="127"/>
        <v/>
      </c>
      <c r="F1605" s="2" t="str">
        <f t="shared" si="128"/>
        <v/>
      </c>
      <c r="G1605" s="2" t="str">
        <f t="shared" si="129"/>
        <v/>
      </c>
      <c r="H1605" t="s">
        <v>14</v>
      </c>
      <c r="I1605" t="s">
        <v>14</v>
      </c>
      <c r="J1605" s="1">
        <v>2.6814456540899999E-5</v>
      </c>
      <c r="K1605">
        <v>9.5982867396500005E-4</v>
      </c>
      <c r="L1605" s="1">
        <v>1.38118155478E-5</v>
      </c>
      <c r="M1605">
        <v>19.5</v>
      </c>
      <c r="N1605">
        <v>25</v>
      </c>
      <c r="O1605">
        <v>8.9555892949000002E-3</v>
      </c>
      <c r="P1605">
        <v>4.9333305060799998E-2</v>
      </c>
      <c r="Q1605">
        <v>0.36046297858600002</v>
      </c>
      <c r="R1605" t="s">
        <v>15</v>
      </c>
    </row>
    <row r="1606" spans="1:20">
      <c r="A1606">
        <v>83602</v>
      </c>
      <c r="C1606" t="b">
        <f t="shared" si="125"/>
        <v>1</v>
      </c>
      <c r="D1606" s="2" t="str">
        <f t="shared" si="126"/>
        <v/>
      </c>
      <c r="E1606" s="2" t="str">
        <f t="shared" si="127"/>
        <v/>
      </c>
      <c r="F1606" s="2" t="str">
        <f t="shared" si="128"/>
        <v/>
      </c>
      <c r="G1606" s="2" t="str">
        <f t="shared" si="129"/>
        <v/>
      </c>
      <c r="H1606" t="s">
        <v>18</v>
      </c>
      <c r="I1606" t="s">
        <v>19</v>
      </c>
      <c r="J1606">
        <v>1.4809629270500001E-3</v>
      </c>
      <c r="K1606">
        <v>1.42814579856E-2</v>
      </c>
      <c r="L1606">
        <v>1.18343532493E-3</v>
      </c>
      <c r="M1606">
        <v>19.333333333300001</v>
      </c>
      <c r="N1606">
        <v>21.666666666699999</v>
      </c>
      <c r="O1606">
        <v>2.1202716421900001E-2</v>
      </c>
      <c r="P1606">
        <v>3.8735195306699999E-2</v>
      </c>
      <c r="Q1606">
        <v>0.32001033740099999</v>
      </c>
      <c r="R1606" t="s">
        <v>20</v>
      </c>
      <c r="S1606">
        <v>19.333333333300001</v>
      </c>
      <c r="T1606">
        <v>21.666666666699999</v>
      </c>
    </row>
    <row r="1607" spans="1:20">
      <c r="A1607">
        <v>83605</v>
      </c>
      <c r="B1607" t="s">
        <v>19</v>
      </c>
      <c r="C1607" t="b">
        <f t="shared" si="125"/>
        <v>1</v>
      </c>
      <c r="D1607" s="2" t="str">
        <f t="shared" si="126"/>
        <v/>
      </c>
      <c r="E1607" s="2" t="str">
        <f t="shared" si="127"/>
        <v/>
      </c>
      <c r="F1607" s="2" t="str">
        <f t="shared" si="128"/>
        <v>BRACK</v>
      </c>
      <c r="G1607" s="2" t="str">
        <f t="shared" si="129"/>
        <v/>
      </c>
      <c r="H1607" t="s">
        <v>18</v>
      </c>
      <c r="I1607" t="s">
        <v>19</v>
      </c>
      <c r="J1607">
        <v>1.20607579646E-3</v>
      </c>
      <c r="K1607">
        <v>1.55165123508E-2</v>
      </c>
      <c r="L1607">
        <v>1.14296901404E-3</v>
      </c>
      <c r="M1607">
        <v>19.333333333300001</v>
      </c>
      <c r="N1607">
        <v>21.666666666699999</v>
      </c>
      <c r="O1607">
        <v>2.0045834506100001E-2</v>
      </c>
      <c r="P1607">
        <v>4.7989609587599999E-2</v>
      </c>
      <c r="Q1607">
        <v>0.211881565218</v>
      </c>
      <c r="R1607" t="s">
        <v>20</v>
      </c>
      <c r="S1607">
        <v>19.333333333300001</v>
      </c>
      <c r="T1607">
        <v>21.666666666699999</v>
      </c>
    </row>
    <row r="1608" spans="1:20">
      <c r="A1608">
        <v>83698</v>
      </c>
      <c r="C1608" t="b">
        <f t="shared" si="125"/>
        <v>1</v>
      </c>
      <c r="D1608" s="2" t="str">
        <f t="shared" si="126"/>
        <v/>
      </c>
      <c r="E1608" s="2" t="str">
        <f t="shared" si="127"/>
        <v/>
      </c>
      <c r="F1608" s="2" t="str">
        <f t="shared" si="128"/>
        <v/>
      </c>
      <c r="G1608" s="2" t="str">
        <f t="shared" si="129"/>
        <v/>
      </c>
      <c r="H1608" t="s">
        <v>17</v>
      </c>
      <c r="I1608" t="s">
        <v>17</v>
      </c>
      <c r="J1608">
        <v>6.9322331834100002E-4</v>
      </c>
      <c r="K1608">
        <v>0</v>
      </c>
      <c r="L1608">
        <v>0</v>
      </c>
      <c r="M1608">
        <v>1.48979591837</v>
      </c>
      <c r="N1608">
        <v>15.244897959199999</v>
      </c>
      <c r="O1608">
        <v>1.3913357860400001E-2</v>
      </c>
      <c r="P1608">
        <v>1</v>
      </c>
      <c r="Q1608">
        <v>1.08095387023E-2</v>
      </c>
      <c r="R1608" t="s">
        <v>15</v>
      </c>
      <c r="S1608">
        <v>1.48979591837</v>
      </c>
    </row>
    <row r="1609" spans="1:20">
      <c r="A1609">
        <v>83699</v>
      </c>
      <c r="C1609" t="b">
        <f t="shared" si="125"/>
        <v>1</v>
      </c>
      <c r="D1609" s="2" t="str">
        <f t="shared" si="126"/>
        <v/>
      </c>
      <c r="E1609" s="2" t="str">
        <f t="shared" si="127"/>
        <v/>
      </c>
      <c r="F1609" s="2" t="str">
        <f t="shared" si="128"/>
        <v/>
      </c>
      <c r="G1609" s="2" t="str">
        <f t="shared" si="129"/>
        <v/>
      </c>
      <c r="H1609" t="s">
        <v>17</v>
      </c>
      <c r="I1609" t="s">
        <v>17</v>
      </c>
      <c r="J1609">
        <v>5.5236009572100003E-4</v>
      </c>
      <c r="K1609">
        <v>0</v>
      </c>
      <c r="L1609">
        <v>0</v>
      </c>
      <c r="M1609">
        <v>1.48979591837</v>
      </c>
      <c r="N1609">
        <v>15.244897959199999</v>
      </c>
      <c r="O1609">
        <v>1.3913357860400001E-2</v>
      </c>
      <c r="P1609">
        <v>1</v>
      </c>
      <c r="Q1609">
        <v>1.08095387023E-2</v>
      </c>
      <c r="R1609" t="s">
        <v>15</v>
      </c>
      <c r="S1609">
        <v>1.48979591837</v>
      </c>
    </row>
    <row r="1610" spans="1:20">
      <c r="A1610">
        <v>83738</v>
      </c>
      <c r="B1610" t="s">
        <v>16</v>
      </c>
      <c r="C1610" t="b">
        <f t="shared" si="125"/>
        <v>1</v>
      </c>
      <c r="D1610" s="2" t="str">
        <f t="shared" si="126"/>
        <v/>
      </c>
      <c r="E1610" s="2" t="str">
        <f t="shared" si="127"/>
        <v>MARINE</v>
      </c>
      <c r="F1610" s="2" t="str">
        <f t="shared" si="128"/>
        <v/>
      </c>
      <c r="G1610" s="2" t="str">
        <f t="shared" si="129"/>
        <v/>
      </c>
      <c r="H1610" t="s">
        <v>16</v>
      </c>
      <c r="I1610" t="s">
        <v>16</v>
      </c>
      <c r="J1610">
        <v>0</v>
      </c>
      <c r="K1610" s="1">
        <v>1.43198946521E-5</v>
      </c>
      <c r="L1610" s="1">
        <v>7.5615187935000001E-5</v>
      </c>
      <c r="M1610">
        <v>4.5</v>
      </c>
      <c r="N1610">
        <v>27</v>
      </c>
      <c r="O1610">
        <v>2.2721270820599999E-2</v>
      </c>
      <c r="P1610">
        <v>0.12285656622</v>
      </c>
      <c r="Q1610">
        <v>1.9552081634099999E-3</v>
      </c>
      <c r="R1610" t="s">
        <v>15</v>
      </c>
      <c r="S1610">
        <v>22.7389826241</v>
      </c>
    </row>
    <row r="1611" spans="1:20">
      <c r="A1611">
        <v>83775</v>
      </c>
      <c r="C1611" t="b">
        <f t="shared" si="125"/>
        <v>1</v>
      </c>
      <c r="D1611" s="2" t="str">
        <f t="shared" si="126"/>
        <v/>
      </c>
      <c r="E1611" s="2" t="str">
        <f t="shared" si="127"/>
        <v/>
      </c>
      <c r="F1611" s="2" t="str">
        <f t="shared" si="128"/>
        <v/>
      </c>
      <c r="G1611" s="2" t="str">
        <f t="shared" si="129"/>
        <v/>
      </c>
      <c r="H1611" t="s">
        <v>17</v>
      </c>
      <c r="I1611" t="s">
        <v>17</v>
      </c>
      <c r="J1611">
        <v>4.1566953130999998E-4</v>
      </c>
      <c r="K1611">
        <v>6.4856381456400002E-4</v>
      </c>
      <c r="L1611" s="1">
        <v>1.0137500303899999E-5</v>
      </c>
      <c r="M1611">
        <v>1.3333333333299999</v>
      </c>
      <c r="N1611">
        <v>3.6666666666699999</v>
      </c>
      <c r="O1611">
        <v>4.5707048414299997E-2</v>
      </c>
      <c r="P1611" s="1">
        <v>5.7690571022200001E-8</v>
      </c>
      <c r="Q1611" s="1">
        <v>5.0980117712899998E-5</v>
      </c>
      <c r="R1611" t="s">
        <v>15</v>
      </c>
      <c r="S1611">
        <v>3.6666666666699999</v>
      </c>
    </row>
    <row r="1612" spans="1:20">
      <c r="A1612">
        <v>83779</v>
      </c>
      <c r="C1612" t="b">
        <f t="shared" si="125"/>
        <v>1</v>
      </c>
      <c r="D1612" s="2" t="str">
        <f t="shared" si="126"/>
        <v/>
      </c>
      <c r="E1612" s="2" t="str">
        <f t="shared" si="127"/>
        <v/>
      </c>
      <c r="F1612" s="2" t="str">
        <f t="shared" si="128"/>
        <v/>
      </c>
      <c r="G1612" s="2" t="str">
        <f t="shared" si="129"/>
        <v/>
      </c>
      <c r="H1612" t="s">
        <v>17</v>
      </c>
      <c r="I1612" t="s">
        <v>17</v>
      </c>
      <c r="J1612">
        <v>4.10498766305E-4</v>
      </c>
      <c r="K1612">
        <v>5.8422073146299997E-4</v>
      </c>
      <c r="L1612" s="1">
        <v>8.2127685388200003E-6</v>
      </c>
      <c r="M1612">
        <v>1.3333333333299999</v>
      </c>
      <c r="N1612">
        <v>3.6666666666699999</v>
      </c>
      <c r="O1612">
        <v>7.2447111356500005E-2</v>
      </c>
      <c r="P1612" s="1">
        <v>3.0306830775299998E-7</v>
      </c>
      <c r="Q1612">
        <v>1.3131995427000001E-4</v>
      </c>
      <c r="R1612" t="s">
        <v>15</v>
      </c>
      <c r="S1612">
        <v>3.6666666666699999</v>
      </c>
    </row>
    <row r="1613" spans="1:20">
      <c r="A1613">
        <v>83908</v>
      </c>
      <c r="C1613" t="b">
        <f t="shared" si="125"/>
        <v>1</v>
      </c>
      <c r="D1613" s="2" t="str">
        <f t="shared" si="126"/>
        <v/>
      </c>
      <c r="E1613" s="2" t="str">
        <f t="shared" si="127"/>
        <v/>
      </c>
      <c r="F1613" s="2" t="str">
        <f t="shared" si="128"/>
        <v/>
      </c>
      <c r="G1613" s="2" t="str">
        <f t="shared" si="129"/>
        <v/>
      </c>
      <c r="H1613" t="s">
        <v>24</v>
      </c>
      <c r="I1613" t="s">
        <v>17</v>
      </c>
      <c r="J1613">
        <v>1.8596206159900001E-3</v>
      </c>
      <c r="K1613">
        <v>2.7585369221200002E-4</v>
      </c>
      <c r="L1613" s="1">
        <v>3.5326301361900001E-5</v>
      </c>
      <c r="M1613">
        <v>1.3333333333299999</v>
      </c>
      <c r="N1613">
        <v>3.6666666666699999</v>
      </c>
      <c r="O1613">
        <v>0.17170464929599999</v>
      </c>
      <c r="P1613" s="1">
        <v>9.3648131902900002E-5</v>
      </c>
      <c r="Q1613">
        <v>5.7484488060100002E-2</v>
      </c>
      <c r="R1613" t="s">
        <v>25</v>
      </c>
      <c r="S1613">
        <v>1.6409758963500001</v>
      </c>
    </row>
    <row r="1614" spans="1:20">
      <c r="A1614">
        <v>83912</v>
      </c>
      <c r="C1614" t="b">
        <f t="shared" si="125"/>
        <v>1</v>
      </c>
      <c r="D1614" s="2" t="str">
        <f t="shared" si="126"/>
        <v/>
      </c>
      <c r="E1614" s="2" t="str">
        <f t="shared" si="127"/>
        <v/>
      </c>
      <c r="F1614" s="2" t="str">
        <f t="shared" si="128"/>
        <v/>
      </c>
      <c r="G1614" s="2" t="str">
        <f t="shared" si="129"/>
        <v/>
      </c>
      <c r="H1614" t="s">
        <v>17</v>
      </c>
      <c r="I1614" t="s">
        <v>17</v>
      </c>
      <c r="J1614">
        <v>1.76147507939E-3</v>
      </c>
      <c r="K1614">
        <v>2.9385952331600001E-4</v>
      </c>
      <c r="L1614" s="1">
        <v>2.6300811654699999E-5</v>
      </c>
      <c r="M1614">
        <v>1.3333333333299999</v>
      </c>
      <c r="N1614">
        <v>3.6666666666699999</v>
      </c>
      <c r="O1614">
        <v>0.14712201353900001</v>
      </c>
      <c r="P1614" s="1">
        <v>5.1010254118099997E-5</v>
      </c>
      <c r="Q1614">
        <v>1.9335181830399999E-2</v>
      </c>
      <c r="R1614" t="s">
        <v>15</v>
      </c>
      <c r="S1614">
        <v>1.6931263939800001</v>
      </c>
    </row>
    <row r="1615" spans="1:20">
      <c r="A1615">
        <v>84040</v>
      </c>
      <c r="C1615" t="b">
        <f t="shared" si="125"/>
        <v>1</v>
      </c>
      <c r="D1615" s="2" t="str">
        <f t="shared" si="126"/>
        <v/>
      </c>
      <c r="E1615" s="2" t="str">
        <f t="shared" si="127"/>
        <v/>
      </c>
      <c r="F1615" s="2" t="str">
        <f t="shared" si="128"/>
        <v/>
      </c>
      <c r="G1615" s="2" t="str">
        <f t="shared" si="129"/>
        <v/>
      </c>
      <c r="H1615" t="s">
        <v>14</v>
      </c>
      <c r="I1615" t="s">
        <v>14</v>
      </c>
      <c r="J1615" s="1">
        <v>9.9380715929000003E-5</v>
      </c>
      <c r="K1615">
        <v>0</v>
      </c>
      <c r="L1615">
        <v>0</v>
      </c>
      <c r="M1615">
        <v>3</v>
      </c>
      <c r="N1615">
        <v>17</v>
      </c>
      <c r="O1615">
        <v>3.3018842308500003E-2</v>
      </c>
      <c r="P1615">
        <v>1</v>
      </c>
      <c r="Q1615">
        <v>3.6437695546299997E-2</v>
      </c>
      <c r="R1615" t="s">
        <v>15</v>
      </c>
    </row>
    <row r="1616" spans="1:20">
      <c r="A1616">
        <v>84050</v>
      </c>
      <c r="B1616" t="s">
        <v>17</v>
      </c>
      <c r="C1616" t="b">
        <f t="shared" si="125"/>
        <v>1</v>
      </c>
      <c r="D1616" s="2" t="str">
        <f t="shared" si="126"/>
        <v/>
      </c>
      <c r="E1616" s="2" t="str">
        <f t="shared" si="127"/>
        <v/>
      </c>
      <c r="F1616" s="2" t="str">
        <f t="shared" si="128"/>
        <v/>
      </c>
      <c r="G1616" s="2" t="str">
        <f t="shared" si="129"/>
        <v>freshRestricted</v>
      </c>
      <c r="H1616" t="s">
        <v>14</v>
      </c>
      <c r="I1616" t="s">
        <v>14</v>
      </c>
      <c r="J1616">
        <v>1.0743370003800001E-4</v>
      </c>
      <c r="K1616">
        <v>0</v>
      </c>
      <c r="L1616">
        <v>0</v>
      </c>
      <c r="M1616">
        <v>3</v>
      </c>
      <c r="N1616">
        <v>17</v>
      </c>
      <c r="O1616">
        <v>3.3018842308500003E-2</v>
      </c>
      <c r="P1616">
        <v>1</v>
      </c>
      <c r="Q1616">
        <v>3.6437695546299997E-2</v>
      </c>
      <c r="R1616" t="s">
        <v>15</v>
      </c>
    </row>
    <row r="1617" spans="1:20">
      <c r="A1617">
        <v>84083</v>
      </c>
      <c r="C1617" t="b">
        <f t="shared" si="125"/>
        <v>1</v>
      </c>
      <c r="D1617" s="2" t="str">
        <f t="shared" si="126"/>
        <v/>
      </c>
      <c r="E1617" s="2" t="str">
        <f t="shared" si="127"/>
        <v/>
      </c>
      <c r="F1617" s="2" t="str">
        <f t="shared" si="128"/>
        <v/>
      </c>
      <c r="G1617" s="2" t="str">
        <f t="shared" si="129"/>
        <v/>
      </c>
      <c r="H1617" t="s">
        <v>16</v>
      </c>
      <c r="I1617" t="s">
        <v>16</v>
      </c>
      <c r="J1617" s="1">
        <v>2.8508945045999998E-5</v>
      </c>
      <c r="K1617">
        <v>2.7794771108899998E-4</v>
      </c>
      <c r="L1617">
        <v>4.0379880911900002E-4</v>
      </c>
      <c r="M1617">
        <v>24</v>
      </c>
      <c r="N1617">
        <v>26</v>
      </c>
      <c r="O1617">
        <v>2.7072800500000001E-3</v>
      </c>
      <c r="P1617">
        <v>0.5</v>
      </c>
      <c r="Q1617">
        <v>1.39066402908E-2</v>
      </c>
      <c r="R1617" t="s">
        <v>15</v>
      </c>
      <c r="S1617">
        <v>24.6706874343</v>
      </c>
    </row>
    <row r="1618" spans="1:20">
      <c r="A1618">
        <v>84084</v>
      </c>
      <c r="C1618" t="b">
        <f t="shared" si="125"/>
        <v>1</v>
      </c>
      <c r="D1618" s="2" t="str">
        <f t="shared" si="126"/>
        <v/>
      </c>
      <c r="E1618" s="2" t="str">
        <f t="shared" si="127"/>
        <v/>
      </c>
      <c r="F1618" s="2" t="str">
        <f t="shared" si="128"/>
        <v/>
      </c>
      <c r="G1618" s="2" t="str">
        <f t="shared" si="129"/>
        <v/>
      </c>
      <c r="H1618" t="s">
        <v>19</v>
      </c>
      <c r="I1618" t="s">
        <v>19</v>
      </c>
      <c r="J1618" s="1">
        <v>2.2181864919699999E-5</v>
      </c>
      <c r="K1618">
        <v>2.1051733008200001E-3</v>
      </c>
      <c r="L1618">
        <v>1.49545864827E-4</v>
      </c>
      <c r="M1618">
        <v>15</v>
      </c>
      <c r="N1618">
        <v>17</v>
      </c>
      <c r="O1618" s="1">
        <v>1.1076252463200001E-7</v>
      </c>
      <c r="P1618" s="1">
        <v>9.7721778109999998E-5</v>
      </c>
      <c r="Q1618">
        <v>3.6825545185200002E-2</v>
      </c>
      <c r="R1618" t="s">
        <v>15</v>
      </c>
      <c r="S1618">
        <v>15</v>
      </c>
      <c r="T1618">
        <v>17</v>
      </c>
    </row>
    <row r="1619" spans="1:20">
      <c r="A1619">
        <v>84086</v>
      </c>
      <c r="C1619" t="b">
        <f t="shared" si="125"/>
        <v>1</v>
      </c>
      <c r="D1619" s="2" t="str">
        <f t="shared" si="126"/>
        <v/>
      </c>
      <c r="E1619" s="2" t="str">
        <f t="shared" si="127"/>
        <v/>
      </c>
      <c r="F1619" s="2" t="str">
        <f t="shared" si="128"/>
        <v/>
      </c>
      <c r="G1619" s="2" t="str">
        <f t="shared" si="129"/>
        <v/>
      </c>
      <c r="H1619" t="s">
        <v>19</v>
      </c>
      <c r="I1619" t="s">
        <v>19</v>
      </c>
      <c r="J1619" s="1">
        <v>2.7605158992600001E-5</v>
      </c>
      <c r="K1619">
        <v>2.2850991408000002E-3</v>
      </c>
      <c r="L1619">
        <v>1.7628120674599999E-4</v>
      </c>
      <c r="M1619">
        <v>15</v>
      </c>
      <c r="N1619">
        <v>17</v>
      </c>
      <c r="O1619" s="1">
        <v>2.7445388957099999E-6</v>
      </c>
      <c r="P1619">
        <v>5.1454084886000005E-4</v>
      </c>
      <c r="Q1619">
        <v>8.6105726539099994E-2</v>
      </c>
      <c r="R1619" t="s">
        <v>15</v>
      </c>
      <c r="S1619">
        <v>15</v>
      </c>
      <c r="T1619">
        <v>17</v>
      </c>
    </row>
    <row r="1620" spans="1:20">
      <c r="A1620">
        <v>84088</v>
      </c>
      <c r="C1620" t="b">
        <f t="shared" si="125"/>
        <v>1</v>
      </c>
      <c r="D1620" s="2" t="str">
        <f t="shared" si="126"/>
        <v/>
      </c>
      <c r="E1620" s="2" t="str">
        <f t="shared" si="127"/>
        <v/>
      </c>
      <c r="F1620" s="2" t="str">
        <f t="shared" si="128"/>
        <v/>
      </c>
      <c r="G1620" s="2" t="str">
        <f t="shared" si="129"/>
        <v/>
      </c>
      <c r="H1620" t="s">
        <v>16</v>
      </c>
      <c r="I1620" t="s">
        <v>16</v>
      </c>
      <c r="J1620" s="1">
        <v>3.1288138057100002E-5</v>
      </c>
      <c r="K1620">
        <v>2.3249054223999999E-4</v>
      </c>
      <c r="L1620">
        <v>4.19341960808E-4</v>
      </c>
      <c r="M1620">
        <v>24</v>
      </c>
      <c r="N1620">
        <v>26</v>
      </c>
      <c r="O1620">
        <v>3.3640885522900003E-2</v>
      </c>
      <c r="P1620">
        <v>0.249460765143</v>
      </c>
      <c r="Q1620">
        <v>3.88463717974E-3</v>
      </c>
      <c r="R1620" t="s">
        <v>15</v>
      </c>
      <c r="S1620">
        <v>24.963018053700001</v>
      </c>
    </row>
    <row r="1621" spans="1:20">
      <c r="A1621">
        <v>84089</v>
      </c>
      <c r="C1621" t="b">
        <f t="shared" si="125"/>
        <v>1</v>
      </c>
      <c r="D1621" s="2" t="str">
        <f t="shared" si="126"/>
        <v/>
      </c>
      <c r="E1621" s="2" t="str">
        <f t="shared" si="127"/>
        <v/>
      </c>
      <c r="F1621" s="2" t="str">
        <f t="shared" si="128"/>
        <v/>
      </c>
      <c r="G1621" s="2" t="str">
        <f t="shared" si="129"/>
        <v/>
      </c>
      <c r="H1621" t="s">
        <v>14</v>
      </c>
      <c r="I1621" t="s">
        <v>14</v>
      </c>
      <c r="J1621" s="1">
        <v>1.5223066091000001E-5</v>
      </c>
      <c r="K1621">
        <v>5.8918146473999999E-4</v>
      </c>
      <c r="L1621" s="1">
        <v>4.71929000463E-5</v>
      </c>
      <c r="M1621">
        <v>19.5</v>
      </c>
      <c r="N1621">
        <v>23.5</v>
      </c>
      <c r="O1621">
        <v>3.1887961476199998E-3</v>
      </c>
      <c r="P1621">
        <v>0.13249692830199999</v>
      </c>
      <c r="Q1621">
        <v>3.46116307474E-2</v>
      </c>
      <c r="R1621" t="s">
        <v>15</v>
      </c>
    </row>
    <row r="1622" spans="1:20">
      <c r="A1622">
        <v>84090</v>
      </c>
      <c r="C1622" t="b">
        <f t="shared" si="125"/>
        <v>1</v>
      </c>
      <c r="D1622" s="2" t="str">
        <f t="shared" si="126"/>
        <v/>
      </c>
      <c r="E1622" s="2" t="str">
        <f t="shared" si="127"/>
        <v/>
      </c>
      <c r="F1622" s="2" t="str">
        <f t="shared" si="128"/>
        <v/>
      </c>
      <c r="G1622" s="2" t="str">
        <f t="shared" si="129"/>
        <v/>
      </c>
      <c r="H1622" t="s">
        <v>14</v>
      </c>
      <c r="I1622" t="s">
        <v>14</v>
      </c>
      <c r="J1622" s="1">
        <v>1.4760158203700001E-5</v>
      </c>
      <c r="K1622">
        <v>5.3265826215699997E-4</v>
      </c>
      <c r="L1622" s="1">
        <v>5.0618380769799997E-5</v>
      </c>
      <c r="M1622">
        <v>19.5</v>
      </c>
      <c r="N1622">
        <v>23.5</v>
      </c>
      <c r="O1622">
        <v>5.2683302477199998E-4</v>
      </c>
      <c r="P1622">
        <v>0.13249692830199999</v>
      </c>
      <c r="Q1622">
        <v>6.8357411471700004E-3</v>
      </c>
      <c r="R1622" t="s">
        <v>15</v>
      </c>
    </row>
    <row r="1623" spans="1:20">
      <c r="A1623">
        <v>84155</v>
      </c>
      <c r="C1623" t="b">
        <f t="shared" si="125"/>
        <v>1</v>
      </c>
      <c r="D1623" s="2" t="str">
        <f t="shared" si="126"/>
        <v/>
      </c>
      <c r="E1623" s="2" t="str">
        <f t="shared" si="127"/>
        <v/>
      </c>
      <c r="F1623" s="2" t="str">
        <f t="shared" si="128"/>
        <v/>
      </c>
      <c r="G1623" s="2" t="str">
        <f t="shared" si="129"/>
        <v/>
      </c>
      <c r="H1623" t="s">
        <v>14</v>
      </c>
      <c r="I1623" t="s">
        <v>14</v>
      </c>
      <c r="J1623" s="1">
        <v>3.9615866867300001E-5</v>
      </c>
      <c r="K1623">
        <v>6.5048115853100002E-3</v>
      </c>
      <c r="L1623">
        <v>9.7147894367599998E-4</v>
      </c>
      <c r="M1623">
        <v>12.5</v>
      </c>
      <c r="N1623">
        <v>15</v>
      </c>
      <c r="O1623" s="1">
        <v>1.2127413382399999E-5</v>
      </c>
      <c r="P1623">
        <v>4.46724310944E-2</v>
      </c>
      <c r="Q1623">
        <v>6.2957240015400001E-4</v>
      </c>
      <c r="R1623" t="s">
        <v>15</v>
      </c>
    </row>
    <row r="1624" spans="1:20">
      <c r="A1624">
        <v>84156</v>
      </c>
      <c r="C1624" t="b">
        <f t="shared" si="125"/>
        <v>1</v>
      </c>
      <c r="D1624" s="2" t="str">
        <f t="shared" si="126"/>
        <v/>
      </c>
      <c r="E1624" s="2" t="str">
        <f t="shared" si="127"/>
        <v/>
      </c>
      <c r="F1624" s="2" t="str">
        <f t="shared" si="128"/>
        <v/>
      </c>
      <c r="G1624" s="2" t="str">
        <f t="shared" si="129"/>
        <v/>
      </c>
      <c r="H1624" t="s">
        <v>14</v>
      </c>
      <c r="I1624" t="s">
        <v>14</v>
      </c>
      <c r="J1624" s="1">
        <v>5.62299411002E-5</v>
      </c>
      <c r="K1624">
        <v>5.0328003537299998E-3</v>
      </c>
      <c r="L1624">
        <v>8.9422916209500004E-4</v>
      </c>
      <c r="M1624">
        <v>12.5</v>
      </c>
      <c r="N1624">
        <v>15</v>
      </c>
      <c r="O1624">
        <v>3.0333818599299997E-4</v>
      </c>
      <c r="P1624">
        <v>6.0073388378100001E-2</v>
      </c>
      <c r="Q1624">
        <v>1.52642705168E-3</v>
      </c>
      <c r="R1624" t="s">
        <v>15</v>
      </c>
    </row>
    <row r="1625" spans="1:20">
      <c r="A1625">
        <v>84159</v>
      </c>
      <c r="C1625" t="b">
        <f t="shared" si="125"/>
        <v>1</v>
      </c>
      <c r="D1625" s="2" t="str">
        <f t="shared" si="126"/>
        <v/>
      </c>
      <c r="E1625" s="2" t="str">
        <f t="shared" si="127"/>
        <v/>
      </c>
      <c r="F1625" s="2" t="str">
        <f t="shared" si="128"/>
        <v/>
      </c>
      <c r="G1625" s="2" t="str">
        <f t="shared" si="129"/>
        <v/>
      </c>
      <c r="H1625" t="s">
        <v>14</v>
      </c>
      <c r="I1625" t="s">
        <v>14</v>
      </c>
      <c r="J1625" s="1">
        <v>4.5548697552900002E-5</v>
      </c>
      <c r="K1625">
        <v>6.4623917005499998E-4</v>
      </c>
      <c r="L1625">
        <v>1.6297883850700001E-4</v>
      </c>
      <c r="M1625">
        <v>19.333333333300001</v>
      </c>
      <c r="N1625">
        <v>21.666666666699999</v>
      </c>
      <c r="O1625">
        <v>2.7917353891700001E-2</v>
      </c>
      <c r="P1625">
        <v>0.19309916172800001</v>
      </c>
      <c r="Q1625">
        <v>0.107954879342</v>
      </c>
      <c r="R1625" t="s">
        <v>15</v>
      </c>
    </row>
    <row r="1626" spans="1:20">
      <c r="A1626">
        <v>84165</v>
      </c>
      <c r="C1626" t="b">
        <f t="shared" si="125"/>
        <v>1</v>
      </c>
      <c r="D1626" s="2" t="str">
        <f t="shared" si="126"/>
        <v/>
      </c>
      <c r="E1626" s="2" t="str">
        <f t="shared" si="127"/>
        <v/>
      </c>
      <c r="F1626" s="2" t="str">
        <f t="shared" si="128"/>
        <v/>
      </c>
      <c r="G1626" s="2" t="str">
        <f t="shared" si="129"/>
        <v/>
      </c>
      <c r="H1626" t="s">
        <v>14</v>
      </c>
      <c r="I1626" t="s">
        <v>14</v>
      </c>
      <c r="J1626" s="1">
        <v>4.7608994409499997E-5</v>
      </c>
      <c r="K1626">
        <v>3.1708831741099997E-4</v>
      </c>
      <c r="L1626" s="1">
        <v>1.3007723986500001E-5</v>
      </c>
      <c r="M1626">
        <v>19.5</v>
      </c>
      <c r="N1626">
        <v>26</v>
      </c>
      <c r="O1626">
        <v>3.52673595454E-3</v>
      </c>
      <c r="P1626">
        <v>5.3455802332500003E-2</v>
      </c>
      <c r="Q1626">
        <v>0.39030539586399998</v>
      </c>
      <c r="R1626" t="s">
        <v>15</v>
      </c>
    </row>
    <row r="1627" spans="1:20">
      <c r="A1627">
        <v>84332</v>
      </c>
      <c r="C1627" t="b">
        <f t="shared" si="125"/>
        <v>1</v>
      </c>
      <c r="D1627" s="2" t="str">
        <f t="shared" si="126"/>
        <v/>
      </c>
      <c r="E1627" s="2" t="str">
        <f t="shared" si="127"/>
        <v/>
      </c>
      <c r="F1627" s="2" t="str">
        <f t="shared" si="128"/>
        <v/>
      </c>
      <c r="G1627" s="2" t="str">
        <f t="shared" si="129"/>
        <v/>
      </c>
      <c r="H1627" t="s">
        <v>14</v>
      </c>
      <c r="I1627" t="s">
        <v>14</v>
      </c>
      <c r="J1627">
        <v>6.7879748123600002E-4</v>
      </c>
      <c r="K1627" s="1">
        <v>2.39487792219E-6</v>
      </c>
      <c r="L1627">
        <v>3.7875164986500001E-4</v>
      </c>
      <c r="M1627">
        <v>11</v>
      </c>
      <c r="N1627">
        <v>27</v>
      </c>
      <c r="O1627" s="1">
        <v>1.2074672254100001E-5</v>
      </c>
      <c r="P1627">
        <v>7.6283538307999998E-2</v>
      </c>
      <c r="Q1627">
        <v>0.155813343706</v>
      </c>
      <c r="R1627" t="s">
        <v>15</v>
      </c>
    </row>
    <row r="1628" spans="1:20">
      <c r="A1628">
        <v>84334</v>
      </c>
      <c r="C1628" t="b">
        <f t="shared" si="125"/>
        <v>1</v>
      </c>
      <c r="D1628" s="2" t="str">
        <f t="shared" si="126"/>
        <v/>
      </c>
      <c r="E1628" s="2" t="str">
        <f t="shared" si="127"/>
        <v/>
      </c>
      <c r="F1628" s="2" t="str">
        <f t="shared" si="128"/>
        <v/>
      </c>
      <c r="G1628" s="2" t="str">
        <f t="shared" si="129"/>
        <v/>
      </c>
      <c r="H1628" t="s">
        <v>14</v>
      </c>
      <c r="I1628" t="s">
        <v>14</v>
      </c>
      <c r="J1628">
        <v>6.1198658680099995E-4</v>
      </c>
      <c r="K1628" s="1">
        <v>1.08858087372E-6</v>
      </c>
      <c r="L1628">
        <v>4.6801971549E-4</v>
      </c>
      <c r="M1628">
        <v>11</v>
      </c>
      <c r="N1628">
        <v>27</v>
      </c>
      <c r="O1628" s="1">
        <v>4.4053316086900001E-6</v>
      </c>
      <c r="P1628">
        <v>7.6283538307999998E-2</v>
      </c>
      <c r="Q1628">
        <v>0.13307552546500001</v>
      </c>
      <c r="R1628" t="s">
        <v>15</v>
      </c>
    </row>
    <row r="1629" spans="1:20">
      <c r="A1629">
        <v>84385</v>
      </c>
      <c r="C1629" t="b">
        <f t="shared" si="125"/>
        <v>1</v>
      </c>
      <c r="D1629" s="2" t="str">
        <f t="shared" si="126"/>
        <v/>
      </c>
      <c r="E1629" s="2" t="str">
        <f t="shared" si="127"/>
        <v/>
      </c>
      <c r="F1629" s="2" t="str">
        <f t="shared" si="128"/>
        <v/>
      </c>
      <c r="G1629" s="2" t="str">
        <f t="shared" si="129"/>
        <v/>
      </c>
      <c r="H1629" t="s">
        <v>19</v>
      </c>
      <c r="I1629" t="s">
        <v>19</v>
      </c>
      <c r="J1629" s="1">
        <v>1.07332333211E-6</v>
      </c>
      <c r="K1629">
        <v>1.9987022363000001E-4</v>
      </c>
      <c r="L1629">
        <v>0</v>
      </c>
      <c r="M1629">
        <v>24.5</v>
      </c>
      <c r="N1629">
        <v>27</v>
      </c>
      <c r="O1629" s="1">
        <v>1.74812983815E-7</v>
      </c>
      <c r="P1629">
        <v>2.2596421558500002E-2</v>
      </c>
      <c r="Q1629">
        <v>0.39707277070300001</v>
      </c>
      <c r="R1629" t="s">
        <v>15</v>
      </c>
      <c r="S1629">
        <v>24.5</v>
      </c>
      <c r="T1629">
        <v>27</v>
      </c>
    </row>
    <row r="1630" spans="1:20">
      <c r="A1630">
        <v>84386</v>
      </c>
      <c r="C1630" t="b">
        <f t="shared" si="125"/>
        <v>1</v>
      </c>
      <c r="D1630" s="2" t="str">
        <f t="shared" si="126"/>
        <v/>
      </c>
      <c r="E1630" s="2" t="str">
        <f t="shared" si="127"/>
        <v/>
      </c>
      <c r="F1630" s="2" t="str">
        <f t="shared" si="128"/>
        <v/>
      </c>
      <c r="G1630" s="2" t="str">
        <f t="shared" si="129"/>
        <v/>
      </c>
      <c r="H1630" t="s">
        <v>19</v>
      </c>
      <c r="I1630" t="s">
        <v>19</v>
      </c>
      <c r="J1630">
        <v>0</v>
      </c>
      <c r="K1630">
        <v>1.9216038747999999E-4</v>
      </c>
      <c r="L1630">
        <v>0</v>
      </c>
      <c r="M1630">
        <v>24.5</v>
      </c>
      <c r="N1630">
        <v>27</v>
      </c>
      <c r="O1630" s="1">
        <v>1.0693699213499999E-8</v>
      </c>
      <c r="P1630">
        <v>2.2596421558500002E-2</v>
      </c>
      <c r="Q1630">
        <v>1</v>
      </c>
      <c r="R1630" t="s">
        <v>15</v>
      </c>
      <c r="S1630">
        <v>24.5</v>
      </c>
      <c r="T1630">
        <v>27</v>
      </c>
    </row>
    <row r="1631" spans="1:20">
      <c r="A1631">
        <v>84419</v>
      </c>
      <c r="B1631" t="s">
        <v>14</v>
      </c>
      <c r="C1631" t="b">
        <f t="shared" si="125"/>
        <v>1</v>
      </c>
      <c r="D1631" s="2" t="str">
        <f t="shared" si="126"/>
        <v/>
      </c>
      <c r="E1631" s="2" t="str">
        <f t="shared" si="127"/>
        <v/>
      </c>
      <c r="F1631" s="2" t="str">
        <f t="shared" si="128"/>
        <v/>
      </c>
      <c r="G1631" s="2" t="str">
        <f t="shared" si="129"/>
        <v>NO</v>
      </c>
      <c r="H1631" t="s">
        <v>14</v>
      </c>
      <c r="I1631" t="s">
        <v>14</v>
      </c>
      <c r="J1631" s="1">
        <v>4.08358713623E-5</v>
      </c>
      <c r="K1631">
        <v>1.11931834337E-4</v>
      </c>
      <c r="L1631">
        <v>6.6223292984699997E-4</v>
      </c>
      <c r="M1631">
        <v>3</v>
      </c>
      <c r="N1631">
        <v>27</v>
      </c>
      <c r="O1631">
        <v>0.15579412439099999</v>
      </c>
      <c r="P1631">
        <v>0.41923609586100002</v>
      </c>
      <c r="Q1631">
        <v>0.23949160382000001</v>
      </c>
      <c r="R1631" t="s">
        <v>15</v>
      </c>
    </row>
    <row r="1632" spans="1:20">
      <c r="A1632">
        <v>84485</v>
      </c>
      <c r="B1632" t="s">
        <v>19</v>
      </c>
      <c r="C1632" t="b">
        <f t="shared" si="125"/>
        <v>1</v>
      </c>
      <c r="D1632" s="2" t="str">
        <f t="shared" si="126"/>
        <v/>
      </c>
      <c r="E1632" s="2" t="str">
        <f t="shared" si="127"/>
        <v/>
      </c>
      <c r="F1632" s="2" t="str">
        <f t="shared" si="128"/>
        <v>BRACK</v>
      </c>
      <c r="G1632" s="2" t="str">
        <f t="shared" si="129"/>
        <v/>
      </c>
      <c r="H1632" t="s">
        <v>19</v>
      </c>
      <c r="I1632" t="s">
        <v>19</v>
      </c>
      <c r="J1632" s="1">
        <v>1.9514137016600001E-5</v>
      </c>
      <c r="K1632">
        <v>1.00338029059E-4</v>
      </c>
      <c r="L1632">
        <v>0</v>
      </c>
      <c r="M1632">
        <v>3</v>
      </c>
      <c r="N1632">
        <v>8</v>
      </c>
      <c r="O1632">
        <v>2.3936198702900001E-2</v>
      </c>
      <c r="P1632" s="1">
        <v>7.57751690486E-5</v>
      </c>
      <c r="Q1632">
        <v>9.0406101058600002E-2</v>
      </c>
      <c r="R1632" t="s">
        <v>15</v>
      </c>
      <c r="S1632">
        <v>3</v>
      </c>
      <c r="T1632">
        <v>8</v>
      </c>
    </row>
    <row r="1633" spans="1:20">
      <c r="A1633">
        <v>84487</v>
      </c>
      <c r="C1633" t="b">
        <f t="shared" si="125"/>
        <v>1</v>
      </c>
      <c r="D1633" s="2" t="str">
        <f t="shared" si="126"/>
        <v/>
      </c>
      <c r="E1633" s="2" t="str">
        <f t="shared" si="127"/>
        <v/>
      </c>
      <c r="F1633" s="2" t="str">
        <f t="shared" si="128"/>
        <v/>
      </c>
      <c r="G1633" s="2" t="str">
        <f t="shared" si="129"/>
        <v/>
      </c>
      <c r="H1633" t="s">
        <v>14</v>
      </c>
      <c r="I1633" t="s">
        <v>14</v>
      </c>
      <c r="J1633">
        <v>3.8860750739699997E-4</v>
      </c>
      <c r="K1633">
        <v>8.7167558307799998E-4</v>
      </c>
      <c r="L1633" s="1">
        <v>4.1955486017500002E-5</v>
      </c>
      <c r="M1633">
        <v>3</v>
      </c>
      <c r="N1633">
        <v>10</v>
      </c>
      <c r="O1633">
        <v>0.47603315881300001</v>
      </c>
      <c r="P1633">
        <v>2.6452283420799999E-4</v>
      </c>
      <c r="Q1633" s="1">
        <v>1.56944396086E-5</v>
      </c>
      <c r="R1633" t="s">
        <v>15</v>
      </c>
    </row>
    <row r="1634" spans="1:20">
      <c r="A1634">
        <v>84489</v>
      </c>
      <c r="C1634" t="b">
        <f t="shared" si="125"/>
        <v>1</v>
      </c>
      <c r="D1634" s="2" t="str">
        <f t="shared" si="126"/>
        <v/>
      </c>
      <c r="E1634" s="2" t="str">
        <f t="shared" si="127"/>
        <v/>
      </c>
      <c r="F1634" s="2" t="str">
        <f t="shared" si="128"/>
        <v/>
      </c>
      <c r="G1634" s="2" t="str">
        <f t="shared" si="129"/>
        <v/>
      </c>
      <c r="H1634" t="s">
        <v>17</v>
      </c>
      <c r="I1634" t="s">
        <v>17</v>
      </c>
      <c r="J1634">
        <v>3.9709275052399998E-4</v>
      </c>
      <c r="K1634">
        <v>8.6817608851500003E-4</v>
      </c>
      <c r="L1634" s="1">
        <v>7.2185706887400002E-5</v>
      </c>
      <c r="M1634">
        <v>3</v>
      </c>
      <c r="N1634">
        <v>8</v>
      </c>
      <c r="O1634">
        <v>0.440582288421</v>
      </c>
      <c r="P1634">
        <v>3.7381040217100002E-2</v>
      </c>
      <c r="Q1634">
        <v>1.0304483444699999E-4</v>
      </c>
      <c r="R1634" t="s">
        <v>15</v>
      </c>
      <c r="S1634">
        <v>8</v>
      </c>
    </row>
    <row r="1635" spans="1:20">
      <c r="A1635">
        <v>84493</v>
      </c>
      <c r="C1635" t="b">
        <f t="shared" si="125"/>
        <v>1</v>
      </c>
      <c r="D1635" s="2" t="str">
        <f t="shared" si="126"/>
        <v/>
      </c>
      <c r="E1635" s="2" t="str">
        <f t="shared" si="127"/>
        <v/>
      </c>
      <c r="F1635" s="2" t="str">
        <f t="shared" si="128"/>
        <v/>
      </c>
      <c r="G1635" s="2" t="str">
        <f t="shared" si="129"/>
        <v/>
      </c>
      <c r="H1635" t="s">
        <v>14</v>
      </c>
      <c r="I1635" t="s">
        <v>14</v>
      </c>
      <c r="J1635" s="1">
        <v>3.41714642585E-5</v>
      </c>
      <c r="K1635" s="1">
        <v>8.1594701889299996E-5</v>
      </c>
      <c r="L1635">
        <v>0</v>
      </c>
      <c r="M1635">
        <v>3</v>
      </c>
      <c r="N1635">
        <v>8</v>
      </c>
      <c r="O1635">
        <v>8.5626074751799994E-2</v>
      </c>
      <c r="P1635" s="1">
        <v>7.57751690486E-5</v>
      </c>
      <c r="Q1635">
        <v>2.6353554647699999E-2</v>
      </c>
      <c r="R1635" t="s">
        <v>15</v>
      </c>
    </row>
    <row r="1636" spans="1:20">
      <c r="A1636">
        <v>84664</v>
      </c>
      <c r="C1636" t="b">
        <f t="shared" si="125"/>
        <v>1</v>
      </c>
      <c r="D1636" s="2" t="str">
        <f t="shared" si="126"/>
        <v/>
      </c>
      <c r="E1636" s="2" t="str">
        <f t="shared" si="127"/>
        <v/>
      </c>
      <c r="F1636" s="2" t="str">
        <f t="shared" si="128"/>
        <v/>
      </c>
      <c r="G1636" s="2" t="str">
        <f t="shared" si="129"/>
        <v/>
      </c>
      <c r="H1636" t="s">
        <v>17</v>
      </c>
      <c r="I1636" t="s">
        <v>17</v>
      </c>
      <c r="J1636">
        <v>2.6589006420600002E-4</v>
      </c>
      <c r="K1636">
        <v>4.7334899568299998E-4</v>
      </c>
      <c r="L1636" s="1">
        <v>4.2644038006799998E-5</v>
      </c>
      <c r="M1636">
        <v>1.5</v>
      </c>
      <c r="N1636">
        <v>10</v>
      </c>
      <c r="O1636">
        <v>7.7904615613099998E-2</v>
      </c>
      <c r="P1636" s="1">
        <v>1.0438603281100001E-6</v>
      </c>
      <c r="Q1636" s="1">
        <v>2.8014462625399999E-6</v>
      </c>
      <c r="R1636" t="s">
        <v>15</v>
      </c>
      <c r="S1636">
        <v>10</v>
      </c>
    </row>
    <row r="1637" spans="1:20">
      <c r="A1637">
        <v>84666</v>
      </c>
      <c r="C1637" t="b">
        <f t="shared" si="125"/>
        <v>1</v>
      </c>
      <c r="D1637" s="2" t="str">
        <f t="shared" si="126"/>
        <v/>
      </c>
      <c r="E1637" s="2" t="str">
        <f t="shared" si="127"/>
        <v/>
      </c>
      <c r="F1637" s="2" t="str">
        <f t="shared" si="128"/>
        <v/>
      </c>
      <c r="G1637" s="2" t="str">
        <f t="shared" si="129"/>
        <v/>
      </c>
      <c r="H1637" t="s">
        <v>17</v>
      </c>
      <c r="I1637" t="s">
        <v>17</v>
      </c>
      <c r="J1637">
        <v>3.1152830757900002E-4</v>
      </c>
      <c r="K1637">
        <v>6.6247256702900003E-4</v>
      </c>
      <c r="L1637" s="1">
        <v>3.5577614599600002E-5</v>
      </c>
      <c r="M1637">
        <v>6.5</v>
      </c>
      <c r="N1637">
        <v>10</v>
      </c>
      <c r="O1637">
        <v>2.5251574146399999E-2</v>
      </c>
      <c r="P1637" s="1">
        <v>8.3947626783400007E-6</v>
      </c>
      <c r="Q1637" s="1">
        <v>1.8787945999899999E-8</v>
      </c>
      <c r="R1637" t="s">
        <v>15</v>
      </c>
      <c r="S1637">
        <v>10</v>
      </c>
    </row>
    <row r="1638" spans="1:20">
      <c r="A1638">
        <v>84705</v>
      </c>
      <c r="B1638" t="s">
        <v>19</v>
      </c>
      <c r="C1638" t="b">
        <f t="shared" si="125"/>
        <v>1</v>
      </c>
      <c r="D1638" s="2" t="str">
        <f t="shared" si="126"/>
        <v/>
      </c>
      <c r="E1638" s="2" t="str">
        <f t="shared" si="127"/>
        <v/>
      </c>
      <c r="F1638" s="2" t="str">
        <f t="shared" si="128"/>
        <v>BRACK</v>
      </c>
      <c r="G1638" s="2" t="str">
        <f t="shared" si="129"/>
        <v/>
      </c>
      <c r="H1638" t="s">
        <v>19</v>
      </c>
      <c r="I1638" t="s">
        <v>19</v>
      </c>
      <c r="J1638" s="1">
        <v>6.90183732779E-5</v>
      </c>
      <c r="K1638">
        <v>5.4944924438000003E-3</v>
      </c>
      <c r="L1638">
        <v>8.0832704207599998E-4</v>
      </c>
      <c r="M1638">
        <v>11</v>
      </c>
      <c r="N1638">
        <v>21.5</v>
      </c>
      <c r="O1638" s="1">
        <v>1.51197240527E-9</v>
      </c>
      <c r="P1638" s="1">
        <v>2.3277679838799999E-6</v>
      </c>
      <c r="Q1638" s="1">
        <v>8.0775757610199997E-5</v>
      </c>
      <c r="R1638" t="s">
        <v>15</v>
      </c>
      <c r="S1638">
        <v>11</v>
      </c>
      <c r="T1638">
        <v>21.5</v>
      </c>
    </row>
    <row r="1639" spans="1:20">
      <c r="A1639">
        <v>84706</v>
      </c>
      <c r="C1639" t="b">
        <f t="shared" si="125"/>
        <v>1</v>
      </c>
      <c r="D1639" s="2" t="str">
        <f t="shared" si="126"/>
        <v/>
      </c>
      <c r="E1639" s="2" t="str">
        <f t="shared" si="127"/>
        <v/>
      </c>
      <c r="F1639" s="2" t="str">
        <f t="shared" si="128"/>
        <v/>
      </c>
      <c r="G1639" s="2" t="str">
        <f t="shared" si="129"/>
        <v/>
      </c>
      <c r="H1639" t="s">
        <v>19</v>
      </c>
      <c r="I1639" t="s">
        <v>19</v>
      </c>
      <c r="J1639" s="1">
        <v>7.6869291704100001E-5</v>
      </c>
      <c r="K1639">
        <v>4.5181902399800003E-3</v>
      </c>
      <c r="L1639">
        <v>7.3254225534899995E-4</v>
      </c>
      <c r="M1639">
        <v>11</v>
      </c>
      <c r="N1639">
        <v>21.5</v>
      </c>
      <c r="O1639" s="1">
        <v>1.51197240527E-9</v>
      </c>
      <c r="P1639" s="1">
        <v>5.2584071067299997E-6</v>
      </c>
      <c r="Q1639" s="1">
        <v>7.1642275089899999E-5</v>
      </c>
      <c r="R1639" t="s">
        <v>15</v>
      </c>
      <c r="S1639">
        <v>11</v>
      </c>
      <c r="T1639">
        <v>21.5</v>
      </c>
    </row>
    <row r="1640" spans="1:20">
      <c r="A1640">
        <v>84709</v>
      </c>
      <c r="C1640" t="b">
        <f t="shared" si="125"/>
        <v>1</v>
      </c>
      <c r="D1640" s="2" t="str">
        <f t="shared" si="126"/>
        <v/>
      </c>
      <c r="E1640" s="2" t="str">
        <f t="shared" si="127"/>
        <v/>
      </c>
      <c r="F1640" s="2" t="str">
        <f t="shared" si="128"/>
        <v/>
      </c>
      <c r="G1640" s="2" t="str">
        <f t="shared" si="129"/>
        <v/>
      </c>
      <c r="H1640" t="s">
        <v>14</v>
      </c>
      <c r="I1640" t="s">
        <v>14</v>
      </c>
      <c r="J1640">
        <v>4.1530716350999999E-4</v>
      </c>
      <c r="K1640">
        <v>0</v>
      </c>
      <c r="L1640">
        <v>0</v>
      </c>
      <c r="M1640">
        <v>1.48979591837</v>
      </c>
      <c r="N1640">
        <v>15.244897959199999</v>
      </c>
      <c r="O1640">
        <v>1.6367302187999999E-3</v>
      </c>
      <c r="P1640">
        <v>1</v>
      </c>
      <c r="Q1640">
        <v>1.09028203258E-3</v>
      </c>
      <c r="R1640" t="s">
        <v>15</v>
      </c>
    </row>
    <row r="1641" spans="1:20">
      <c r="A1641">
        <v>84714</v>
      </c>
      <c r="C1641" t="b">
        <f t="shared" si="125"/>
        <v>1</v>
      </c>
      <c r="D1641" s="2" t="str">
        <f t="shared" si="126"/>
        <v/>
      </c>
      <c r="E1641" s="2" t="str">
        <f t="shared" si="127"/>
        <v/>
      </c>
      <c r="F1641" s="2" t="str">
        <f t="shared" si="128"/>
        <v/>
      </c>
      <c r="G1641" s="2" t="str">
        <f t="shared" si="129"/>
        <v/>
      </c>
      <c r="H1641" t="s">
        <v>17</v>
      </c>
      <c r="I1641" t="s">
        <v>17</v>
      </c>
      <c r="J1641">
        <v>3.7049614272399999E-4</v>
      </c>
      <c r="K1641">
        <v>0</v>
      </c>
      <c r="L1641">
        <v>0</v>
      </c>
      <c r="M1641">
        <v>1.48979591837</v>
      </c>
      <c r="N1641">
        <v>15.244897959199999</v>
      </c>
      <c r="O1641">
        <v>1.6367302187999999E-3</v>
      </c>
      <c r="P1641">
        <v>1</v>
      </c>
      <c r="Q1641">
        <v>1.09028203258E-3</v>
      </c>
      <c r="R1641" t="s">
        <v>15</v>
      </c>
      <c r="S1641">
        <v>1.48979591837</v>
      </c>
    </row>
    <row r="1642" spans="1:20">
      <c r="A1642">
        <v>84793</v>
      </c>
      <c r="C1642" t="b">
        <f t="shared" si="125"/>
        <v>1</v>
      </c>
      <c r="D1642" s="2" t="str">
        <f t="shared" si="126"/>
        <v/>
      </c>
      <c r="E1642" s="2" t="str">
        <f t="shared" si="127"/>
        <v/>
      </c>
      <c r="F1642" s="2" t="str">
        <f t="shared" si="128"/>
        <v/>
      </c>
      <c r="G1642" s="2" t="str">
        <f t="shared" si="129"/>
        <v/>
      </c>
      <c r="H1642" t="s">
        <v>14</v>
      </c>
      <c r="I1642" t="s">
        <v>14</v>
      </c>
      <c r="J1642" s="1">
        <v>3.4015687191499999E-5</v>
      </c>
      <c r="K1642">
        <v>5.1955638309699999E-4</v>
      </c>
      <c r="L1642">
        <v>0</v>
      </c>
      <c r="M1642">
        <v>19.5</v>
      </c>
      <c r="N1642">
        <v>25</v>
      </c>
      <c r="O1642">
        <v>8.7551853176499994E-2</v>
      </c>
      <c r="P1642">
        <v>6.7473192363899995E-2</v>
      </c>
      <c r="Q1642">
        <v>0.157689863565</v>
      </c>
      <c r="R1642" t="s">
        <v>15</v>
      </c>
    </row>
    <row r="1643" spans="1:20">
      <c r="A1643">
        <v>84795</v>
      </c>
      <c r="C1643" t="b">
        <f t="shared" si="125"/>
        <v>1</v>
      </c>
      <c r="D1643" s="2" t="str">
        <f t="shared" si="126"/>
        <v/>
      </c>
      <c r="E1643" s="2" t="str">
        <f t="shared" si="127"/>
        <v/>
      </c>
      <c r="F1643" s="2" t="str">
        <f t="shared" si="128"/>
        <v/>
      </c>
      <c r="G1643" s="2" t="str">
        <f t="shared" si="129"/>
        <v/>
      </c>
      <c r="H1643" t="s">
        <v>14</v>
      </c>
      <c r="I1643" t="s">
        <v>14</v>
      </c>
      <c r="J1643" s="1">
        <v>3.0749975798100003E-5</v>
      </c>
      <c r="K1643">
        <v>4.2138664849899999E-4</v>
      </c>
      <c r="L1643">
        <v>0</v>
      </c>
      <c r="M1643">
        <v>19.5</v>
      </c>
      <c r="N1643">
        <v>25</v>
      </c>
      <c r="O1643">
        <v>1.5430048259900001E-2</v>
      </c>
      <c r="P1643">
        <v>3.6379564920499999E-2</v>
      </c>
      <c r="Q1643">
        <v>0.18864197641</v>
      </c>
      <c r="R1643" t="s">
        <v>15</v>
      </c>
    </row>
    <row r="1644" spans="1:20">
      <c r="A1644">
        <v>84926</v>
      </c>
      <c r="C1644" t="b">
        <f t="shared" si="125"/>
        <v>1</v>
      </c>
      <c r="D1644" s="2" t="str">
        <f t="shared" si="126"/>
        <v/>
      </c>
      <c r="E1644" s="2" t="str">
        <f t="shared" si="127"/>
        <v/>
      </c>
      <c r="F1644" s="2" t="str">
        <f t="shared" si="128"/>
        <v/>
      </c>
      <c r="G1644" s="2" t="str">
        <f t="shared" si="129"/>
        <v/>
      </c>
      <c r="H1644" t="s">
        <v>16</v>
      </c>
      <c r="I1644" t="s">
        <v>16</v>
      </c>
      <c r="J1644" s="1">
        <v>2.8459912180800002E-6</v>
      </c>
      <c r="K1644" s="1">
        <v>9.7780732729600006E-5</v>
      </c>
      <c r="L1644">
        <v>4.9565567529999996E-4</v>
      </c>
      <c r="M1644">
        <v>6.5</v>
      </c>
      <c r="N1644">
        <v>26</v>
      </c>
      <c r="O1644">
        <v>4.4927671549300002E-3</v>
      </c>
      <c r="P1644">
        <v>8.9794879854800003E-2</v>
      </c>
      <c r="Q1644">
        <v>2.1771163298600002E-3</v>
      </c>
      <c r="R1644" t="s">
        <v>15</v>
      </c>
      <c r="S1644">
        <v>22.2435245912</v>
      </c>
    </row>
    <row r="1645" spans="1:20">
      <c r="A1645">
        <v>84927</v>
      </c>
      <c r="C1645" t="b">
        <f t="shared" si="125"/>
        <v>1</v>
      </c>
      <c r="D1645" s="2" t="str">
        <f t="shared" si="126"/>
        <v/>
      </c>
      <c r="E1645" s="2" t="str">
        <f t="shared" si="127"/>
        <v/>
      </c>
      <c r="F1645" s="2" t="str">
        <f t="shared" si="128"/>
        <v/>
      </c>
      <c r="G1645" s="2" t="str">
        <f t="shared" si="129"/>
        <v/>
      </c>
      <c r="H1645" t="s">
        <v>16</v>
      </c>
      <c r="I1645" t="s">
        <v>16</v>
      </c>
      <c r="J1645" s="1">
        <v>8.1314034802399997E-6</v>
      </c>
      <c r="K1645">
        <v>1.06138497853E-4</v>
      </c>
      <c r="L1645">
        <v>4.9149054776300002E-4</v>
      </c>
      <c r="M1645">
        <v>6.5</v>
      </c>
      <c r="N1645">
        <v>26</v>
      </c>
      <c r="O1645">
        <v>9.0358834882799995E-3</v>
      </c>
      <c r="P1645">
        <v>8.8701266991499994E-2</v>
      </c>
      <c r="Q1645">
        <v>2.1771163298600002E-3</v>
      </c>
      <c r="R1645" t="s">
        <v>15</v>
      </c>
      <c r="S1645">
        <v>22.046131819599999</v>
      </c>
    </row>
    <row r="1646" spans="1:20">
      <c r="A1646">
        <v>84980</v>
      </c>
      <c r="C1646" t="b">
        <f t="shared" si="125"/>
        <v>1</v>
      </c>
      <c r="D1646" s="2" t="str">
        <f t="shared" si="126"/>
        <v/>
      </c>
      <c r="E1646" s="2" t="str">
        <f t="shared" si="127"/>
        <v/>
      </c>
      <c r="F1646" s="2" t="str">
        <f t="shared" si="128"/>
        <v/>
      </c>
      <c r="G1646" s="2" t="str">
        <f t="shared" si="129"/>
        <v/>
      </c>
      <c r="H1646" t="s">
        <v>14</v>
      </c>
      <c r="I1646" t="s">
        <v>14</v>
      </c>
      <c r="J1646" s="1">
        <v>1.15070724575E-5</v>
      </c>
      <c r="K1646">
        <v>2.379368807E-3</v>
      </c>
      <c r="L1646">
        <v>0</v>
      </c>
      <c r="M1646">
        <v>24</v>
      </c>
      <c r="N1646">
        <v>26</v>
      </c>
      <c r="O1646">
        <v>2.2908110590800002E-2</v>
      </c>
      <c r="P1646">
        <v>0.105794851265</v>
      </c>
      <c r="Q1646">
        <v>0.27567206220700002</v>
      </c>
      <c r="R1646" t="s">
        <v>15</v>
      </c>
    </row>
    <row r="1647" spans="1:20">
      <c r="A1647">
        <v>84984</v>
      </c>
      <c r="C1647" t="b">
        <f t="shared" si="125"/>
        <v>1</v>
      </c>
      <c r="D1647" s="2" t="str">
        <f t="shared" si="126"/>
        <v/>
      </c>
      <c r="E1647" s="2" t="str">
        <f t="shared" si="127"/>
        <v/>
      </c>
      <c r="F1647" s="2" t="str">
        <f t="shared" si="128"/>
        <v/>
      </c>
      <c r="G1647" s="2" t="str">
        <f t="shared" si="129"/>
        <v/>
      </c>
      <c r="H1647" t="s">
        <v>14</v>
      </c>
      <c r="I1647" t="s">
        <v>14</v>
      </c>
      <c r="J1647" s="1">
        <v>1.8145576516700001E-6</v>
      </c>
      <c r="K1647">
        <v>8.17057545845E-4</v>
      </c>
      <c r="L1647">
        <v>0</v>
      </c>
      <c r="M1647">
        <v>24</v>
      </c>
      <c r="N1647">
        <v>26</v>
      </c>
      <c r="O1647">
        <v>2.1580544331199999E-3</v>
      </c>
      <c r="P1647">
        <v>0.105794851265</v>
      </c>
      <c r="Q1647">
        <v>0.38294864298600001</v>
      </c>
      <c r="R1647" t="s">
        <v>15</v>
      </c>
    </row>
    <row r="1648" spans="1:20">
      <c r="A1648">
        <v>84986</v>
      </c>
      <c r="C1648" t="b">
        <f t="shared" si="125"/>
        <v>1</v>
      </c>
      <c r="D1648" s="2" t="str">
        <f t="shared" si="126"/>
        <v/>
      </c>
      <c r="E1648" s="2" t="str">
        <f t="shared" si="127"/>
        <v/>
      </c>
      <c r="F1648" s="2" t="str">
        <f t="shared" si="128"/>
        <v/>
      </c>
      <c r="G1648" s="2" t="str">
        <f t="shared" si="129"/>
        <v/>
      </c>
      <c r="H1648" t="s">
        <v>14</v>
      </c>
      <c r="I1648" t="s">
        <v>14</v>
      </c>
      <c r="J1648" s="1">
        <v>1.1156289858400001E-5</v>
      </c>
      <c r="K1648">
        <v>2.63804495577E-3</v>
      </c>
      <c r="L1648">
        <v>0</v>
      </c>
      <c r="M1648">
        <v>24</v>
      </c>
      <c r="N1648">
        <v>26</v>
      </c>
      <c r="O1648">
        <v>9.3005491276899992E-3</v>
      </c>
      <c r="P1648">
        <v>0.105794851265</v>
      </c>
      <c r="Q1648">
        <v>0.32002959752900001</v>
      </c>
      <c r="R1648" t="s">
        <v>15</v>
      </c>
    </row>
    <row r="1649" spans="1:20">
      <c r="A1649">
        <v>85071</v>
      </c>
      <c r="C1649" t="b">
        <f t="shared" si="125"/>
        <v>1</v>
      </c>
      <c r="D1649" s="2" t="str">
        <f t="shared" si="126"/>
        <v/>
      </c>
      <c r="E1649" s="2" t="str">
        <f t="shared" si="127"/>
        <v/>
      </c>
      <c r="F1649" s="2" t="str">
        <f t="shared" si="128"/>
        <v/>
      </c>
      <c r="G1649" s="2" t="str">
        <f t="shared" si="129"/>
        <v/>
      </c>
      <c r="H1649" t="s">
        <v>14</v>
      </c>
      <c r="I1649" t="s">
        <v>14</v>
      </c>
      <c r="J1649">
        <v>1.7040124936699999E-4</v>
      </c>
      <c r="K1649" s="1">
        <v>1.0444216882E-5</v>
      </c>
      <c r="L1649">
        <v>2.0021551861600001E-4</v>
      </c>
      <c r="M1649">
        <v>4.5</v>
      </c>
      <c r="N1649">
        <v>27</v>
      </c>
      <c r="O1649">
        <v>1.23722693018E-3</v>
      </c>
      <c r="P1649">
        <v>0.12792076005</v>
      </c>
      <c r="Q1649">
        <v>0.35082392522700001</v>
      </c>
      <c r="R1649" t="s">
        <v>15</v>
      </c>
    </row>
    <row r="1650" spans="1:20">
      <c r="A1650">
        <v>85072</v>
      </c>
      <c r="B1650" t="s">
        <v>17</v>
      </c>
      <c r="C1650" t="b">
        <f t="shared" si="125"/>
        <v>1</v>
      </c>
      <c r="D1650" s="2" t="str">
        <f t="shared" si="126"/>
        <v>FRESH</v>
      </c>
      <c r="E1650" s="2" t="str">
        <f t="shared" si="127"/>
        <v/>
      </c>
      <c r="F1650" s="2" t="str">
        <f t="shared" si="128"/>
        <v/>
      </c>
      <c r="G1650" s="2" t="str">
        <f t="shared" si="129"/>
        <v/>
      </c>
      <c r="H1650" t="s">
        <v>17</v>
      </c>
      <c r="I1650" t="s">
        <v>17</v>
      </c>
      <c r="J1650">
        <v>3.60455398335E-4</v>
      </c>
      <c r="K1650">
        <v>6.6601013313799995E-4</v>
      </c>
      <c r="L1650" s="1">
        <v>6.8041476182500001E-5</v>
      </c>
      <c r="M1650">
        <v>1.3333333333299999</v>
      </c>
      <c r="N1650">
        <v>3.6666666666699999</v>
      </c>
      <c r="O1650">
        <v>8.36273841771E-2</v>
      </c>
      <c r="P1650" s="1">
        <v>2.9161327041400001E-5</v>
      </c>
      <c r="Q1650">
        <v>2.96386429759E-3</v>
      </c>
      <c r="R1650" t="s">
        <v>15</v>
      </c>
      <c r="S1650">
        <v>3.6666666666699999</v>
      </c>
    </row>
    <row r="1651" spans="1:20">
      <c r="A1651">
        <v>85074</v>
      </c>
      <c r="C1651" t="b">
        <f t="shared" si="125"/>
        <v>1</v>
      </c>
      <c r="D1651" s="2" t="str">
        <f t="shared" si="126"/>
        <v/>
      </c>
      <c r="E1651" s="2" t="str">
        <f t="shared" si="127"/>
        <v/>
      </c>
      <c r="F1651" s="2" t="str">
        <f t="shared" si="128"/>
        <v/>
      </c>
      <c r="G1651" s="2" t="str">
        <f t="shared" si="129"/>
        <v/>
      </c>
      <c r="H1651" t="s">
        <v>17</v>
      </c>
      <c r="I1651" t="s">
        <v>17</v>
      </c>
      <c r="J1651">
        <v>3.2684384036000001E-4</v>
      </c>
      <c r="K1651">
        <v>7.6231585316600004E-4</v>
      </c>
      <c r="L1651" s="1">
        <v>6.8923275577400001E-5</v>
      </c>
      <c r="M1651">
        <v>1.3333333333299999</v>
      </c>
      <c r="N1651">
        <v>3.6666666666699999</v>
      </c>
      <c r="O1651">
        <v>9.9932531712499995E-2</v>
      </c>
      <c r="P1651">
        <v>1.34045615778E-4</v>
      </c>
      <c r="Q1651">
        <v>2.0108612883500002E-3</v>
      </c>
      <c r="R1651" t="s">
        <v>15</v>
      </c>
      <c r="S1651">
        <v>3.6666666666699999</v>
      </c>
    </row>
    <row r="1652" spans="1:20">
      <c r="A1652">
        <v>85077</v>
      </c>
      <c r="C1652" t="b">
        <f t="shared" si="125"/>
        <v>1</v>
      </c>
      <c r="D1652" s="2" t="str">
        <f t="shared" si="126"/>
        <v/>
      </c>
      <c r="E1652" s="2" t="str">
        <f t="shared" si="127"/>
        <v/>
      </c>
      <c r="F1652" s="2" t="str">
        <f t="shared" si="128"/>
        <v/>
      </c>
      <c r="G1652" s="2" t="str">
        <f t="shared" si="129"/>
        <v/>
      </c>
      <c r="H1652" t="s">
        <v>14</v>
      </c>
      <c r="I1652" t="s">
        <v>14</v>
      </c>
      <c r="J1652">
        <v>1.34652813838E-4</v>
      </c>
      <c r="K1652" s="1">
        <v>8.9067584447399998E-6</v>
      </c>
      <c r="L1652">
        <v>2.1806913174099999E-4</v>
      </c>
      <c r="M1652">
        <v>4.5</v>
      </c>
      <c r="N1652">
        <v>27</v>
      </c>
      <c r="O1652">
        <v>2.3329648634299999E-2</v>
      </c>
      <c r="P1652">
        <v>0.12792076005</v>
      </c>
      <c r="Q1652">
        <v>0.5</v>
      </c>
      <c r="R1652" t="s">
        <v>15</v>
      </c>
    </row>
    <row r="1653" spans="1:20">
      <c r="A1653">
        <v>85152</v>
      </c>
      <c r="C1653" t="b">
        <f t="shared" si="125"/>
        <v>1</v>
      </c>
      <c r="D1653" s="2" t="str">
        <f t="shared" si="126"/>
        <v/>
      </c>
      <c r="E1653" s="2" t="str">
        <f t="shared" si="127"/>
        <v/>
      </c>
      <c r="F1653" s="2" t="str">
        <f t="shared" si="128"/>
        <v/>
      </c>
      <c r="G1653" s="2" t="str">
        <f t="shared" si="129"/>
        <v/>
      </c>
      <c r="H1653" t="s">
        <v>17</v>
      </c>
      <c r="I1653" t="s">
        <v>17</v>
      </c>
      <c r="J1653">
        <v>2.7851267893700001E-4</v>
      </c>
      <c r="K1653">
        <v>1.3644476471599999E-4</v>
      </c>
      <c r="L1653" s="1">
        <v>5.4906945126399997E-6</v>
      </c>
      <c r="M1653">
        <v>3</v>
      </c>
      <c r="N1653">
        <v>8</v>
      </c>
      <c r="O1653">
        <v>0.32101619194300002</v>
      </c>
      <c r="P1653">
        <v>1.3511958183400001E-3</v>
      </c>
      <c r="Q1653" s="1">
        <v>2.1373725731000001E-5</v>
      </c>
      <c r="R1653" t="s">
        <v>15</v>
      </c>
      <c r="S1653">
        <v>5.3982330668199996</v>
      </c>
    </row>
    <row r="1654" spans="1:20">
      <c r="A1654">
        <v>85153</v>
      </c>
      <c r="C1654" t="b">
        <f t="shared" si="125"/>
        <v>1</v>
      </c>
      <c r="D1654" s="2" t="str">
        <f t="shared" si="126"/>
        <v/>
      </c>
      <c r="E1654" s="2" t="str">
        <f t="shared" si="127"/>
        <v/>
      </c>
      <c r="F1654" s="2" t="str">
        <f t="shared" si="128"/>
        <v/>
      </c>
      <c r="G1654" s="2" t="str">
        <f t="shared" si="129"/>
        <v/>
      </c>
      <c r="H1654" t="s">
        <v>17</v>
      </c>
      <c r="I1654" t="s">
        <v>17</v>
      </c>
      <c r="J1654">
        <v>3.8457320180499999E-4</v>
      </c>
      <c r="K1654">
        <v>2.2666749440099999E-4</v>
      </c>
      <c r="L1654" s="1">
        <v>3.5423835565399998E-6</v>
      </c>
      <c r="M1654">
        <v>1.5</v>
      </c>
      <c r="N1654">
        <v>8</v>
      </c>
      <c r="O1654">
        <v>0.411621565528</v>
      </c>
      <c r="P1654" s="1">
        <v>3.77174576027E-5</v>
      </c>
      <c r="Q1654">
        <v>1.20965568629E-4</v>
      </c>
      <c r="R1654" t="s">
        <v>15</v>
      </c>
      <c r="S1654">
        <v>5.3062884969599997</v>
      </c>
    </row>
    <row r="1655" spans="1:20">
      <c r="A1655">
        <v>85190</v>
      </c>
      <c r="C1655" t="b">
        <f t="shared" si="125"/>
        <v>1</v>
      </c>
      <c r="D1655" s="2" t="str">
        <f t="shared" si="126"/>
        <v/>
      </c>
      <c r="E1655" s="2" t="str">
        <f t="shared" si="127"/>
        <v/>
      </c>
      <c r="F1655" s="2" t="str">
        <f t="shared" si="128"/>
        <v/>
      </c>
      <c r="G1655" s="2" t="str">
        <f t="shared" si="129"/>
        <v/>
      </c>
      <c r="H1655" t="s">
        <v>19</v>
      </c>
      <c r="I1655" t="s">
        <v>19</v>
      </c>
      <c r="J1655" s="1">
        <v>6.7939046703699997E-6</v>
      </c>
      <c r="K1655">
        <v>2.1590936065399999E-4</v>
      </c>
      <c r="L1655" s="1">
        <v>6.1964240340600007E-5</v>
      </c>
      <c r="M1655">
        <v>6.5</v>
      </c>
      <c r="N1655">
        <v>10</v>
      </c>
      <c r="O1655">
        <v>5.70486878492E-4</v>
      </c>
      <c r="P1655">
        <v>1.8918753844400001E-2</v>
      </c>
      <c r="Q1655">
        <v>4.6398254311499999E-2</v>
      </c>
      <c r="R1655" t="s">
        <v>15</v>
      </c>
      <c r="S1655">
        <v>6.5</v>
      </c>
      <c r="T1655">
        <v>10</v>
      </c>
    </row>
    <row r="1656" spans="1:20">
      <c r="A1656">
        <v>85191</v>
      </c>
      <c r="C1656" t="b">
        <f t="shared" si="125"/>
        <v>1</v>
      </c>
      <c r="D1656" s="2" t="str">
        <f t="shared" si="126"/>
        <v/>
      </c>
      <c r="E1656" s="2" t="str">
        <f t="shared" si="127"/>
        <v/>
      </c>
      <c r="F1656" s="2" t="str">
        <f t="shared" si="128"/>
        <v/>
      </c>
      <c r="G1656" s="2" t="str">
        <f t="shared" si="129"/>
        <v/>
      </c>
      <c r="H1656" t="s">
        <v>21</v>
      </c>
      <c r="I1656" t="s">
        <v>16</v>
      </c>
      <c r="J1656" s="1">
        <v>8.06805540684E-5</v>
      </c>
      <c r="K1656">
        <v>7.7982800403100002E-4</v>
      </c>
      <c r="L1656">
        <v>4.3596133148100001E-3</v>
      </c>
      <c r="M1656">
        <v>15</v>
      </c>
      <c r="N1656">
        <v>25</v>
      </c>
      <c r="O1656">
        <v>0.26786468017300002</v>
      </c>
      <c r="P1656">
        <v>0.13909499521900001</v>
      </c>
      <c r="Q1656">
        <v>5.3990649645999998E-2</v>
      </c>
      <c r="R1656" t="s">
        <v>22</v>
      </c>
      <c r="S1656">
        <v>23.366070492199999</v>
      </c>
    </row>
    <row r="1657" spans="1:20">
      <c r="A1657">
        <v>85192</v>
      </c>
      <c r="C1657" t="b">
        <f t="shared" si="125"/>
        <v>1</v>
      </c>
      <c r="D1657" s="2" t="str">
        <f t="shared" si="126"/>
        <v/>
      </c>
      <c r="E1657" s="2" t="str">
        <f t="shared" si="127"/>
        <v/>
      </c>
      <c r="F1657" s="2" t="str">
        <f t="shared" si="128"/>
        <v/>
      </c>
      <c r="G1657" s="2" t="str">
        <f t="shared" si="129"/>
        <v/>
      </c>
      <c r="H1657" t="s">
        <v>16</v>
      </c>
      <c r="I1657" t="s">
        <v>16</v>
      </c>
      <c r="J1657" s="1">
        <v>4.3472443654100002E-5</v>
      </c>
      <c r="K1657">
        <v>7.9888598547199995E-4</v>
      </c>
      <c r="L1657">
        <v>3.67939676189E-3</v>
      </c>
      <c r="M1657">
        <v>15</v>
      </c>
      <c r="N1657">
        <v>25</v>
      </c>
      <c r="O1657">
        <v>0.476477903669</v>
      </c>
      <c r="P1657">
        <v>1.9904455794800002E-2</v>
      </c>
      <c r="Q1657">
        <v>1.27613954879E-2</v>
      </c>
      <c r="R1657" t="s">
        <v>15</v>
      </c>
      <c r="S1657">
        <v>22.922361755400001</v>
      </c>
    </row>
    <row r="1658" spans="1:20">
      <c r="A1658">
        <v>85193</v>
      </c>
      <c r="C1658" t="b">
        <f t="shared" si="125"/>
        <v>1</v>
      </c>
      <c r="D1658" s="2" t="str">
        <f t="shared" si="126"/>
        <v/>
      </c>
      <c r="E1658" s="2" t="str">
        <f t="shared" si="127"/>
        <v/>
      </c>
      <c r="F1658" s="2" t="str">
        <f t="shared" si="128"/>
        <v/>
      </c>
      <c r="G1658" s="2" t="str">
        <f t="shared" si="129"/>
        <v/>
      </c>
      <c r="H1658" t="s">
        <v>14</v>
      </c>
      <c r="I1658" t="s">
        <v>14</v>
      </c>
      <c r="J1658" s="1">
        <v>3.14567667418E-5</v>
      </c>
      <c r="K1658">
        <v>3.7735525645299999E-3</v>
      </c>
      <c r="L1658">
        <v>6.3199029604000005E-4</v>
      </c>
      <c r="M1658">
        <v>12.5</v>
      </c>
      <c r="N1658">
        <v>15</v>
      </c>
      <c r="O1658" s="1">
        <v>4.0446741094500002E-5</v>
      </c>
      <c r="P1658">
        <v>0.12864510444999999</v>
      </c>
      <c r="Q1658">
        <v>3.86350797606E-4</v>
      </c>
      <c r="R1658" t="s">
        <v>15</v>
      </c>
    </row>
    <row r="1659" spans="1:20">
      <c r="A1659">
        <v>85195</v>
      </c>
      <c r="B1659" t="s">
        <v>19</v>
      </c>
      <c r="C1659" t="b">
        <f t="shared" si="125"/>
        <v>1</v>
      </c>
      <c r="D1659" s="2" t="str">
        <f t="shared" si="126"/>
        <v/>
      </c>
      <c r="E1659" s="2" t="str">
        <f t="shared" si="127"/>
        <v/>
      </c>
      <c r="F1659" s="2" t="str">
        <f t="shared" si="128"/>
        <v/>
      </c>
      <c r="G1659" s="2" t="str">
        <f t="shared" si="129"/>
        <v>brackishRestricted</v>
      </c>
      <c r="H1659" t="s">
        <v>14</v>
      </c>
      <c r="I1659" t="s">
        <v>14</v>
      </c>
      <c r="J1659" s="1">
        <v>3.04109917185E-5</v>
      </c>
      <c r="K1659">
        <v>3.3444130344100001E-3</v>
      </c>
      <c r="L1659">
        <v>4.98503882522E-4</v>
      </c>
      <c r="M1659">
        <v>12.5</v>
      </c>
      <c r="N1659">
        <v>15</v>
      </c>
      <c r="O1659">
        <v>1.9874832947699999E-4</v>
      </c>
      <c r="P1659">
        <v>6.7708214485500004E-2</v>
      </c>
      <c r="Q1659">
        <v>5.6129457991400001E-3</v>
      </c>
      <c r="R1659" t="s">
        <v>15</v>
      </c>
    </row>
    <row r="1660" spans="1:20">
      <c r="A1660">
        <v>85260</v>
      </c>
      <c r="C1660" t="b">
        <f t="shared" si="125"/>
        <v>1</v>
      </c>
      <c r="D1660" s="2" t="str">
        <f t="shared" si="126"/>
        <v/>
      </c>
      <c r="E1660" s="2" t="str">
        <f t="shared" si="127"/>
        <v/>
      </c>
      <c r="F1660" s="2" t="str">
        <f t="shared" si="128"/>
        <v/>
      </c>
      <c r="G1660" s="2" t="str">
        <f t="shared" si="129"/>
        <v/>
      </c>
      <c r="H1660" t="s">
        <v>14</v>
      </c>
      <c r="I1660" t="s">
        <v>14</v>
      </c>
      <c r="J1660">
        <v>7.1631196315199996E-4</v>
      </c>
      <c r="K1660">
        <v>8.7854425711800001E-3</v>
      </c>
      <c r="L1660">
        <v>3.1855620617299999E-3</v>
      </c>
      <c r="M1660">
        <v>19.5</v>
      </c>
      <c r="N1660">
        <v>27</v>
      </c>
      <c r="O1660" s="1">
        <v>5.1343162187500002E-5</v>
      </c>
      <c r="P1660">
        <v>7.4741951308699997E-2</v>
      </c>
      <c r="Q1660">
        <v>0.123196678623</v>
      </c>
      <c r="R1660" t="s">
        <v>15</v>
      </c>
    </row>
    <row r="1661" spans="1:20">
      <c r="A1661">
        <v>85261</v>
      </c>
      <c r="C1661" t="b">
        <f t="shared" si="125"/>
        <v>1</v>
      </c>
      <c r="D1661" s="2" t="str">
        <f t="shared" si="126"/>
        <v/>
      </c>
      <c r="E1661" s="2" t="str">
        <f t="shared" si="127"/>
        <v/>
      </c>
      <c r="F1661" s="2" t="str">
        <f t="shared" si="128"/>
        <v/>
      </c>
      <c r="G1661" s="2" t="str">
        <f t="shared" si="129"/>
        <v/>
      </c>
      <c r="H1661" t="s">
        <v>14</v>
      </c>
      <c r="I1661" t="s">
        <v>14</v>
      </c>
      <c r="J1661">
        <v>8.8575284069400005E-4</v>
      </c>
      <c r="K1661">
        <v>8.8531828001100002E-3</v>
      </c>
      <c r="L1661">
        <v>3.3253837814900002E-3</v>
      </c>
      <c r="M1661">
        <v>19.5</v>
      </c>
      <c r="N1661">
        <v>27</v>
      </c>
      <c r="O1661" s="1">
        <v>9.2334050560399997E-5</v>
      </c>
      <c r="P1661">
        <v>7.4741951308699997E-2</v>
      </c>
      <c r="Q1661">
        <v>0.199942634333</v>
      </c>
      <c r="R1661" t="s">
        <v>15</v>
      </c>
    </row>
    <row r="1662" spans="1:20">
      <c r="A1662">
        <v>85270</v>
      </c>
      <c r="C1662" t="b">
        <f t="shared" si="125"/>
        <v>1</v>
      </c>
      <c r="D1662" s="2" t="str">
        <f t="shared" si="126"/>
        <v/>
      </c>
      <c r="E1662" s="2" t="str">
        <f t="shared" si="127"/>
        <v/>
      </c>
      <c r="F1662" s="2" t="str">
        <f t="shared" si="128"/>
        <v/>
      </c>
      <c r="G1662" s="2" t="str">
        <f t="shared" si="129"/>
        <v/>
      </c>
      <c r="H1662" t="s">
        <v>14</v>
      </c>
      <c r="I1662" t="s">
        <v>14</v>
      </c>
      <c r="J1662">
        <v>2.2151893250199999E-4</v>
      </c>
      <c r="K1662">
        <v>5.9667134821800001E-4</v>
      </c>
      <c r="L1662" s="1">
        <v>8.0173692354099995E-6</v>
      </c>
      <c r="M1662">
        <v>3</v>
      </c>
      <c r="N1662">
        <v>8</v>
      </c>
      <c r="O1662">
        <v>5.5595519945599997E-2</v>
      </c>
      <c r="P1662">
        <v>5.3346588657999996E-4</v>
      </c>
      <c r="Q1662">
        <v>6.7110821050499994E-2</v>
      </c>
      <c r="R1662" t="s">
        <v>15</v>
      </c>
    </row>
    <row r="1663" spans="1:20">
      <c r="A1663">
        <v>85274</v>
      </c>
      <c r="C1663" t="b">
        <f t="shared" si="125"/>
        <v>1</v>
      </c>
      <c r="D1663" s="2" t="str">
        <f t="shared" si="126"/>
        <v/>
      </c>
      <c r="E1663" s="2" t="str">
        <f t="shared" si="127"/>
        <v/>
      </c>
      <c r="F1663" s="2" t="str">
        <f t="shared" si="128"/>
        <v/>
      </c>
      <c r="G1663" s="2" t="str">
        <f t="shared" si="129"/>
        <v/>
      </c>
      <c r="H1663" t="s">
        <v>14</v>
      </c>
      <c r="I1663" t="s">
        <v>14</v>
      </c>
      <c r="J1663">
        <v>2.4336624634000001E-4</v>
      </c>
      <c r="K1663">
        <v>4.8007011496399999E-4</v>
      </c>
      <c r="L1663" s="1">
        <v>9.7085910653700007E-6</v>
      </c>
      <c r="M1663">
        <v>3</v>
      </c>
      <c r="N1663">
        <v>8</v>
      </c>
      <c r="O1663">
        <v>9.2190610297100004E-2</v>
      </c>
      <c r="P1663">
        <v>5.3346588657999996E-4</v>
      </c>
      <c r="Q1663">
        <v>6.7110821050499994E-2</v>
      </c>
      <c r="R1663" t="s">
        <v>15</v>
      </c>
    </row>
    <row r="1664" spans="1:20">
      <c r="A1664">
        <v>85673</v>
      </c>
      <c r="C1664" t="b">
        <f t="shared" si="125"/>
        <v>1</v>
      </c>
      <c r="D1664" s="2" t="str">
        <f t="shared" si="126"/>
        <v/>
      </c>
      <c r="E1664" s="2" t="str">
        <f t="shared" si="127"/>
        <v/>
      </c>
      <c r="F1664" s="2" t="str">
        <f t="shared" si="128"/>
        <v/>
      </c>
      <c r="G1664" s="2" t="str">
        <f t="shared" si="129"/>
        <v/>
      </c>
      <c r="H1664" t="s">
        <v>14</v>
      </c>
      <c r="I1664" t="s">
        <v>14</v>
      </c>
      <c r="J1664">
        <v>2.73101030072E-3</v>
      </c>
      <c r="K1664" s="1">
        <v>2.3363030340800002E-5</v>
      </c>
      <c r="L1664" s="1">
        <v>9.8096775411800009E-7</v>
      </c>
      <c r="M1664">
        <v>1.3333333333299999</v>
      </c>
      <c r="N1664">
        <v>3.6666666666699999</v>
      </c>
      <c r="O1664">
        <v>0.13327994070999999</v>
      </c>
      <c r="P1664">
        <v>8.30864358778E-2</v>
      </c>
      <c r="Q1664" s="1">
        <v>5.74147100571E-5</v>
      </c>
      <c r="R1664" t="s">
        <v>15</v>
      </c>
    </row>
    <row r="1665" spans="1:20">
      <c r="A1665">
        <v>85674</v>
      </c>
      <c r="B1665" t="s">
        <v>14</v>
      </c>
      <c r="C1665" t="b">
        <f t="shared" si="125"/>
        <v>1</v>
      </c>
      <c r="D1665" s="2" t="str">
        <f t="shared" si="126"/>
        <v/>
      </c>
      <c r="E1665" s="2" t="str">
        <f t="shared" si="127"/>
        <v/>
      </c>
      <c r="F1665" s="2" t="str">
        <f t="shared" si="128"/>
        <v/>
      </c>
      <c r="G1665" s="2" t="str">
        <f t="shared" si="129"/>
        <v>NO</v>
      </c>
      <c r="H1665" t="s">
        <v>14</v>
      </c>
      <c r="I1665" t="s">
        <v>14</v>
      </c>
      <c r="J1665">
        <v>3.2218910969499998E-3</v>
      </c>
      <c r="K1665">
        <v>0</v>
      </c>
      <c r="L1665" s="1">
        <v>1.27525808035E-5</v>
      </c>
      <c r="M1665">
        <v>1.5</v>
      </c>
      <c r="N1665">
        <v>27</v>
      </c>
      <c r="O1665">
        <v>2.3504019653000001E-4</v>
      </c>
      <c r="P1665">
        <v>2.6052691195599998E-3</v>
      </c>
      <c r="Q1665">
        <v>0.29547490645199997</v>
      </c>
      <c r="R1665" t="s">
        <v>15</v>
      </c>
    </row>
    <row r="1666" spans="1:20">
      <c r="A1666">
        <v>85830</v>
      </c>
      <c r="C1666" t="b">
        <f t="shared" si="125"/>
        <v>1</v>
      </c>
      <c r="D1666" s="2" t="str">
        <f t="shared" si="126"/>
        <v/>
      </c>
      <c r="E1666" s="2" t="str">
        <f t="shared" si="127"/>
        <v/>
      </c>
      <c r="F1666" s="2" t="str">
        <f t="shared" si="128"/>
        <v/>
      </c>
      <c r="G1666" s="2" t="str">
        <f t="shared" si="129"/>
        <v/>
      </c>
      <c r="H1666" t="s">
        <v>17</v>
      </c>
      <c r="I1666" t="s">
        <v>17</v>
      </c>
      <c r="J1666">
        <v>3.3832381533900001E-3</v>
      </c>
      <c r="K1666">
        <v>2.4187575411499999E-3</v>
      </c>
      <c r="L1666" s="1">
        <v>6.7738330523200004E-5</v>
      </c>
      <c r="M1666">
        <v>1.3333333333299999</v>
      </c>
      <c r="N1666">
        <v>3.6666666666699999</v>
      </c>
      <c r="O1666">
        <v>0.395120533198</v>
      </c>
      <c r="P1666" s="1">
        <v>5.0532111450599998E-6</v>
      </c>
      <c r="Q1666">
        <v>1.0772662130699999E-4</v>
      </c>
      <c r="R1666" t="s">
        <v>15</v>
      </c>
      <c r="S1666">
        <v>2.9878987938999999</v>
      </c>
    </row>
    <row r="1667" spans="1:20">
      <c r="A1667">
        <v>85831</v>
      </c>
      <c r="C1667" t="b">
        <f t="shared" ref="C1667:C1730" si="130">IF(OR(B1667="freshRestricted",B1667="brackishRestricted",B1667="marineRestricted",B1667="noclass",B1667=""),TRUE,FALSE)</f>
        <v>1</v>
      </c>
      <c r="D1667" s="2" t="str">
        <f t="shared" ref="D1667:D1730" si="131">IF(NOT(ISBLANK($B1667)),IF($I1667="freshRestricted", IF($B1667="freshRestricted","FRESH",$B1667),""),"")</f>
        <v/>
      </c>
      <c r="E1667" s="2" t="str">
        <f t="shared" ref="E1667:E1730" si="132">IF(NOT(ISBLANK($B1667)),IF($I1667="marineRestricted", IF($B1667="marineRestricted","MARINE",$B1667),""),"")</f>
        <v/>
      </c>
      <c r="F1667" s="2" t="str">
        <f t="shared" ref="F1667:F1730" si="133">IF(NOT(ISBLANK($B1667)),IF($I1667="brackishRestricted", IF($B1667="brackishRestricted","BRACK",$B1667),""),"")</f>
        <v/>
      </c>
      <c r="G1667" s="2" t="str">
        <f t="shared" ref="G1667:G1730" si="134">IF(NOT(ISBLANK($B1667)),IF($I1667="noclass", IF($B1667="noclass","NO",$B1667),""),"")</f>
        <v/>
      </c>
      <c r="H1667" t="s">
        <v>17</v>
      </c>
      <c r="I1667" t="s">
        <v>17</v>
      </c>
      <c r="J1667">
        <v>3.3164158397599999E-3</v>
      </c>
      <c r="K1667">
        <v>2.5991891015100001E-3</v>
      </c>
      <c r="L1667" s="1">
        <v>6.3379136295099993E-5</v>
      </c>
      <c r="M1667">
        <v>1.3333333333299999</v>
      </c>
      <c r="N1667">
        <v>3.6666666666699999</v>
      </c>
      <c r="O1667">
        <v>0.395120533198</v>
      </c>
      <c r="P1667" s="1">
        <v>1.60529232368E-5</v>
      </c>
      <c r="Q1667">
        <v>3.8461495275999999E-4</v>
      </c>
      <c r="R1667" t="s">
        <v>15</v>
      </c>
      <c r="S1667">
        <v>3.1522153374999999</v>
      </c>
    </row>
    <row r="1668" spans="1:20">
      <c r="A1668">
        <v>85865</v>
      </c>
      <c r="C1668" t="b">
        <f t="shared" si="130"/>
        <v>1</v>
      </c>
      <c r="D1668" s="2" t="str">
        <f t="shared" si="131"/>
        <v/>
      </c>
      <c r="E1668" s="2" t="str">
        <f t="shared" si="132"/>
        <v/>
      </c>
      <c r="F1668" s="2" t="str">
        <f t="shared" si="133"/>
        <v/>
      </c>
      <c r="G1668" s="2" t="str">
        <f t="shared" si="134"/>
        <v/>
      </c>
      <c r="H1668" t="s">
        <v>17</v>
      </c>
      <c r="I1668" t="s">
        <v>17</v>
      </c>
      <c r="J1668">
        <v>6.60130278843E-4</v>
      </c>
      <c r="K1668">
        <v>1.2176279153000001E-3</v>
      </c>
      <c r="L1668" s="1">
        <v>1.9841779998000002E-5</v>
      </c>
      <c r="M1668">
        <v>1.3333333333299999</v>
      </c>
      <c r="N1668">
        <v>3.6666666666699999</v>
      </c>
      <c r="O1668">
        <v>0.22197746427500001</v>
      </c>
      <c r="P1668">
        <v>1.7737240617899999E-4</v>
      </c>
      <c r="Q1668">
        <v>1.61347087255E-3</v>
      </c>
      <c r="R1668" t="s">
        <v>15</v>
      </c>
      <c r="S1668">
        <v>3.6666666666699999</v>
      </c>
    </row>
    <row r="1669" spans="1:20">
      <c r="A1669">
        <v>85866</v>
      </c>
      <c r="C1669" t="b">
        <f t="shared" si="130"/>
        <v>1</v>
      </c>
      <c r="D1669" s="2" t="str">
        <f t="shared" si="131"/>
        <v/>
      </c>
      <c r="E1669" s="2" t="str">
        <f t="shared" si="132"/>
        <v/>
      </c>
      <c r="F1669" s="2" t="str">
        <f t="shared" si="133"/>
        <v/>
      </c>
      <c r="G1669" s="2" t="str">
        <f t="shared" si="134"/>
        <v/>
      </c>
      <c r="H1669" t="s">
        <v>17</v>
      </c>
      <c r="I1669" t="s">
        <v>17</v>
      </c>
      <c r="J1669">
        <v>7.9092001975099996E-4</v>
      </c>
      <c r="K1669">
        <v>1.2195431311900001E-3</v>
      </c>
      <c r="L1669" s="1">
        <v>2.23610024625E-5</v>
      </c>
      <c r="M1669">
        <v>1.3333333333299999</v>
      </c>
      <c r="N1669">
        <v>3.6666666666699999</v>
      </c>
      <c r="O1669">
        <v>0.22197746427500001</v>
      </c>
      <c r="P1669">
        <v>2.1357177969899999E-4</v>
      </c>
      <c r="Q1669">
        <v>1.4597460357000001E-3</v>
      </c>
      <c r="R1669" t="s">
        <v>15</v>
      </c>
      <c r="S1669">
        <v>3.6666666666699999</v>
      </c>
    </row>
    <row r="1670" spans="1:20">
      <c r="A1670">
        <v>85918</v>
      </c>
      <c r="C1670" t="b">
        <f t="shared" si="130"/>
        <v>1</v>
      </c>
      <c r="D1670" s="2" t="str">
        <f t="shared" si="131"/>
        <v/>
      </c>
      <c r="E1670" s="2" t="str">
        <f t="shared" si="132"/>
        <v/>
      </c>
      <c r="F1670" s="2" t="str">
        <f t="shared" si="133"/>
        <v/>
      </c>
      <c r="G1670" s="2" t="str">
        <f t="shared" si="134"/>
        <v/>
      </c>
      <c r="H1670" t="s">
        <v>14</v>
      </c>
      <c r="I1670" t="s">
        <v>14</v>
      </c>
      <c r="J1670" s="1">
        <v>1.5848835918899999E-5</v>
      </c>
      <c r="K1670">
        <v>7.3148524133900003E-4</v>
      </c>
      <c r="L1670" s="1">
        <v>1.2811853997100001E-5</v>
      </c>
      <c r="M1670">
        <v>1.3333333333299999</v>
      </c>
      <c r="N1670">
        <v>3.6666666666699999</v>
      </c>
      <c r="O1670">
        <v>7.3865964547800006E-2</v>
      </c>
      <c r="P1670">
        <v>4.4948843817800002E-3</v>
      </c>
      <c r="Q1670">
        <v>0.25580122744299999</v>
      </c>
      <c r="R1670" t="s">
        <v>15</v>
      </c>
    </row>
    <row r="1671" spans="1:20">
      <c r="A1671">
        <v>86058</v>
      </c>
      <c r="B1671" t="s">
        <v>17</v>
      </c>
      <c r="C1671" t="b">
        <f t="shared" si="130"/>
        <v>1</v>
      </c>
      <c r="D1671" s="2" t="str">
        <f t="shared" si="131"/>
        <v>FRESH</v>
      </c>
      <c r="E1671" s="2" t="str">
        <f t="shared" si="132"/>
        <v/>
      </c>
      <c r="F1671" s="2" t="str">
        <f t="shared" si="133"/>
        <v/>
      </c>
      <c r="G1671" s="2" t="str">
        <f t="shared" si="134"/>
        <v/>
      </c>
      <c r="H1671" t="s">
        <v>17</v>
      </c>
      <c r="I1671" t="s">
        <v>17</v>
      </c>
      <c r="J1671">
        <v>5.0736079212699995E-4</v>
      </c>
      <c r="K1671">
        <v>9.5329034122300003E-4</v>
      </c>
      <c r="L1671" s="1">
        <v>3.15685708723E-5</v>
      </c>
      <c r="M1671">
        <v>1.3333333333299999</v>
      </c>
      <c r="N1671">
        <v>3.6666666666699999</v>
      </c>
      <c r="O1671">
        <v>8.36273841771E-2</v>
      </c>
      <c r="P1671" s="1">
        <v>9.6218070974999999E-6</v>
      </c>
      <c r="Q1671">
        <v>2.0269194817900001E-3</v>
      </c>
      <c r="R1671" t="s">
        <v>15</v>
      </c>
      <c r="S1671">
        <v>3.6666666666699999</v>
      </c>
    </row>
    <row r="1672" spans="1:20">
      <c r="A1672">
        <v>86060</v>
      </c>
      <c r="C1672" t="b">
        <f t="shared" si="130"/>
        <v>1</v>
      </c>
      <c r="D1672" s="2" t="str">
        <f t="shared" si="131"/>
        <v/>
      </c>
      <c r="E1672" s="2" t="str">
        <f t="shared" si="132"/>
        <v/>
      </c>
      <c r="F1672" s="2" t="str">
        <f t="shared" si="133"/>
        <v/>
      </c>
      <c r="G1672" s="2" t="str">
        <f t="shared" si="134"/>
        <v/>
      </c>
      <c r="H1672" t="s">
        <v>17</v>
      </c>
      <c r="I1672" t="s">
        <v>17</v>
      </c>
      <c r="J1672">
        <v>4.6926668918299998E-4</v>
      </c>
      <c r="K1672">
        <v>1.13035863264E-3</v>
      </c>
      <c r="L1672" s="1">
        <v>3.8194078303199998E-5</v>
      </c>
      <c r="M1672">
        <v>1.3333333333299999</v>
      </c>
      <c r="N1672">
        <v>3.6666666666699999</v>
      </c>
      <c r="O1672">
        <v>4.5707048414299997E-2</v>
      </c>
      <c r="P1672" s="1">
        <v>4.1925695468100004E-6</v>
      </c>
      <c r="Q1672">
        <v>1.16097043305E-3</v>
      </c>
      <c r="R1672" t="s">
        <v>15</v>
      </c>
      <c r="S1672">
        <v>3.6666666666699999</v>
      </c>
    </row>
    <row r="1673" spans="1:20">
      <c r="A1673">
        <v>86061</v>
      </c>
      <c r="C1673" t="b">
        <f t="shared" si="130"/>
        <v>1</v>
      </c>
      <c r="D1673" s="2" t="str">
        <f t="shared" si="131"/>
        <v/>
      </c>
      <c r="E1673" s="2" t="str">
        <f t="shared" si="132"/>
        <v/>
      </c>
      <c r="F1673" s="2" t="str">
        <f t="shared" si="133"/>
        <v/>
      </c>
      <c r="G1673" s="2" t="str">
        <f t="shared" si="134"/>
        <v/>
      </c>
      <c r="H1673" t="s">
        <v>17</v>
      </c>
      <c r="I1673" t="s">
        <v>17</v>
      </c>
      <c r="J1673">
        <v>7.2028451769599996E-4</v>
      </c>
      <c r="K1673">
        <v>1.2903554013599999E-3</v>
      </c>
      <c r="L1673" s="1">
        <v>4.3393531422199997E-5</v>
      </c>
      <c r="M1673">
        <v>1.3333333333299999</v>
      </c>
      <c r="N1673">
        <v>3.6666666666699999</v>
      </c>
      <c r="O1673">
        <v>0.109793792692</v>
      </c>
      <c r="P1673" s="1">
        <v>9.6218070974999999E-6</v>
      </c>
      <c r="Q1673">
        <v>2.0269194817900001E-3</v>
      </c>
      <c r="R1673" t="s">
        <v>15</v>
      </c>
      <c r="S1673">
        <v>3.6666666666699999</v>
      </c>
    </row>
    <row r="1674" spans="1:20">
      <c r="A1674">
        <v>86063</v>
      </c>
      <c r="C1674" t="b">
        <f t="shared" si="130"/>
        <v>1</v>
      </c>
      <c r="D1674" s="2" t="str">
        <f t="shared" si="131"/>
        <v/>
      </c>
      <c r="E1674" s="2" t="str">
        <f t="shared" si="132"/>
        <v/>
      </c>
      <c r="F1674" s="2" t="str">
        <f t="shared" si="133"/>
        <v/>
      </c>
      <c r="G1674" s="2" t="str">
        <f t="shared" si="134"/>
        <v/>
      </c>
      <c r="H1674" t="s">
        <v>17</v>
      </c>
      <c r="I1674" t="s">
        <v>17</v>
      </c>
      <c r="J1674">
        <v>3.6498698650500001E-4</v>
      </c>
      <c r="K1674">
        <v>7.2743562151400001E-4</v>
      </c>
      <c r="L1674" s="1">
        <v>1.8792779649499999E-5</v>
      </c>
      <c r="M1674">
        <v>1.3333333333299999</v>
      </c>
      <c r="N1674">
        <v>3.6666666666699999</v>
      </c>
      <c r="O1674">
        <v>9.6056780875399997E-2</v>
      </c>
      <c r="P1674" s="1">
        <v>1.9254006543699999E-6</v>
      </c>
      <c r="Q1674">
        <v>5.5350687754200005E-4</v>
      </c>
      <c r="R1674" t="s">
        <v>15</v>
      </c>
      <c r="S1674">
        <v>3.6666666666699999</v>
      </c>
    </row>
    <row r="1675" spans="1:20">
      <c r="A1675">
        <v>86068</v>
      </c>
      <c r="C1675" t="b">
        <f t="shared" si="130"/>
        <v>1</v>
      </c>
      <c r="D1675" s="2" t="str">
        <f t="shared" si="131"/>
        <v/>
      </c>
      <c r="E1675" s="2" t="str">
        <f t="shared" si="132"/>
        <v/>
      </c>
      <c r="F1675" s="2" t="str">
        <f t="shared" si="133"/>
        <v/>
      </c>
      <c r="G1675" s="2" t="str">
        <f t="shared" si="134"/>
        <v/>
      </c>
      <c r="H1675" t="s">
        <v>23</v>
      </c>
      <c r="I1675" t="s">
        <v>19</v>
      </c>
      <c r="J1675">
        <v>6.3132635576899996E-4</v>
      </c>
      <c r="K1675">
        <v>1.75425295319E-3</v>
      </c>
      <c r="L1675" s="1">
        <v>5.4400778342699999E-5</v>
      </c>
      <c r="M1675">
        <v>1.3333333333299999</v>
      </c>
      <c r="N1675">
        <v>3.6666666666699999</v>
      </c>
      <c r="O1675">
        <v>1.58431942699E-2</v>
      </c>
      <c r="P1675" s="1">
        <v>8.0895577216899997E-6</v>
      </c>
      <c r="Q1675">
        <v>2.200208738E-3</v>
      </c>
      <c r="R1675" t="s">
        <v>15</v>
      </c>
      <c r="S1675">
        <v>1.3333333333299999</v>
      </c>
      <c r="T1675">
        <v>3.6666666666699999</v>
      </c>
    </row>
    <row r="1676" spans="1:20">
      <c r="A1676">
        <v>86073</v>
      </c>
      <c r="C1676" t="b">
        <f t="shared" si="130"/>
        <v>1</v>
      </c>
      <c r="D1676" s="2" t="str">
        <f t="shared" si="131"/>
        <v/>
      </c>
      <c r="E1676" s="2" t="str">
        <f t="shared" si="132"/>
        <v/>
      </c>
      <c r="F1676" s="2" t="str">
        <f t="shared" si="133"/>
        <v/>
      </c>
      <c r="G1676" s="2" t="str">
        <f t="shared" si="134"/>
        <v/>
      </c>
      <c r="H1676" t="s">
        <v>23</v>
      </c>
      <c r="I1676" t="s">
        <v>19</v>
      </c>
      <c r="J1676" s="1">
        <v>8.5256399572100001E-5</v>
      </c>
      <c r="K1676">
        <v>2.7227368751500002E-4</v>
      </c>
      <c r="L1676" s="1">
        <v>2.7474598717399999E-6</v>
      </c>
      <c r="M1676">
        <v>1.3333333333299999</v>
      </c>
      <c r="N1676">
        <v>3.6666666666699999</v>
      </c>
      <c r="O1676">
        <v>2.0045538681200001E-2</v>
      </c>
      <c r="P1676" s="1">
        <v>4.4721935394300002E-8</v>
      </c>
      <c r="Q1676">
        <v>1.2766145294199999E-3</v>
      </c>
      <c r="R1676" t="s">
        <v>15</v>
      </c>
      <c r="S1676">
        <v>1.3333333333299999</v>
      </c>
      <c r="T1676">
        <v>3.6666666666699999</v>
      </c>
    </row>
    <row r="1677" spans="1:20">
      <c r="A1677">
        <v>86074</v>
      </c>
      <c r="C1677" t="b">
        <f t="shared" si="130"/>
        <v>1</v>
      </c>
      <c r="D1677" s="2" t="str">
        <f t="shared" si="131"/>
        <v/>
      </c>
      <c r="E1677" s="2" t="str">
        <f t="shared" si="132"/>
        <v/>
      </c>
      <c r="F1677" s="2" t="str">
        <f t="shared" si="133"/>
        <v/>
      </c>
      <c r="G1677" s="2" t="str">
        <f t="shared" si="134"/>
        <v/>
      </c>
      <c r="H1677" t="s">
        <v>17</v>
      </c>
      <c r="I1677" t="s">
        <v>17</v>
      </c>
      <c r="J1677">
        <v>1.12217886013E-4</v>
      </c>
      <c r="K1677">
        <v>2.33388812059E-4</v>
      </c>
      <c r="L1677" s="1">
        <v>1.3079570054900001E-6</v>
      </c>
      <c r="M1677">
        <v>1.3333333333299999</v>
      </c>
      <c r="N1677">
        <v>3.6666666666699999</v>
      </c>
      <c r="O1677">
        <v>0.12613856027500001</v>
      </c>
      <c r="P1677" s="1">
        <v>2.6394192091600001E-7</v>
      </c>
      <c r="Q1677" s="1">
        <v>5.74147100571E-5</v>
      </c>
      <c r="R1677" t="s">
        <v>15</v>
      </c>
      <c r="S1677">
        <v>3.6666666666699999</v>
      </c>
    </row>
    <row r="1678" spans="1:20">
      <c r="A1678">
        <v>86262</v>
      </c>
      <c r="C1678" t="b">
        <f t="shared" si="130"/>
        <v>1</v>
      </c>
      <c r="D1678" s="2" t="str">
        <f t="shared" si="131"/>
        <v/>
      </c>
      <c r="E1678" s="2" t="str">
        <f t="shared" si="132"/>
        <v/>
      </c>
      <c r="F1678" s="2" t="str">
        <f t="shared" si="133"/>
        <v/>
      </c>
      <c r="G1678" s="2" t="str">
        <f t="shared" si="134"/>
        <v/>
      </c>
      <c r="H1678" t="s">
        <v>14</v>
      </c>
      <c r="I1678" t="s">
        <v>14</v>
      </c>
      <c r="J1678" s="1">
        <v>1.59675143575E-5</v>
      </c>
      <c r="K1678" s="1">
        <v>4.1682936415300002E-5</v>
      </c>
      <c r="L1678">
        <v>0</v>
      </c>
      <c r="M1678">
        <v>1.5</v>
      </c>
      <c r="N1678">
        <v>5.5</v>
      </c>
      <c r="O1678">
        <v>0.122656221649</v>
      </c>
      <c r="P1678" s="1">
        <v>6.5318142802300001E-5</v>
      </c>
      <c r="Q1678">
        <v>1.01244132743E-2</v>
      </c>
      <c r="R1678" t="s">
        <v>15</v>
      </c>
    </row>
    <row r="1679" spans="1:20">
      <c r="A1679">
        <v>86265</v>
      </c>
      <c r="B1679" t="s">
        <v>19</v>
      </c>
      <c r="C1679" t="b">
        <f t="shared" si="130"/>
        <v>1</v>
      </c>
      <c r="D1679" s="2" t="str">
        <f t="shared" si="131"/>
        <v/>
      </c>
      <c r="E1679" s="2" t="str">
        <f t="shared" si="132"/>
        <v/>
      </c>
      <c r="F1679" s="2" t="str">
        <f t="shared" si="133"/>
        <v/>
      </c>
      <c r="G1679" s="2" t="str">
        <f t="shared" si="134"/>
        <v>brackishRestricted</v>
      </c>
      <c r="H1679" t="s">
        <v>14</v>
      </c>
      <c r="I1679" t="s">
        <v>14</v>
      </c>
      <c r="J1679" s="1">
        <v>2.1052569881899999E-5</v>
      </c>
      <c r="K1679">
        <v>1.5166616111300001E-4</v>
      </c>
      <c r="L1679">
        <v>0</v>
      </c>
      <c r="M1679">
        <v>6.5</v>
      </c>
      <c r="N1679">
        <v>10</v>
      </c>
      <c r="O1679">
        <v>0.32105579732</v>
      </c>
      <c r="P1679">
        <v>2.3293894086999999E-3</v>
      </c>
      <c r="Q1679">
        <v>5.6053207556600003E-3</v>
      </c>
      <c r="R1679" t="s">
        <v>15</v>
      </c>
    </row>
    <row r="1680" spans="1:20">
      <c r="A1680">
        <v>86319</v>
      </c>
      <c r="C1680" t="b">
        <f t="shared" si="130"/>
        <v>1</v>
      </c>
      <c r="D1680" s="2" t="str">
        <f t="shared" si="131"/>
        <v/>
      </c>
      <c r="E1680" s="2" t="str">
        <f t="shared" si="132"/>
        <v/>
      </c>
      <c r="F1680" s="2" t="str">
        <f t="shared" si="133"/>
        <v/>
      </c>
      <c r="G1680" s="2" t="str">
        <f t="shared" si="134"/>
        <v/>
      </c>
      <c r="H1680" t="s">
        <v>19</v>
      </c>
      <c r="I1680" t="s">
        <v>19</v>
      </c>
      <c r="J1680" s="1">
        <v>7.2049296686100005E-5</v>
      </c>
      <c r="K1680">
        <v>6.5879919164900001E-4</v>
      </c>
      <c r="L1680" s="1">
        <v>2.27305203332E-5</v>
      </c>
      <c r="M1680">
        <v>3</v>
      </c>
      <c r="N1680">
        <v>10</v>
      </c>
      <c r="O1680">
        <v>1.3033048850099999E-4</v>
      </c>
      <c r="P1680" s="1">
        <v>9.5400065879500008E-7</v>
      </c>
      <c r="Q1680">
        <v>5.3833498722800001E-2</v>
      </c>
      <c r="R1680" t="s">
        <v>15</v>
      </c>
      <c r="S1680">
        <v>3</v>
      </c>
      <c r="T1680">
        <v>10</v>
      </c>
    </row>
    <row r="1681" spans="1:20">
      <c r="A1681">
        <v>86321</v>
      </c>
      <c r="C1681" t="b">
        <f t="shared" si="130"/>
        <v>1</v>
      </c>
      <c r="D1681" s="2" t="str">
        <f t="shared" si="131"/>
        <v/>
      </c>
      <c r="E1681" s="2" t="str">
        <f t="shared" si="132"/>
        <v/>
      </c>
      <c r="F1681" s="2" t="str">
        <f t="shared" si="133"/>
        <v/>
      </c>
      <c r="G1681" s="2" t="str">
        <f t="shared" si="134"/>
        <v/>
      </c>
      <c r="H1681" t="s">
        <v>19</v>
      </c>
      <c r="I1681" t="s">
        <v>19</v>
      </c>
      <c r="J1681" s="1">
        <v>9.7923667844800001E-5</v>
      </c>
      <c r="K1681">
        <v>8.6740101803499999E-4</v>
      </c>
      <c r="L1681" s="1">
        <v>2.0096073906500002E-5</v>
      </c>
      <c r="M1681">
        <v>6.5</v>
      </c>
      <c r="N1681">
        <v>10</v>
      </c>
      <c r="O1681">
        <v>1.3498554249399999E-3</v>
      </c>
      <c r="P1681" s="1">
        <v>1.1028671122200001E-5</v>
      </c>
      <c r="Q1681">
        <v>8.5922513309700001E-3</v>
      </c>
      <c r="R1681" t="s">
        <v>15</v>
      </c>
      <c r="S1681">
        <v>6.5</v>
      </c>
      <c r="T1681">
        <v>10</v>
      </c>
    </row>
    <row r="1682" spans="1:20">
      <c r="A1682">
        <v>86323</v>
      </c>
      <c r="B1682" t="s">
        <v>19</v>
      </c>
      <c r="C1682" t="b">
        <f t="shared" si="130"/>
        <v>1</v>
      </c>
      <c r="D1682" s="2" t="str">
        <f t="shared" si="131"/>
        <v/>
      </c>
      <c r="E1682" s="2" t="str">
        <f t="shared" si="132"/>
        <v/>
      </c>
      <c r="F1682" s="2" t="str">
        <f t="shared" si="133"/>
        <v>BRACK</v>
      </c>
      <c r="G1682" s="2" t="str">
        <f t="shared" si="134"/>
        <v/>
      </c>
      <c r="H1682" t="s">
        <v>19</v>
      </c>
      <c r="I1682" t="s">
        <v>19</v>
      </c>
      <c r="J1682">
        <v>1.5236903453300001E-4</v>
      </c>
      <c r="K1682">
        <v>1.2646905204E-3</v>
      </c>
      <c r="L1682" s="1">
        <v>3.2649631549400001E-5</v>
      </c>
      <c r="M1682">
        <v>4.5</v>
      </c>
      <c r="N1682">
        <v>10</v>
      </c>
      <c r="O1682">
        <v>1.2901195488599999E-3</v>
      </c>
      <c r="P1682" s="1">
        <v>1.4528474176400001E-5</v>
      </c>
      <c r="Q1682">
        <v>2.51577158886E-2</v>
      </c>
      <c r="R1682" t="s">
        <v>15</v>
      </c>
      <c r="S1682">
        <v>4.5</v>
      </c>
      <c r="T1682">
        <v>10</v>
      </c>
    </row>
    <row r="1683" spans="1:20">
      <c r="A1683">
        <v>86326</v>
      </c>
      <c r="C1683" t="b">
        <f t="shared" si="130"/>
        <v>1</v>
      </c>
      <c r="D1683" s="2" t="str">
        <f t="shared" si="131"/>
        <v/>
      </c>
      <c r="E1683" s="2" t="str">
        <f t="shared" si="132"/>
        <v/>
      </c>
      <c r="F1683" s="2" t="str">
        <f t="shared" si="133"/>
        <v/>
      </c>
      <c r="G1683" s="2" t="str">
        <f t="shared" si="134"/>
        <v/>
      </c>
      <c r="H1683" t="s">
        <v>19</v>
      </c>
      <c r="I1683" t="s">
        <v>19</v>
      </c>
      <c r="J1683" s="1">
        <v>2.9743607688500001E-5</v>
      </c>
      <c r="K1683">
        <v>3.4340204726799998E-4</v>
      </c>
      <c r="L1683" s="1">
        <v>9.3271091308200006E-6</v>
      </c>
      <c r="M1683">
        <v>3</v>
      </c>
      <c r="N1683">
        <v>10</v>
      </c>
      <c r="O1683" s="1">
        <v>5.7327131621899999E-5</v>
      </c>
      <c r="P1683" s="1">
        <v>1.44599900136E-7</v>
      </c>
      <c r="Q1683">
        <v>0.15926514845199999</v>
      </c>
      <c r="R1683" t="s">
        <v>15</v>
      </c>
      <c r="S1683">
        <v>3</v>
      </c>
      <c r="T1683">
        <v>10</v>
      </c>
    </row>
    <row r="1684" spans="1:20">
      <c r="A1684">
        <v>86328</v>
      </c>
      <c r="C1684" t="b">
        <f t="shared" si="130"/>
        <v>1</v>
      </c>
      <c r="D1684" s="2" t="str">
        <f t="shared" si="131"/>
        <v/>
      </c>
      <c r="E1684" s="2" t="str">
        <f t="shared" si="132"/>
        <v/>
      </c>
      <c r="F1684" s="2" t="str">
        <f t="shared" si="133"/>
        <v/>
      </c>
      <c r="G1684" s="2" t="str">
        <f t="shared" si="134"/>
        <v/>
      </c>
      <c r="H1684" t="s">
        <v>19</v>
      </c>
      <c r="I1684" t="s">
        <v>19</v>
      </c>
      <c r="J1684" s="1">
        <v>4.8763804856600001E-5</v>
      </c>
      <c r="K1684">
        <v>4.8559605354399999E-4</v>
      </c>
      <c r="L1684" s="1">
        <v>1.01707200568E-5</v>
      </c>
      <c r="M1684">
        <v>3</v>
      </c>
      <c r="N1684">
        <v>10</v>
      </c>
      <c r="O1684">
        <v>1.6971593409299999E-4</v>
      </c>
      <c r="P1684" s="1">
        <v>1.44599900136E-7</v>
      </c>
      <c r="Q1684">
        <v>3.7577994275300002E-2</v>
      </c>
      <c r="R1684" t="s">
        <v>15</v>
      </c>
      <c r="S1684">
        <v>3</v>
      </c>
      <c r="T1684">
        <v>10</v>
      </c>
    </row>
    <row r="1685" spans="1:20">
      <c r="A1685">
        <v>86329</v>
      </c>
      <c r="C1685" t="b">
        <f t="shared" si="130"/>
        <v>1</v>
      </c>
      <c r="D1685" s="2" t="str">
        <f t="shared" si="131"/>
        <v/>
      </c>
      <c r="E1685" s="2" t="str">
        <f t="shared" si="132"/>
        <v/>
      </c>
      <c r="F1685" s="2" t="str">
        <f t="shared" si="133"/>
        <v/>
      </c>
      <c r="G1685" s="2" t="str">
        <f t="shared" si="134"/>
        <v/>
      </c>
      <c r="H1685" t="s">
        <v>19</v>
      </c>
      <c r="I1685" t="s">
        <v>19</v>
      </c>
      <c r="J1685" s="1">
        <v>6.5829583954499999E-5</v>
      </c>
      <c r="K1685">
        <v>4.3738908386900001E-4</v>
      </c>
      <c r="L1685" s="1">
        <v>8.1960353344800005E-6</v>
      </c>
      <c r="M1685">
        <v>6.5</v>
      </c>
      <c r="N1685">
        <v>10</v>
      </c>
      <c r="O1685">
        <v>1.7274907004899999E-3</v>
      </c>
      <c r="P1685" s="1">
        <v>1.4512157639899999E-6</v>
      </c>
      <c r="Q1685">
        <v>2.33775853847E-3</v>
      </c>
      <c r="R1685" t="s">
        <v>15</v>
      </c>
      <c r="S1685">
        <v>6.5</v>
      </c>
      <c r="T1685">
        <v>10</v>
      </c>
    </row>
    <row r="1686" spans="1:20">
      <c r="A1686">
        <v>86331</v>
      </c>
      <c r="C1686" t="b">
        <f t="shared" si="130"/>
        <v>1</v>
      </c>
      <c r="D1686" s="2" t="str">
        <f t="shared" si="131"/>
        <v/>
      </c>
      <c r="E1686" s="2" t="str">
        <f t="shared" si="132"/>
        <v/>
      </c>
      <c r="F1686" s="2" t="str">
        <f t="shared" si="133"/>
        <v/>
      </c>
      <c r="G1686" s="2" t="str">
        <f t="shared" si="134"/>
        <v/>
      </c>
      <c r="H1686" t="s">
        <v>19</v>
      </c>
      <c r="I1686" t="s">
        <v>19</v>
      </c>
      <c r="J1686" s="1">
        <v>4.9187067316999999E-5</v>
      </c>
      <c r="K1686">
        <v>5.49930209794E-4</v>
      </c>
      <c r="L1686" s="1">
        <v>1.32558050972E-5</v>
      </c>
      <c r="M1686">
        <v>3</v>
      </c>
      <c r="N1686">
        <v>10</v>
      </c>
      <c r="O1686" s="1">
        <v>8.0560969169300004E-5</v>
      </c>
      <c r="P1686" s="1">
        <v>1.1409513846599999E-7</v>
      </c>
      <c r="Q1686">
        <v>1.7588582173400001E-2</v>
      </c>
      <c r="R1686" t="s">
        <v>15</v>
      </c>
      <c r="S1686">
        <v>3</v>
      </c>
      <c r="T1686">
        <v>10</v>
      </c>
    </row>
    <row r="1687" spans="1:20">
      <c r="A1687">
        <v>86332</v>
      </c>
      <c r="C1687" t="b">
        <f t="shared" si="130"/>
        <v>1</v>
      </c>
      <c r="D1687" s="2" t="str">
        <f t="shared" si="131"/>
        <v/>
      </c>
      <c r="E1687" s="2" t="str">
        <f t="shared" si="132"/>
        <v/>
      </c>
      <c r="F1687" s="2" t="str">
        <f t="shared" si="133"/>
        <v/>
      </c>
      <c r="G1687" s="2" t="str">
        <f t="shared" si="134"/>
        <v/>
      </c>
      <c r="H1687" t="s">
        <v>19</v>
      </c>
      <c r="I1687" t="s">
        <v>19</v>
      </c>
      <c r="J1687" s="1">
        <v>3.1151968575300002E-5</v>
      </c>
      <c r="K1687">
        <v>2.6943675359699997E-4</v>
      </c>
      <c r="L1687" s="1">
        <v>3.5221229323900001E-6</v>
      </c>
      <c r="M1687">
        <v>3</v>
      </c>
      <c r="N1687">
        <v>10</v>
      </c>
      <c r="O1687">
        <v>1.55197915372E-3</v>
      </c>
      <c r="P1687" s="1">
        <v>1.0940295149199999E-6</v>
      </c>
      <c r="Q1687">
        <v>3.1373848559400001E-2</v>
      </c>
      <c r="R1687" t="s">
        <v>15</v>
      </c>
      <c r="S1687">
        <v>3</v>
      </c>
      <c r="T1687">
        <v>10</v>
      </c>
    </row>
    <row r="1688" spans="1:20">
      <c r="A1688">
        <v>86465</v>
      </c>
      <c r="B1688" t="s">
        <v>14</v>
      </c>
      <c r="C1688" t="b">
        <f t="shared" si="130"/>
        <v>1</v>
      </c>
      <c r="D1688" s="2" t="str">
        <f t="shared" si="131"/>
        <v/>
      </c>
      <c r="E1688" s="2" t="str">
        <f t="shared" si="132"/>
        <v/>
      </c>
      <c r="F1688" s="2" t="str">
        <f t="shared" si="133"/>
        <v>noclass</v>
      </c>
      <c r="G1688" s="2" t="str">
        <f t="shared" si="134"/>
        <v/>
      </c>
      <c r="H1688" t="s">
        <v>18</v>
      </c>
      <c r="I1688" t="s">
        <v>19</v>
      </c>
      <c r="J1688">
        <v>0</v>
      </c>
      <c r="K1688">
        <v>7.1615633804599996E-4</v>
      </c>
      <c r="L1688" s="1">
        <v>1.0485312482E-5</v>
      </c>
      <c r="M1688">
        <v>3</v>
      </c>
      <c r="N1688">
        <v>8</v>
      </c>
      <c r="O1688">
        <v>3.2390890803700001E-2</v>
      </c>
      <c r="P1688">
        <v>0.25277264334499999</v>
      </c>
      <c r="Q1688">
        <v>7.0226724166899998E-2</v>
      </c>
      <c r="R1688" t="s">
        <v>20</v>
      </c>
      <c r="S1688">
        <v>3</v>
      </c>
      <c r="T1688">
        <v>8</v>
      </c>
    </row>
    <row r="1689" spans="1:20">
      <c r="A1689">
        <v>86466</v>
      </c>
      <c r="C1689" t="b">
        <f t="shared" si="130"/>
        <v>1</v>
      </c>
      <c r="D1689" s="2" t="str">
        <f t="shared" si="131"/>
        <v/>
      </c>
      <c r="E1689" s="2" t="str">
        <f t="shared" si="132"/>
        <v/>
      </c>
      <c r="F1689" s="2" t="str">
        <f t="shared" si="133"/>
        <v/>
      </c>
      <c r="G1689" s="2" t="str">
        <f t="shared" si="134"/>
        <v/>
      </c>
      <c r="H1689" t="s">
        <v>18</v>
      </c>
      <c r="I1689" t="s">
        <v>19</v>
      </c>
      <c r="J1689">
        <v>0</v>
      </c>
      <c r="K1689">
        <v>6.9629758343799997E-4</v>
      </c>
      <c r="L1689" s="1">
        <v>7.1808430953700002E-6</v>
      </c>
      <c r="M1689">
        <v>3</v>
      </c>
      <c r="N1689">
        <v>8</v>
      </c>
      <c r="O1689">
        <v>3.2390890803700001E-2</v>
      </c>
      <c r="P1689">
        <v>0.18679556463300001</v>
      </c>
      <c r="Q1689">
        <v>0.10398037633399999</v>
      </c>
      <c r="R1689" t="s">
        <v>20</v>
      </c>
      <c r="S1689">
        <v>3</v>
      </c>
      <c r="T1689">
        <v>8</v>
      </c>
    </row>
    <row r="1690" spans="1:20">
      <c r="A1690">
        <v>86467</v>
      </c>
      <c r="C1690" t="b">
        <f t="shared" si="130"/>
        <v>1</v>
      </c>
      <c r="D1690" s="2" t="str">
        <f t="shared" si="131"/>
        <v/>
      </c>
      <c r="E1690" s="2" t="str">
        <f t="shared" si="132"/>
        <v/>
      </c>
      <c r="F1690" s="2" t="str">
        <f t="shared" si="133"/>
        <v/>
      </c>
      <c r="G1690" s="2" t="str">
        <f t="shared" si="134"/>
        <v/>
      </c>
      <c r="H1690" t="s">
        <v>18</v>
      </c>
      <c r="I1690" t="s">
        <v>19</v>
      </c>
      <c r="J1690">
        <v>0</v>
      </c>
      <c r="K1690">
        <v>5.1880996412999997E-4</v>
      </c>
      <c r="L1690" s="1">
        <v>5.2760030552699999E-6</v>
      </c>
      <c r="M1690">
        <v>3</v>
      </c>
      <c r="N1690">
        <v>8</v>
      </c>
      <c r="O1690">
        <v>3.2390890803700001E-2</v>
      </c>
      <c r="P1690">
        <v>0.18679556463300001</v>
      </c>
      <c r="Q1690">
        <v>0.10398037633399999</v>
      </c>
      <c r="R1690" t="s">
        <v>20</v>
      </c>
      <c r="S1690">
        <v>3</v>
      </c>
      <c r="T1690">
        <v>8</v>
      </c>
    </row>
    <row r="1691" spans="1:20">
      <c r="A1691">
        <v>86469</v>
      </c>
      <c r="B1691" t="s">
        <v>14</v>
      </c>
      <c r="C1691" t="b">
        <f t="shared" si="130"/>
        <v>1</v>
      </c>
      <c r="D1691" s="2" t="str">
        <f t="shared" si="131"/>
        <v/>
      </c>
      <c r="E1691" s="2" t="str">
        <f t="shared" si="132"/>
        <v/>
      </c>
      <c r="F1691" s="2" t="str">
        <f t="shared" si="133"/>
        <v>noclass</v>
      </c>
      <c r="G1691" s="2" t="str">
        <f t="shared" si="134"/>
        <v/>
      </c>
      <c r="H1691" t="s">
        <v>18</v>
      </c>
      <c r="I1691" t="s">
        <v>19</v>
      </c>
      <c r="J1691">
        <v>0</v>
      </c>
      <c r="K1691">
        <v>1.2250369248699999E-3</v>
      </c>
      <c r="L1691" s="1">
        <v>1.4541324792099999E-5</v>
      </c>
      <c r="M1691">
        <v>3</v>
      </c>
      <c r="N1691">
        <v>8</v>
      </c>
      <c r="O1691">
        <v>3.2390890803700001E-2</v>
      </c>
      <c r="P1691">
        <v>0.25277264334499999</v>
      </c>
      <c r="Q1691">
        <v>7.0226724166899998E-2</v>
      </c>
      <c r="R1691" t="s">
        <v>20</v>
      </c>
      <c r="S1691">
        <v>3</v>
      </c>
      <c r="T1691">
        <v>8</v>
      </c>
    </row>
    <row r="1692" spans="1:20">
      <c r="A1692">
        <v>86506</v>
      </c>
      <c r="C1692" t="b">
        <f t="shared" si="130"/>
        <v>1</v>
      </c>
      <c r="D1692" s="2" t="str">
        <f t="shared" si="131"/>
        <v/>
      </c>
      <c r="E1692" s="2" t="str">
        <f t="shared" si="132"/>
        <v/>
      </c>
      <c r="F1692" s="2" t="str">
        <f t="shared" si="133"/>
        <v/>
      </c>
      <c r="G1692" s="2" t="str">
        <f t="shared" si="134"/>
        <v/>
      </c>
      <c r="H1692" t="s">
        <v>24</v>
      </c>
      <c r="I1692" t="s">
        <v>17</v>
      </c>
      <c r="J1692">
        <v>9.3953407810899996E-4</v>
      </c>
      <c r="K1692">
        <v>8.1126802334900001E-4</v>
      </c>
      <c r="L1692" s="1">
        <v>2.5515997254499998E-6</v>
      </c>
      <c r="M1692">
        <v>1.3333333333299999</v>
      </c>
      <c r="N1692">
        <v>3.6666666666699999</v>
      </c>
      <c r="O1692">
        <v>0.125466095689</v>
      </c>
      <c r="P1692">
        <v>2.29419916485E-4</v>
      </c>
      <c r="Q1692">
        <v>5.0812873974799999E-2</v>
      </c>
      <c r="R1692" t="s">
        <v>25</v>
      </c>
      <c r="S1692">
        <v>3.347250383</v>
      </c>
    </row>
    <row r="1693" spans="1:20">
      <c r="A1693">
        <v>86507</v>
      </c>
      <c r="B1693" t="s">
        <v>17</v>
      </c>
      <c r="C1693" t="b">
        <f t="shared" si="130"/>
        <v>1</v>
      </c>
      <c r="D1693" s="2" t="str">
        <f t="shared" si="131"/>
        <v/>
      </c>
      <c r="E1693" s="2" t="str">
        <f t="shared" si="132"/>
        <v/>
      </c>
      <c r="F1693" s="2" t="str">
        <f t="shared" si="133"/>
        <v/>
      </c>
      <c r="G1693" s="2" t="str">
        <f t="shared" si="134"/>
        <v>freshRestricted</v>
      </c>
      <c r="H1693" t="s">
        <v>14</v>
      </c>
      <c r="I1693" t="s">
        <v>14</v>
      </c>
      <c r="J1693">
        <v>1.15123784473E-3</v>
      </c>
      <c r="K1693">
        <v>1.51739221908E-3</v>
      </c>
      <c r="L1693" s="1">
        <v>5.8883070587300001E-6</v>
      </c>
      <c r="M1693">
        <v>1.3333333333299999</v>
      </c>
      <c r="N1693">
        <v>3.6666666666699999</v>
      </c>
      <c r="O1693">
        <v>5.0853465015499998E-2</v>
      </c>
      <c r="P1693" s="1">
        <v>1.09571332238E-5</v>
      </c>
      <c r="Q1693">
        <v>5.0812873974799999E-2</v>
      </c>
      <c r="R1693" t="s">
        <v>15</v>
      </c>
    </row>
    <row r="1694" spans="1:20">
      <c r="A1694">
        <v>86509</v>
      </c>
      <c r="C1694" t="b">
        <f t="shared" si="130"/>
        <v>1</v>
      </c>
      <c r="D1694" s="2" t="str">
        <f t="shared" si="131"/>
        <v/>
      </c>
      <c r="E1694" s="2" t="str">
        <f t="shared" si="132"/>
        <v/>
      </c>
      <c r="F1694" s="2" t="str">
        <f t="shared" si="133"/>
        <v/>
      </c>
      <c r="G1694" s="2" t="str">
        <f t="shared" si="134"/>
        <v/>
      </c>
      <c r="H1694" t="s">
        <v>24</v>
      </c>
      <c r="I1694" t="s">
        <v>17</v>
      </c>
      <c r="J1694">
        <v>4.2070077001899999E-4</v>
      </c>
      <c r="K1694">
        <v>3.8390605000000001E-4</v>
      </c>
      <c r="L1694" s="1">
        <v>1.76649211762E-6</v>
      </c>
      <c r="M1694">
        <v>1.3333333333299999</v>
      </c>
      <c r="N1694">
        <v>3.6666666666699999</v>
      </c>
      <c r="O1694">
        <v>0.125466095689</v>
      </c>
      <c r="P1694">
        <v>2.29419916485E-4</v>
      </c>
      <c r="Q1694">
        <v>5.0812873974799999E-2</v>
      </c>
      <c r="R1694" t="s">
        <v>25</v>
      </c>
      <c r="S1694">
        <v>3.4617315461899998</v>
      </c>
    </row>
    <row r="1695" spans="1:20">
      <c r="A1695">
        <v>86510</v>
      </c>
      <c r="C1695" t="b">
        <f t="shared" si="130"/>
        <v>1</v>
      </c>
      <c r="D1695" s="2" t="str">
        <f t="shared" si="131"/>
        <v/>
      </c>
      <c r="E1695" s="2" t="str">
        <f t="shared" si="132"/>
        <v/>
      </c>
      <c r="F1695" s="2" t="str">
        <f t="shared" si="133"/>
        <v/>
      </c>
      <c r="G1695" s="2" t="str">
        <f t="shared" si="134"/>
        <v/>
      </c>
      <c r="H1695" t="s">
        <v>14</v>
      </c>
      <c r="I1695" t="s">
        <v>14</v>
      </c>
      <c r="J1695">
        <v>5.14165416634E-4</v>
      </c>
      <c r="K1695">
        <v>6.9791257981200003E-4</v>
      </c>
      <c r="L1695" s="1">
        <v>1.3739383136999999E-6</v>
      </c>
      <c r="M1695">
        <v>1.3333333333299999</v>
      </c>
      <c r="N1695">
        <v>3.6666666666699999</v>
      </c>
      <c r="O1695">
        <v>0.125466095689</v>
      </c>
      <c r="P1695">
        <v>2.29419916485E-4</v>
      </c>
      <c r="Q1695">
        <v>5.0812873974799999E-2</v>
      </c>
      <c r="R1695" t="s">
        <v>15</v>
      </c>
    </row>
    <row r="1696" spans="1:20">
      <c r="A1696">
        <v>86511</v>
      </c>
      <c r="C1696" t="b">
        <f t="shared" si="130"/>
        <v>1</v>
      </c>
      <c r="D1696" s="2" t="str">
        <f t="shared" si="131"/>
        <v/>
      </c>
      <c r="E1696" s="2" t="str">
        <f t="shared" si="132"/>
        <v/>
      </c>
      <c r="F1696" s="2" t="str">
        <f t="shared" si="133"/>
        <v/>
      </c>
      <c r="G1696" s="2" t="str">
        <f t="shared" si="134"/>
        <v/>
      </c>
      <c r="H1696" t="s">
        <v>24</v>
      </c>
      <c r="I1696" t="s">
        <v>17</v>
      </c>
      <c r="J1696">
        <v>5.8158168420399995E-4</v>
      </c>
      <c r="K1696">
        <v>5.2670770028999999E-4</v>
      </c>
      <c r="L1696">
        <v>0</v>
      </c>
      <c r="M1696">
        <v>1.3333333333299999</v>
      </c>
      <c r="N1696">
        <v>3.6666666666699999</v>
      </c>
      <c r="O1696">
        <v>0.125466095689</v>
      </c>
      <c r="P1696" s="1">
        <v>1.70822105244E-5</v>
      </c>
      <c r="Q1696">
        <v>9.3257412468000008E-3</v>
      </c>
      <c r="R1696" t="s">
        <v>25</v>
      </c>
      <c r="S1696">
        <v>3.4465096375200002</v>
      </c>
    </row>
    <row r="1697" spans="1:20">
      <c r="A1697">
        <v>86513</v>
      </c>
      <c r="C1697" t="b">
        <f t="shared" si="130"/>
        <v>1</v>
      </c>
      <c r="D1697" s="2" t="str">
        <f t="shared" si="131"/>
        <v/>
      </c>
      <c r="E1697" s="2" t="str">
        <f t="shared" si="132"/>
        <v/>
      </c>
      <c r="F1697" s="2" t="str">
        <f t="shared" si="133"/>
        <v/>
      </c>
      <c r="G1697" s="2" t="str">
        <f t="shared" si="134"/>
        <v/>
      </c>
      <c r="H1697" t="s">
        <v>14</v>
      </c>
      <c r="I1697" t="s">
        <v>14</v>
      </c>
      <c r="J1697">
        <v>3.3249723944000001E-4</v>
      </c>
      <c r="K1697">
        <v>4.4301008277899999E-4</v>
      </c>
      <c r="L1697" s="1">
        <v>1.9627690195799999E-6</v>
      </c>
      <c r="M1697">
        <v>1.3333333333299999</v>
      </c>
      <c r="N1697">
        <v>3.6666666666699999</v>
      </c>
      <c r="O1697">
        <v>0.125466095689</v>
      </c>
      <c r="P1697">
        <v>2.29419916485E-4</v>
      </c>
      <c r="Q1697">
        <v>5.0812873974799999E-2</v>
      </c>
      <c r="R1697" t="s">
        <v>15</v>
      </c>
    </row>
    <row r="1698" spans="1:20">
      <c r="A1698">
        <v>86514</v>
      </c>
      <c r="C1698" t="b">
        <f t="shared" si="130"/>
        <v>1</v>
      </c>
      <c r="D1698" s="2" t="str">
        <f t="shared" si="131"/>
        <v/>
      </c>
      <c r="E1698" s="2" t="str">
        <f t="shared" si="132"/>
        <v/>
      </c>
      <c r="F1698" s="2" t="str">
        <f t="shared" si="133"/>
        <v/>
      </c>
      <c r="G1698" s="2" t="str">
        <f t="shared" si="134"/>
        <v/>
      </c>
      <c r="H1698" t="s">
        <v>24</v>
      </c>
      <c r="I1698" t="s">
        <v>17</v>
      </c>
      <c r="J1698">
        <v>2.6805729971899998E-4</v>
      </c>
      <c r="K1698">
        <v>2.2959175828800001E-4</v>
      </c>
      <c r="L1698">
        <v>0</v>
      </c>
      <c r="M1698">
        <v>1.3333333333299999</v>
      </c>
      <c r="N1698">
        <v>3.6666666666699999</v>
      </c>
      <c r="O1698">
        <v>0.27477346826999999</v>
      </c>
      <c r="P1698">
        <v>4.3157229238000001E-4</v>
      </c>
      <c r="Q1698">
        <v>9.3257412468000008E-3</v>
      </c>
      <c r="R1698" t="s">
        <v>25</v>
      </c>
      <c r="S1698">
        <v>3.3318392618599999</v>
      </c>
    </row>
    <row r="1699" spans="1:20">
      <c r="A1699">
        <v>86516</v>
      </c>
      <c r="C1699" t="b">
        <f t="shared" si="130"/>
        <v>1</v>
      </c>
      <c r="D1699" s="2" t="str">
        <f t="shared" si="131"/>
        <v/>
      </c>
      <c r="E1699" s="2" t="str">
        <f t="shared" si="132"/>
        <v/>
      </c>
      <c r="F1699" s="2" t="str">
        <f t="shared" si="133"/>
        <v/>
      </c>
      <c r="G1699" s="2" t="str">
        <f t="shared" si="134"/>
        <v/>
      </c>
      <c r="H1699" t="s">
        <v>14</v>
      </c>
      <c r="I1699" t="s">
        <v>14</v>
      </c>
      <c r="J1699">
        <v>7.3185434885400004E-4</v>
      </c>
      <c r="K1699">
        <v>9.5346202043500002E-4</v>
      </c>
      <c r="L1699" s="1">
        <v>3.3367073332799999E-6</v>
      </c>
      <c r="M1699">
        <v>1.3333333333299999</v>
      </c>
      <c r="N1699">
        <v>3.6666666666699999</v>
      </c>
      <c r="O1699">
        <v>0.125466095689</v>
      </c>
      <c r="P1699">
        <v>2.29419916485E-4</v>
      </c>
      <c r="Q1699">
        <v>5.0812873974799999E-2</v>
      </c>
      <c r="R1699" t="s">
        <v>15</v>
      </c>
    </row>
    <row r="1700" spans="1:20">
      <c r="A1700">
        <v>86519</v>
      </c>
      <c r="C1700" t="b">
        <f t="shared" si="130"/>
        <v>1</v>
      </c>
      <c r="D1700" s="2" t="str">
        <f t="shared" si="131"/>
        <v/>
      </c>
      <c r="E1700" s="2" t="str">
        <f t="shared" si="132"/>
        <v/>
      </c>
      <c r="F1700" s="2" t="str">
        <f t="shared" si="133"/>
        <v/>
      </c>
      <c r="G1700" s="2" t="str">
        <f t="shared" si="134"/>
        <v/>
      </c>
      <c r="H1700" t="s">
        <v>17</v>
      </c>
      <c r="I1700" t="s">
        <v>17</v>
      </c>
      <c r="J1700">
        <v>1.6603148339000001E-4</v>
      </c>
      <c r="K1700">
        <v>1.9753311283799999E-4</v>
      </c>
      <c r="L1700">
        <v>0</v>
      </c>
      <c r="M1700">
        <v>1.3333333333299999</v>
      </c>
      <c r="N1700">
        <v>3.6666666666699999</v>
      </c>
      <c r="O1700">
        <v>0.27477346826999999</v>
      </c>
      <c r="P1700">
        <v>4.3157229238000001E-4</v>
      </c>
      <c r="Q1700">
        <v>9.3257412468000008E-3</v>
      </c>
      <c r="R1700" t="s">
        <v>15</v>
      </c>
      <c r="S1700">
        <v>3.6666666666699999</v>
      </c>
    </row>
    <row r="1701" spans="1:20">
      <c r="A1701">
        <v>86548</v>
      </c>
      <c r="C1701" t="b">
        <f t="shared" si="130"/>
        <v>1</v>
      </c>
      <c r="D1701" s="2" t="str">
        <f t="shared" si="131"/>
        <v/>
      </c>
      <c r="E1701" s="2" t="str">
        <f t="shared" si="132"/>
        <v/>
      </c>
      <c r="F1701" s="2" t="str">
        <f t="shared" si="133"/>
        <v/>
      </c>
      <c r="G1701" s="2" t="str">
        <f t="shared" si="134"/>
        <v/>
      </c>
      <c r="H1701" t="s">
        <v>18</v>
      </c>
      <c r="I1701" t="s">
        <v>19</v>
      </c>
      <c r="J1701">
        <v>2.47836207132E-4</v>
      </c>
      <c r="K1701">
        <v>1.0711168890500001E-3</v>
      </c>
      <c r="L1701" s="1">
        <v>6.7656708270399999E-6</v>
      </c>
      <c r="M1701">
        <v>3</v>
      </c>
      <c r="N1701">
        <v>8</v>
      </c>
      <c r="O1701">
        <v>2.5276963896900002E-2</v>
      </c>
      <c r="P1701" s="1">
        <v>3.1671654524400002E-7</v>
      </c>
      <c r="Q1701" s="1">
        <v>9.92958203537E-6</v>
      </c>
      <c r="R1701" t="s">
        <v>20</v>
      </c>
      <c r="S1701">
        <v>3</v>
      </c>
      <c r="T1701">
        <v>8</v>
      </c>
    </row>
    <row r="1702" spans="1:20">
      <c r="A1702">
        <v>86552</v>
      </c>
      <c r="C1702" t="b">
        <f t="shared" si="130"/>
        <v>1</v>
      </c>
      <c r="D1702" s="2" t="str">
        <f t="shared" si="131"/>
        <v/>
      </c>
      <c r="E1702" s="2" t="str">
        <f t="shared" si="132"/>
        <v/>
      </c>
      <c r="F1702" s="2" t="str">
        <f t="shared" si="133"/>
        <v/>
      </c>
      <c r="G1702" s="2" t="str">
        <f t="shared" si="134"/>
        <v/>
      </c>
      <c r="H1702" t="s">
        <v>14</v>
      </c>
      <c r="I1702" t="s">
        <v>14</v>
      </c>
      <c r="J1702">
        <v>1.6611733468399999E-4</v>
      </c>
      <c r="K1702">
        <v>6.4674327692199995E-4</v>
      </c>
      <c r="L1702" s="1">
        <v>2.84081754482E-6</v>
      </c>
      <c r="M1702">
        <v>3</v>
      </c>
      <c r="N1702">
        <v>8</v>
      </c>
      <c r="O1702">
        <v>5.1216597252799999E-2</v>
      </c>
      <c r="P1702" s="1">
        <v>2.4596758214199998E-6</v>
      </c>
      <c r="Q1702">
        <v>2.6956026842100001E-4</v>
      </c>
      <c r="R1702" t="s">
        <v>15</v>
      </c>
    </row>
    <row r="1703" spans="1:20">
      <c r="A1703">
        <v>86561</v>
      </c>
      <c r="C1703" t="b">
        <f t="shared" si="130"/>
        <v>1</v>
      </c>
      <c r="D1703" s="2" t="str">
        <f t="shared" si="131"/>
        <v/>
      </c>
      <c r="E1703" s="2" t="str">
        <f t="shared" si="132"/>
        <v/>
      </c>
      <c r="F1703" s="2" t="str">
        <f t="shared" si="133"/>
        <v/>
      </c>
      <c r="G1703" s="2" t="str">
        <f t="shared" si="134"/>
        <v/>
      </c>
      <c r="H1703" t="s">
        <v>19</v>
      </c>
      <c r="I1703" t="s">
        <v>19</v>
      </c>
      <c r="J1703">
        <v>2.7662730694399999E-4</v>
      </c>
      <c r="K1703">
        <v>1.07193152042E-3</v>
      </c>
      <c r="L1703" s="1">
        <v>6.4405882335600004E-6</v>
      </c>
      <c r="M1703">
        <v>3</v>
      </c>
      <c r="N1703">
        <v>8</v>
      </c>
      <c r="O1703">
        <v>1.1094942077800001E-2</v>
      </c>
      <c r="P1703" s="1">
        <v>3.1671654524400002E-7</v>
      </c>
      <c r="Q1703">
        <v>2.20095167676E-4</v>
      </c>
      <c r="R1703" t="s">
        <v>15</v>
      </c>
      <c r="S1703">
        <v>3</v>
      </c>
      <c r="T1703">
        <v>8</v>
      </c>
    </row>
    <row r="1704" spans="1:20">
      <c r="A1704">
        <v>86620</v>
      </c>
      <c r="C1704" t="b">
        <f t="shared" si="130"/>
        <v>1</v>
      </c>
      <c r="D1704" s="2" t="str">
        <f t="shared" si="131"/>
        <v/>
      </c>
      <c r="E1704" s="2" t="str">
        <f t="shared" si="132"/>
        <v/>
      </c>
      <c r="F1704" s="2" t="str">
        <f t="shared" si="133"/>
        <v/>
      </c>
      <c r="G1704" s="2" t="str">
        <f t="shared" si="134"/>
        <v/>
      </c>
      <c r="H1704" t="s">
        <v>18</v>
      </c>
      <c r="I1704" t="s">
        <v>19</v>
      </c>
      <c r="J1704" s="1">
        <v>6.4075106302599995E-5</v>
      </c>
      <c r="K1704">
        <v>8.9845651640799997E-4</v>
      </c>
      <c r="L1704" s="1">
        <v>2.1254301339200001E-6</v>
      </c>
      <c r="M1704">
        <v>3</v>
      </c>
      <c r="N1704">
        <v>8</v>
      </c>
      <c r="O1704">
        <v>0.102073143793</v>
      </c>
      <c r="P1704" s="1">
        <v>2.4329252133599999E-5</v>
      </c>
      <c r="Q1704">
        <v>3.12741361772E-4</v>
      </c>
      <c r="R1704" t="s">
        <v>20</v>
      </c>
      <c r="S1704">
        <v>3</v>
      </c>
      <c r="T1704">
        <v>8</v>
      </c>
    </row>
    <row r="1705" spans="1:20">
      <c r="A1705">
        <v>86621</v>
      </c>
      <c r="B1705" t="s">
        <v>19</v>
      </c>
      <c r="C1705" t="b">
        <f t="shared" si="130"/>
        <v>1</v>
      </c>
      <c r="D1705" s="2" t="str">
        <f t="shared" si="131"/>
        <v/>
      </c>
      <c r="E1705" s="2" t="str">
        <f t="shared" si="132"/>
        <v/>
      </c>
      <c r="F1705" s="2" t="str">
        <f t="shared" si="133"/>
        <v>BRACK</v>
      </c>
      <c r="G1705" s="2" t="str">
        <f t="shared" si="134"/>
        <v/>
      </c>
      <c r="H1705" t="s">
        <v>19</v>
      </c>
      <c r="I1705" t="s">
        <v>19</v>
      </c>
      <c r="J1705" s="1">
        <v>3.5297457779200002E-5</v>
      </c>
      <c r="K1705">
        <v>9.9303253042499996E-4</v>
      </c>
      <c r="L1705" s="1">
        <v>4.0737410900200004E-6</v>
      </c>
      <c r="M1705">
        <v>3</v>
      </c>
      <c r="N1705">
        <v>8</v>
      </c>
      <c r="O1705">
        <v>1.36730940503E-2</v>
      </c>
      <c r="P1705" s="1">
        <v>6.6326117407899995E-7</v>
      </c>
      <c r="Q1705">
        <v>4.6627383176700002E-3</v>
      </c>
      <c r="R1705" t="s">
        <v>15</v>
      </c>
      <c r="S1705">
        <v>3</v>
      </c>
      <c r="T1705">
        <v>8</v>
      </c>
    </row>
    <row r="1706" spans="1:20">
      <c r="A1706">
        <v>86625</v>
      </c>
      <c r="C1706" t="b">
        <f t="shared" si="130"/>
        <v>1</v>
      </c>
      <c r="D1706" s="2" t="str">
        <f t="shared" si="131"/>
        <v/>
      </c>
      <c r="E1706" s="2" t="str">
        <f t="shared" si="132"/>
        <v/>
      </c>
      <c r="F1706" s="2" t="str">
        <f t="shared" si="133"/>
        <v/>
      </c>
      <c r="G1706" s="2" t="str">
        <f t="shared" si="134"/>
        <v/>
      </c>
      <c r="H1706" t="s">
        <v>18</v>
      </c>
      <c r="I1706" t="s">
        <v>19</v>
      </c>
      <c r="J1706" s="1">
        <v>5.1379710120300003E-5</v>
      </c>
      <c r="K1706">
        <v>8.0901884609500005E-4</v>
      </c>
      <c r="L1706" s="1">
        <v>1.9483109560999998E-6</v>
      </c>
      <c r="M1706">
        <v>3</v>
      </c>
      <c r="N1706">
        <v>8</v>
      </c>
      <c r="O1706">
        <v>6.3687414592599995E-2</v>
      </c>
      <c r="P1706" s="1">
        <v>3.3795842488700003E-5</v>
      </c>
      <c r="Q1706">
        <v>3.4879266938399999E-3</v>
      </c>
      <c r="R1706" t="s">
        <v>20</v>
      </c>
      <c r="S1706">
        <v>3</v>
      </c>
      <c r="T1706">
        <v>8</v>
      </c>
    </row>
    <row r="1707" spans="1:20">
      <c r="A1707">
        <v>86627</v>
      </c>
      <c r="C1707" t="b">
        <f t="shared" si="130"/>
        <v>1</v>
      </c>
      <c r="D1707" s="2" t="str">
        <f t="shared" si="131"/>
        <v/>
      </c>
      <c r="E1707" s="2" t="str">
        <f t="shared" si="132"/>
        <v/>
      </c>
      <c r="F1707" s="2" t="str">
        <f t="shared" si="133"/>
        <v/>
      </c>
      <c r="G1707" s="2" t="str">
        <f t="shared" si="134"/>
        <v/>
      </c>
      <c r="H1707" t="s">
        <v>18</v>
      </c>
      <c r="I1707" t="s">
        <v>19</v>
      </c>
      <c r="J1707" s="1">
        <v>8.3534904035300006E-5</v>
      </c>
      <c r="K1707">
        <v>1.7314361361900001E-3</v>
      </c>
      <c r="L1707" s="1">
        <v>5.1364561569799998E-6</v>
      </c>
      <c r="M1707">
        <v>3</v>
      </c>
      <c r="N1707">
        <v>8</v>
      </c>
      <c r="O1707">
        <v>8.2370287927000005E-2</v>
      </c>
      <c r="P1707" s="1">
        <v>3.3795842488700003E-5</v>
      </c>
      <c r="Q1707">
        <v>1.3707864239799999E-3</v>
      </c>
      <c r="R1707" t="s">
        <v>20</v>
      </c>
      <c r="S1707">
        <v>3</v>
      </c>
      <c r="T1707">
        <v>8</v>
      </c>
    </row>
    <row r="1708" spans="1:20">
      <c r="A1708">
        <v>86628</v>
      </c>
      <c r="C1708" t="b">
        <f t="shared" si="130"/>
        <v>1</v>
      </c>
      <c r="D1708" s="2" t="str">
        <f t="shared" si="131"/>
        <v/>
      </c>
      <c r="E1708" s="2" t="str">
        <f t="shared" si="132"/>
        <v/>
      </c>
      <c r="F1708" s="2" t="str">
        <f t="shared" si="133"/>
        <v/>
      </c>
      <c r="G1708" s="2" t="str">
        <f t="shared" si="134"/>
        <v/>
      </c>
      <c r="H1708" t="s">
        <v>19</v>
      </c>
      <c r="I1708" t="s">
        <v>19</v>
      </c>
      <c r="J1708" s="1">
        <v>1.0486849955800001E-5</v>
      </c>
      <c r="K1708">
        <v>5.4451676037999995E-4</v>
      </c>
      <c r="L1708" s="1">
        <v>1.0627150669600001E-6</v>
      </c>
      <c r="M1708">
        <v>3</v>
      </c>
      <c r="N1708">
        <v>8</v>
      </c>
      <c r="O1708">
        <v>8.1489130805100004E-3</v>
      </c>
      <c r="P1708" s="1">
        <v>2.4329252133599999E-5</v>
      </c>
      <c r="Q1708">
        <v>0.11233157778199999</v>
      </c>
      <c r="R1708" t="s">
        <v>15</v>
      </c>
      <c r="S1708">
        <v>3</v>
      </c>
      <c r="T1708">
        <v>8</v>
      </c>
    </row>
    <row r="1709" spans="1:20">
      <c r="A1709">
        <v>86629</v>
      </c>
      <c r="C1709" t="b">
        <f t="shared" si="130"/>
        <v>1</v>
      </c>
      <c r="D1709" s="2" t="str">
        <f t="shared" si="131"/>
        <v/>
      </c>
      <c r="E1709" s="2" t="str">
        <f t="shared" si="132"/>
        <v/>
      </c>
      <c r="F1709" s="2" t="str">
        <f t="shared" si="133"/>
        <v/>
      </c>
      <c r="G1709" s="2" t="str">
        <f t="shared" si="134"/>
        <v/>
      </c>
      <c r="H1709" t="s">
        <v>18</v>
      </c>
      <c r="I1709" t="s">
        <v>19</v>
      </c>
      <c r="J1709" s="1">
        <v>2.0328734379200002E-5</v>
      </c>
      <c r="K1709">
        <v>5.3525917687600002E-4</v>
      </c>
      <c r="L1709" s="1">
        <v>2.3025493117500001E-6</v>
      </c>
      <c r="M1709">
        <v>3</v>
      </c>
      <c r="N1709">
        <v>8</v>
      </c>
      <c r="O1709">
        <v>3.8376297198899997E-2</v>
      </c>
      <c r="P1709" s="1">
        <v>3.3795842488700003E-5</v>
      </c>
      <c r="Q1709">
        <v>1.26814871126E-2</v>
      </c>
      <c r="R1709" t="s">
        <v>20</v>
      </c>
      <c r="S1709">
        <v>3</v>
      </c>
      <c r="T1709">
        <v>8</v>
      </c>
    </row>
    <row r="1710" spans="1:20">
      <c r="A1710">
        <v>86632</v>
      </c>
      <c r="C1710" t="b">
        <f t="shared" si="130"/>
        <v>1</v>
      </c>
      <c r="D1710" s="2" t="str">
        <f t="shared" si="131"/>
        <v/>
      </c>
      <c r="E1710" s="2" t="str">
        <f t="shared" si="132"/>
        <v/>
      </c>
      <c r="F1710" s="2" t="str">
        <f t="shared" si="133"/>
        <v/>
      </c>
      <c r="G1710" s="2" t="str">
        <f t="shared" si="134"/>
        <v/>
      </c>
      <c r="H1710" t="s">
        <v>19</v>
      </c>
      <c r="I1710" t="s">
        <v>19</v>
      </c>
      <c r="J1710" s="1">
        <v>1.2072484626700001E-5</v>
      </c>
      <c r="K1710">
        <v>5.0158570687900003E-4</v>
      </c>
      <c r="L1710">
        <v>0</v>
      </c>
      <c r="M1710">
        <v>3</v>
      </c>
      <c r="N1710">
        <v>8</v>
      </c>
      <c r="O1710">
        <v>8.1489130805100004E-3</v>
      </c>
      <c r="P1710" s="1">
        <v>1.1784833831900001E-6</v>
      </c>
      <c r="Q1710">
        <v>2.6353554647699999E-2</v>
      </c>
      <c r="R1710" t="s">
        <v>15</v>
      </c>
      <c r="S1710">
        <v>3</v>
      </c>
      <c r="T1710">
        <v>8</v>
      </c>
    </row>
    <row r="1711" spans="1:20">
      <c r="A1711">
        <v>86658</v>
      </c>
      <c r="C1711" t="b">
        <f t="shared" si="130"/>
        <v>1</v>
      </c>
      <c r="D1711" s="2" t="str">
        <f t="shared" si="131"/>
        <v/>
      </c>
      <c r="E1711" s="2" t="str">
        <f t="shared" si="132"/>
        <v/>
      </c>
      <c r="F1711" s="2" t="str">
        <f t="shared" si="133"/>
        <v/>
      </c>
      <c r="G1711" s="2" t="str">
        <f t="shared" si="134"/>
        <v/>
      </c>
      <c r="H1711" t="s">
        <v>14</v>
      </c>
      <c r="I1711" t="s">
        <v>14</v>
      </c>
      <c r="J1711" s="1">
        <v>2.1548219222600001E-5</v>
      </c>
      <c r="K1711">
        <v>1.90885361414E-4</v>
      </c>
      <c r="L1711" s="1">
        <v>6.8436972440300002E-6</v>
      </c>
      <c r="M1711">
        <v>6.5</v>
      </c>
      <c r="N1711">
        <v>15</v>
      </c>
      <c r="O1711">
        <v>6.1049234845299997E-2</v>
      </c>
      <c r="P1711">
        <v>0.18254380179400001</v>
      </c>
      <c r="Q1711">
        <v>0.19633503215199999</v>
      </c>
      <c r="R1711" t="s">
        <v>15</v>
      </c>
    </row>
    <row r="1712" spans="1:20">
      <c r="A1712">
        <v>86659</v>
      </c>
      <c r="C1712" t="b">
        <f t="shared" si="130"/>
        <v>1</v>
      </c>
      <c r="D1712" s="2" t="str">
        <f t="shared" si="131"/>
        <v/>
      </c>
      <c r="E1712" s="2" t="str">
        <f t="shared" si="132"/>
        <v/>
      </c>
      <c r="F1712" s="2" t="str">
        <f t="shared" si="133"/>
        <v/>
      </c>
      <c r="G1712" s="2" t="str">
        <f t="shared" si="134"/>
        <v/>
      </c>
      <c r="H1712" t="s">
        <v>14</v>
      </c>
      <c r="I1712" t="s">
        <v>14</v>
      </c>
      <c r="J1712" s="1">
        <v>2.80804907009E-5</v>
      </c>
      <c r="K1712">
        <v>1.5702996487300001E-4</v>
      </c>
      <c r="L1712">
        <v>0</v>
      </c>
      <c r="M1712">
        <v>12.5</v>
      </c>
      <c r="N1712">
        <v>15</v>
      </c>
      <c r="O1712">
        <v>0.41715467451100002</v>
      </c>
      <c r="P1712">
        <v>4.8469094214200002E-2</v>
      </c>
      <c r="Q1712">
        <v>5.3437380932599997E-2</v>
      </c>
      <c r="R1712" t="s">
        <v>15</v>
      </c>
    </row>
    <row r="1713" spans="1:20">
      <c r="A1713">
        <v>86666</v>
      </c>
      <c r="C1713" t="b">
        <f t="shared" si="130"/>
        <v>1</v>
      </c>
      <c r="D1713" s="2" t="str">
        <f t="shared" si="131"/>
        <v/>
      </c>
      <c r="E1713" s="2" t="str">
        <f t="shared" si="132"/>
        <v/>
      </c>
      <c r="F1713" s="2" t="str">
        <f t="shared" si="133"/>
        <v/>
      </c>
      <c r="G1713" s="2" t="str">
        <f t="shared" si="134"/>
        <v/>
      </c>
      <c r="H1713" t="s">
        <v>14</v>
      </c>
      <c r="I1713" t="s">
        <v>14</v>
      </c>
      <c r="J1713" s="1">
        <v>1.50430964384E-5</v>
      </c>
      <c r="K1713">
        <v>1.05546085614E-4</v>
      </c>
      <c r="L1713" s="1">
        <v>1.63389882572E-6</v>
      </c>
      <c r="M1713">
        <v>6.5</v>
      </c>
      <c r="N1713">
        <v>15</v>
      </c>
      <c r="O1713">
        <v>6.1049234845299997E-2</v>
      </c>
      <c r="P1713">
        <v>4.4188821823599997E-2</v>
      </c>
      <c r="Q1713">
        <v>0.47519149663999999</v>
      </c>
      <c r="R1713" t="s">
        <v>15</v>
      </c>
    </row>
    <row r="1714" spans="1:20">
      <c r="A1714">
        <v>86778</v>
      </c>
      <c r="C1714" t="b">
        <f t="shared" si="130"/>
        <v>1</v>
      </c>
      <c r="D1714" s="2" t="str">
        <f t="shared" si="131"/>
        <v/>
      </c>
      <c r="E1714" s="2" t="str">
        <f t="shared" si="132"/>
        <v/>
      </c>
      <c r="F1714" s="2" t="str">
        <f t="shared" si="133"/>
        <v/>
      </c>
      <c r="G1714" s="2" t="str">
        <f t="shared" si="134"/>
        <v/>
      </c>
      <c r="H1714" t="s">
        <v>17</v>
      </c>
      <c r="I1714" t="s">
        <v>17</v>
      </c>
      <c r="J1714">
        <v>1.4631355236900001E-4</v>
      </c>
      <c r="K1714">
        <v>2.9043948788799999E-4</v>
      </c>
      <c r="L1714" s="1">
        <v>1.2375027509999999E-5</v>
      </c>
      <c r="M1714">
        <v>1.5</v>
      </c>
      <c r="N1714">
        <v>5.5</v>
      </c>
      <c r="O1714">
        <v>6.6145557492400003E-2</v>
      </c>
      <c r="P1714" s="1">
        <v>2.0983866444E-7</v>
      </c>
      <c r="Q1714">
        <v>4.7218458096299999E-3</v>
      </c>
      <c r="R1714" t="s">
        <v>15</v>
      </c>
      <c r="S1714">
        <v>5.5</v>
      </c>
    </row>
    <row r="1715" spans="1:20">
      <c r="A1715">
        <v>86779</v>
      </c>
      <c r="C1715" t="b">
        <f t="shared" si="130"/>
        <v>1</v>
      </c>
      <c r="D1715" s="2" t="str">
        <f t="shared" si="131"/>
        <v/>
      </c>
      <c r="E1715" s="2" t="str">
        <f t="shared" si="132"/>
        <v/>
      </c>
      <c r="F1715" s="2" t="str">
        <f t="shared" si="133"/>
        <v/>
      </c>
      <c r="G1715" s="2" t="str">
        <f t="shared" si="134"/>
        <v/>
      </c>
      <c r="H1715" t="s">
        <v>17</v>
      </c>
      <c r="I1715" t="s">
        <v>17</v>
      </c>
      <c r="J1715" s="1">
        <v>8.3266515060600004E-5</v>
      </c>
      <c r="K1715">
        <v>1.9236768073500001E-4</v>
      </c>
      <c r="L1715" s="1">
        <v>5.2017105909199999E-6</v>
      </c>
      <c r="M1715">
        <v>1.5</v>
      </c>
      <c r="N1715">
        <v>5.5</v>
      </c>
      <c r="O1715">
        <v>3.0515872624899999E-2</v>
      </c>
      <c r="P1715" s="1">
        <v>9.8063273211799997E-9</v>
      </c>
      <c r="Q1715">
        <v>1.06460208532E-4</v>
      </c>
      <c r="R1715" t="s">
        <v>15</v>
      </c>
      <c r="S1715">
        <v>5.5</v>
      </c>
    </row>
    <row r="1716" spans="1:20">
      <c r="A1716">
        <v>86781</v>
      </c>
      <c r="C1716" t="b">
        <f t="shared" si="130"/>
        <v>1</v>
      </c>
      <c r="D1716" s="2" t="str">
        <f t="shared" si="131"/>
        <v/>
      </c>
      <c r="E1716" s="2" t="str">
        <f t="shared" si="132"/>
        <v/>
      </c>
      <c r="F1716" s="2" t="str">
        <f t="shared" si="133"/>
        <v/>
      </c>
      <c r="G1716" s="2" t="str">
        <f t="shared" si="134"/>
        <v/>
      </c>
      <c r="H1716" t="s">
        <v>17</v>
      </c>
      <c r="I1716" t="s">
        <v>17</v>
      </c>
      <c r="J1716" s="1">
        <v>7.0932294536399994E-5</v>
      </c>
      <c r="K1716">
        <v>1.83878355747E-4</v>
      </c>
      <c r="L1716" s="1">
        <v>5.7051019384300004E-6</v>
      </c>
      <c r="M1716">
        <v>1.5</v>
      </c>
      <c r="N1716">
        <v>5.5</v>
      </c>
      <c r="O1716">
        <v>3.9545662207699998E-2</v>
      </c>
      <c r="P1716" s="1">
        <v>1.9175551926000001E-7</v>
      </c>
      <c r="Q1716">
        <v>1.22036354756E-4</v>
      </c>
      <c r="R1716" t="s">
        <v>15</v>
      </c>
      <c r="S1716">
        <v>5.5</v>
      </c>
    </row>
    <row r="1717" spans="1:20">
      <c r="A1717">
        <v>86782</v>
      </c>
      <c r="B1717" t="s">
        <v>17</v>
      </c>
      <c r="C1717" t="b">
        <f t="shared" si="130"/>
        <v>1</v>
      </c>
      <c r="D1717" s="2" t="str">
        <f t="shared" si="131"/>
        <v>FRESH</v>
      </c>
      <c r="E1717" s="2" t="str">
        <f t="shared" si="132"/>
        <v/>
      </c>
      <c r="F1717" s="2" t="str">
        <f t="shared" si="133"/>
        <v/>
      </c>
      <c r="G1717" s="2" t="str">
        <f t="shared" si="134"/>
        <v/>
      </c>
      <c r="H1717" t="s">
        <v>17</v>
      </c>
      <c r="I1717" t="s">
        <v>17</v>
      </c>
      <c r="J1717" s="1">
        <v>1.96499701024E-5</v>
      </c>
      <c r="K1717" s="1">
        <v>4.8983653225299998E-5</v>
      </c>
      <c r="L1717">
        <v>0</v>
      </c>
      <c r="M1717">
        <v>3</v>
      </c>
      <c r="N1717">
        <v>8</v>
      </c>
      <c r="O1717">
        <v>7.4956376225399995E-2</v>
      </c>
      <c r="P1717" s="1">
        <v>1.1784833831900001E-6</v>
      </c>
      <c r="Q1717">
        <v>7.4584135496500001E-4</v>
      </c>
      <c r="R1717" t="s">
        <v>15</v>
      </c>
      <c r="S1717">
        <v>8</v>
      </c>
    </row>
    <row r="1718" spans="1:20">
      <c r="A1718">
        <v>86783</v>
      </c>
      <c r="C1718" t="b">
        <f t="shared" si="130"/>
        <v>1</v>
      </c>
      <c r="D1718" s="2" t="str">
        <f t="shared" si="131"/>
        <v/>
      </c>
      <c r="E1718" s="2" t="str">
        <f t="shared" si="132"/>
        <v/>
      </c>
      <c r="F1718" s="2" t="str">
        <f t="shared" si="133"/>
        <v/>
      </c>
      <c r="G1718" s="2" t="str">
        <f t="shared" si="134"/>
        <v/>
      </c>
      <c r="H1718" t="s">
        <v>17</v>
      </c>
      <c r="I1718" t="s">
        <v>17</v>
      </c>
      <c r="J1718" s="1">
        <v>5.7758415031499997E-5</v>
      </c>
      <c r="K1718" s="1">
        <v>8.8372805065899999E-5</v>
      </c>
      <c r="L1718" s="1">
        <v>3.0203480850499999E-6</v>
      </c>
      <c r="M1718">
        <v>1.5</v>
      </c>
      <c r="N1718">
        <v>5.5</v>
      </c>
      <c r="O1718">
        <v>0.11848370868999999</v>
      </c>
      <c r="P1718" s="1">
        <v>1.9175551926000001E-7</v>
      </c>
      <c r="Q1718">
        <v>1.06460208532E-4</v>
      </c>
      <c r="R1718" t="s">
        <v>15</v>
      </c>
      <c r="S1718">
        <v>5.5</v>
      </c>
    </row>
    <row r="1719" spans="1:20">
      <c r="A1719">
        <v>86785</v>
      </c>
      <c r="C1719" t="b">
        <f t="shared" si="130"/>
        <v>1</v>
      </c>
      <c r="D1719" s="2" t="str">
        <f t="shared" si="131"/>
        <v/>
      </c>
      <c r="E1719" s="2" t="str">
        <f t="shared" si="132"/>
        <v/>
      </c>
      <c r="F1719" s="2" t="str">
        <f t="shared" si="133"/>
        <v/>
      </c>
      <c r="G1719" s="2" t="str">
        <f t="shared" si="134"/>
        <v/>
      </c>
      <c r="H1719" t="s">
        <v>17</v>
      </c>
      <c r="I1719" t="s">
        <v>17</v>
      </c>
      <c r="J1719" s="1">
        <v>3.9868555932199999E-5</v>
      </c>
      <c r="K1719" s="1">
        <v>9.3112005835700005E-5</v>
      </c>
      <c r="L1719" s="1">
        <v>1.8457682742E-6</v>
      </c>
      <c r="M1719">
        <v>1.5</v>
      </c>
      <c r="N1719">
        <v>5.5</v>
      </c>
      <c r="O1719">
        <v>7.7486469484099998E-2</v>
      </c>
      <c r="P1719" s="1">
        <v>1.1723806633600001E-7</v>
      </c>
      <c r="Q1719">
        <v>4.6762157211799999E-4</v>
      </c>
      <c r="R1719" t="s">
        <v>15</v>
      </c>
      <c r="S1719">
        <v>5.5</v>
      </c>
    </row>
    <row r="1720" spans="1:20">
      <c r="A1720">
        <v>86787</v>
      </c>
      <c r="B1720" t="s">
        <v>17</v>
      </c>
      <c r="C1720" t="b">
        <f t="shared" si="130"/>
        <v>1</v>
      </c>
      <c r="D1720" s="2" t="str">
        <f t="shared" si="131"/>
        <v>FRESH</v>
      </c>
      <c r="E1720" s="2" t="str">
        <f t="shared" si="132"/>
        <v/>
      </c>
      <c r="F1720" s="2" t="str">
        <f t="shared" si="133"/>
        <v/>
      </c>
      <c r="G1720" s="2" t="str">
        <f t="shared" si="134"/>
        <v/>
      </c>
      <c r="H1720" t="s">
        <v>17</v>
      </c>
      <c r="I1720" t="s">
        <v>17</v>
      </c>
      <c r="J1720" s="1">
        <v>4.4881715079799999E-5</v>
      </c>
      <c r="K1720" s="1">
        <v>6.7606446497900003E-5</v>
      </c>
      <c r="L1720" s="1">
        <v>2.0135653900299999E-6</v>
      </c>
      <c r="M1720">
        <v>1.5</v>
      </c>
      <c r="N1720">
        <v>5.5</v>
      </c>
      <c r="O1720">
        <v>0.150627543507</v>
      </c>
      <c r="P1720" s="1">
        <v>2.06499351535E-6</v>
      </c>
      <c r="Q1720">
        <v>2.5326280218299999E-3</v>
      </c>
      <c r="R1720" t="s">
        <v>15</v>
      </c>
      <c r="S1720">
        <v>5.5</v>
      </c>
    </row>
    <row r="1721" spans="1:20">
      <c r="A1721">
        <v>86788</v>
      </c>
      <c r="C1721" t="b">
        <f t="shared" si="130"/>
        <v>1</v>
      </c>
      <c r="D1721" s="2" t="str">
        <f t="shared" si="131"/>
        <v/>
      </c>
      <c r="E1721" s="2" t="str">
        <f t="shared" si="132"/>
        <v/>
      </c>
      <c r="F1721" s="2" t="str">
        <f t="shared" si="133"/>
        <v/>
      </c>
      <c r="G1721" s="2" t="str">
        <f t="shared" si="134"/>
        <v/>
      </c>
      <c r="H1721" t="s">
        <v>17</v>
      </c>
      <c r="I1721" t="s">
        <v>17</v>
      </c>
      <c r="J1721" s="1">
        <v>6.4278089239400005E-5</v>
      </c>
      <c r="K1721">
        <v>1.22870363048E-4</v>
      </c>
      <c r="L1721" s="1">
        <v>3.0203480850499999E-6</v>
      </c>
      <c r="M1721">
        <v>1.5</v>
      </c>
      <c r="N1721">
        <v>5.5</v>
      </c>
      <c r="O1721">
        <v>0.100921445511</v>
      </c>
      <c r="P1721" s="1">
        <v>1.1723806633600001E-7</v>
      </c>
      <c r="Q1721">
        <v>4.6762157211799999E-4</v>
      </c>
      <c r="R1721" t="s">
        <v>15</v>
      </c>
      <c r="S1721">
        <v>5.5</v>
      </c>
    </row>
    <row r="1722" spans="1:20">
      <c r="A1722">
        <v>86822</v>
      </c>
      <c r="C1722" t="b">
        <f t="shared" si="130"/>
        <v>1</v>
      </c>
      <c r="D1722" s="2" t="str">
        <f t="shared" si="131"/>
        <v/>
      </c>
      <c r="E1722" s="2" t="str">
        <f t="shared" si="132"/>
        <v/>
      </c>
      <c r="F1722" s="2" t="str">
        <f t="shared" si="133"/>
        <v/>
      </c>
      <c r="G1722" s="2" t="str">
        <f t="shared" si="134"/>
        <v/>
      </c>
      <c r="H1722" t="s">
        <v>19</v>
      </c>
      <c r="I1722" t="s">
        <v>19</v>
      </c>
      <c r="J1722">
        <v>0</v>
      </c>
      <c r="K1722">
        <v>1.13839611028E-3</v>
      </c>
      <c r="L1722" s="1">
        <v>9.3473834893199999E-6</v>
      </c>
      <c r="M1722">
        <v>6.5</v>
      </c>
      <c r="N1722">
        <v>10</v>
      </c>
      <c r="O1722" s="1">
        <v>1.5807266736100001E-5</v>
      </c>
      <c r="P1722" s="1">
        <v>6.0796926899599997E-6</v>
      </c>
      <c r="Q1722">
        <v>0.22129229845500001</v>
      </c>
      <c r="R1722" t="s">
        <v>15</v>
      </c>
      <c r="S1722">
        <v>6.5</v>
      </c>
      <c r="T1722">
        <v>10</v>
      </c>
    </row>
    <row r="1723" spans="1:20">
      <c r="A1723">
        <v>86823</v>
      </c>
      <c r="C1723" t="b">
        <f t="shared" si="130"/>
        <v>1</v>
      </c>
      <c r="D1723" s="2" t="str">
        <f t="shared" si="131"/>
        <v/>
      </c>
      <c r="E1723" s="2" t="str">
        <f t="shared" si="132"/>
        <v/>
      </c>
      <c r="F1723" s="2" t="str">
        <f t="shared" si="133"/>
        <v/>
      </c>
      <c r="G1723" s="2" t="str">
        <f t="shared" si="134"/>
        <v/>
      </c>
      <c r="H1723" t="s">
        <v>19</v>
      </c>
      <c r="I1723" t="s">
        <v>19</v>
      </c>
      <c r="J1723" s="1">
        <v>2.5808263186499998E-6</v>
      </c>
      <c r="K1723">
        <v>9.9991369817500008E-4</v>
      </c>
      <c r="L1723" s="1">
        <v>8.4571564903299994E-6</v>
      </c>
      <c r="M1723">
        <v>6.5</v>
      </c>
      <c r="N1723">
        <v>10</v>
      </c>
      <c r="O1723">
        <v>1.4697514856899999E-4</v>
      </c>
      <c r="P1723" s="1">
        <v>6.0796926899599997E-6</v>
      </c>
      <c r="Q1723">
        <v>0.39709111457000001</v>
      </c>
      <c r="R1723" t="s">
        <v>15</v>
      </c>
      <c r="S1723">
        <v>6.5</v>
      </c>
      <c r="T1723">
        <v>10</v>
      </c>
    </row>
    <row r="1724" spans="1:20">
      <c r="A1724">
        <v>86876</v>
      </c>
      <c r="B1724" t="s">
        <v>19</v>
      </c>
      <c r="C1724" t="b">
        <f t="shared" si="130"/>
        <v>1</v>
      </c>
      <c r="D1724" s="2" t="str">
        <f t="shared" si="131"/>
        <v/>
      </c>
      <c r="E1724" s="2" t="str">
        <f t="shared" si="132"/>
        <v/>
      </c>
      <c r="F1724" s="2" t="str">
        <f t="shared" si="133"/>
        <v>BRACK</v>
      </c>
      <c r="G1724" s="2" t="str">
        <f t="shared" si="134"/>
        <v/>
      </c>
      <c r="H1724" t="s">
        <v>19</v>
      </c>
      <c r="I1724" t="s">
        <v>19</v>
      </c>
      <c r="J1724">
        <v>1.02572513124E-4</v>
      </c>
      <c r="K1724">
        <v>5.9448400081699995E-4</v>
      </c>
      <c r="L1724" s="1">
        <v>2.0988888251500002E-5</v>
      </c>
      <c r="M1724">
        <v>1.3333333333299999</v>
      </c>
      <c r="N1724">
        <v>3.6666666666699999</v>
      </c>
      <c r="O1724">
        <v>1.47394056197E-2</v>
      </c>
      <c r="P1724" s="1">
        <v>1.5468159172699999E-5</v>
      </c>
      <c r="Q1724">
        <v>8.4553590308699994E-2</v>
      </c>
      <c r="R1724" t="s">
        <v>15</v>
      </c>
      <c r="S1724">
        <v>1.3333333333299999</v>
      </c>
      <c r="T1724">
        <v>3.6666666666699999</v>
      </c>
    </row>
    <row r="1725" spans="1:20">
      <c r="A1725">
        <v>86877</v>
      </c>
      <c r="C1725" t="b">
        <f t="shared" si="130"/>
        <v>1</v>
      </c>
      <c r="D1725" s="2" t="str">
        <f t="shared" si="131"/>
        <v/>
      </c>
      <c r="E1725" s="2" t="str">
        <f t="shared" si="132"/>
        <v/>
      </c>
      <c r="F1725" s="2" t="str">
        <f t="shared" si="133"/>
        <v/>
      </c>
      <c r="G1725" s="2" t="str">
        <f t="shared" si="134"/>
        <v/>
      </c>
      <c r="H1725" t="s">
        <v>19</v>
      </c>
      <c r="I1725" t="s">
        <v>19</v>
      </c>
      <c r="J1725">
        <v>1.1484143281899999E-4</v>
      </c>
      <c r="K1725">
        <v>5.0358177673599997E-4</v>
      </c>
      <c r="L1725" s="1">
        <v>2.6528858426600002E-6</v>
      </c>
      <c r="M1725">
        <v>1.5</v>
      </c>
      <c r="N1725">
        <v>8</v>
      </c>
      <c r="O1725">
        <v>1.31144956426E-2</v>
      </c>
      <c r="P1725" s="1">
        <v>1.49449563933E-6</v>
      </c>
      <c r="Q1725">
        <v>3.8886115348699998E-2</v>
      </c>
      <c r="R1725" t="s">
        <v>15</v>
      </c>
      <c r="S1725">
        <v>1.5</v>
      </c>
      <c r="T1725">
        <v>8</v>
      </c>
    </row>
    <row r="1726" spans="1:20">
      <c r="A1726">
        <v>86907</v>
      </c>
      <c r="B1726" t="s">
        <v>14</v>
      </c>
      <c r="C1726" t="b">
        <f t="shared" si="130"/>
        <v>1</v>
      </c>
      <c r="D1726" s="2" t="str">
        <f t="shared" si="131"/>
        <v/>
      </c>
      <c r="E1726" s="2" t="str">
        <f t="shared" si="132"/>
        <v/>
      </c>
      <c r="F1726" s="2" t="str">
        <f t="shared" si="133"/>
        <v/>
      </c>
      <c r="G1726" s="2" t="str">
        <f t="shared" si="134"/>
        <v>NO</v>
      </c>
      <c r="H1726" t="s">
        <v>14</v>
      </c>
      <c r="I1726" t="s">
        <v>14</v>
      </c>
      <c r="J1726" s="1">
        <v>7.7426662929400001E-5</v>
      </c>
      <c r="K1726">
        <v>2.4973316013599998E-4</v>
      </c>
      <c r="L1726" s="1">
        <v>3.0110260230600001E-6</v>
      </c>
      <c r="M1726">
        <v>3</v>
      </c>
      <c r="N1726">
        <v>8</v>
      </c>
      <c r="O1726">
        <v>0.32066841737599999</v>
      </c>
      <c r="P1726">
        <v>1.3511958183400001E-3</v>
      </c>
      <c r="Q1726">
        <v>1.2395359913699999E-3</v>
      </c>
      <c r="R1726" t="s">
        <v>15</v>
      </c>
    </row>
    <row r="1727" spans="1:20">
      <c r="A1727">
        <v>86908</v>
      </c>
      <c r="C1727" t="b">
        <f t="shared" si="130"/>
        <v>1</v>
      </c>
      <c r="D1727" s="2" t="str">
        <f t="shared" si="131"/>
        <v/>
      </c>
      <c r="E1727" s="2" t="str">
        <f t="shared" si="132"/>
        <v/>
      </c>
      <c r="F1727" s="2" t="str">
        <f t="shared" si="133"/>
        <v/>
      </c>
      <c r="G1727" s="2" t="str">
        <f t="shared" si="134"/>
        <v/>
      </c>
      <c r="H1727" t="s">
        <v>14</v>
      </c>
      <c r="I1727" t="s">
        <v>14</v>
      </c>
      <c r="J1727" s="1">
        <v>7.9256789895900006E-5</v>
      </c>
      <c r="K1727">
        <v>2.6951040291999998E-4</v>
      </c>
      <c r="L1727" s="1">
        <v>1.7711917782699999E-6</v>
      </c>
      <c r="M1727">
        <v>3</v>
      </c>
      <c r="N1727">
        <v>8</v>
      </c>
      <c r="O1727">
        <v>0.21352739656600001</v>
      </c>
      <c r="P1727">
        <v>1.3511958183400001E-3</v>
      </c>
      <c r="Q1727">
        <v>1.1563856466700001E-2</v>
      </c>
      <c r="R1727" t="s">
        <v>15</v>
      </c>
    </row>
    <row r="1728" spans="1:20">
      <c r="A1728">
        <v>86935</v>
      </c>
      <c r="C1728" t="b">
        <f t="shared" si="130"/>
        <v>1</v>
      </c>
      <c r="D1728" s="2" t="str">
        <f t="shared" si="131"/>
        <v/>
      </c>
      <c r="E1728" s="2" t="str">
        <f t="shared" si="132"/>
        <v/>
      </c>
      <c r="F1728" s="2" t="str">
        <f t="shared" si="133"/>
        <v/>
      </c>
      <c r="G1728" s="2" t="str">
        <f t="shared" si="134"/>
        <v/>
      </c>
      <c r="H1728" t="s">
        <v>19</v>
      </c>
      <c r="I1728" t="s">
        <v>19</v>
      </c>
      <c r="J1728" s="1">
        <v>2.0559626597400001E-5</v>
      </c>
      <c r="K1728" s="1">
        <v>9.2218546342799998E-5</v>
      </c>
      <c r="L1728" s="1">
        <v>1.5003036239499999E-6</v>
      </c>
      <c r="M1728">
        <v>1.5</v>
      </c>
      <c r="N1728">
        <v>10</v>
      </c>
      <c r="O1728">
        <v>7.4161725030899997E-3</v>
      </c>
      <c r="P1728" s="1">
        <v>8.5296250096399999E-7</v>
      </c>
      <c r="Q1728">
        <v>6.85696467719E-2</v>
      </c>
      <c r="R1728" t="s">
        <v>15</v>
      </c>
      <c r="S1728">
        <v>1.5</v>
      </c>
      <c r="T1728">
        <v>10</v>
      </c>
    </row>
    <row r="1729" spans="1:20">
      <c r="A1729">
        <v>86937</v>
      </c>
      <c r="C1729" t="b">
        <f t="shared" si="130"/>
        <v>1</v>
      </c>
      <c r="D1729" s="2" t="str">
        <f t="shared" si="131"/>
        <v/>
      </c>
      <c r="E1729" s="2" t="str">
        <f t="shared" si="132"/>
        <v/>
      </c>
      <c r="F1729" s="2" t="str">
        <f t="shared" si="133"/>
        <v/>
      </c>
      <c r="G1729" s="2" t="str">
        <f t="shared" si="134"/>
        <v/>
      </c>
      <c r="H1729" t="s">
        <v>23</v>
      </c>
      <c r="I1729" t="s">
        <v>19</v>
      </c>
      <c r="J1729" s="1">
        <v>2.0805591994800001E-5</v>
      </c>
      <c r="K1729" s="1">
        <v>7.0673323141099998E-5</v>
      </c>
      <c r="L1729" s="1">
        <v>3.3547013007199999E-6</v>
      </c>
      <c r="M1729">
        <v>1.5</v>
      </c>
      <c r="N1729">
        <v>10</v>
      </c>
      <c r="O1729">
        <v>1.0196764019800001E-2</v>
      </c>
      <c r="P1729" s="1">
        <v>1.0066593734000001E-5</v>
      </c>
      <c r="Q1729">
        <v>0.253648479777</v>
      </c>
      <c r="R1729" t="s">
        <v>15</v>
      </c>
      <c r="S1729">
        <v>1.5</v>
      </c>
      <c r="T1729">
        <v>10</v>
      </c>
    </row>
    <row r="1730" spans="1:20">
      <c r="A1730">
        <v>87021</v>
      </c>
      <c r="C1730" t="b">
        <f t="shared" si="130"/>
        <v>1</v>
      </c>
      <c r="D1730" s="2" t="str">
        <f t="shared" si="131"/>
        <v/>
      </c>
      <c r="E1730" s="2" t="str">
        <f t="shared" si="132"/>
        <v/>
      </c>
      <c r="F1730" s="2" t="str">
        <f t="shared" si="133"/>
        <v/>
      </c>
      <c r="G1730" s="2" t="str">
        <f t="shared" si="134"/>
        <v/>
      </c>
      <c r="H1730" t="s">
        <v>14</v>
      </c>
      <c r="I1730" t="s">
        <v>14</v>
      </c>
      <c r="J1730" s="1">
        <v>1.78798855647E-5</v>
      </c>
      <c r="K1730">
        <v>1.5711082651100001E-4</v>
      </c>
      <c r="L1730" s="1">
        <v>1.5356241774799999E-6</v>
      </c>
      <c r="M1730">
        <v>1.3333333333299999</v>
      </c>
      <c r="N1730">
        <v>3.6666666666699999</v>
      </c>
      <c r="O1730">
        <v>0.20723479364899999</v>
      </c>
      <c r="P1730">
        <v>5.0557260842699998E-3</v>
      </c>
      <c r="Q1730">
        <v>5.0812873974799999E-2</v>
      </c>
      <c r="R1730" t="s">
        <v>15</v>
      </c>
    </row>
    <row r="1731" spans="1:20">
      <c r="A1731">
        <v>87022</v>
      </c>
      <c r="C1731" t="b">
        <f t="shared" ref="C1731:C1794" si="135">IF(OR(B1731="freshRestricted",B1731="brackishRestricted",B1731="marineRestricted",B1731="noclass",B1731=""),TRUE,FALSE)</f>
        <v>1</v>
      </c>
      <c r="D1731" s="2" t="str">
        <f t="shared" ref="D1731:D1794" si="136">IF(NOT(ISBLANK($B1731)),IF($I1731="freshRestricted", IF($B1731="freshRestricted","FRESH",$B1731),""),"")</f>
        <v/>
      </c>
      <c r="E1731" s="2" t="str">
        <f t="shared" ref="E1731:E1794" si="137">IF(NOT(ISBLANK($B1731)),IF($I1731="marineRestricted", IF($B1731="marineRestricted","MARINE",$B1731),""),"")</f>
        <v/>
      </c>
      <c r="F1731" s="2" t="str">
        <f t="shared" ref="F1731:F1794" si="138">IF(NOT(ISBLANK($B1731)),IF($I1731="brackishRestricted", IF($B1731="brackishRestricted","BRACK",$B1731),""),"")</f>
        <v/>
      </c>
      <c r="G1731" s="2" t="str">
        <f t="shared" ref="G1731:G1794" si="139">IF(NOT(ISBLANK($B1731)),IF($I1731="noclass", IF($B1731="noclass","NO",$B1731),""),"")</f>
        <v/>
      </c>
      <c r="H1731" t="s">
        <v>14</v>
      </c>
      <c r="I1731" t="s">
        <v>14</v>
      </c>
      <c r="J1731" s="1">
        <v>2.6511857823800001E-5</v>
      </c>
      <c r="K1731">
        <v>1.39272788175E-4</v>
      </c>
      <c r="L1731" s="1">
        <v>2.3624987345900001E-6</v>
      </c>
      <c r="M1731">
        <v>1.3333333333299999</v>
      </c>
      <c r="N1731">
        <v>3.6666666666699999</v>
      </c>
      <c r="O1731">
        <v>0.16305472601000001</v>
      </c>
      <c r="P1731">
        <v>2.8963956918999999E-4</v>
      </c>
      <c r="Q1731">
        <v>1.3066258957100001E-2</v>
      </c>
      <c r="R1731" t="s">
        <v>15</v>
      </c>
    </row>
    <row r="1732" spans="1:20">
      <c r="A1732">
        <v>87057</v>
      </c>
      <c r="C1732" t="b">
        <f t="shared" si="135"/>
        <v>1</v>
      </c>
      <c r="D1732" s="2" t="str">
        <f t="shared" si="136"/>
        <v/>
      </c>
      <c r="E1732" s="2" t="str">
        <f t="shared" si="137"/>
        <v/>
      </c>
      <c r="F1732" s="2" t="str">
        <f t="shared" si="138"/>
        <v/>
      </c>
      <c r="G1732" s="2" t="str">
        <f t="shared" si="139"/>
        <v/>
      </c>
      <c r="H1732" t="s">
        <v>17</v>
      </c>
      <c r="I1732" t="s">
        <v>17</v>
      </c>
      <c r="J1732">
        <v>1.85898784909E-3</v>
      </c>
      <c r="K1732">
        <v>0</v>
      </c>
      <c r="L1732">
        <v>0</v>
      </c>
      <c r="M1732">
        <v>1.48979591837</v>
      </c>
      <c r="N1732">
        <v>15.244897959199999</v>
      </c>
      <c r="O1732">
        <v>1.6367302187999999E-3</v>
      </c>
      <c r="P1732">
        <v>1</v>
      </c>
      <c r="Q1732">
        <v>1.09028203258E-3</v>
      </c>
      <c r="R1732" t="s">
        <v>15</v>
      </c>
      <c r="S1732">
        <v>1.48979591837</v>
      </c>
    </row>
    <row r="1733" spans="1:20">
      <c r="A1733">
        <v>87059</v>
      </c>
      <c r="C1733" t="b">
        <f t="shared" si="135"/>
        <v>1</v>
      </c>
      <c r="D1733" s="2" t="str">
        <f t="shared" si="136"/>
        <v/>
      </c>
      <c r="E1733" s="2" t="str">
        <f t="shared" si="137"/>
        <v/>
      </c>
      <c r="F1733" s="2" t="str">
        <f t="shared" si="138"/>
        <v/>
      </c>
      <c r="G1733" s="2" t="str">
        <f t="shared" si="139"/>
        <v/>
      </c>
      <c r="H1733" t="s">
        <v>17</v>
      </c>
      <c r="I1733" t="s">
        <v>17</v>
      </c>
      <c r="J1733">
        <v>1.56241807106E-3</v>
      </c>
      <c r="K1733">
        <v>0</v>
      </c>
      <c r="L1733">
        <v>0</v>
      </c>
      <c r="M1733">
        <v>1.48979591837</v>
      </c>
      <c r="N1733">
        <v>15.244897959199999</v>
      </c>
      <c r="O1733">
        <v>1.6367302187999999E-3</v>
      </c>
      <c r="P1733">
        <v>1</v>
      </c>
      <c r="Q1733">
        <v>1.09028203258E-3</v>
      </c>
      <c r="R1733" t="s">
        <v>15</v>
      </c>
      <c r="S1733">
        <v>1.48979591837</v>
      </c>
    </row>
    <row r="1734" spans="1:20">
      <c r="A1734">
        <v>87104</v>
      </c>
      <c r="C1734" t="b">
        <f t="shared" si="135"/>
        <v>1</v>
      </c>
      <c r="D1734" s="2" t="str">
        <f t="shared" si="136"/>
        <v/>
      </c>
      <c r="E1734" s="2" t="str">
        <f t="shared" si="137"/>
        <v/>
      </c>
      <c r="F1734" s="2" t="str">
        <f t="shared" si="138"/>
        <v/>
      </c>
      <c r="G1734" s="2" t="str">
        <f t="shared" si="139"/>
        <v/>
      </c>
      <c r="H1734" t="s">
        <v>14</v>
      </c>
      <c r="I1734" t="s">
        <v>14</v>
      </c>
      <c r="J1734" s="1">
        <v>1.71813185232E-5</v>
      </c>
      <c r="K1734">
        <v>1.1774600535500001E-4</v>
      </c>
      <c r="L1734" s="1">
        <v>6.46746110372E-7</v>
      </c>
      <c r="M1734">
        <v>1.3333333333299999</v>
      </c>
      <c r="N1734">
        <v>3.6666666666699999</v>
      </c>
      <c r="O1734">
        <v>3.41003771099E-2</v>
      </c>
      <c r="P1734" s="1">
        <v>8.5003111674499999E-6</v>
      </c>
      <c r="Q1734">
        <v>5.0812873974799999E-2</v>
      </c>
      <c r="R1734" t="s">
        <v>15</v>
      </c>
    </row>
    <row r="1735" spans="1:20">
      <c r="A1735">
        <v>87105</v>
      </c>
      <c r="C1735" t="b">
        <f t="shared" si="135"/>
        <v>1</v>
      </c>
      <c r="D1735" s="2" t="str">
        <f t="shared" si="136"/>
        <v/>
      </c>
      <c r="E1735" s="2" t="str">
        <f t="shared" si="137"/>
        <v/>
      </c>
      <c r="F1735" s="2" t="str">
        <f t="shared" si="138"/>
        <v/>
      </c>
      <c r="G1735" s="2" t="str">
        <f t="shared" si="139"/>
        <v/>
      </c>
      <c r="H1735" t="s">
        <v>14</v>
      </c>
      <c r="I1735" t="s">
        <v>14</v>
      </c>
      <c r="J1735" s="1">
        <v>1.24969449176E-5</v>
      </c>
      <c r="K1735" s="1">
        <v>4.5661717884199998E-5</v>
      </c>
      <c r="L1735" s="1">
        <v>2.2329285700800001E-6</v>
      </c>
      <c r="M1735">
        <v>1.5</v>
      </c>
      <c r="N1735">
        <v>5.5</v>
      </c>
      <c r="O1735">
        <v>0.14835650425800001</v>
      </c>
      <c r="P1735">
        <v>2.87315461362E-3</v>
      </c>
      <c r="Q1735">
        <v>3.9689178147699997E-2</v>
      </c>
      <c r="R1735" t="s">
        <v>15</v>
      </c>
    </row>
    <row r="1736" spans="1:20">
      <c r="A1736">
        <v>87107</v>
      </c>
      <c r="C1736" t="b">
        <f t="shared" si="135"/>
        <v>1</v>
      </c>
      <c r="D1736" s="2" t="str">
        <f t="shared" si="136"/>
        <v/>
      </c>
      <c r="E1736" s="2" t="str">
        <f t="shared" si="137"/>
        <v/>
      </c>
      <c r="F1736" s="2" t="str">
        <f t="shared" si="138"/>
        <v/>
      </c>
      <c r="G1736" s="2" t="str">
        <f t="shared" si="139"/>
        <v/>
      </c>
      <c r="H1736" t="s">
        <v>14</v>
      </c>
      <c r="I1736" t="s">
        <v>14</v>
      </c>
      <c r="J1736" s="1">
        <v>8.6411974222499998E-6</v>
      </c>
      <c r="K1736" s="1">
        <v>5.0579195126299997E-5</v>
      </c>
      <c r="L1736" s="1">
        <v>1.81907618062E-6</v>
      </c>
      <c r="M1736">
        <v>1.5</v>
      </c>
      <c r="N1736">
        <v>5.5</v>
      </c>
      <c r="O1736">
        <v>8.8877414918100001E-2</v>
      </c>
      <c r="P1736">
        <v>2.87315461362E-3</v>
      </c>
      <c r="Q1736">
        <v>0.12746613961200001</v>
      </c>
      <c r="R1736" t="s">
        <v>15</v>
      </c>
    </row>
    <row r="1737" spans="1:20">
      <c r="A1737">
        <v>87110</v>
      </c>
      <c r="C1737" t="b">
        <f t="shared" si="135"/>
        <v>1</v>
      </c>
      <c r="D1737" s="2" t="str">
        <f t="shared" si="136"/>
        <v/>
      </c>
      <c r="E1737" s="2" t="str">
        <f t="shared" si="137"/>
        <v/>
      </c>
      <c r="F1737" s="2" t="str">
        <f t="shared" si="138"/>
        <v/>
      </c>
      <c r="G1737" s="2" t="str">
        <f t="shared" si="139"/>
        <v/>
      </c>
      <c r="H1737" t="s">
        <v>18</v>
      </c>
      <c r="I1737" t="s">
        <v>19</v>
      </c>
      <c r="J1737" s="1">
        <v>1.6143573475499999E-5</v>
      </c>
      <c r="K1737">
        <v>1.19957752563E-4</v>
      </c>
      <c r="L1737">
        <v>0</v>
      </c>
      <c r="M1737">
        <v>1.5</v>
      </c>
      <c r="N1737">
        <v>8</v>
      </c>
      <c r="O1737">
        <v>6.2401762893100003E-2</v>
      </c>
      <c r="P1737" s="1">
        <v>5.1507755485899996E-6</v>
      </c>
      <c r="Q1737">
        <v>2.4918297647400002E-3</v>
      </c>
      <c r="R1737" t="s">
        <v>20</v>
      </c>
      <c r="S1737">
        <v>1.5</v>
      </c>
      <c r="T1737">
        <v>8</v>
      </c>
    </row>
    <row r="1738" spans="1:20">
      <c r="A1738">
        <v>87141</v>
      </c>
      <c r="C1738" t="b">
        <f t="shared" si="135"/>
        <v>1</v>
      </c>
      <c r="D1738" s="2" t="str">
        <f t="shared" si="136"/>
        <v/>
      </c>
      <c r="E1738" s="2" t="str">
        <f t="shared" si="137"/>
        <v/>
      </c>
      <c r="F1738" s="2" t="str">
        <f t="shared" si="138"/>
        <v/>
      </c>
      <c r="G1738" s="2" t="str">
        <f t="shared" si="139"/>
        <v/>
      </c>
      <c r="H1738" t="s">
        <v>17</v>
      </c>
      <c r="I1738" t="s">
        <v>17</v>
      </c>
      <c r="J1738">
        <v>1.0078715388899999E-3</v>
      </c>
      <c r="K1738">
        <v>0</v>
      </c>
      <c r="L1738">
        <v>0</v>
      </c>
      <c r="M1738">
        <v>1.48979591837</v>
      </c>
      <c r="N1738">
        <v>15.244897959199999</v>
      </c>
      <c r="O1738">
        <v>1.6367302187999999E-3</v>
      </c>
      <c r="P1738">
        <v>1</v>
      </c>
      <c r="Q1738">
        <v>1.09028203258E-3</v>
      </c>
      <c r="R1738" t="s">
        <v>15</v>
      </c>
      <c r="S1738">
        <v>1.48979591837</v>
      </c>
    </row>
    <row r="1739" spans="1:20">
      <c r="A1739">
        <v>87142</v>
      </c>
      <c r="C1739" t="b">
        <f t="shared" si="135"/>
        <v>1</v>
      </c>
      <c r="D1739" s="2" t="str">
        <f t="shared" si="136"/>
        <v/>
      </c>
      <c r="E1739" s="2" t="str">
        <f t="shared" si="137"/>
        <v/>
      </c>
      <c r="F1739" s="2" t="str">
        <f t="shared" si="138"/>
        <v/>
      </c>
      <c r="G1739" s="2" t="str">
        <f t="shared" si="139"/>
        <v/>
      </c>
      <c r="H1739" t="s">
        <v>17</v>
      </c>
      <c r="I1739" t="s">
        <v>17</v>
      </c>
      <c r="J1739">
        <v>1.1770930589100001E-3</v>
      </c>
      <c r="K1739">
        <v>0</v>
      </c>
      <c r="L1739">
        <v>0</v>
      </c>
      <c r="M1739">
        <v>1.48979591837</v>
      </c>
      <c r="N1739">
        <v>15.244897959199999</v>
      </c>
      <c r="O1739">
        <v>1.6367302187999999E-3</v>
      </c>
      <c r="P1739">
        <v>1</v>
      </c>
      <c r="Q1739">
        <v>1.09028203258E-3</v>
      </c>
      <c r="R1739" t="s">
        <v>15</v>
      </c>
      <c r="S1739">
        <v>1.48979591837</v>
      </c>
    </row>
    <row r="1740" spans="1:20">
      <c r="A1740">
        <v>87233</v>
      </c>
      <c r="C1740" t="b">
        <f t="shared" si="135"/>
        <v>1</v>
      </c>
      <c r="D1740" s="2" t="str">
        <f t="shared" si="136"/>
        <v/>
      </c>
      <c r="E1740" s="2" t="str">
        <f t="shared" si="137"/>
        <v/>
      </c>
      <c r="F1740" s="2" t="str">
        <f t="shared" si="138"/>
        <v/>
      </c>
      <c r="G1740" s="2" t="str">
        <f t="shared" si="139"/>
        <v/>
      </c>
      <c r="H1740" t="s">
        <v>14</v>
      </c>
      <c r="I1740" t="s">
        <v>14</v>
      </c>
      <c r="J1740" s="1">
        <v>3.6471074215200002E-6</v>
      </c>
      <c r="K1740">
        <v>2.0226961500199999E-3</v>
      </c>
      <c r="L1740">
        <v>3.7856332130299999E-4</v>
      </c>
      <c r="M1740">
        <v>8.8000000000000007</v>
      </c>
      <c r="N1740">
        <v>11.6</v>
      </c>
      <c r="O1740">
        <v>1.2271063429100001E-4</v>
      </c>
      <c r="P1740">
        <v>9.3242412920500006E-2</v>
      </c>
      <c r="Q1740">
        <v>1.74787835481E-3</v>
      </c>
      <c r="R1740" t="s">
        <v>15</v>
      </c>
    </row>
    <row r="1741" spans="1:20">
      <c r="A1741">
        <v>87234</v>
      </c>
      <c r="C1741" t="b">
        <f t="shared" si="135"/>
        <v>1</v>
      </c>
      <c r="D1741" s="2" t="str">
        <f t="shared" si="136"/>
        <v/>
      </c>
      <c r="E1741" s="2" t="str">
        <f t="shared" si="137"/>
        <v/>
      </c>
      <c r="F1741" s="2" t="str">
        <f t="shared" si="138"/>
        <v/>
      </c>
      <c r="G1741" s="2" t="str">
        <f t="shared" si="139"/>
        <v/>
      </c>
      <c r="H1741" t="s">
        <v>18</v>
      </c>
      <c r="I1741" t="s">
        <v>19</v>
      </c>
      <c r="J1741" s="1">
        <v>7.3430739081500001E-6</v>
      </c>
      <c r="K1741">
        <v>2.6113457968500002E-3</v>
      </c>
      <c r="L1741">
        <v>3.9680492026900001E-4</v>
      </c>
      <c r="M1741">
        <v>8.8000000000000007</v>
      </c>
      <c r="N1741">
        <v>11.6</v>
      </c>
      <c r="O1741">
        <v>1.0202056049500001E-2</v>
      </c>
      <c r="P1741">
        <v>0.27750944791900001</v>
      </c>
      <c r="Q1741">
        <v>2.7877743144000002E-3</v>
      </c>
      <c r="R1741" t="s">
        <v>20</v>
      </c>
      <c r="S1741">
        <v>8.8000000000000007</v>
      </c>
      <c r="T1741">
        <v>11.6</v>
      </c>
    </row>
    <row r="1742" spans="1:20">
      <c r="A1742">
        <v>87307</v>
      </c>
      <c r="C1742" t="b">
        <f t="shared" si="135"/>
        <v>1</v>
      </c>
      <c r="D1742" s="2" t="str">
        <f t="shared" si="136"/>
        <v/>
      </c>
      <c r="E1742" s="2" t="str">
        <f t="shared" si="137"/>
        <v/>
      </c>
      <c r="F1742" s="2" t="str">
        <f t="shared" si="138"/>
        <v/>
      </c>
      <c r="G1742" s="2" t="str">
        <f t="shared" si="139"/>
        <v/>
      </c>
      <c r="H1742" t="s">
        <v>16</v>
      </c>
      <c r="I1742" t="s">
        <v>16</v>
      </c>
      <c r="J1742">
        <v>0</v>
      </c>
      <c r="K1742">
        <v>2.7565062915000001E-4</v>
      </c>
      <c r="L1742">
        <v>3.1683382444400001E-3</v>
      </c>
      <c r="M1742">
        <v>11</v>
      </c>
      <c r="N1742">
        <v>27</v>
      </c>
      <c r="O1742">
        <v>4.2123223282500002E-3</v>
      </c>
      <c r="P1742">
        <v>0.5</v>
      </c>
      <c r="Q1742">
        <v>1.41664813924E-2</v>
      </c>
      <c r="R1742" t="s">
        <v>15</v>
      </c>
      <c r="S1742">
        <v>25.607973730699999</v>
      </c>
    </row>
    <row r="1743" spans="1:20">
      <c r="A1743">
        <v>87308</v>
      </c>
      <c r="C1743" t="b">
        <f t="shared" si="135"/>
        <v>1</v>
      </c>
      <c r="D1743" s="2" t="str">
        <f t="shared" si="136"/>
        <v/>
      </c>
      <c r="E1743" s="2" t="str">
        <f t="shared" si="137"/>
        <v/>
      </c>
      <c r="F1743" s="2" t="str">
        <f t="shared" si="138"/>
        <v/>
      </c>
      <c r="G1743" s="2" t="str">
        <f t="shared" si="139"/>
        <v/>
      </c>
      <c r="H1743" t="s">
        <v>16</v>
      </c>
      <c r="I1743" t="s">
        <v>16</v>
      </c>
      <c r="J1743">
        <v>0</v>
      </c>
      <c r="K1743">
        <v>2.8900328977199999E-4</v>
      </c>
      <c r="L1743">
        <v>4.2199453921199998E-3</v>
      </c>
      <c r="M1743">
        <v>11</v>
      </c>
      <c r="N1743">
        <v>27</v>
      </c>
      <c r="O1743">
        <v>4.2123223282500002E-3</v>
      </c>
      <c r="P1743">
        <v>0.5</v>
      </c>
      <c r="Q1743">
        <v>1.41664813924E-2</v>
      </c>
      <c r="R1743" t="s">
        <v>15</v>
      </c>
      <c r="S1743">
        <v>25.904238750299999</v>
      </c>
    </row>
    <row r="1744" spans="1:20">
      <c r="A1744">
        <v>87310</v>
      </c>
      <c r="C1744" t="b">
        <f t="shared" si="135"/>
        <v>1</v>
      </c>
      <c r="D1744" s="2" t="str">
        <f t="shared" si="136"/>
        <v/>
      </c>
      <c r="E1744" s="2" t="str">
        <f t="shared" si="137"/>
        <v/>
      </c>
      <c r="F1744" s="2" t="str">
        <f t="shared" si="138"/>
        <v/>
      </c>
      <c r="G1744" s="2" t="str">
        <f t="shared" si="139"/>
        <v/>
      </c>
      <c r="H1744" t="s">
        <v>16</v>
      </c>
      <c r="I1744" t="s">
        <v>16</v>
      </c>
      <c r="J1744">
        <v>0</v>
      </c>
      <c r="K1744" s="1">
        <v>4.6249652489500002E-5</v>
      </c>
      <c r="L1744">
        <v>7.1909383363499997E-4</v>
      </c>
      <c r="M1744">
        <v>11</v>
      </c>
      <c r="N1744">
        <v>27</v>
      </c>
      <c r="O1744">
        <v>2.6916633547199999E-2</v>
      </c>
      <c r="P1744">
        <v>0.31793000190300003</v>
      </c>
      <c r="Q1744">
        <v>1.41664813924E-2</v>
      </c>
      <c r="R1744" t="s">
        <v>15</v>
      </c>
      <c r="S1744">
        <v>25.9709347999</v>
      </c>
    </row>
    <row r="1745" spans="1:20">
      <c r="A1745">
        <v>87357</v>
      </c>
      <c r="C1745" t="b">
        <f t="shared" si="135"/>
        <v>1</v>
      </c>
      <c r="D1745" s="2" t="str">
        <f t="shared" si="136"/>
        <v/>
      </c>
      <c r="E1745" s="2" t="str">
        <f t="shared" si="137"/>
        <v/>
      </c>
      <c r="F1745" s="2" t="str">
        <f t="shared" si="138"/>
        <v/>
      </c>
      <c r="G1745" s="2" t="str">
        <f t="shared" si="139"/>
        <v/>
      </c>
      <c r="H1745" t="s">
        <v>16</v>
      </c>
      <c r="I1745" t="s">
        <v>16</v>
      </c>
      <c r="J1745" s="1">
        <v>1.3436711553E-6</v>
      </c>
      <c r="K1745">
        <v>5.4367407695800004E-4</v>
      </c>
      <c r="L1745">
        <v>2.0149261491499999E-3</v>
      </c>
      <c r="M1745">
        <v>9</v>
      </c>
      <c r="N1745">
        <v>25</v>
      </c>
      <c r="O1745" s="1">
        <v>5.6245836355900003E-5</v>
      </c>
      <c r="P1745">
        <v>0.321844213203</v>
      </c>
      <c r="Q1745">
        <v>1.0929419836099999E-3</v>
      </c>
      <c r="R1745" t="s">
        <v>15</v>
      </c>
      <c r="S1745">
        <v>20.690622764299999</v>
      </c>
    </row>
    <row r="1746" spans="1:20">
      <c r="A1746">
        <v>87359</v>
      </c>
      <c r="B1746" t="s">
        <v>16</v>
      </c>
      <c r="C1746" t="b">
        <f t="shared" si="135"/>
        <v>1</v>
      </c>
      <c r="D1746" s="2" t="str">
        <f t="shared" si="136"/>
        <v/>
      </c>
      <c r="E1746" s="2" t="str">
        <f t="shared" si="137"/>
        <v>MARINE</v>
      </c>
      <c r="F1746" s="2" t="str">
        <f t="shared" si="138"/>
        <v/>
      </c>
      <c r="G1746" s="2" t="str">
        <f t="shared" si="139"/>
        <v/>
      </c>
      <c r="H1746" t="s">
        <v>16</v>
      </c>
      <c r="I1746" t="s">
        <v>16</v>
      </c>
      <c r="J1746" s="1">
        <v>1.3436711553E-6</v>
      </c>
      <c r="K1746">
        <v>6.1425524852700005E-4</v>
      </c>
      <c r="L1746">
        <v>1.9990530065600001E-3</v>
      </c>
      <c r="M1746">
        <v>9</v>
      </c>
      <c r="N1746">
        <v>25</v>
      </c>
      <c r="O1746" s="1">
        <v>9.2871198183000005E-6</v>
      </c>
      <c r="P1746">
        <v>0.41400451235399999</v>
      </c>
      <c r="Q1746">
        <v>8.6636047843799999E-4</v>
      </c>
      <c r="R1746" t="s">
        <v>15</v>
      </c>
      <c r="S1746">
        <v>20.0910850422</v>
      </c>
    </row>
    <row r="1747" spans="1:20">
      <c r="A1747">
        <v>87367</v>
      </c>
      <c r="C1747" t="b">
        <f t="shared" si="135"/>
        <v>1</v>
      </c>
      <c r="D1747" s="2" t="str">
        <f t="shared" si="136"/>
        <v/>
      </c>
      <c r="E1747" s="2" t="str">
        <f t="shared" si="137"/>
        <v/>
      </c>
      <c r="F1747" s="2" t="str">
        <f t="shared" si="138"/>
        <v/>
      </c>
      <c r="G1747" s="2" t="str">
        <f t="shared" si="139"/>
        <v/>
      </c>
      <c r="H1747" t="s">
        <v>14</v>
      </c>
      <c r="I1747" t="s">
        <v>14</v>
      </c>
      <c r="J1747" s="1">
        <v>4.5085058863400004E-6</v>
      </c>
      <c r="K1747">
        <v>3.2881548341400001E-4</v>
      </c>
      <c r="L1747" s="1">
        <v>3.3644715568200002E-5</v>
      </c>
      <c r="M1747">
        <v>12.5</v>
      </c>
      <c r="N1747">
        <v>15</v>
      </c>
      <c r="O1747">
        <v>1.2345098224600001E-2</v>
      </c>
      <c r="P1747">
        <v>0.246390181608</v>
      </c>
      <c r="Q1747">
        <v>3.3844625857200002E-2</v>
      </c>
      <c r="R1747" t="s">
        <v>15</v>
      </c>
    </row>
    <row r="1748" spans="1:20">
      <c r="A1748">
        <v>87449</v>
      </c>
      <c r="C1748" t="b">
        <f t="shared" si="135"/>
        <v>1</v>
      </c>
      <c r="D1748" s="2" t="str">
        <f t="shared" si="136"/>
        <v/>
      </c>
      <c r="E1748" s="2" t="str">
        <f t="shared" si="137"/>
        <v/>
      </c>
      <c r="F1748" s="2" t="str">
        <f t="shared" si="138"/>
        <v/>
      </c>
      <c r="G1748" s="2" t="str">
        <f t="shared" si="139"/>
        <v/>
      </c>
      <c r="H1748" t="s">
        <v>14</v>
      </c>
      <c r="I1748" t="s">
        <v>14</v>
      </c>
      <c r="J1748" s="1">
        <v>4.0247746295999997E-5</v>
      </c>
      <c r="K1748">
        <v>4.7198194204600002E-4</v>
      </c>
      <c r="L1748" s="1">
        <v>7.0971707133700006E-5</v>
      </c>
      <c r="M1748">
        <v>24.5</v>
      </c>
      <c r="N1748">
        <v>27</v>
      </c>
      <c r="O1748">
        <v>2.06513462163E-4</v>
      </c>
      <c r="P1748">
        <v>0.29908604607400002</v>
      </c>
      <c r="Q1748">
        <v>5.8488540797600004E-3</v>
      </c>
      <c r="R1748" t="s">
        <v>15</v>
      </c>
    </row>
    <row r="1749" spans="1:20">
      <c r="A1749">
        <v>87450</v>
      </c>
      <c r="C1749" t="b">
        <f t="shared" si="135"/>
        <v>1</v>
      </c>
      <c r="D1749" s="2" t="str">
        <f t="shared" si="136"/>
        <v/>
      </c>
      <c r="E1749" s="2" t="str">
        <f t="shared" si="137"/>
        <v/>
      </c>
      <c r="F1749" s="2" t="str">
        <f t="shared" si="138"/>
        <v/>
      </c>
      <c r="G1749" s="2" t="str">
        <f t="shared" si="139"/>
        <v/>
      </c>
      <c r="H1749" t="s">
        <v>14</v>
      </c>
      <c r="I1749" t="s">
        <v>14</v>
      </c>
      <c r="J1749" s="1">
        <v>3.8201679020799998E-5</v>
      </c>
      <c r="K1749">
        <v>5.13989914172E-4</v>
      </c>
      <c r="L1749" s="1">
        <v>4.1553185098699999E-5</v>
      </c>
      <c r="M1749">
        <v>24.5</v>
      </c>
      <c r="N1749">
        <v>27</v>
      </c>
      <c r="O1749">
        <v>3.3111537532900001E-3</v>
      </c>
      <c r="P1749">
        <v>0.23695931287800001</v>
      </c>
      <c r="Q1749">
        <v>8.7004338187500002E-2</v>
      </c>
      <c r="R1749" t="s">
        <v>15</v>
      </c>
    </row>
    <row r="1750" spans="1:20">
      <c r="A1750">
        <v>87559</v>
      </c>
      <c r="B1750" t="s">
        <v>19</v>
      </c>
      <c r="C1750" t="b">
        <f t="shared" si="135"/>
        <v>1</v>
      </c>
      <c r="D1750" s="2" t="str">
        <f t="shared" si="136"/>
        <v/>
      </c>
      <c r="E1750" s="2" t="str">
        <f t="shared" si="137"/>
        <v/>
      </c>
      <c r="F1750" s="2" t="str">
        <f t="shared" si="138"/>
        <v>BRACK</v>
      </c>
      <c r="G1750" s="2" t="str">
        <f t="shared" si="139"/>
        <v/>
      </c>
      <c r="H1750" t="s">
        <v>19</v>
      </c>
      <c r="I1750" t="s">
        <v>19</v>
      </c>
      <c r="J1750" s="1">
        <v>4.7795752304600003E-5</v>
      </c>
      <c r="K1750">
        <v>9.1027970328499996E-4</v>
      </c>
      <c r="L1750" s="1">
        <v>2.83919382531E-5</v>
      </c>
      <c r="M1750">
        <v>4.5</v>
      </c>
      <c r="N1750">
        <v>10</v>
      </c>
      <c r="O1750">
        <v>1.4984948531E-4</v>
      </c>
      <c r="P1750" s="1">
        <v>1.55709207944E-7</v>
      </c>
      <c r="Q1750">
        <v>3.04291329405E-3</v>
      </c>
      <c r="R1750" t="s">
        <v>15</v>
      </c>
      <c r="S1750">
        <v>4.5</v>
      </c>
      <c r="T1750">
        <v>10</v>
      </c>
    </row>
    <row r="1751" spans="1:20">
      <c r="A1751">
        <v>87560</v>
      </c>
      <c r="C1751" t="b">
        <f t="shared" si="135"/>
        <v>1</v>
      </c>
      <c r="D1751" s="2" t="str">
        <f t="shared" si="136"/>
        <v/>
      </c>
      <c r="E1751" s="2" t="str">
        <f t="shared" si="137"/>
        <v/>
      </c>
      <c r="F1751" s="2" t="str">
        <f t="shared" si="138"/>
        <v/>
      </c>
      <c r="G1751" s="2" t="str">
        <f t="shared" si="139"/>
        <v/>
      </c>
      <c r="H1751" t="s">
        <v>19</v>
      </c>
      <c r="I1751" t="s">
        <v>19</v>
      </c>
      <c r="J1751" s="1">
        <v>4.1135218029800003E-5</v>
      </c>
      <c r="K1751">
        <v>7.2409534197799997E-4</v>
      </c>
      <c r="L1751" s="1">
        <v>2.99160840068E-5</v>
      </c>
      <c r="M1751">
        <v>4.5</v>
      </c>
      <c r="N1751">
        <v>10</v>
      </c>
      <c r="O1751">
        <v>1.15905567976E-4</v>
      </c>
      <c r="P1751" s="1">
        <v>2.3187692556199998E-6</v>
      </c>
      <c r="Q1751">
        <v>2.5794539177399999E-2</v>
      </c>
      <c r="R1751" t="s">
        <v>15</v>
      </c>
      <c r="S1751">
        <v>4.5</v>
      </c>
      <c r="T1751">
        <v>10</v>
      </c>
    </row>
    <row r="1752" spans="1:20">
      <c r="A1752">
        <v>87590</v>
      </c>
      <c r="C1752" t="b">
        <f t="shared" si="135"/>
        <v>1</v>
      </c>
      <c r="D1752" s="2" t="str">
        <f t="shared" si="136"/>
        <v/>
      </c>
      <c r="E1752" s="2" t="str">
        <f t="shared" si="137"/>
        <v/>
      </c>
      <c r="F1752" s="2" t="str">
        <f t="shared" si="138"/>
        <v/>
      </c>
      <c r="G1752" s="2" t="str">
        <f t="shared" si="139"/>
        <v/>
      </c>
      <c r="H1752" t="s">
        <v>16</v>
      </c>
      <c r="I1752" t="s">
        <v>16</v>
      </c>
      <c r="J1752">
        <v>0</v>
      </c>
      <c r="K1752" s="1">
        <v>6.6348195329100004E-5</v>
      </c>
      <c r="L1752">
        <v>7.1647738388300004E-3</v>
      </c>
      <c r="M1752">
        <v>22</v>
      </c>
      <c r="N1752">
        <v>27</v>
      </c>
      <c r="O1752">
        <v>1.9031303516199999E-2</v>
      </c>
      <c r="P1752">
        <v>0.11016736777</v>
      </c>
      <c r="Q1752" s="1">
        <v>1.12712073558E-5</v>
      </c>
      <c r="R1752" t="s">
        <v>15</v>
      </c>
      <c r="S1752">
        <v>26.953698332399998</v>
      </c>
    </row>
    <row r="1753" spans="1:20">
      <c r="A1753">
        <v>87593</v>
      </c>
      <c r="C1753" t="b">
        <f t="shared" si="135"/>
        <v>1</v>
      </c>
      <c r="D1753" s="2" t="str">
        <f t="shared" si="136"/>
        <v/>
      </c>
      <c r="E1753" s="2" t="str">
        <f t="shared" si="137"/>
        <v/>
      </c>
      <c r="F1753" s="2" t="str">
        <f t="shared" si="138"/>
        <v/>
      </c>
      <c r="G1753" s="2" t="str">
        <f t="shared" si="139"/>
        <v/>
      </c>
      <c r="H1753" t="s">
        <v>16</v>
      </c>
      <c r="I1753" t="s">
        <v>16</v>
      </c>
      <c r="J1753">
        <v>0</v>
      </c>
      <c r="K1753">
        <v>1.1500353856999999E-4</v>
      </c>
      <c r="L1753">
        <v>5.9559264129999999E-3</v>
      </c>
      <c r="M1753">
        <v>22</v>
      </c>
      <c r="N1753">
        <v>27</v>
      </c>
      <c r="O1753">
        <v>1.9031303516199999E-2</v>
      </c>
      <c r="P1753">
        <v>0.11016736777</v>
      </c>
      <c r="Q1753" s="1">
        <v>1.12712073558E-5</v>
      </c>
      <c r="R1753" t="s">
        <v>15</v>
      </c>
      <c r="S1753">
        <v>26.9034545337</v>
      </c>
    </row>
    <row r="1754" spans="1:20">
      <c r="A1754">
        <v>87659</v>
      </c>
      <c r="C1754" t="b">
        <f t="shared" si="135"/>
        <v>1</v>
      </c>
      <c r="D1754" s="2" t="str">
        <f t="shared" si="136"/>
        <v/>
      </c>
      <c r="E1754" s="2" t="str">
        <f t="shared" si="137"/>
        <v/>
      </c>
      <c r="F1754" s="2" t="str">
        <f t="shared" si="138"/>
        <v/>
      </c>
      <c r="G1754" s="2" t="str">
        <f t="shared" si="139"/>
        <v/>
      </c>
      <c r="H1754" t="s">
        <v>17</v>
      </c>
      <c r="I1754" t="s">
        <v>17</v>
      </c>
      <c r="J1754" s="1">
        <v>8.9754525872200001E-5</v>
      </c>
      <c r="K1754" s="1">
        <v>4.1637884464599997E-5</v>
      </c>
      <c r="L1754" s="1">
        <v>3.56322110687E-6</v>
      </c>
      <c r="M1754">
        <v>1.5</v>
      </c>
      <c r="N1754">
        <v>10</v>
      </c>
      <c r="O1754">
        <v>0.249787059225</v>
      </c>
      <c r="P1754">
        <v>2.2067705454700002E-3</v>
      </c>
      <c r="Q1754">
        <v>2.0902857378999999E-4</v>
      </c>
      <c r="R1754" t="s">
        <v>15</v>
      </c>
      <c r="S1754">
        <v>5.2548409253299999</v>
      </c>
    </row>
    <row r="1755" spans="1:20">
      <c r="A1755">
        <v>87661</v>
      </c>
      <c r="C1755" t="b">
        <f t="shared" si="135"/>
        <v>1</v>
      </c>
      <c r="D1755" s="2" t="str">
        <f t="shared" si="136"/>
        <v/>
      </c>
      <c r="E1755" s="2" t="str">
        <f t="shared" si="137"/>
        <v/>
      </c>
      <c r="F1755" s="2" t="str">
        <f t="shared" si="138"/>
        <v/>
      </c>
      <c r="G1755" s="2" t="str">
        <f t="shared" si="139"/>
        <v/>
      </c>
      <c r="H1755" t="s">
        <v>17</v>
      </c>
      <c r="I1755" t="s">
        <v>17</v>
      </c>
      <c r="J1755" s="1">
        <v>8.5127687182900007E-5</v>
      </c>
      <c r="K1755" s="1">
        <v>5.3879617885600002E-5</v>
      </c>
      <c r="L1755" s="1">
        <v>7.4809021269900004E-6</v>
      </c>
      <c r="M1755">
        <v>1.5</v>
      </c>
      <c r="N1755">
        <v>10</v>
      </c>
      <c r="O1755">
        <v>0.249787059225</v>
      </c>
      <c r="P1755">
        <v>7.87248614065E-3</v>
      </c>
      <c r="Q1755">
        <v>8.8227630611299995E-4</v>
      </c>
      <c r="R1755" t="s">
        <v>15</v>
      </c>
      <c r="S1755">
        <v>6.5792712623399998</v>
      </c>
    </row>
    <row r="1756" spans="1:20">
      <c r="A1756">
        <v>87725</v>
      </c>
      <c r="C1756" t="b">
        <f t="shared" si="135"/>
        <v>1</v>
      </c>
      <c r="D1756" s="2" t="str">
        <f t="shared" si="136"/>
        <v/>
      </c>
      <c r="E1756" s="2" t="str">
        <f t="shared" si="137"/>
        <v/>
      </c>
      <c r="F1756" s="2" t="str">
        <f t="shared" si="138"/>
        <v/>
      </c>
      <c r="G1756" s="2" t="str">
        <f t="shared" si="139"/>
        <v/>
      </c>
      <c r="H1756" t="s">
        <v>19</v>
      </c>
      <c r="I1756" t="s">
        <v>19</v>
      </c>
      <c r="J1756" s="1">
        <v>7.7529091733300002E-5</v>
      </c>
      <c r="K1756">
        <v>5.4031357194599995E-4</v>
      </c>
      <c r="L1756" s="1">
        <v>1.1044833798000001E-5</v>
      </c>
      <c r="M1756">
        <v>4.5</v>
      </c>
      <c r="N1756">
        <v>10</v>
      </c>
      <c r="O1756">
        <v>1.24494273512E-2</v>
      </c>
      <c r="P1756" s="1">
        <v>3.8265662115899997E-5</v>
      </c>
      <c r="Q1756">
        <v>9.8764457808399996E-3</v>
      </c>
      <c r="R1756" t="s">
        <v>15</v>
      </c>
      <c r="S1756">
        <v>4.5</v>
      </c>
      <c r="T1756">
        <v>10</v>
      </c>
    </row>
    <row r="1757" spans="1:20">
      <c r="A1757">
        <v>87726</v>
      </c>
      <c r="C1757" t="b">
        <f t="shared" si="135"/>
        <v>1</v>
      </c>
      <c r="D1757" s="2" t="str">
        <f t="shared" si="136"/>
        <v/>
      </c>
      <c r="E1757" s="2" t="str">
        <f t="shared" si="137"/>
        <v/>
      </c>
      <c r="F1757" s="2" t="str">
        <f t="shared" si="138"/>
        <v/>
      </c>
      <c r="G1757" s="2" t="str">
        <f t="shared" si="139"/>
        <v/>
      </c>
      <c r="H1757" t="s">
        <v>17</v>
      </c>
      <c r="I1757" t="s">
        <v>17</v>
      </c>
      <c r="J1757">
        <v>1.5601156933600001E-4</v>
      </c>
      <c r="K1757">
        <v>4.0999724887000002E-4</v>
      </c>
      <c r="L1757" s="1">
        <v>4.3388193378099997E-5</v>
      </c>
      <c r="M1757">
        <v>3</v>
      </c>
      <c r="N1757">
        <v>10</v>
      </c>
      <c r="O1757">
        <v>0.25160388885200002</v>
      </c>
      <c r="P1757">
        <v>1.16366874509E-4</v>
      </c>
      <c r="Q1757">
        <v>7.4690094692499999E-4</v>
      </c>
      <c r="R1757" t="s">
        <v>15</v>
      </c>
      <c r="S1757">
        <v>10</v>
      </c>
    </row>
    <row r="1758" spans="1:20">
      <c r="A1758">
        <v>87727</v>
      </c>
      <c r="C1758" t="b">
        <f t="shared" si="135"/>
        <v>1</v>
      </c>
      <c r="D1758" s="2" t="str">
        <f t="shared" si="136"/>
        <v/>
      </c>
      <c r="E1758" s="2" t="str">
        <f t="shared" si="137"/>
        <v/>
      </c>
      <c r="F1758" s="2" t="str">
        <f t="shared" si="138"/>
        <v/>
      </c>
      <c r="G1758" s="2" t="str">
        <f t="shared" si="139"/>
        <v/>
      </c>
      <c r="H1758" t="s">
        <v>18</v>
      </c>
      <c r="I1758" t="s">
        <v>19</v>
      </c>
      <c r="J1758" s="1">
        <v>4.2451747347300003E-5</v>
      </c>
      <c r="K1758">
        <v>4.37667095001E-4</v>
      </c>
      <c r="L1758" s="1">
        <v>1.23901884116E-5</v>
      </c>
      <c r="M1758">
        <v>3</v>
      </c>
      <c r="N1758">
        <v>10</v>
      </c>
      <c r="O1758">
        <v>4.13015945429E-2</v>
      </c>
      <c r="P1758">
        <v>1.39175987129E-4</v>
      </c>
      <c r="Q1758">
        <v>3.6881831604400001E-3</v>
      </c>
      <c r="R1758" t="s">
        <v>20</v>
      </c>
      <c r="S1758">
        <v>3</v>
      </c>
      <c r="T1758">
        <v>10</v>
      </c>
    </row>
    <row r="1759" spans="1:20">
      <c r="A1759">
        <v>87728</v>
      </c>
      <c r="C1759" t="b">
        <f t="shared" si="135"/>
        <v>1</v>
      </c>
      <c r="D1759" s="2" t="str">
        <f t="shared" si="136"/>
        <v/>
      </c>
      <c r="E1759" s="2" t="str">
        <f t="shared" si="137"/>
        <v/>
      </c>
      <c r="F1759" s="2" t="str">
        <f t="shared" si="138"/>
        <v/>
      </c>
      <c r="G1759" s="2" t="str">
        <f t="shared" si="139"/>
        <v/>
      </c>
      <c r="H1759" t="s">
        <v>14</v>
      </c>
      <c r="I1759" t="s">
        <v>14</v>
      </c>
      <c r="J1759">
        <v>2.0667037852400001E-4</v>
      </c>
      <c r="K1759" s="1">
        <v>1.0955115988400001E-5</v>
      </c>
      <c r="L1759">
        <v>2.9075884232100002E-4</v>
      </c>
      <c r="M1759">
        <v>11</v>
      </c>
      <c r="N1759">
        <v>27</v>
      </c>
      <c r="O1759">
        <v>3.4468541336500001E-4</v>
      </c>
      <c r="P1759">
        <v>0.24349973089599999</v>
      </c>
      <c r="Q1759">
        <v>0.231325566619</v>
      </c>
      <c r="R1759" t="s">
        <v>15</v>
      </c>
    </row>
    <row r="1760" spans="1:20">
      <c r="A1760">
        <v>87784</v>
      </c>
      <c r="C1760" t="b">
        <f t="shared" si="135"/>
        <v>1</v>
      </c>
      <c r="D1760" s="2" t="str">
        <f t="shared" si="136"/>
        <v/>
      </c>
      <c r="E1760" s="2" t="str">
        <f t="shared" si="137"/>
        <v/>
      </c>
      <c r="F1760" s="2" t="str">
        <f t="shared" si="138"/>
        <v/>
      </c>
      <c r="G1760" s="2" t="str">
        <f t="shared" si="139"/>
        <v/>
      </c>
      <c r="H1760" t="s">
        <v>17</v>
      </c>
      <c r="I1760" t="s">
        <v>17</v>
      </c>
      <c r="J1760">
        <v>3.9015684117600001E-4</v>
      </c>
      <c r="K1760" s="1">
        <v>1.32978899752E-5</v>
      </c>
      <c r="L1760">
        <v>0</v>
      </c>
      <c r="M1760">
        <v>1.5</v>
      </c>
      <c r="N1760">
        <v>8</v>
      </c>
      <c r="O1760">
        <v>7.5176573364400007E-2</v>
      </c>
      <c r="P1760">
        <v>4.3654121193800001E-4</v>
      </c>
      <c r="Q1760" s="1">
        <v>3.4897564175499999E-6</v>
      </c>
      <c r="R1760" t="s">
        <v>15</v>
      </c>
      <c r="S1760">
        <v>1.7215424047900001</v>
      </c>
    </row>
    <row r="1761" spans="1:20">
      <c r="A1761">
        <v>87785</v>
      </c>
      <c r="C1761" t="b">
        <f t="shared" si="135"/>
        <v>1</v>
      </c>
      <c r="D1761" s="2" t="str">
        <f t="shared" si="136"/>
        <v/>
      </c>
      <c r="E1761" s="2" t="str">
        <f t="shared" si="137"/>
        <v/>
      </c>
      <c r="F1761" s="2" t="str">
        <f t="shared" si="138"/>
        <v/>
      </c>
      <c r="G1761" s="2" t="str">
        <f t="shared" si="139"/>
        <v/>
      </c>
      <c r="H1761" t="s">
        <v>17</v>
      </c>
      <c r="I1761" t="s">
        <v>17</v>
      </c>
      <c r="J1761">
        <v>5.0595575472899999E-4</v>
      </c>
      <c r="K1761" s="1">
        <v>1.94691919507E-5</v>
      </c>
      <c r="L1761">
        <v>0</v>
      </c>
      <c r="M1761">
        <v>1.3333333333299999</v>
      </c>
      <c r="N1761">
        <v>3.6666666666699999</v>
      </c>
      <c r="O1761">
        <v>0.14107491593400001</v>
      </c>
      <c r="P1761">
        <v>1.0727945415799999E-2</v>
      </c>
      <c r="Q1761" s="1">
        <v>5.7040101165600002E-5</v>
      </c>
      <c r="R1761" t="s">
        <v>15</v>
      </c>
      <c r="S1761">
        <v>1.4231200669099999</v>
      </c>
    </row>
    <row r="1762" spans="1:20">
      <c r="A1762">
        <v>87787</v>
      </c>
      <c r="C1762" t="b">
        <f t="shared" si="135"/>
        <v>1</v>
      </c>
      <c r="D1762" s="2" t="str">
        <f t="shared" si="136"/>
        <v/>
      </c>
      <c r="E1762" s="2" t="str">
        <f t="shared" si="137"/>
        <v/>
      </c>
      <c r="F1762" s="2" t="str">
        <f t="shared" si="138"/>
        <v/>
      </c>
      <c r="G1762" s="2" t="str">
        <f t="shared" si="139"/>
        <v/>
      </c>
      <c r="H1762" t="s">
        <v>14</v>
      </c>
      <c r="I1762" t="s">
        <v>14</v>
      </c>
      <c r="J1762">
        <v>1.3292991673400001E-3</v>
      </c>
      <c r="K1762" s="1">
        <v>5.3723887224300003E-5</v>
      </c>
      <c r="L1762" s="1">
        <v>8.3898557918000003E-7</v>
      </c>
      <c r="M1762">
        <v>1.5</v>
      </c>
      <c r="N1762">
        <v>5.5</v>
      </c>
      <c r="O1762">
        <v>0.33185559468699999</v>
      </c>
      <c r="P1762">
        <v>6.8315377999199995E-4</v>
      </c>
      <c r="Q1762">
        <v>1.1396049337100001E-2</v>
      </c>
      <c r="R1762" t="s">
        <v>15</v>
      </c>
    </row>
    <row r="1763" spans="1:20">
      <c r="A1763">
        <v>87788</v>
      </c>
      <c r="B1763" t="s">
        <v>17</v>
      </c>
      <c r="C1763" t="b">
        <f t="shared" si="135"/>
        <v>1</v>
      </c>
      <c r="D1763" s="2" t="str">
        <f t="shared" si="136"/>
        <v/>
      </c>
      <c r="E1763" s="2" t="str">
        <f t="shared" si="137"/>
        <v/>
      </c>
      <c r="F1763" s="2" t="str">
        <f t="shared" si="138"/>
        <v/>
      </c>
      <c r="G1763" s="2" t="str">
        <f t="shared" si="139"/>
        <v>freshRestricted</v>
      </c>
      <c r="H1763" t="s">
        <v>14</v>
      </c>
      <c r="I1763" t="s">
        <v>14</v>
      </c>
      <c r="J1763">
        <v>1.06688126808E-3</v>
      </c>
      <c r="K1763" s="1">
        <v>7.7234399810799999E-5</v>
      </c>
      <c r="L1763" s="1">
        <v>2.72056640813E-6</v>
      </c>
      <c r="M1763">
        <v>1.5</v>
      </c>
      <c r="N1763">
        <v>5.5</v>
      </c>
      <c r="O1763">
        <v>0.33185559468699999</v>
      </c>
      <c r="P1763">
        <v>2.87315461362E-3</v>
      </c>
      <c r="Q1763">
        <v>3.3255651886999998E-2</v>
      </c>
      <c r="R1763" t="s">
        <v>15</v>
      </c>
    </row>
    <row r="1764" spans="1:20">
      <c r="A1764">
        <v>87827</v>
      </c>
      <c r="C1764" t="b">
        <f t="shared" si="135"/>
        <v>1</v>
      </c>
      <c r="D1764" s="2" t="str">
        <f t="shared" si="136"/>
        <v/>
      </c>
      <c r="E1764" s="2" t="str">
        <f t="shared" si="137"/>
        <v/>
      </c>
      <c r="F1764" s="2" t="str">
        <f t="shared" si="138"/>
        <v/>
      </c>
      <c r="G1764" s="2" t="str">
        <f t="shared" si="139"/>
        <v/>
      </c>
      <c r="H1764" t="s">
        <v>14</v>
      </c>
      <c r="I1764" t="s">
        <v>14</v>
      </c>
      <c r="J1764">
        <v>2.5237939425100001E-4</v>
      </c>
      <c r="K1764" s="1">
        <v>1.08858087372E-6</v>
      </c>
      <c r="L1764">
        <v>4.8969910285599999E-4</v>
      </c>
      <c r="M1764">
        <v>11</v>
      </c>
      <c r="N1764">
        <v>27</v>
      </c>
      <c r="O1764">
        <v>2.0447567793699999E-4</v>
      </c>
      <c r="P1764">
        <v>7.6283538307999998E-2</v>
      </c>
      <c r="Q1764">
        <v>0.30146138630899999</v>
      </c>
      <c r="R1764" t="s">
        <v>15</v>
      </c>
    </row>
    <row r="1765" spans="1:20">
      <c r="A1765">
        <v>87828</v>
      </c>
      <c r="B1765" t="s">
        <v>14</v>
      </c>
      <c r="C1765" t="b">
        <f t="shared" si="135"/>
        <v>1</v>
      </c>
      <c r="D1765" s="2" t="str">
        <f t="shared" si="136"/>
        <v/>
      </c>
      <c r="E1765" s="2" t="str">
        <f t="shared" si="137"/>
        <v/>
      </c>
      <c r="F1765" s="2" t="str">
        <f t="shared" si="138"/>
        <v/>
      </c>
      <c r="G1765" s="2" t="str">
        <f t="shared" si="139"/>
        <v>NO</v>
      </c>
      <c r="H1765" t="s">
        <v>27</v>
      </c>
      <c r="I1765" t="s">
        <v>14</v>
      </c>
      <c r="J1765">
        <v>2.2487557989000001E-4</v>
      </c>
      <c r="K1765">
        <v>0</v>
      </c>
      <c r="L1765">
        <v>4.4506507004399997E-4</v>
      </c>
      <c r="M1765">
        <v>11</v>
      </c>
      <c r="N1765">
        <v>27</v>
      </c>
      <c r="O1765" s="1">
        <v>1.0451633391799999E-5</v>
      </c>
      <c r="P1765">
        <v>1.00286718905E-2</v>
      </c>
      <c r="Q1765">
        <v>0.231325566619</v>
      </c>
      <c r="R1765" t="s">
        <v>15</v>
      </c>
      <c r="S1765">
        <v>11</v>
      </c>
      <c r="T1765">
        <v>27</v>
      </c>
    </row>
    <row r="1766" spans="1:20">
      <c r="A1766">
        <v>87864</v>
      </c>
      <c r="C1766" t="b">
        <f t="shared" si="135"/>
        <v>1</v>
      </c>
      <c r="D1766" s="2" t="str">
        <f t="shared" si="136"/>
        <v/>
      </c>
      <c r="E1766" s="2" t="str">
        <f t="shared" si="137"/>
        <v/>
      </c>
      <c r="F1766" s="2" t="str">
        <f t="shared" si="138"/>
        <v/>
      </c>
      <c r="G1766" s="2" t="str">
        <f t="shared" si="139"/>
        <v/>
      </c>
      <c r="H1766" t="s">
        <v>14</v>
      </c>
      <c r="I1766" t="s">
        <v>14</v>
      </c>
      <c r="J1766">
        <v>2.3361691018100001E-4</v>
      </c>
      <c r="K1766" s="1">
        <v>6.7526655676999998E-6</v>
      </c>
      <c r="L1766" s="1">
        <v>3.3156710089199997E-5</v>
      </c>
      <c r="M1766">
        <v>1.5</v>
      </c>
      <c r="N1766">
        <v>27</v>
      </c>
      <c r="O1766">
        <v>6.0221365234100002E-2</v>
      </c>
      <c r="P1766">
        <v>0.17396461627000001</v>
      </c>
      <c r="Q1766">
        <v>0.474127384885</v>
      </c>
      <c r="R1766" t="s">
        <v>15</v>
      </c>
    </row>
    <row r="1767" spans="1:20">
      <c r="A1767">
        <v>87866</v>
      </c>
      <c r="B1767" t="s">
        <v>17</v>
      </c>
      <c r="C1767" t="b">
        <f t="shared" si="135"/>
        <v>1</v>
      </c>
      <c r="D1767" s="2" t="str">
        <f t="shared" si="136"/>
        <v/>
      </c>
      <c r="E1767" s="2" t="str">
        <f t="shared" si="137"/>
        <v/>
      </c>
      <c r="F1767" s="2" t="str">
        <f t="shared" si="138"/>
        <v/>
      </c>
      <c r="G1767" s="2" t="str">
        <f t="shared" si="139"/>
        <v>freshRestricted</v>
      </c>
      <c r="H1767" t="s">
        <v>14</v>
      </c>
      <c r="I1767" t="s">
        <v>14</v>
      </c>
      <c r="J1767">
        <v>2.54541801414E-4</v>
      </c>
      <c r="K1767" s="1">
        <v>2.1847244069499999E-5</v>
      </c>
      <c r="L1767" s="1">
        <v>3.0358773388499999E-6</v>
      </c>
      <c r="M1767">
        <v>1.5</v>
      </c>
      <c r="N1767">
        <v>10</v>
      </c>
      <c r="O1767">
        <v>0.183859225056</v>
      </c>
      <c r="P1767">
        <v>0.37394366536599999</v>
      </c>
      <c r="Q1767">
        <v>4.5541311067199997E-2</v>
      </c>
      <c r="R1767" t="s">
        <v>15</v>
      </c>
    </row>
    <row r="1768" spans="1:20">
      <c r="A1768">
        <v>87890</v>
      </c>
      <c r="C1768" t="b">
        <f t="shared" si="135"/>
        <v>1</v>
      </c>
      <c r="D1768" s="2" t="str">
        <f t="shared" si="136"/>
        <v/>
      </c>
      <c r="E1768" s="2" t="str">
        <f t="shared" si="137"/>
        <v/>
      </c>
      <c r="F1768" s="2" t="str">
        <f t="shared" si="138"/>
        <v/>
      </c>
      <c r="G1768" s="2" t="str">
        <f t="shared" si="139"/>
        <v/>
      </c>
      <c r="H1768" t="s">
        <v>14</v>
      </c>
      <c r="I1768" t="s">
        <v>14</v>
      </c>
      <c r="J1768" s="1">
        <v>3.17801659984E-5</v>
      </c>
      <c r="K1768" s="1">
        <v>1.3629552377300001E-5</v>
      </c>
      <c r="L1768" s="1">
        <v>1.8945164627500001E-6</v>
      </c>
      <c r="M1768">
        <v>1.5</v>
      </c>
      <c r="N1768">
        <v>10</v>
      </c>
      <c r="O1768">
        <v>0.27346178577300001</v>
      </c>
      <c r="P1768">
        <v>0.114545770925</v>
      </c>
      <c r="Q1768">
        <v>0.42497015773899999</v>
      </c>
      <c r="R1768" t="s">
        <v>15</v>
      </c>
    </row>
    <row r="1769" spans="1:20">
      <c r="A1769">
        <v>87895</v>
      </c>
      <c r="B1769" t="s">
        <v>19</v>
      </c>
      <c r="C1769" t="b">
        <f t="shared" si="135"/>
        <v>1</v>
      </c>
      <c r="D1769" s="2" t="str">
        <f t="shared" si="136"/>
        <v/>
      </c>
      <c r="E1769" s="2" t="str">
        <f t="shared" si="137"/>
        <v/>
      </c>
      <c r="F1769" s="2" t="str">
        <f t="shared" si="138"/>
        <v>BRACK</v>
      </c>
      <c r="G1769" s="2" t="str">
        <f t="shared" si="139"/>
        <v/>
      </c>
      <c r="H1769" t="s">
        <v>19</v>
      </c>
      <c r="I1769" t="s">
        <v>19</v>
      </c>
      <c r="J1769" s="1">
        <v>1.6199292561099999E-5</v>
      </c>
      <c r="K1769">
        <v>2.05024831523E-4</v>
      </c>
      <c r="L1769" s="1">
        <v>2.5406066434400001E-6</v>
      </c>
      <c r="M1769">
        <v>3</v>
      </c>
      <c r="N1769">
        <v>8</v>
      </c>
      <c r="O1769">
        <v>1.9906485382399999E-2</v>
      </c>
      <c r="P1769">
        <v>2.0067090775900001E-4</v>
      </c>
      <c r="Q1769">
        <v>9.1619087616400002E-2</v>
      </c>
      <c r="R1769" t="s">
        <v>15</v>
      </c>
      <c r="S1769">
        <v>3</v>
      </c>
      <c r="T1769">
        <v>8</v>
      </c>
    </row>
    <row r="1770" spans="1:20">
      <c r="A1770">
        <v>87897</v>
      </c>
      <c r="C1770" t="b">
        <f t="shared" si="135"/>
        <v>1</v>
      </c>
      <c r="D1770" s="2" t="str">
        <f t="shared" si="136"/>
        <v/>
      </c>
      <c r="E1770" s="2" t="str">
        <f t="shared" si="137"/>
        <v/>
      </c>
      <c r="F1770" s="2" t="str">
        <f t="shared" si="138"/>
        <v/>
      </c>
      <c r="G1770" s="2" t="str">
        <f t="shared" si="139"/>
        <v/>
      </c>
      <c r="H1770" t="s">
        <v>19</v>
      </c>
      <c r="I1770" t="s">
        <v>19</v>
      </c>
      <c r="J1770" s="1">
        <v>1.6853826765699999E-5</v>
      </c>
      <c r="K1770">
        <v>1.9263232764700001E-4</v>
      </c>
      <c r="L1770" s="1">
        <v>1.59407260044E-6</v>
      </c>
      <c r="M1770">
        <v>3</v>
      </c>
      <c r="N1770">
        <v>8</v>
      </c>
      <c r="O1770">
        <v>1.06651566461E-2</v>
      </c>
      <c r="P1770" s="1">
        <v>2.4329252133599999E-5</v>
      </c>
      <c r="Q1770">
        <v>0.11233157778199999</v>
      </c>
      <c r="R1770" t="s">
        <v>15</v>
      </c>
      <c r="S1770">
        <v>3</v>
      </c>
      <c r="T1770">
        <v>8</v>
      </c>
    </row>
    <row r="1771" spans="1:20">
      <c r="A1771">
        <v>87945</v>
      </c>
      <c r="C1771" t="b">
        <f t="shared" si="135"/>
        <v>1</v>
      </c>
      <c r="D1771" s="2" t="str">
        <f t="shared" si="136"/>
        <v/>
      </c>
      <c r="E1771" s="2" t="str">
        <f t="shared" si="137"/>
        <v/>
      </c>
      <c r="F1771" s="2" t="str">
        <f t="shared" si="138"/>
        <v/>
      </c>
      <c r="G1771" s="2" t="str">
        <f t="shared" si="139"/>
        <v/>
      </c>
      <c r="H1771" t="s">
        <v>17</v>
      </c>
      <c r="I1771" t="s">
        <v>17</v>
      </c>
      <c r="J1771">
        <v>1.8552245309400001E-4</v>
      </c>
      <c r="K1771" s="1">
        <v>2.5752887388499999E-5</v>
      </c>
      <c r="L1771" s="1">
        <v>2.43799338891E-6</v>
      </c>
      <c r="M1771">
        <v>1.5</v>
      </c>
      <c r="N1771">
        <v>10</v>
      </c>
      <c r="O1771">
        <v>0.21156474671299999</v>
      </c>
      <c r="P1771">
        <v>5.4012744627200002E-2</v>
      </c>
      <c r="Q1771">
        <v>3.75211052593E-3</v>
      </c>
      <c r="R1771" t="s">
        <v>15</v>
      </c>
      <c r="S1771">
        <v>2.5824326614899999</v>
      </c>
    </row>
    <row r="1772" spans="1:20">
      <c r="A1772">
        <v>88045</v>
      </c>
      <c r="C1772" t="b">
        <f t="shared" si="135"/>
        <v>1</v>
      </c>
      <c r="D1772" s="2" t="str">
        <f t="shared" si="136"/>
        <v/>
      </c>
      <c r="E1772" s="2" t="str">
        <f t="shared" si="137"/>
        <v/>
      </c>
      <c r="F1772" s="2" t="str">
        <f t="shared" si="138"/>
        <v/>
      </c>
      <c r="G1772" s="2" t="str">
        <f t="shared" si="139"/>
        <v/>
      </c>
      <c r="H1772" t="s">
        <v>19</v>
      </c>
      <c r="I1772" t="s">
        <v>19</v>
      </c>
      <c r="J1772" s="1">
        <v>2.03470203516E-5</v>
      </c>
      <c r="K1772">
        <v>9.7509512934500003E-4</v>
      </c>
      <c r="L1772">
        <v>1.01559368213E-4</v>
      </c>
      <c r="M1772">
        <v>8.8000000000000007</v>
      </c>
      <c r="N1772">
        <v>11.6</v>
      </c>
      <c r="O1772">
        <v>1.2271063429100001E-4</v>
      </c>
      <c r="P1772">
        <v>2.1720605192699999E-2</v>
      </c>
      <c r="Q1772">
        <v>7.7057998657399998E-3</v>
      </c>
      <c r="R1772" t="s">
        <v>15</v>
      </c>
      <c r="S1772">
        <v>8.8000000000000007</v>
      </c>
      <c r="T1772">
        <v>11.6</v>
      </c>
    </row>
    <row r="1773" spans="1:20">
      <c r="A1773">
        <v>88048</v>
      </c>
      <c r="C1773" t="b">
        <f t="shared" si="135"/>
        <v>1</v>
      </c>
      <c r="D1773" s="2" t="str">
        <f t="shared" si="136"/>
        <v/>
      </c>
      <c r="E1773" s="2" t="str">
        <f t="shared" si="137"/>
        <v/>
      </c>
      <c r="F1773" s="2" t="str">
        <f t="shared" si="138"/>
        <v/>
      </c>
      <c r="G1773" s="2" t="str">
        <f t="shared" si="139"/>
        <v/>
      </c>
      <c r="H1773" t="s">
        <v>18</v>
      </c>
      <c r="I1773" t="s">
        <v>19</v>
      </c>
      <c r="J1773" s="1">
        <v>9.5976511092600002E-6</v>
      </c>
      <c r="K1773">
        <v>4.1028466979400001E-4</v>
      </c>
      <c r="L1773" s="1">
        <v>6.0154229996500002E-5</v>
      </c>
      <c r="M1773">
        <v>8.8000000000000007</v>
      </c>
      <c r="N1773">
        <v>11.6</v>
      </c>
      <c r="O1773">
        <v>2.97574629087E-3</v>
      </c>
      <c r="P1773">
        <v>9.2296012165700006E-2</v>
      </c>
      <c r="Q1773">
        <v>1.36614009712E-2</v>
      </c>
      <c r="R1773" t="s">
        <v>20</v>
      </c>
      <c r="S1773">
        <v>8.8000000000000007</v>
      </c>
      <c r="T1773">
        <v>11.6</v>
      </c>
    </row>
    <row r="1774" spans="1:20">
      <c r="A1774">
        <v>88049</v>
      </c>
      <c r="C1774" t="b">
        <f t="shared" si="135"/>
        <v>1</v>
      </c>
      <c r="D1774" s="2" t="str">
        <f t="shared" si="136"/>
        <v/>
      </c>
      <c r="E1774" s="2" t="str">
        <f t="shared" si="137"/>
        <v/>
      </c>
      <c r="F1774" s="2" t="str">
        <f t="shared" si="138"/>
        <v/>
      </c>
      <c r="G1774" s="2" t="str">
        <f t="shared" si="139"/>
        <v/>
      </c>
      <c r="H1774" t="s">
        <v>18</v>
      </c>
      <c r="I1774" t="s">
        <v>19</v>
      </c>
      <c r="J1774" s="1">
        <v>2.8025141239000001E-5</v>
      </c>
      <c r="K1774">
        <v>1.37212948868E-3</v>
      </c>
      <c r="L1774">
        <v>1.7496357829700001E-4</v>
      </c>
      <c r="M1774">
        <v>8.8000000000000007</v>
      </c>
      <c r="N1774">
        <v>11.6</v>
      </c>
      <c r="O1774">
        <v>2.97574629087E-3</v>
      </c>
      <c r="P1774">
        <v>0.126846713916</v>
      </c>
      <c r="Q1774">
        <v>4.5677260896600002E-3</v>
      </c>
      <c r="R1774" t="s">
        <v>20</v>
      </c>
      <c r="S1774">
        <v>8.8000000000000007</v>
      </c>
      <c r="T1774">
        <v>11.6</v>
      </c>
    </row>
    <row r="1775" spans="1:20">
      <c r="A1775">
        <v>88050</v>
      </c>
      <c r="C1775" t="b">
        <f t="shared" si="135"/>
        <v>1</v>
      </c>
      <c r="D1775" s="2" t="str">
        <f t="shared" si="136"/>
        <v/>
      </c>
      <c r="E1775" s="2" t="str">
        <f t="shared" si="137"/>
        <v/>
      </c>
      <c r="F1775" s="2" t="str">
        <f t="shared" si="138"/>
        <v/>
      </c>
      <c r="G1775" s="2" t="str">
        <f t="shared" si="139"/>
        <v/>
      </c>
      <c r="H1775" t="s">
        <v>18</v>
      </c>
      <c r="I1775" t="s">
        <v>19</v>
      </c>
      <c r="J1775" s="1">
        <v>6.4824037907599993E-5</v>
      </c>
      <c r="K1775">
        <v>2.1433921093799999E-3</v>
      </c>
      <c r="L1775">
        <v>2.78408419495E-4</v>
      </c>
      <c r="M1775">
        <v>8.8000000000000007</v>
      </c>
      <c r="N1775">
        <v>11.6</v>
      </c>
      <c r="O1775">
        <v>4.9562834526600005E-4</v>
      </c>
      <c r="P1775">
        <v>6.0794231743900001E-2</v>
      </c>
      <c r="Q1775">
        <v>3.8430717184700001E-3</v>
      </c>
      <c r="R1775" t="s">
        <v>20</v>
      </c>
      <c r="S1775">
        <v>8.8000000000000007</v>
      </c>
      <c r="T1775">
        <v>11.6</v>
      </c>
    </row>
    <row r="1776" spans="1:20">
      <c r="A1776">
        <v>88051</v>
      </c>
      <c r="C1776" t="b">
        <f t="shared" si="135"/>
        <v>1</v>
      </c>
      <c r="D1776" s="2" t="str">
        <f t="shared" si="136"/>
        <v/>
      </c>
      <c r="E1776" s="2" t="str">
        <f t="shared" si="137"/>
        <v/>
      </c>
      <c r="F1776" s="2" t="str">
        <f t="shared" si="138"/>
        <v/>
      </c>
      <c r="G1776" s="2" t="str">
        <f t="shared" si="139"/>
        <v/>
      </c>
      <c r="H1776" t="s">
        <v>18</v>
      </c>
      <c r="I1776" t="s">
        <v>19</v>
      </c>
      <c r="J1776" s="1">
        <v>2.8217094261199999E-5</v>
      </c>
      <c r="K1776">
        <v>1.2233675768000001E-3</v>
      </c>
      <c r="L1776">
        <v>1.41003778159E-4</v>
      </c>
      <c r="M1776">
        <v>8.8000000000000007</v>
      </c>
      <c r="N1776">
        <v>11.6</v>
      </c>
      <c r="O1776">
        <v>2.97574629087E-3</v>
      </c>
      <c r="P1776">
        <v>0.109374870139</v>
      </c>
      <c r="Q1776">
        <v>8.2268747656899996E-3</v>
      </c>
      <c r="R1776" t="s">
        <v>20</v>
      </c>
      <c r="S1776">
        <v>8.8000000000000007</v>
      </c>
      <c r="T1776">
        <v>11.6</v>
      </c>
    </row>
    <row r="1777" spans="1:20">
      <c r="A1777">
        <v>88053</v>
      </c>
      <c r="C1777" t="b">
        <f t="shared" si="135"/>
        <v>1</v>
      </c>
      <c r="D1777" s="2" t="str">
        <f t="shared" si="136"/>
        <v/>
      </c>
      <c r="E1777" s="2" t="str">
        <f t="shared" si="137"/>
        <v/>
      </c>
      <c r="F1777" s="2" t="str">
        <f t="shared" si="138"/>
        <v/>
      </c>
      <c r="G1777" s="2" t="str">
        <f t="shared" si="139"/>
        <v/>
      </c>
      <c r="H1777" t="s">
        <v>18</v>
      </c>
      <c r="I1777" t="s">
        <v>19</v>
      </c>
      <c r="J1777" s="1">
        <v>1.49723357304E-5</v>
      </c>
      <c r="K1777">
        <v>7.5606427463300002E-4</v>
      </c>
      <c r="L1777" s="1">
        <v>9.0970552136299996E-5</v>
      </c>
      <c r="M1777">
        <v>8.8000000000000007</v>
      </c>
      <c r="N1777">
        <v>11.6</v>
      </c>
      <c r="O1777">
        <v>2.97574629087E-3</v>
      </c>
      <c r="P1777">
        <v>0.109374870139</v>
      </c>
      <c r="Q1777">
        <v>7.7057998657399998E-3</v>
      </c>
      <c r="R1777" t="s">
        <v>20</v>
      </c>
      <c r="S1777">
        <v>8.8000000000000007</v>
      </c>
      <c r="T1777">
        <v>11.6</v>
      </c>
    </row>
    <row r="1778" spans="1:20">
      <c r="A1778">
        <v>88054</v>
      </c>
      <c r="C1778" t="b">
        <f t="shared" si="135"/>
        <v>1</v>
      </c>
      <c r="D1778" s="2" t="str">
        <f t="shared" si="136"/>
        <v/>
      </c>
      <c r="E1778" s="2" t="str">
        <f t="shared" si="137"/>
        <v/>
      </c>
      <c r="F1778" s="2" t="str">
        <f t="shared" si="138"/>
        <v/>
      </c>
      <c r="G1778" s="2" t="str">
        <f t="shared" si="139"/>
        <v/>
      </c>
      <c r="H1778" t="s">
        <v>18</v>
      </c>
      <c r="I1778" t="s">
        <v>19</v>
      </c>
      <c r="J1778" s="1">
        <v>2.3418268706599999E-5</v>
      </c>
      <c r="K1778">
        <v>8.0090456420000005E-4</v>
      </c>
      <c r="L1778">
        <v>1.02815808144E-4</v>
      </c>
      <c r="M1778">
        <v>8.8000000000000007</v>
      </c>
      <c r="N1778">
        <v>11.6</v>
      </c>
      <c r="O1778">
        <v>2.97574629087E-3</v>
      </c>
      <c r="P1778">
        <v>0.109374870139</v>
      </c>
      <c r="Q1778">
        <v>8.7786507024800002E-3</v>
      </c>
      <c r="R1778" t="s">
        <v>20</v>
      </c>
      <c r="S1778">
        <v>8.8000000000000007</v>
      </c>
      <c r="T1778">
        <v>11.6</v>
      </c>
    </row>
    <row r="1779" spans="1:20">
      <c r="A1779">
        <v>88056</v>
      </c>
      <c r="C1779" t="b">
        <f t="shared" si="135"/>
        <v>1</v>
      </c>
      <c r="D1779" s="2" t="str">
        <f t="shared" si="136"/>
        <v/>
      </c>
      <c r="E1779" s="2" t="str">
        <f t="shared" si="137"/>
        <v/>
      </c>
      <c r="F1779" s="2" t="str">
        <f t="shared" si="138"/>
        <v/>
      </c>
      <c r="G1779" s="2" t="str">
        <f t="shared" si="139"/>
        <v/>
      </c>
      <c r="H1779" t="s">
        <v>18</v>
      </c>
      <c r="I1779" t="s">
        <v>19</v>
      </c>
      <c r="J1779" s="1">
        <v>4.1845758836399997E-5</v>
      </c>
      <c r="K1779">
        <v>1.40750829637E-3</v>
      </c>
      <c r="L1779">
        <v>1.66218071174E-4</v>
      </c>
      <c r="M1779">
        <v>8.8000000000000007</v>
      </c>
      <c r="N1779">
        <v>11.6</v>
      </c>
      <c r="O1779">
        <v>2.97574629087E-3</v>
      </c>
      <c r="P1779">
        <v>0.14461576201199999</v>
      </c>
      <c r="Q1779">
        <v>3.0591108027200001E-3</v>
      </c>
      <c r="R1779" t="s">
        <v>20</v>
      </c>
      <c r="S1779">
        <v>8.8000000000000007</v>
      </c>
      <c r="T1779">
        <v>11.6</v>
      </c>
    </row>
    <row r="1780" spans="1:20">
      <c r="A1780">
        <v>88095</v>
      </c>
      <c r="C1780" t="b">
        <f t="shared" si="135"/>
        <v>1</v>
      </c>
      <c r="D1780" s="2" t="str">
        <f t="shared" si="136"/>
        <v/>
      </c>
      <c r="E1780" s="2" t="str">
        <f t="shared" si="137"/>
        <v/>
      </c>
      <c r="F1780" s="2" t="str">
        <f t="shared" si="138"/>
        <v/>
      </c>
      <c r="G1780" s="2" t="str">
        <f t="shared" si="139"/>
        <v/>
      </c>
      <c r="H1780" t="s">
        <v>19</v>
      </c>
      <c r="I1780" t="s">
        <v>19</v>
      </c>
      <c r="J1780">
        <v>0</v>
      </c>
      <c r="K1780">
        <v>3.3746088638399998E-4</v>
      </c>
      <c r="L1780" s="1">
        <v>6.5327642382000003E-5</v>
      </c>
      <c r="M1780">
        <v>9</v>
      </c>
      <c r="N1780">
        <v>13.5</v>
      </c>
      <c r="O1780" s="1">
        <v>5.2998460960600002E-5</v>
      </c>
      <c r="P1780">
        <v>1.6304773044999998E-2</v>
      </c>
      <c r="Q1780">
        <v>2.1450070736700001E-2</v>
      </c>
      <c r="R1780" t="s">
        <v>15</v>
      </c>
      <c r="S1780">
        <v>9</v>
      </c>
      <c r="T1780">
        <v>13.5</v>
      </c>
    </row>
    <row r="1781" spans="1:20">
      <c r="A1781">
        <v>88100</v>
      </c>
      <c r="C1781" t="b">
        <f t="shared" si="135"/>
        <v>1</v>
      </c>
      <c r="D1781" s="2" t="str">
        <f t="shared" si="136"/>
        <v/>
      </c>
      <c r="E1781" s="2" t="str">
        <f t="shared" si="137"/>
        <v/>
      </c>
      <c r="F1781" s="2" t="str">
        <f t="shared" si="138"/>
        <v/>
      </c>
      <c r="G1781" s="2" t="str">
        <f t="shared" si="139"/>
        <v/>
      </c>
      <c r="H1781" t="s">
        <v>18</v>
      </c>
      <c r="I1781" t="s">
        <v>19</v>
      </c>
      <c r="J1781">
        <v>0</v>
      </c>
      <c r="K1781">
        <v>5.0645883979200004E-4</v>
      </c>
      <c r="L1781" s="1">
        <v>6.6016162498400003E-5</v>
      </c>
      <c r="M1781">
        <v>8.8000000000000007</v>
      </c>
      <c r="N1781">
        <v>11.6</v>
      </c>
      <c r="O1781">
        <v>9.4517715055599996E-3</v>
      </c>
      <c r="P1781">
        <v>0.317927587899</v>
      </c>
      <c r="Q1781">
        <v>1.3733345363000001E-2</v>
      </c>
      <c r="R1781" t="s">
        <v>20</v>
      </c>
      <c r="S1781">
        <v>8.8000000000000007</v>
      </c>
      <c r="T1781">
        <v>11.6</v>
      </c>
    </row>
    <row r="1782" spans="1:20">
      <c r="A1782">
        <v>88134</v>
      </c>
      <c r="C1782" t="b">
        <f t="shared" si="135"/>
        <v>1</v>
      </c>
      <c r="D1782" s="2" t="str">
        <f t="shared" si="136"/>
        <v/>
      </c>
      <c r="E1782" s="2" t="str">
        <f t="shared" si="137"/>
        <v/>
      </c>
      <c r="F1782" s="2" t="str">
        <f t="shared" si="138"/>
        <v/>
      </c>
      <c r="G1782" s="2" t="str">
        <f t="shared" si="139"/>
        <v/>
      </c>
      <c r="H1782" t="s">
        <v>17</v>
      </c>
      <c r="I1782" t="s">
        <v>17</v>
      </c>
      <c r="J1782">
        <v>2.41369372356E-4</v>
      </c>
      <c r="K1782">
        <v>1.32426693102E-4</v>
      </c>
      <c r="L1782" s="1">
        <v>1.4030597928E-6</v>
      </c>
      <c r="M1782">
        <v>1.5</v>
      </c>
      <c r="N1782">
        <v>8</v>
      </c>
      <c r="O1782">
        <v>0.486574082894</v>
      </c>
      <c r="P1782">
        <v>4.3965758028799998E-4</v>
      </c>
      <c r="Q1782">
        <v>5.6950657001600001E-4</v>
      </c>
      <c r="R1782" t="s">
        <v>15</v>
      </c>
      <c r="S1782">
        <v>5.0490548961300004</v>
      </c>
    </row>
    <row r="1783" spans="1:20">
      <c r="A1783">
        <v>88136</v>
      </c>
      <c r="B1783" t="s">
        <v>17</v>
      </c>
      <c r="C1783" t="b">
        <f t="shared" si="135"/>
        <v>1</v>
      </c>
      <c r="D1783" s="2" t="str">
        <f t="shared" si="136"/>
        <v>FRESH</v>
      </c>
      <c r="E1783" s="2" t="str">
        <f t="shared" si="137"/>
        <v/>
      </c>
      <c r="F1783" s="2" t="str">
        <f t="shared" si="138"/>
        <v/>
      </c>
      <c r="G1783" s="2" t="str">
        <f t="shared" si="139"/>
        <v/>
      </c>
      <c r="H1783" t="s">
        <v>17</v>
      </c>
      <c r="I1783" t="s">
        <v>17</v>
      </c>
      <c r="J1783">
        <v>2.4123490758000001E-4</v>
      </c>
      <c r="K1783">
        <v>1.28130272896E-4</v>
      </c>
      <c r="L1783" s="1">
        <v>5.1513638151400002E-6</v>
      </c>
      <c r="M1783">
        <v>1.5</v>
      </c>
      <c r="N1783">
        <v>8</v>
      </c>
      <c r="O1783">
        <v>0.40354114316799999</v>
      </c>
      <c r="P1783">
        <v>2.5692474119400001E-3</v>
      </c>
      <c r="Q1783">
        <v>9.2821131888100004E-3</v>
      </c>
      <c r="R1783" t="s">
        <v>15</v>
      </c>
      <c r="S1783">
        <v>4.8859323537800003</v>
      </c>
    </row>
    <row r="1784" spans="1:20">
      <c r="A1784">
        <v>88163</v>
      </c>
      <c r="B1784" t="s">
        <v>17</v>
      </c>
      <c r="C1784" t="b">
        <f t="shared" si="135"/>
        <v>1</v>
      </c>
      <c r="D1784" s="2" t="str">
        <f t="shared" si="136"/>
        <v>FRESH</v>
      </c>
      <c r="E1784" s="2" t="str">
        <f t="shared" si="137"/>
        <v/>
      </c>
      <c r="F1784" s="2" t="str">
        <f t="shared" si="138"/>
        <v/>
      </c>
      <c r="G1784" s="2" t="str">
        <f t="shared" si="139"/>
        <v/>
      </c>
      <c r="H1784" t="s">
        <v>24</v>
      </c>
      <c r="I1784" t="s">
        <v>17</v>
      </c>
      <c r="J1784" s="1">
        <v>8.3904871868400001E-5</v>
      </c>
      <c r="K1784" s="1">
        <v>3.6101906180599998E-5</v>
      </c>
      <c r="L1784">
        <v>0</v>
      </c>
      <c r="M1784">
        <v>1.3333333333299999</v>
      </c>
      <c r="N1784">
        <v>3.6666666666699999</v>
      </c>
      <c r="O1784">
        <v>0.47557598537200002</v>
      </c>
      <c r="P1784">
        <v>1.0727945415799999E-2</v>
      </c>
      <c r="Q1784">
        <v>9.3257412468000008E-3</v>
      </c>
      <c r="R1784" t="s">
        <v>25</v>
      </c>
      <c r="S1784">
        <v>2.33730103166</v>
      </c>
    </row>
    <row r="1785" spans="1:20">
      <c r="A1785">
        <v>88164</v>
      </c>
      <c r="C1785" t="b">
        <f t="shared" si="135"/>
        <v>1</v>
      </c>
      <c r="D1785" s="2" t="str">
        <f t="shared" si="136"/>
        <v/>
      </c>
      <c r="E1785" s="2" t="str">
        <f t="shared" si="137"/>
        <v/>
      </c>
      <c r="F1785" s="2" t="str">
        <f t="shared" si="138"/>
        <v/>
      </c>
      <c r="G1785" s="2" t="str">
        <f t="shared" si="139"/>
        <v/>
      </c>
      <c r="H1785" t="s">
        <v>14</v>
      </c>
      <c r="I1785" t="s">
        <v>14</v>
      </c>
      <c r="J1785">
        <v>1.0991727238E-4</v>
      </c>
      <c r="K1785">
        <v>0</v>
      </c>
      <c r="L1785" s="1">
        <v>4.4886426120299999E-6</v>
      </c>
      <c r="M1785">
        <v>3</v>
      </c>
      <c r="N1785">
        <v>18.5</v>
      </c>
      <c r="O1785">
        <v>2.9943957269199999E-2</v>
      </c>
      <c r="P1785">
        <v>0.15217643139100001</v>
      </c>
      <c r="Q1785">
        <v>0.13654573043900001</v>
      </c>
      <c r="R1785" t="s">
        <v>15</v>
      </c>
    </row>
    <row r="1786" spans="1:20">
      <c r="A1786">
        <v>88165</v>
      </c>
      <c r="C1786" t="b">
        <f t="shared" si="135"/>
        <v>1</v>
      </c>
      <c r="D1786" s="2" t="str">
        <f t="shared" si="136"/>
        <v/>
      </c>
      <c r="E1786" s="2" t="str">
        <f t="shared" si="137"/>
        <v/>
      </c>
      <c r="F1786" s="2" t="str">
        <f t="shared" si="138"/>
        <v/>
      </c>
      <c r="G1786" s="2" t="str">
        <f t="shared" si="139"/>
        <v/>
      </c>
      <c r="H1786" t="s">
        <v>14</v>
      </c>
      <c r="I1786" t="s">
        <v>14</v>
      </c>
      <c r="J1786" s="1">
        <v>3.9124709070200003E-5</v>
      </c>
      <c r="K1786">
        <v>3.3576179977899998E-4</v>
      </c>
      <c r="L1786">
        <v>0</v>
      </c>
      <c r="M1786">
        <v>1.3333333333299999</v>
      </c>
      <c r="N1786">
        <v>3.6666666666699999</v>
      </c>
      <c r="O1786">
        <v>0.48135186562400001</v>
      </c>
      <c r="P1786">
        <v>4.3157229238000001E-4</v>
      </c>
      <c r="Q1786">
        <v>3.2075002999899999E-4</v>
      </c>
      <c r="R1786" t="s">
        <v>15</v>
      </c>
    </row>
    <row r="1787" spans="1:20">
      <c r="A1787">
        <v>88167</v>
      </c>
      <c r="C1787" t="b">
        <f t="shared" si="135"/>
        <v>1</v>
      </c>
      <c r="D1787" s="2" t="str">
        <f t="shared" si="136"/>
        <v/>
      </c>
      <c r="E1787" s="2" t="str">
        <f t="shared" si="137"/>
        <v/>
      </c>
      <c r="F1787" s="2" t="str">
        <f t="shared" si="138"/>
        <v/>
      </c>
      <c r="G1787" s="2" t="str">
        <f t="shared" si="139"/>
        <v/>
      </c>
      <c r="H1787" t="s">
        <v>14</v>
      </c>
      <c r="I1787" t="s">
        <v>14</v>
      </c>
      <c r="J1787" s="1">
        <v>4.0784703389799999E-5</v>
      </c>
      <c r="K1787">
        <v>3.9056331583399998E-4</v>
      </c>
      <c r="L1787">
        <v>0</v>
      </c>
      <c r="M1787">
        <v>1.3333333333299999</v>
      </c>
      <c r="N1787">
        <v>3.6666666666699999</v>
      </c>
      <c r="O1787">
        <v>0.124549236637</v>
      </c>
      <c r="P1787" s="1">
        <v>6.2082677276399997E-7</v>
      </c>
      <c r="Q1787">
        <v>3.2075002999899999E-4</v>
      </c>
      <c r="R1787" t="s">
        <v>15</v>
      </c>
    </row>
    <row r="1788" spans="1:20">
      <c r="A1788">
        <v>88171</v>
      </c>
      <c r="C1788" t="b">
        <f t="shared" si="135"/>
        <v>1</v>
      </c>
      <c r="D1788" s="2" t="str">
        <f t="shared" si="136"/>
        <v/>
      </c>
      <c r="E1788" s="2" t="str">
        <f t="shared" si="137"/>
        <v/>
      </c>
      <c r="F1788" s="2" t="str">
        <f t="shared" si="138"/>
        <v/>
      </c>
      <c r="G1788" s="2" t="str">
        <f t="shared" si="139"/>
        <v/>
      </c>
      <c r="H1788" t="s">
        <v>14</v>
      </c>
      <c r="I1788" t="s">
        <v>14</v>
      </c>
      <c r="J1788">
        <v>1.11617315082E-4</v>
      </c>
      <c r="K1788">
        <v>0</v>
      </c>
      <c r="L1788">
        <v>0</v>
      </c>
      <c r="M1788">
        <v>3</v>
      </c>
      <c r="N1788">
        <v>17</v>
      </c>
      <c r="O1788">
        <v>3.3018842308500003E-2</v>
      </c>
      <c r="P1788">
        <v>1</v>
      </c>
      <c r="Q1788">
        <v>3.6437695546299997E-2</v>
      </c>
      <c r="R1788" t="s">
        <v>15</v>
      </c>
    </row>
    <row r="1789" spans="1:20">
      <c r="A1789">
        <v>88190</v>
      </c>
      <c r="C1789" t="b">
        <f t="shared" si="135"/>
        <v>1</v>
      </c>
      <c r="D1789" s="2" t="str">
        <f t="shared" si="136"/>
        <v/>
      </c>
      <c r="E1789" s="2" t="str">
        <f t="shared" si="137"/>
        <v/>
      </c>
      <c r="F1789" s="2" t="str">
        <f t="shared" si="138"/>
        <v/>
      </c>
      <c r="G1789" s="2" t="str">
        <f t="shared" si="139"/>
        <v/>
      </c>
      <c r="H1789" t="s">
        <v>19</v>
      </c>
      <c r="I1789" t="s">
        <v>19</v>
      </c>
      <c r="J1789" s="1">
        <v>1.6793550961000002E-5</v>
      </c>
      <c r="K1789">
        <v>3.0296716071999999E-4</v>
      </c>
      <c r="L1789" s="1">
        <v>6.5463707469800003E-6</v>
      </c>
      <c r="M1789">
        <v>6.5</v>
      </c>
      <c r="N1789">
        <v>10</v>
      </c>
      <c r="O1789">
        <v>1.5513735124100001E-4</v>
      </c>
      <c r="P1789" s="1">
        <v>1.4512157639899999E-6</v>
      </c>
      <c r="Q1789">
        <v>0.14327470513599999</v>
      </c>
      <c r="R1789" t="s">
        <v>15</v>
      </c>
      <c r="S1789">
        <v>6.5</v>
      </c>
      <c r="T1789">
        <v>10</v>
      </c>
    </row>
    <row r="1790" spans="1:20">
      <c r="A1790">
        <v>88191</v>
      </c>
      <c r="C1790" t="b">
        <f t="shared" si="135"/>
        <v>1</v>
      </c>
      <c r="D1790" s="2" t="str">
        <f t="shared" si="136"/>
        <v/>
      </c>
      <c r="E1790" s="2" t="str">
        <f t="shared" si="137"/>
        <v/>
      </c>
      <c r="F1790" s="2" t="str">
        <f t="shared" si="138"/>
        <v/>
      </c>
      <c r="G1790" s="2" t="str">
        <f t="shared" si="139"/>
        <v/>
      </c>
      <c r="H1790" t="s">
        <v>19</v>
      </c>
      <c r="I1790" t="s">
        <v>19</v>
      </c>
      <c r="J1790">
        <v>3.10631181969E-4</v>
      </c>
      <c r="K1790">
        <v>5.4498985467000003E-3</v>
      </c>
      <c r="L1790">
        <v>1.83105153128E-4</v>
      </c>
      <c r="M1790">
        <v>4.5</v>
      </c>
      <c r="N1790">
        <v>10</v>
      </c>
      <c r="O1790">
        <v>2.4811957146099998E-4</v>
      </c>
      <c r="P1790" s="1">
        <v>4.4604504261699998E-5</v>
      </c>
      <c r="Q1790">
        <v>9.2728688444400006E-2</v>
      </c>
      <c r="R1790" t="s">
        <v>15</v>
      </c>
      <c r="S1790">
        <v>4.5</v>
      </c>
      <c r="T1790">
        <v>10</v>
      </c>
    </row>
    <row r="1791" spans="1:20">
      <c r="A1791">
        <v>88192</v>
      </c>
      <c r="C1791" t="b">
        <f t="shared" si="135"/>
        <v>1</v>
      </c>
      <c r="D1791" s="2" t="str">
        <f t="shared" si="136"/>
        <v/>
      </c>
      <c r="E1791" s="2" t="str">
        <f t="shared" si="137"/>
        <v/>
      </c>
      <c r="F1791" s="2" t="str">
        <f t="shared" si="138"/>
        <v/>
      </c>
      <c r="G1791" s="2" t="str">
        <f t="shared" si="139"/>
        <v/>
      </c>
      <c r="H1791" t="s">
        <v>19</v>
      </c>
      <c r="I1791" t="s">
        <v>19</v>
      </c>
      <c r="J1791" s="1">
        <v>3.8383420881800001E-5</v>
      </c>
      <c r="K1791">
        <v>4.9637230004899999E-4</v>
      </c>
      <c r="L1791" s="1">
        <v>1.0688345518499999E-5</v>
      </c>
      <c r="M1791">
        <v>4.5</v>
      </c>
      <c r="N1791">
        <v>10</v>
      </c>
      <c r="O1791" s="1">
        <v>7.6121689041900006E-5</v>
      </c>
      <c r="P1791" s="1">
        <v>2.4493179577900001E-7</v>
      </c>
      <c r="Q1791">
        <v>6.5342717826600005E-2</v>
      </c>
      <c r="R1791" t="s">
        <v>15</v>
      </c>
      <c r="S1791">
        <v>4.5</v>
      </c>
      <c r="T1791">
        <v>10</v>
      </c>
    </row>
    <row r="1792" spans="1:20">
      <c r="A1792">
        <v>88193</v>
      </c>
      <c r="C1792" t="b">
        <f t="shared" si="135"/>
        <v>1</v>
      </c>
      <c r="D1792" s="2" t="str">
        <f t="shared" si="136"/>
        <v/>
      </c>
      <c r="E1792" s="2" t="str">
        <f t="shared" si="137"/>
        <v/>
      </c>
      <c r="F1792" s="2" t="str">
        <f t="shared" si="138"/>
        <v/>
      </c>
      <c r="G1792" s="2" t="str">
        <f t="shared" si="139"/>
        <v/>
      </c>
      <c r="H1792" t="s">
        <v>19</v>
      </c>
      <c r="I1792" t="s">
        <v>19</v>
      </c>
      <c r="J1792">
        <v>4.6210585339799998E-4</v>
      </c>
      <c r="K1792">
        <v>5.55423381901E-3</v>
      </c>
      <c r="L1792">
        <v>1.8387721233699999E-4</v>
      </c>
      <c r="M1792">
        <v>6.5</v>
      </c>
      <c r="N1792">
        <v>10</v>
      </c>
      <c r="O1792">
        <v>1.1980819580900001E-3</v>
      </c>
      <c r="P1792">
        <v>3.1097253938600002E-4</v>
      </c>
      <c r="Q1792">
        <v>5.5287251308600002E-2</v>
      </c>
      <c r="R1792" t="s">
        <v>15</v>
      </c>
      <c r="S1792">
        <v>6.5</v>
      </c>
      <c r="T1792">
        <v>10</v>
      </c>
    </row>
    <row r="1793" spans="1:20">
      <c r="A1793">
        <v>88194</v>
      </c>
      <c r="C1793" t="b">
        <f t="shared" si="135"/>
        <v>1</v>
      </c>
      <c r="D1793" s="2" t="str">
        <f t="shared" si="136"/>
        <v/>
      </c>
      <c r="E1793" s="2" t="str">
        <f t="shared" si="137"/>
        <v/>
      </c>
      <c r="F1793" s="2" t="str">
        <f t="shared" si="138"/>
        <v/>
      </c>
      <c r="G1793" s="2" t="str">
        <f t="shared" si="139"/>
        <v/>
      </c>
      <c r="H1793" t="s">
        <v>19</v>
      </c>
      <c r="I1793" t="s">
        <v>19</v>
      </c>
      <c r="J1793" s="1">
        <v>3.6486113112700002E-5</v>
      </c>
      <c r="K1793">
        <v>5.3640149612300004E-4</v>
      </c>
      <c r="L1793" s="1">
        <v>1.37541252178E-5</v>
      </c>
      <c r="M1793">
        <v>4.5</v>
      </c>
      <c r="N1793">
        <v>10</v>
      </c>
      <c r="O1793">
        <v>1.0236031669699999E-4</v>
      </c>
      <c r="P1793" s="1">
        <v>1.3372599858699999E-6</v>
      </c>
      <c r="Q1793">
        <v>0.11572490164099999</v>
      </c>
      <c r="R1793" t="s">
        <v>15</v>
      </c>
      <c r="S1793">
        <v>4.5</v>
      </c>
      <c r="T1793">
        <v>10</v>
      </c>
    </row>
    <row r="1794" spans="1:20">
      <c r="A1794">
        <v>88198</v>
      </c>
      <c r="C1794" t="b">
        <f t="shared" si="135"/>
        <v>1</v>
      </c>
      <c r="D1794" s="2" t="str">
        <f t="shared" si="136"/>
        <v/>
      </c>
      <c r="E1794" s="2" t="str">
        <f t="shared" si="137"/>
        <v/>
      </c>
      <c r="F1794" s="2" t="str">
        <f t="shared" si="138"/>
        <v/>
      </c>
      <c r="G1794" s="2" t="str">
        <f t="shared" si="139"/>
        <v/>
      </c>
      <c r="H1794" t="s">
        <v>19</v>
      </c>
      <c r="I1794" t="s">
        <v>19</v>
      </c>
      <c r="J1794" s="1">
        <v>1.8255878073300001E-5</v>
      </c>
      <c r="K1794">
        <v>3.7811178197099998E-4</v>
      </c>
      <c r="L1794" s="1">
        <v>4.5309160300300002E-6</v>
      </c>
      <c r="M1794">
        <v>6.5</v>
      </c>
      <c r="N1794">
        <v>10</v>
      </c>
      <c r="O1794">
        <v>1.3596478000699999E-4</v>
      </c>
      <c r="P1794" s="1">
        <v>1.02746327479E-6</v>
      </c>
      <c r="Q1794">
        <v>6.1317512985299999E-2</v>
      </c>
      <c r="R1794" t="s">
        <v>15</v>
      </c>
      <c r="S1794">
        <v>6.5</v>
      </c>
      <c r="T1794">
        <v>10</v>
      </c>
    </row>
    <row r="1795" spans="1:20">
      <c r="A1795">
        <v>88277</v>
      </c>
      <c r="C1795" t="b">
        <f t="shared" ref="C1795:C1858" si="140">IF(OR(B1795="freshRestricted",B1795="brackishRestricted",B1795="marineRestricted",B1795="noclass",B1795=""),TRUE,FALSE)</f>
        <v>1</v>
      </c>
      <c r="D1795" s="2" t="str">
        <f t="shared" ref="D1795:D1858" si="141">IF(NOT(ISBLANK($B1795)),IF($I1795="freshRestricted", IF($B1795="freshRestricted","FRESH",$B1795),""),"")</f>
        <v/>
      </c>
      <c r="E1795" s="2" t="str">
        <f t="shared" ref="E1795:E1858" si="142">IF(NOT(ISBLANK($B1795)),IF($I1795="marineRestricted", IF($B1795="marineRestricted","MARINE",$B1795),""),"")</f>
        <v/>
      </c>
      <c r="F1795" s="2" t="str">
        <f t="shared" ref="F1795:F1858" si="143">IF(NOT(ISBLANK($B1795)),IF($I1795="brackishRestricted", IF($B1795="brackishRestricted","BRACK",$B1795),""),"")</f>
        <v/>
      </c>
      <c r="G1795" s="2" t="str">
        <f t="shared" ref="G1795:G1858" si="144">IF(NOT(ISBLANK($B1795)),IF($I1795="noclass", IF($B1795="noclass","NO",$B1795),""),"")</f>
        <v/>
      </c>
      <c r="H1795" t="s">
        <v>19</v>
      </c>
      <c r="I1795" t="s">
        <v>19</v>
      </c>
      <c r="J1795">
        <v>1.1386240623E-4</v>
      </c>
      <c r="K1795">
        <v>2.1880812611699998E-3</v>
      </c>
      <c r="L1795" s="1">
        <v>5.7530036430599998E-5</v>
      </c>
      <c r="M1795">
        <v>4.5</v>
      </c>
      <c r="N1795">
        <v>10</v>
      </c>
      <c r="O1795">
        <v>2.00092607277E-4</v>
      </c>
      <c r="P1795" s="1">
        <v>1.8085734221999998E-5</v>
      </c>
      <c r="Q1795">
        <v>0.152245245168</v>
      </c>
      <c r="R1795" t="s">
        <v>15</v>
      </c>
      <c r="S1795">
        <v>4.5</v>
      </c>
      <c r="T1795">
        <v>10</v>
      </c>
    </row>
    <row r="1796" spans="1:20">
      <c r="A1796">
        <v>88281</v>
      </c>
      <c r="C1796" t="b">
        <f t="shared" si="140"/>
        <v>1</v>
      </c>
      <c r="D1796" s="2" t="str">
        <f t="shared" si="141"/>
        <v/>
      </c>
      <c r="E1796" s="2" t="str">
        <f t="shared" si="142"/>
        <v/>
      </c>
      <c r="F1796" s="2" t="str">
        <f t="shared" si="143"/>
        <v/>
      </c>
      <c r="G1796" s="2" t="str">
        <f t="shared" si="144"/>
        <v/>
      </c>
      <c r="H1796" t="s">
        <v>19</v>
      </c>
      <c r="I1796" t="s">
        <v>19</v>
      </c>
      <c r="J1796">
        <v>1.47027582313E-4</v>
      </c>
      <c r="K1796">
        <v>2.5671654315100002E-3</v>
      </c>
      <c r="L1796" s="1">
        <v>6.6596166542299995E-5</v>
      </c>
      <c r="M1796">
        <v>6.5</v>
      </c>
      <c r="N1796">
        <v>10</v>
      </c>
      <c r="O1796">
        <v>7.3688793503500004E-4</v>
      </c>
      <c r="P1796" s="1">
        <v>7.36281763659E-5</v>
      </c>
      <c r="Q1796">
        <v>4.4537976737299999E-2</v>
      </c>
      <c r="R1796" t="s">
        <v>15</v>
      </c>
      <c r="S1796">
        <v>6.5</v>
      </c>
      <c r="T1796">
        <v>10</v>
      </c>
    </row>
    <row r="1797" spans="1:20">
      <c r="A1797">
        <v>88316</v>
      </c>
      <c r="C1797" t="b">
        <f t="shared" si="140"/>
        <v>1</v>
      </c>
      <c r="D1797" s="2" t="str">
        <f t="shared" si="141"/>
        <v/>
      </c>
      <c r="E1797" s="2" t="str">
        <f t="shared" si="142"/>
        <v/>
      </c>
      <c r="F1797" s="2" t="str">
        <f t="shared" si="143"/>
        <v/>
      </c>
      <c r="G1797" s="2" t="str">
        <f t="shared" si="144"/>
        <v/>
      </c>
      <c r="H1797" t="s">
        <v>18</v>
      </c>
      <c r="I1797" t="s">
        <v>19</v>
      </c>
      <c r="J1797" s="1">
        <v>8.7868929986900006E-6</v>
      </c>
      <c r="K1797">
        <v>1.34203655599E-4</v>
      </c>
      <c r="L1797" s="1">
        <v>1.8748129528000001E-5</v>
      </c>
      <c r="M1797">
        <v>11</v>
      </c>
      <c r="N1797">
        <v>15</v>
      </c>
      <c r="O1797">
        <v>3.2157001397100003E-2</v>
      </c>
      <c r="P1797">
        <v>0.13646116969300001</v>
      </c>
      <c r="Q1797">
        <v>0.19017428819500001</v>
      </c>
      <c r="R1797" t="s">
        <v>20</v>
      </c>
      <c r="S1797">
        <v>11</v>
      </c>
      <c r="T1797">
        <v>15</v>
      </c>
    </row>
    <row r="1798" spans="1:20">
      <c r="A1798">
        <v>88317</v>
      </c>
      <c r="C1798" t="b">
        <f t="shared" si="140"/>
        <v>1</v>
      </c>
      <c r="D1798" s="2" t="str">
        <f t="shared" si="141"/>
        <v/>
      </c>
      <c r="E1798" s="2" t="str">
        <f t="shared" si="142"/>
        <v/>
      </c>
      <c r="F1798" s="2" t="str">
        <f t="shared" si="143"/>
        <v/>
      </c>
      <c r="G1798" s="2" t="str">
        <f t="shared" si="144"/>
        <v/>
      </c>
      <c r="H1798" t="s">
        <v>18</v>
      </c>
      <c r="I1798" t="s">
        <v>19</v>
      </c>
      <c r="J1798" s="1">
        <v>7.3797476516500004E-6</v>
      </c>
      <c r="K1798">
        <v>1.2723344847199999E-4</v>
      </c>
      <c r="L1798" s="1">
        <v>1.3255160951499999E-5</v>
      </c>
      <c r="M1798">
        <v>11</v>
      </c>
      <c r="N1798">
        <v>15</v>
      </c>
      <c r="O1798">
        <v>8.9798173923000008E-3</v>
      </c>
      <c r="P1798">
        <v>2.5466061733800002E-2</v>
      </c>
      <c r="Q1798">
        <v>0.307303103784</v>
      </c>
      <c r="R1798" t="s">
        <v>20</v>
      </c>
      <c r="S1798">
        <v>11</v>
      </c>
      <c r="T1798">
        <v>15</v>
      </c>
    </row>
    <row r="1799" spans="1:20">
      <c r="A1799">
        <v>88347</v>
      </c>
      <c r="C1799" t="b">
        <f t="shared" si="140"/>
        <v>1</v>
      </c>
      <c r="D1799" s="2" t="str">
        <f t="shared" si="141"/>
        <v/>
      </c>
      <c r="E1799" s="2" t="str">
        <f t="shared" si="142"/>
        <v/>
      </c>
      <c r="F1799" s="2" t="str">
        <f t="shared" si="143"/>
        <v/>
      </c>
      <c r="G1799" s="2" t="str">
        <f t="shared" si="144"/>
        <v/>
      </c>
      <c r="H1799" t="s">
        <v>14</v>
      </c>
      <c r="I1799" t="s">
        <v>14</v>
      </c>
      <c r="J1799">
        <v>4.4077057184900001E-4</v>
      </c>
      <c r="K1799">
        <v>0</v>
      </c>
      <c r="L1799">
        <v>0</v>
      </c>
      <c r="M1799">
        <v>1.48979591837</v>
      </c>
      <c r="N1799">
        <v>15.244897959199999</v>
      </c>
      <c r="O1799">
        <v>1.6367302187999999E-3</v>
      </c>
      <c r="P1799">
        <v>1</v>
      </c>
      <c r="Q1799">
        <v>1.09028203258E-3</v>
      </c>
      <c r="R1799" t="s">
        <v>15</v>
      </c>
    </row>
    <row r="1800" spans="1:20">
      <c r="A1800">
        <v>88350</v>
      </c>
      <c r="C1800" t="b">
        <f t="shared" si="140"/>
        <v>1</v>
      </c>
      <c r="D1800" s="2" t="str">
        <f t="shared" si="141"/>
        <v/>
      </c>
      <c r="E1800" s="2" t="str">
        <f t="shared" si="142"/>
        <v/>
      </c>
      <c r="F1800" s="2" t="str">
        <f t="shared" si="143"/>
        <v/>
      </c>
      <c r="G1800" s="2" t="str">
        <f t="shared" si="144"/>
        <v/>
      </c>
      <c r="H1800" t="s">
        <v>14</v>
      </c>
      <c r="I1800" t="s">
        <v>14</v>
      </c>
      <c r="J1800">
        <v>4.1370748746400002E-4</v>
      </c>
      <c r="K1800">
        <v>0</v>
      </c>
      <c r="L1800">
        <v>0</v>
      </c>
      <c r="M1800">
        <v>1.48979591837</v>
      </c>
      <c r="N1800">
        <v>15.244897959199999</v>
      </c>
      <c r="O1800">
        <v>1.6367302187999999E-3</v>
      </c>
      <c r="P1800">
        <v>1</v>
      </c>
      <c r="Q1800">
        <v>1.09028203258E-3</v>
      </c>
      <c r="R1800" t="s">
        <v>15</v>
      </c>
    </row>
    <row r="1801" spans="1:20">
      <c r="A1801">
        <v>88394</v>
      </c>
      <c r="C1801" t="b">
        <f t="shared" si="140"/>
        <v>1</v>
      </c>
      <c r="D1801" s="2" t="str">
        <f t="shared" si="141"/>
        <v/>
      </c>
      <c r="E1801" s="2" t="str">
        <f t="shared" si="142"/>
        <v/>
      </c>
      <c r="F1801" s="2" t="str">
        <f t="shared" si="143"/>
        <v/>
      </c>
      <c r="G1801" s="2" t="str">
        <f t="shared" si="144"/>
        <v/>
      </c>
      <c r="H1801" t="s">
        <v>19</v>
      </c>
      <c r="I1801" t="s">
        <v>19</v>
      </c>
      <c r="J1801">
        <v>1.1937998876000001E-4</v>
      </c>
      <c r="K1801">
        <v>5.3229706745100002E-4</v>
      </c>
      <c r="L1801" s="1">
        <v>1.36043996485E-5</v>
      </c>
      <c r="M1801">
        <v>3</v>
      </c>
      <c r="N1801">
        <v>10</v>
      </c>
      <c r="O1801">
        <v>6.7337567957000003E-3</v>
      </c>
      <c r="P1801" s="1">
        <v>8.2142665705899999E-6</v>
      </c>
      <c r="Q1801">
        <v>2.0818938294799999E-2</v>
      </c>
      <c r="R1801" t="s">
        <v>15</v>
      </c>
      <c r="S1801">
        <v>3</v>
      </c>
      <c r="T1801">
        <v>10</v>
      </c>
    </row>
    <row r="1802" spans="1:20">
      <c r="A1802">
        <v>88395</v>
      </c>
      <c r="B1802" t="s">
        <v>19</v>
      </c>
      <c r="C1802" t="b">
        <f t="shared" si="140"/>
        <v>1</v>
      </c>
      <c r="D1802" s="2" t="str">
        <f t="shared" si="141"/>
        <v/>
      </c>
      <c r="E1802" s="2" t="str">
        <f t="shared" si="142"/>
        <v/>
      </c>
      <c r="F1802" s="2" t="str">
        <f t="shared" si="143"/>
        <v>BRACK</v>
      </c>
      <c r="G1802" s="2" t="str">
        <f t="shared" si="144"/>
        <v/>
      </c>
      <c r="H1802" t="s">
        <v>19</v>
      </c>
      <c r="I1802" t="s">
        <v>19</v>
      </c>
      <c r="J1802">
        <v>1.51843020363E-4</v>
      </c>
      <c r="K1802">
        <v>7.22711699716E-4</v>
      </c>
      <c r="L1802" s="1">
        <v>9.236703119E-6</v>
      </c>
      <c r="M1802">
        <v>4.5</v>
      </c>
      <c r="N1802">
        <v>10</v>
      </c>
      <c r="O1802">
        <v>2.1807186915800001E-2</v>
      </c>
      <c r="P1802" s="1">
        <v>5.8868008617199998E-6</v>
      </c>
      <c r="Q1802">
        <v>1.1358345171299999E-3</v>
      </c>
      <c r="R1802" t="s">
        <v>15</v>
      </c>
      <c r="S1802">
        <v>4.5</v>
      </c>
      <c r="T1802">
        <v>10</v>
      </c>
    </row>
    <row r="1803" spans="1:20">
      <c r="A1803">
        <v>88443</v>
      </c>
      <c r="C1803" t="b">
        <f t="shared" si="140"/>
        <v>1</v>
      </c>
      <c r="D1803" s="2" t="str">
        <f t="shared" si="141"/>
        <v/>
      </c>
      <c r="E1803" s="2" t="str">
        <f t="shared" si="142"/>
        <v/>
      </c>
      <c r="F1803" s="2" t="str">
        <f t="shared" si="143"/>
        <v/>
      </c>
      <c r="G1803" s="2" t="str">
        <f t="shared" si="144"/>
        <v/>
      </c>
      <c r="H1803" t="s">
        <v>17</v>
      </c>
      <c r="I1803" t="s">
        <v>17</v>
      </c>
      <c r="J1803">
        <v>2.4944036997300001E-4</v>
      </c>
      <c r="K1803">
        <v>0</v>
      </c>
      <c r="L1803">
        <v>0</v>
      </c>
      <c r="M1803">
        <v>1.48979591837</v>
      </c>
      <c r="N1803">
        <v>15.244897959199999</v>
      </c>
      <c r="O1803" s="1">
        <v>3.4010488023599999E-6</v>
      </c>
      <c r="P1803">
        <v>1</v>
      </c>
      <c r="Q1803" s="1">
        <v>1.52178279205E-6</v>
      </c>
      <c r="R1803" t="s">
        <v>15</v>
      </c>
      <c r="S1803">
        <v>1.48979591837</v>
      </c>
    </row>
    <row r="1804" spans="1:20">
      <c r="A1804">
        <v>88604</v>
      </c>
      <c r="C1804" t="b">
        <f t="shared" si="140"/>
        <v>1</v>
      </c>
      <c r="D1804" s="2" t="str">
        <f t="shared" si="141"/>
        <v/>
      </c>
      <c r="E1804" s="2" t="str">
        <f t="shared" si="142"/>
        <v/>
      </c>
      <c r="F1804" s="2" t="str">
        <f t="shared" si="143"/>
        <v/>
      </c>
      <c r="G1804" s="2" t="str">
        <f t="shared" si="144"/>
        <v/>
      </c>
      <c r="H1804" t="s">
        <v>14</v>
      </c>
      <c r="I1804" t="s">
        <v>14</v>
      </c>
      <c r="J1804">
        <v>5.9583997016800002E-3</v>
      </c>
      <c r="K1804">
        <v>0</v>
      </c>
      <c r="L1804">
        <v>0</v>
      </c>
      <c r="M1804">
        <v>1.48979591837</v>
      </c>
      <c r="N1804">
        <v>15.244897959199999</v>
      </c>
      <c r="O1804">
        <v>1.6367302187999999E-3</v>
      </c>
      <c r="P1804">
        <v>1</v>
      </c>
      <c r="Q1804">
        <v>1.09028203258E-3</v>
      </c>
      <c r="R1804" t="s">
        <v>15</v>
      </c>
    </row>
    <row r="1805" spans="1:20">
      <c r="A1805">
        <v>88607</v>
      </c>
      <c r="C1805" t="b">
        <f t="shared" si="140"/>
        <v>1</v>
      </c>
      <c r="D1805" s="2" t="str">
        <f t="shared" si="141"/>
        <v/>
      </c>
      <c r="E1805" s="2" t="str">
        <f t="shared" si="142"/>
        <v/>
      </c>
      <c r="F1805" s="2" t="str">
        <f t="shared" si="143"/>
        <v/>
      </c>
      <c r="G1805" s="2" t="str">
        <f t="shared" si="144"/>
        <v/>
      </c>
      <c r="H1805" t="s">
        <v>14</v>
      </c>
      <c r="I1805" t="s">
        <v>14</v>
      </c>
      <c r="J1805">
        <v>7.2092131211899998E-3</v>
      </c>
      <c r="K1805">
        <v>0</v>
      </c>
      <c r="L1805">
        <v>0</v>
      </c>
      <c r="M1805">
        <v>1.48979591837</v>
      </c>
      <c r="N1805">
        <v>15.244897959199999</v>
      </c>
      <c r="O1805">
        <v>1.6367302187999999E-3</v>
      </c>
      <c r="P1805">
        <v>1</v>
      </c>
      <c r="Q1805">
        <v>1.09028203258E-3</v>
      </c>
      <c r="R1805" t="s">
        <v>15</v>
      </c>
    </row>
    <row r="1806" spans="1:20">
      <c r="A1806">
        <v>88609</v>
      </c>
      <c r="C1806" t="b">
        <f t="shared" si="140"/>
        <v>1</v>
      </c>
      <c r="D1806" s="2" t="str">
        <f t="shared" si="141"/>
        <v/>
      </c>
      <c r="E1806" s="2" t="str">
        <f t="shared" si="142"/>
        <v/>
      </c>
      <c r="F1806" s="2" t="str">
        <f t="shared" si="143"/>
        <v/>
      </c>
      <c r="G1806" s="2" t="str">
        <f t="shared" si="144"/>
        <v/>
      </c>
      <c r="H1806" t="s">
        <v>17</v>
      </c>
      <c r="I1806" t="s">
        <v>17</v>
      </c>
      <c r="J1806">
        <v>2.80239909168E-4</v>
      </c>
      <c r="K1806">
        <v>0</v>
      </c>
      <c r="L1806">
        <v>0</v>
      </c>
      <c r="M1806">
        <v>1.48979591837</v>
      </c>
      <c r="N1806">
        <v>15.244897959199999</v>
      </c>
      <c r="O1806">
        <v>4.8461324334900004E-3</v>
      </c>
      <c r="P1806">
        <v>1</v>
      </c>
      <c r="Q1806">
        <v>3.4875662616299999E-3</v>
      </c>
      <c r="R1806" t="s">
        <v>15</v>
      </c>
      <c r="S1806">
        <v>1.48979591837</v>
      </c>
    </row>
    <row r="1807" spans="1:20">
      <c r="A1807">
        <v>88612</v>
      </c>
      <c r="C1807" t="b">
        <f t="shared" si="140"/>
        <v>1</v>
      </c>
      <c r="D1807" s="2" t="str">
        <f t="shared" si="141"/>
        <v/>
      </c>
      <c r="E1807" s="2" t="str">
        <f t="shared" si="142"/>
        <v/>
      </c>
      <c r="F1807" s="2" t="str">
        <f t="shared" si="143"/>
        <v/>
      </c>
      <c r="G1807" s="2" t="str">
        <f t="shared" si="144"/>
        <v/>
      </c>
      <c r="H1807" t="s">
        <v>14</v>
      </c>
      <c r="I1807" t="s">
        <v>14</v>
      </c>
      <c r="J1807">
        <v>2.3301159394E-4</v>
      </c>
      <c r="K1807">
        <v>0</v>
      </c>
      <c r="L1807">
        <v>0</v>
      </c>
      <c r="M1807">
        <v>1.48979591837</v>
      </c>
      <c r="N1807">
        <v>15.244897959199999</v>
      </c>
      <c r="O1807">
        <v>4.8461324334900004E-3</v>
      </c>
      <c r="P1807">
        <v>1</v>
      </c>
      <c r="Q1807">
        <v>3.4875662616299999E-3</v>
      </c>
      <c r="R1807" t="s">
        <v>15</v>
      </c>
    </row>
    <row r="1808" spans="1:20">
      <c r="A1808">
        <v>88617</v>
      </c>
      <c r="C1808" t="b">
        <f t="shared" si="140"/>
        <v>1</v>
      </c>
      <c r="D1808" s="2" t="str">
        <f t="shared" si="141"/>
        <v/>
      </c>
      <c r="E1808" s="2" t="str">
        <f t="shared" si="142"/>
        <v/>
      </c>
      <c r="F1808" s="2" t="str">
        <f t="shared" si="143"/>
        <v/>
      </c>
      <c r="G1808" s="2" t="str">
        <f t="shared" si="144"/>
        <v/>
      </c>
      <c r="H1808" t="s">
        <v>14</v>
      </c>
      <c r="I1808" t="s">
        <v>14</v>
      </c>
      <c r="J1808">
        <v>2.8759725332599999E-4</v>
      </c>
      <c r="K1808">
        <v>0</v>
      </c>
      <c r="L1808">
        <v>0</v>
      </c>
      <c r="M1808">
        <v>1.48979591837</v>
      </c>
      <c r="N1808">
        <v>15.244897959199999</v>
      </c>
      <c r="O1808">
        <v>4.8461324334900004E-3</v>
      </c>
      <c r="P1808">
        <v>1</v>
      </c>
      <c r="Q1808">
        <v>3.4875662616299999E-3</v>
      </c>
      <c r="R1808" t="s">
        <v>15</v>
      </c>
    </row>
    <row r="1809" spans="1:20">
      <c r="A1809">
        <v>88627</v>
      </c>
      <c r="C1809" t="b">
        <f t="shared" si="140"/>
        <v>1</v>
      </c>
      <c r="D1809" s="2" t="str">
        <f t="shared" si="141"/>
        <v/>
      </c>
      <c r="E1809" s="2" t="str">
        <f t="shared" si="142"/>
        <v/>
      </c>
      <c r="F1809" s="2" t="str">
        <f t="shared" si="143"/>
        <v/>
      </c>
      <c r="G1809" s="2" t="str">
        <f t="shared" si="144"/>
        <v/>
      </c>
      <c r="H1809" t="s">
        <v>14</v>
      </c>
      <c r="I1809" t="s">
        <v>14</v>
      </c>
      <c r="J1809">
        <v>1.93876641329E-4</v>
      </c>
      <c r="K1809">
        <v>0</v>
      </c>
      <c r="L1809">
        <v>0</v>
      </c>
      <c r="M1809">
        <v>1.48979591837</v>
      </c>
      <c r="N1809">
        <v>15.244897959199999</v>
      </c>
      <c r="O1809">
        <v>1.3913357860400001E-2</v>
      </c>
      <c r="P1809">
        <v>1</v>
      </c>
      <c r="Q1809">
        <v>1.08095387023E-2</v>
      </c>
      <c r="R1809" t="s">
        <v>15</v>
      </c>
    </row>
    <row r="1810" spans="1:20">
      <c r="A1810">
        <v>88769</v>
      </c>
      <c r="C1810" t="b">
        <f t="shared" si="140"/>
        <v>1</v>
      </c>
      <c r="D1810" s="2" t="str">
        <f t="shared" si="141"/>
        <v/>
      </c>
      <c r="E1810" s="2" t="str">
        <f t="shared" si="142"/>
        <v/>
      </c>
      <c r="F1810" s="2" t="str">
        <f t="shared" si="143"/>
        <v/>
      </c>
      <c r="G1810" s="2" t="str">
        <f t="shared" si="144"/>
        <v/>
      </c>
      <c r="H1810" t="s">
        <v>17</v>
      </c>
      <c r="I1810" t="s">
        <v>17</v>
      </c>
      <c r="J1810">
        <v>2.02808415849E-4</v>
      </c>
      <c r="K1810">
        <v>0</v>
      </c>
      <c r="L1810">
        <v>0</v>
      </c>
      <c r="M1810">
        <v>1.48979591837</v>
      </c>
      <c r="N1810">
        <v>15.244897959199999</v>
      </c>
      <c r="O1810">
        <v>4.8461324334900004E-3</v>
      </c>
      <c r="P1810">
        <v>1</v>
      </c>
      <c r="Q1810">
        <v>3.4875662616299999E-3</v>
      </c>
      <c r="R1810" t="s">
        <v>15</v>
      </c>
      <c r="S1810">
        <v>1.48979591837</v>
      </c>
    </row>
    <row r="1811" spans="1:20">
      <c r="A1811">
        <v>88771</v>
      </c>
      <c r="C1811" t="b">
        <f t="shared" si="140"/>
        <v>1</v>
      </c>
      <c r="D1811" s="2" t="str">
        <f t="shared" si="141"/>
        <v/>
      </c>
      <c r="E1811" s="2" t="str">
        <f t="shared" si="142"/>
        <v/>
      </c>
      <c r="F1811" s="2" t="str">
        <f t="shared" si="143"/>
        <v/>
      </c>
      <c r="G1811" s="2" t="str">
        <f t="shared" si="144"/>
        <v/>
      </c>
      <c r="H1811" t="s">
        <v>17</v>
      </c>
      <c r="I1811" t="s">
        <v>17</v>
      </c>
      <c r="J1811">
        <v>1.7269350443599999E-4</v>
      </c>
      <c r="K1811">
        <v>0</v>
      </c>
      <c r="L1811">
        <v>0</v>
      </c>
      <c r="M1811">
        <v>1.48979591837</v>
      </c>
      <c r="N1811">
        <v>15.244897959199999</v>
      </c>
      <c r="O1811">
        <v>1.3913357860400001E-2</v>
      </c>
      <c r="P1811">
        <v>1</v>
      </c>
      <c r="Q1811">
        <v>1.08095387023E-2</v>
      </c>
      <c r="R1811" t="s">
        <v>15</v>
      </c>
      <c r="S1811">
        <v>1.48979591837</v>
      </c>
    </row>
    <row r="1812" spans="1:20">
      <c r="A1812">
        <v>88942</v>
      </c>
      <c r="C1812" t="b">
        <f t="shared" si="140"/>
        <v>1</v>
      </c>
      <c r="D1812" s="2" t="str">
        <f t="shared" si="141"/>
        <v/>
      </c>
      <c r="E1812" s="2" t="str">
        <f t="shared" si="142"/>
        <v/>
      </c>
      <c r="F1812" s="2" t="str">
        <f t="shared" si="143"/>
        <v/>
      </c>
      <c r="G1812" s="2" t="str">
        <f t="shared" si="144"/>
        <v/>
      </c>
      <c r="H1812" t="s">
        <v>14</v>
      </c>
      <c r="I1812" t="s">
        <v>14</v>
      </c>
      <c r="J1812" s="1">
        <v>1.27278281234E-5</v>
      </c>
      <c r="K1812">
        <v>2.2815179223900002E-3</v>
      </c>
      <c r="L1812">
        <v>1.17030664267E-4</v>
      </c>
      <c r="M1812">
        <v>1.3333333333299999</v>
      </c>
      <c r="N1812">
        <v>3.6666666666699999</v>
      </c>
      <c r="O1812">
        <v>0.30420390011600001</v>
      </c>
      <c r="P1812">
        <v>0.42990710387499997</v>
      </c>
      <c r="Q1812">
        <v>0.120612219716</v>
      </c>
      <c r="R1812" t="s">
        <v>15</v>
      </c>
    </row>
    <row r="1813" spans="1:20">
      <c r="A1813">
        <v>88943</v>
      </c>
      <c r="C1813" t="b">
        <f t="shared" si="140"/>
        <v>1</v>
      </c>
      <c r="D1813" s="2" t="str">
        <f t="shared" si="141"/>
        <v/>
      </c>
      <c r="E1813" s="2" t="str">
        <f t="shared" si="142"/>
        <v/>
      </c>
      <c r="F1813" s="2" t="str">
        <f t="shared" si="143"/>
        <v/>
      </c>
      <c r="G1813" s="2" t="str">
        <f t="shared" si="144"/>
        <v/>
      </c>
      <c r="H1813" t="s">
        <v>14</v>
      </c>
      <c r="I1813" t="s">
        <v>14</v>
      </c>
      <c r="J1813" s="1">
        <v>8.4852187489400002E-6</v>
      </c>
      <c r="K1813">
        <v>2.20897043629E-3</v>
      </c>
      <c r="L1813">
        <v>1.3282230866600001E-4</v>
      </c>
      <c r="M1813">
        <v>1.3333333333299999</v>
      </c>
      <c r="N1813">
        <v>3.6666666666699999</v>
      </c>
      <c r="O1813">
        <v>0.11024910680699999</v>
      </c>
      <c r="P1813">
        <v>0.37182318898</v>
      </c>
      <c r="Q1813">
        <v>8.4698455093199995E-2</v>
      </c>
      <c r="R1813" t="s">
        <v>15</v>
      </c>
    </row>
    <row r="1814" spans="1:20">
      <c r="A1814">
        <v>88988</v>
      </c>
      <c r="C1814" t="b">
        <f t="shared" si="140"/>
        <v>1</v>
      </c>
      <c r="D1814" s="2" t="str">
        <f t="shared" si="141"/>
        <v/>
      </c>
      <c r="E1814" s="2" t="str">
        <f t="shared" si="142"/>
        <v/>
      </c>
      <c r="F1814" s="2" t="str">
        <f t="shared" si="143"/>
        <v/>
      </c>
      <c r="G1814" s="2" t="str">
        <f t="shared" si="144"/>
        <v/>
      </c>
      <c r="H1814" t="s">
        <v>14</v>
      </c>
      <c r="I1814" t="s">
        <v>14</v>
      </c>
      <c r="J1814" s="1">
        <v>3.4662091201900003E-5</v>
      </c>
      <c r="K1814">
        <v>4.6863323749600001E-4</v>
      </c>
      <c r="L1814" s="1">
        <v>5.2338839208800004E-6</v>
      </c>
      <c r="M1814">
        <v>19.333333333300001</v>
      </c>
      <c r="N1814">
        <v>21.666666666699999</v>
      </c>
      <c r="O1814">
        <v>0.28486551344200001</v>
      </c>
      <c r="P1814">
        <v>0.26444553243899999</v>
      </c>
      <c r="Q1814">
        <v>0.34270872612100001</v>
      </c>
      <c r="R1814" t="s">
        <v>15</v>
      </c>
    </row>
    <row r="1815" spans="1:20">
      <c r="A1815">
        <v>88991</v>
      </c>
      <c r="C1815" t="b">
        <f t="shared" si="140"/>
        <v>1</v>
      </c>
      <c r="D1815" s="2" t="str">
        <f t="shared" si="141"/>
        <v/>
      </c>
      <c r="E1815" s="2" t="str">
        <f t="shared" si="142"/>
        <v/>
      </c>
      <c r="F1815" s="2" t="str">
        <f t="shared" si="143"/>
        <v/>
      </c>
      <c r="G1815" s="2" t="str">
        <f t="shared" si="144"/>
        <v/>
      </c>
      <c r="H1815" t="s">
        <v>18</v>
      </c>
      <c r="I1815" t="s">
        <v>19</v>
      </c>
      <c r="J1815" s="1">
        <v>3.2828248320100002E-5</v>
      </c>
      <c r="K1815">
        <v>4.6655810325499998E-4</v>
      </c>
      <c r="L1815" s="1">
        <v>4.6509377609599996E-6</v>
      </c>
      <c r="M1815">
        <v>19.333333333300001</v>
      </c>
      <c r="N1815">
        <v>21.666666666699999</v>
      </c>
      <c r="O1815">
        <v>1.99525795651E-2</v>
      </c>
      <c r="P1815">
        <v>3.9847257389699998E-2</v>
      </c>
      <c r="Q1815">
        <v>0.5</v>
      </c>
      <c r="R1815" t="s">
        <v>20</v>
      </c>
      <c r="S1815">
        <v>19.333333333300001</v>
      </c>
      <c r="T1815">
        <v>21.666666666699999</v>
      </c>
    </row>
    <row r="1816" spans="1:20">
      <c r="A1816">
        <v>89052</v>
      </c>
      <c r="C1816" t="b">
        <f t="shared" si="140"/>
        <v>1</v>
      </c>
      <c r="D1816" s="2" t="str">
        <f t="shared" si="141"/>
        <v/>
      </c>
      <c r="E1816" s="2" t="str">
        <f t="shared" si="142"/>
        <v/>
      </c>
      <c r="F1816" s="2" t="str">
        <f t="shared" si="143"/>
        <v/>
      </c>
      <c r="G1816" s="2" t="str">
        <f t="shared" si="144"/>
        <v/>
      </c>
      <c r="H1816" t="s">
        <v>19</v>
      </c>
      <c r="I1816" t="s">
        <v>19</v>
      </c>
      <c r="J1816" s="1">
        <v>2.7370887529000001E-5</v>
      </c>
      <c r="K1816">
        <v>2.8191311346100001E-3</v>
      </c>
      <c r="L1816" s="1">
        <v>4.1547214883500002E-6</v>
      </c>
      <c r="M1816">
        <v>3</v>
      </c>
      <c r="N1816">
        <v>8</v>
      </c>
      <c r="O1816">
        <v>9.7454979044499998E-3</v>
      </c>
      <c r="P1816">
        <v>5.3346588657999996E-4</v>
      </c>
      <c r="Q1816">
        <v>0.193072761496</v>
      </c>
      <c r="R1816" t="s">
        <v>15</v>
      </c>
      <c r="S1816">
        <v>3</v>
      </c>
      <c r="T1816">
        <v>8</v>
      </c>
    </row>
    <row r="1817" spans="1:20">
      <c r="A1817">
        <v>89053</v>
      </c>
      <c r="C1817" t="b">
        <f t="shared" si="140"/>
        <v>1</v>
      </c>
      <c r="D1817" s="2" t="str">
        <f t="shared" si="141"/>
        <v/>
      </c>
      <c r="E1817" s="2" t="str">
        <f t="shared" si="142"/>
        <v/>
      </c>
      <c r="F1817" s="2" t="str">
        <f t="shared" si="143"/>
        <v/>
      </c>
      <c r="G1817" s="2" t="str">
        <f t="shared" si="144"/>
        <v/>
      </c>
      <c r="H1817" t="s">
        <v>19</v>
      </c>
      <c r="I1817" t="s">
        <v>19</v>
      </c>
      <c r="J1817" s="1">
        <v>5.6884654985100001E-6</v>
      </c>
      <c r="K1817">
        <v>1.0259470636300001E-3</v>
      </c>
      <c r="L1817" s="1">
        <v>1.5738523039799999E-6</v>
      </c>
      <c r="M1817">
        <v>3</v>
      </c>
      <c r="N1817">
        <v>8</v>
      </c>
      <c r="O1817">
        <v>1.56185822223E-3</v>
      </c>
      <c r="P1817" s="1">
        <v>2.4329252133599999E-5</v>
      </c>
      <c r="Q1817">
        <v>0.32137272003400003</v>
      </c>
      <c r="R1817" t="s">
        <v>15</v>
      </c>
      <c r="S1817">
        <v>3</v>
      </c>
      <c r="T1817">
        <v>8</v>
      </c>
    </row>
    <row r="1818" spans="1:20">
      <c r="A1818">
        <v>89054</v>
      </c>
      <c r="C1818" t="b">
        <f t="shared" si="140"/>
        <v>1</v>
      </c>
      <c r="D1818" s="2" t="str">
        <f t="shared" si="141"/>
        <v/>
      </c>
      <c r="E1818" s="2" t="str">
        <f t="shared" si="142"/>
        <v/>
      </c>
      <c r="F1818" s="2" t="str">
        <f t="shared" si="143"/>
        <v/>
      </c>
      <c r="G1818" s="2" t="str">
        <f t="shared" si="144"/>
        <v/>
      </c>
      <c r="H1818" t="s">
        <v>19</v>
      </c>
      <c r="I1818" t="s">
        <v>19</v>
      </c>
      <c r="J1818" s="1">
        <v>2.3549549328600001E-5</v>
      </c>
      <c r="K1818">
        <v>2.31768221724E-3</v>
      </c>
      <c r="L1818" s="1">
        <v>1.9461039009299999E-6</v>
      </c>
      <c r="M1818">
        <v>3</v>
      </c>
      <c r="N1818">
        <v>8</v>
      </c>
      <c r="O1818">
        <v>9.7454979044499998E-3</v>
      </c>
      <c r="P1818">
        <v>1.5352221245999999E-4</v>
      </c>
      <c r="Q1818">
        <v>9.7597819693999999E-2</v>
      </c>
      <c r="R1818" t="s">
        <v>15</v>
      </c>
      <c r="S1818">
        <v>3</v>
      </c>
      <c r="T1818">
        <v>8</v>
      </c>
    </row>
    <row r="1819" spans="1:20">
      <c r="A1819">
        <v>89055</v>
      </c>
      <c r="C1819" t="b">
        <f t="shared" si="140"/>
        <v>1</v>
      </c>
      <c r="D1819" s="2" t="str">
        <f t="shared" si="141"/>
        <v/>
      </c>
      <c r="E1819" s="2" t="str">
        <f t="shared" si="142"/>
        <v/>
      </c>
      <c r="F1819" s="2" t="str">
        <f t="shared" si="143"/>
        <v/>
      </c>
      <c r="G1819" s="2" t="str">
        <f t="shared" si="144"/>
        <v/>
      </c>
      <c r="H1819" t="s">
        <v>19</v>
      </c>
      <c r="I1819" t="s">
        <v>19</v>
      </c>
      <c r="J1819" s="1">
        <v>1.38417972319E-5</v>
      </c>
      <c r="K1819">
        <v>1.42578495089E-3</v>
      </c>
      <c r="L1819" s="1">
        <v>1.0015423752600001E-6</v>
      </c>
      <c r="M1819">
        <v>3</v>
      </c>
      <c r="N1819">
        <v>8</v>
      </c>
      <c r="O1819">
        <v>4.6292536508600003E-3</v>
      </c>
      <c r="P1819" s="1">
        <v>2.4329252133599999E-5</v>
      </c>
      <c r="Q1819">
        <v>0.11233157778199999</v>
      </c>
      <c r="R1819" t="s">
        <v>15</v>
      </c>
      <c r="S1819">
        <v>3</v>
      </c>
      <c r="T1819">
        <v>8</v>
      </c>
    </row>
    <row r="1820" spans="1:20">
      <c r="A1820">
        <v>89057</v>
      </c>
      <c r="C1820" t="b">
        <f t="shared" si="140"/>
        <v>1</v>
      </c>
      <c r="D1820" s="2" t="str">
        <f t="shared" si="141"/>
        <v/>
      </c>
      <c r="E1820" s="2" t="str">
        <f t="shared" si="142"/>
        <v/>
      </c>
      <c r="F1820" s="2" t="str">
        <f t="shared" si="143"/>
        <v/>
      </c>
      <c r="G1820" s="2" t="str">
        <f t="shared" si="144"/>
        <v/>
      </c>
      <c r="H1820" t="s">
        <v>19</v>
      </c>
      <c r="I1820" t="s">
        <v>19</v>
      </c>
      <c r="J1820" s="1">
        <v>5.6884654985100001E-6</v>
      </c>
      <c r="K1820">
        <v>5.9900997793199998E-4</v>
      </c>
      <c r="L1820" s="1">
        <v>7.1538741089800001E-7</v>
      </c>
      <c r="M1820">
        <v>3</v>
      </c>
      <c r="N1820">
        <v>8</v>
      </c>
      <c r="O1820">
        <v>1.7769823813000001E-2</v>
      </c>
      <c r="P1820">
        <v>1.3511958183400001E-3</v>
      </c>
      <c r="Q1820">
        <v>0.32137272003400003</v>
      </c>
      <c r="R1820" t="s">
        <v>15</v>
      </c>
      <c r="S1820">
        <v>3</v>
      </c>
      <c r="T1820">
        <v>8</v>
      </c>
    </row>
    <row r="1821" spans="1:20">
      <c r="A1821">
        <v>89059</v>
      </c>
      <c r="C1821" t="b">
        <f t="shared" si="140"/>
        <v>1</v>
      </c>
      <c r="D1821" s="2" t="str">
        <f t="shared" si="141"/>
        <v/>
      </c>
      <c r="E1821" s="2" t="str">
        <f t="shared" si="142"/>
        <v/>
      </c>
      <c r="F1821" s="2" t="str">
        <f t="shared" si="143"/>
        <v/>
      </c>
      <c r="G1821" s="2" t="str">
        <f t="shared" si="144"/>
        <v/>
      </c>
      <c r="H1821" t="s">
        <v>19</v>
      </c>
      <c r="I1821" t="s">
        <v>19</v>
      </c>
      <c r="J1821" s="1">
        <v>7.9638516979099994E-6</v>
      </c>
      <c r="K1821">
        <v>2.0826199957100001E-3</v>
      </c>
      <c r="L1821" s="1">
        <v>1.2876973396199999E-6</v>
      </c>
      <c r="M1821">
        <v>3</v>
      </c>
      <c r="N1821">
        <v>8</v>
      </c>
      <c r="O1821">
        <v>1.57122243895E-4</v>
      </c>
      <c r="P1821" s="1">
        <v>3.2471779869800001E-7</v>
      </c>
      <c r="Q1821">
        <v>0.32137272003400003</v>
      </c>
      <c r="R1821" t="s">
        <v>15</v>
      </c>
      <c r="S1821">
        <v>3</v>
      </c>
      <c r="T1821">
        <v>8</v>
      </c>
    </row>
    <row r="1822" spans="1:20">
      <c r="A1822">
        <v>89062</v>
      </c>
      <c r="C1822" t="b">
        <f t="shared" si="140"/>
        <v>1</v>
      </c>
      <c r="D1822" s="2" t="str">
        <f t="shared" si="141"/>
        <v/>
      </c>
      <c r="E1822" s="2" t="str">
        <f t="shared" si="142"/>
        <v/>
      </c>
      <c r="F1822" s="2" t="str">
        <f t="shared" si="143"/>
        <v/>
      </c>
      <c r="G1822" s="2" t="str">
        <f t="shared" si="144"/>
        <v/>
      </c>
      <c r="H1822" t="s">
        <v>19</v>
      </c>
      <c r="I1822" t="s">
        <v>19</v>
      </c>
      <c r="J1822" s="1">
        <v>7.9638516979099994E-6</v>
      </c>
      <c r="K1822">
        <v>1.32134251171E-3</v>
      </c>
      <c r="L1822" s="1">
        <v>8.5846489307800002E-7</v>
      </c>
      <c r="M1822">
        <v>3</v>
      </c>
      <c r="N1822">
        <v>8</v>
      </c>
      <c r="O1822">
        <v>1.56185822223E-3</v>
      </c>
      <c r="P1822" s="1">
        <v>2.4329252133599999E-5</v>
      </c>
      <c r="Q1822">
        <v>0.32137272003400003</v>
      </c>
      <c r="R1822" t="s">
        <v>15</v>
      </c>
      <c r="S1822">
        <v>3</v>
      </c>
      <c r="T1822">
        <v>8</v>
      </c>
    </row>
    <row r="1823" spans="1:20">
      <c r="A1823">
        <v>89099</v>
      </c>
      <c r="C1823" t="b">
        <f t="shared" si="140"/>
        <v>1</v>
      </c>
      <c r="D1823" s="2" t="str">
        <f t="shared" si="141"/>
        <v/>
      </c>
      <c r="E1823" s="2" t="str">
        <f t="shared" si="142"/>
        <v/>
      </c>
      <c r="F1823" s="2" t="str">
        <f t="shared" si="143"/>
        <v/>
      </c>
      <c r="G1823" s="2" t="str">
        <f t="shared" si="144"/>
        <v/>
      </c>
      <c r="H1823" t="s">
        <v>23</v>
      </c>
      <c r="I1823" t="s">
        <v>19</v>
      </c>
      <c r="J1823">
        <v>2.4004891714799999E-4</v>
      </c>
      <c r="K1823">
        <v>6.2229796295199999E-4</v>
      </c>
      <c r="L1823" s="1">
        <v>5.2762906151200002E-5</v>
      </c>
      <c r="M1823">
        <v>1.3333333333299999</v>
      </c>
      <c r="N1823">
        <v>3.6666666666699999</v>
      </c>
      <c r="O1823">
        <v>1.09543693671E-2</v>
      </c>
      <c r="P1823" s="1">
        <v>1.96978350469E-5</v>
      </c>
      <c r="Q1823">
        <v>2.4785732336899999E-2</v>
      </c>
      <c r="R1823" t="s">
        <v>15</v>
      </c>
      <c r="S1823">
        <v>1.3333333333299999</v>
      </c>
      <c r="T1823">
        <v>3.6666666666699999</v>
      </c>
    </row>
    <row r="1824" spans="1:20">
      <c r="A1824">
        <v>89100</v>
      </c>
      <c r="C1824" t="b">
        <f t="shared" si="140"/>
        <v>1</v>
      </c>
      <c r="D1824" s="2" t="str">
        <f t="shared" si="141"/>
        <v/>
      </c>
      <c r="E1824" s="2" t="str">
        <f t="shared" si="142"/>
        <v/>
      </c>
      <c r="F1824" s="2" t="str">
        <f t="shared" si="143"/>
        <v/>
      </c>
      <c r="G1824" s="2" t="str">
        <f t="shared" si="144"/>
        <v/>
      </c>
      <c r="H1824" t="s">
        <v>23</v>
      </c>
      <c r="I1824" t="s">
        <v>19</v>
      </c>
      <c r="J1824">
        <v>1.5153312874899999E-4</v>
      </c>
      <c r="K1824">
        <v>4.6623793594700001E-4</v>
      </c>
      <c r="L1824" s="1">
        <v>3.7324743745400001E-5</v>
      </c>
      <c r="M1824">
        <v>1.3333333333299999</v>
      </c>
      <c r="N1824">
        <v>3.6666666666699999</v>
      </c>
      <c r="O1824">
        <v>1.09543693671E-2</v>
      </c>
      <c r="P1824" s="1">
        <v>1.96978350469E-5</v>
      </c>
      <c r="Q1824">
        <v>3.3356639791899997E-2</v>
      </c>
      <c r="R1824" t="s">
        <v>15</v>
      </c>
      <c r="S1824">
        <v>1.3333333333299999</v>
      </c>
      <c r="T1824">
        <v>3.6666666666699999</v>
      </c>
    </row>
    <row r="1825" spans="1:20">
      <c r="A1825">
        <v>89102</v>
      </c>
      <c r="C1825" t="b">
        <f t="shared" si="140"/>
        <v>1</v>
      </c>
      <c r="D1825" s="2" t="str">
        <f t="shared" si="141"/>
        <v/>
      </c>
      <c r="E1825" s="2" t="str">
        <f t="shared" si="142"/>
        <v/>
      </c>
      <c r="F1825" s="2" t="str">
        <f t="shared" si="143"/>
        <v/>
      </c>
      <c r="G1825" s="2" t="str">
        <f t="shared" si="144"/>
        <v/>
      </c>
      <c r="H1825" t="s">
        <v>23</v>
      </c>
      <c r="I1825" t="s">
        <v>19</v>
      </c>
      <c r="J1825">
        <v>3.5854027006299998E-4</v>
      </c>
      <c r="K1825">
        <v>9.1270673877000004E-4</v>
      </c>
      <c r="L1825" s="1">
        <v>8.15046911154E-5</v>
      </c>
      <c r="M1825">
        <v>1.3333333333299999</v>
      </c>
      <c r="N1825">
        <v>3.6666666666699999</v>
      </c>
      <c r="O1825">
        <v>1.3038228856999999E-2</v>
      </c>
      <c r="P1825" s="1">
        <v>2.3160674404E-5</v>
      </c>
      <c r="Q1825">
        <v>9.11553137697E-3</v>
      </c>
      <c r="R1825" t="s">
        <v>15</v>
      </c>
      <c r="S1825">
        <v>1.3333333333299999</v>
      </c>
      <c r="T1825">
        <v>3.6666666666699999</v>
      </c>
    </row>
    <row r="1826" spans="1:20">
      <c r="A1826">
        <v>89103</v>
      </c>
      <c r="C1826" t="b">
        <f t="shared" si="140"/>
        <v>1</v>
      </c>
      <c r="D1826" s="2" t="str">
        <f t="shared" si="141"/>
        <v/>
      </c>
      <c r="E1826" s="2" t="str">
        <f t="shared" si="142"/>
        <v/>
      </c>
      <c r="F1826" s="2" t="str">
        <f t="shared" si="143"/>
        <v/>
      </c>
      <c r="G1826" s="2" t="str">
        <f t="shared" si="144"/>
        <v/>
      </c>
      <c r="H1826" t="s">
        <v>23</v>
      </c>
      <c r="I1826" t="s">
        <v>19</v>
      </c>
      <c r="J1826">
        <v>4.5021414788400002E-4</v>
      </c>
      <c r="K1826">
        <v>1.1490674108999999E-3</v>
      </c>
      <c r="L1826" s="1">
        <v>9.3334307218799999E-5</v>
      </c>
      <c r="M1826">
        <v>1.5</v>
      </c>
      <c r="N1826">
        <v>8</v>
      </c>
      <c r="O1826">
        <v>7.42879578333E-3</v>
      </c>
      <c r="P1826" s="1">
        <v>4.6942080658700002E-7</v>
      </c>
      <c r="Q1826">
        <v>9.6517931352599999E-3</v>
      </c>
      <c r="R1826" t="s">
        <v>15</v>
      </c>
      <c r="S1826">
        <v>1.5</v>
      </c>
      <c r="T1826">
        <v>8</v>
      </c>
    </row>
    <row r="1827" spans="1:20">
      <c r="A1827">
        <v>89105</v>
      </c>
      <c r="C1827" t="b">
        <f t="shared" si="140"/>
        <v>1</v>
      </c>
      <c r="D1827" s="2" t="str">
        <f t="shared" si="141"/>
        <v/>
      </c>
      <c r="E1827" s="2" t="str">
        <f t="shared" si="142"/>
        <v/>
      </c>
      <c r="F1827" s="2" t="str">
        <f t="shared" si="143"/>
        <v/>
      </c>
      <c r="G1827" s="2" t="str">
        <f t="shared" si="144"/>
        <v/>
      </c>
      <c r="H1827" t="s">
        <v>23</v>
      </c>
      <c r="I1827" t="s">
        <v>19</v>
      </c>
      <c r="J1827">
        <v>3.2102595144399999E-4</v>
      </c>
      <c r="K1827">
        <v>8.9520358388199995E-4</v>
      </c>
      <c r="L1827" s="1">
        <v>6.9328158605600005E-5</v>
      </c>
      <c r="M1827">
        <v>1.3333333333299999</v>
      </c>
      <c r="N1827">
        <v>3.6666666666699999</v>
      </c>
      <c r="O1827">
        <v>2.3785883597700001E-2</v>
      </c>
      <c r="P1827" s="1">
        <v>1.96978350469E-5</v>
      </c>
      <c r="Q1827">
        <v>2.7962070303299998E-2</v>
      </c>
      <c r="R1827" t="s">
        <v>15</v>
      </c>
      <c r="S1827">
        <v>1.3333333333299999</v>
      </c>
      <c r="T1827">
        <v>3.6666666666699999</v>
      </c>
    </row>
    <row r="1828" spans="1:20">
      <c r="A1828">
        <v>89106</v>
      </c>
      <c r="C1828" t="b">
        <f t="shared" si="140"/>
        <v>1</v>
      </c>
      <c r="D1828" s="2" t="str">
        <f t="shared" si="141"/>
        <v/>
      </c>
      <c r="E1828" s="2" t="str">
        <f t="shared" si="142"/>
        <v/>
      </c>
      <c r="F1828" s="2" t="str">
        <f t="shared" si="143"/>
        <v/>
      </c>
      <c r="G1828" s="2" t="str">
        <f t="shared" si="144"/>
        <v/>
      </c>
      <c r="H1828" t="s">
        <v>17</v>
      </c>
      <c r="I1828" t="s">
        <v>17</v>
      </c>
      <c r="J1828">
        <v>1.5287231532099999E-4</v>
      </c>
      <c r="K1828">
        <v>3.2295934393200001E-4</v>
      </c>
      <c r="L1828" s="1">
        <v>1.91548948886E-5</v>
      </c>
      <c r="M1828">
        <v>1.5</v>
      </c>
      <c r="N1828">
        <v>8</v>
      </c>
      <c r="O1828">
        <v>2.90769608204E-2</v>
      </c>
      <c r="P1828" s="1">
        <v>3.35750491365E-7</v>
      </c>
      <c r="Q1828">
        <v>6.4117105971600004E-3</v>
      </c>
      <c r="R1828" t="s">
        <v>15</v>
      </c>
      <c r="S1828">
        <v>8</v>
      </c>
    </row>
    <row r="1829" spans="1:20">
      <c r="A1829">
        <v>89111</v>
      </c>
      <c r="C1829" t="b">
        <f t="shared" si="140"/>
        <v>1</v>
      </c>
      <c r="D1829" s="2" t="str">
        <f t="shared" si="141"/>
        <v/>
      </c>
      <c r="E1829" s="2" t="str">
        <f t="shared" si="142"/>
        <v/>
      </c>
      <c r="F1829" s="2" t="str">
        <f t="shared" si="143"/>
        <v/>
      </c>
      <c r="G1829" s="2" t="str">
        <f t="shared" si="144"/>
        <v/>
      </c>
      <c r="H1829" t="s">
        <v>17</v>
      </c>
      <c r="I1829" t="s">
        <v>17</v>
      </c>
      <c r="J1829">
        <v>2.3792274809699999E-4</v>
      </c>
      <c r="K1829">
        <v>4.55911444106E-4</v>
      </c>
      <c r="L1829" s="1">
        <v>2.90504075039E-5</v>
      </c>
      <c r="M1829">
        <v>1.5</v>
      </c>
      <c r="N1829">
        <v>8</v>
      </c>
      <c r="O1829">
        <v>2.8136804298300001E-2</v>
      </c>
      <c r="P1829" s="1">
        <v>3.9720421502499999E-7</v>
      </c>
      <c r="Q1829">
        <v>1.9610353683899998E-3</v>
      </c>
      <c r="R1829" t="s">
        <v>15</v>
      </c>
      <c r="S1829">
        <v>8</v>
      </c>
    </row>
    <row r="1830" spans="1:20">
      <c r="A1830">
        <v>89113</v>
      </c>
      <c r="C1830" t="b">
        <f t="shared" si="140"/>
        <v>1</v>
      </c>
      <c r="D1830" s="2" t="str">
        <f t="shared" si="141"/>
        <v/>
      </c>
      <c r="E1830" s="2" t="str">
        <f t="shared" si="142"/>
        <v/>
      </c>
      <c r="F1830" s="2" t="str">
        <f t="shared" si="143"/>
        <v/>
      </c>
      <c r="G1830" s="2" t="str">
        <f t="shared" si="144"/>
        <v/>
      </c>
      <c r="H1830" t="s">
        <v>17</v>
      </c>
      <c r="I1830" t="s">
        <v>17</v>
      </c>
      <c r="J1830">
        <v>1.04501209428E-4</v>
      </c>
      <c r="K1830">
        <v>2.3723369517200001E-4</v>
      </c>
      <c r="L1830" s="1">
        <v>1.58900981971E-5</v>
      </c>
      <c r="M1830">
        <v>1.3333333333299999</v>
      </c>
      <c r="N1830">
        <v>3.6666666666699999</v>
      </c>
      <c r="O1830">
        <v>7.2055379296000005E-2</v>
      </c>
      <c r="P1830">
        <v>1.37279705248E-4</v>
      </c>
      <c r="Q1830">
        <v>1.07692408687E-2</v>
      </c>
      <c r="R1830" t="s">
        <v>15</v>
      </c>
      <c r="S1830">
        <v>3.6666666666699999</v>
      </c>
    </row>
    <row r="1831" spans="1:20">
      <c r="A1831">
        <v>89147</v>
      </c>
      <c r="C1831" t="b">
        <f t="shared" si="140"/>
        <v>1</v>
      </c>
      <c r="D1831" s="2" t="str">
        <f t="shared" si="141"/>
        <v/>
      </c>
      <c r="E1831" s="2" t="str">
        <f t="shared" si="142"/>
        <v/>
      </c>
      <c r="F1831" s="2" t="str">
        <f t="shared" si="143"/>
        <v/>
      </c>
      <c r="G1831" s="2" t="str">
        <f t="shared" si="144"/>
        <v/>
      </c>
      <c r="H1831" t="s">
        <v>17</v>
      </c>
      <c r="I1831" t="s">
        <v>17</v>
      </c>
      <c r="J1831">
        <v>1.04429031505E-4</v>
      </c>
      <c r="K1831" s="1">
        <v>2.0270239142800002E-5</v>
      </c>
      <c r="L1831" s="1">
        <v>1.4169534226199999E-6</v>
      </c>
      <c r="M1831">
        <v>3</v>
      </c>
      <c r="N1831">
        <v>8</v>
      </c>
      <c r="O1831">
        <v>0.29772526999600002</v>
      </c>
      <c r="P1831">
        <v>4.90494917342E-2</v>
      </c>
      <c r="Q1831">
        <v>1.0108930597899999E-3</v>
      </c>
      <c r="R1831" t="s">
        <v>15</v>
      </c>
      <c r="S1831">
        <v>3.91510073727</v>
      </c>
    </row>
    <row r="1832" spans="1:20">
      <c r="A1832">
        <v>89148</v>
      </c>
      <c r="C1832" t="b">
        <f t="shared" si="140"/>
        <v>1</v>
      </c>
      <c r="D1832" s="2" t="str">
        <f t="shared" si="141"/>
        <v/>
      </c>
      <c r="E1832" s="2" t="str">
        <f t="shared" si="142"/>
        <v/>
      </c>
      <c r="F1832" s="2" t="str">
        <f t="shared" si="143"/>
        <v/>
      </c>
      <c r="G1832" s="2" t="str">
        <f t="shared" si="144"/>
        <v/>
      </c>
      <c r="H1832" t="s">
        <v>17</v>
      </c>
      <c r="I1832" t="s">
        <v>17</v>
      </c>
      <c r="J1832">
        <v>1.4263340880400001E-4</v>
      </c>
      <c r="K1832" s="1">
        <v>5.65009914661E-5</v>
      </c>
      <c r="L1832" s="1">
        <v>4.5009108718399997E-6</v>
      </c>
      <c r="M1832">
        <v>3</v>
      </c>
      <c r="N1832">
        <v>10</v>
      </c>
      <c r="O1832">
        <v>0.5</v>
      </c>
      <c r="P1832">
        <v>6.96505315486E-4</v>
      </c>
      <c r="Q1832">
        <v>5.0057399074999998E-4</v>
      </c>
      <c r="R1832" t="s">
        <v>15</v>
      </c>
      <c r="S1832">
        <v>5.6351551561599997</v>
      </c>
    </row>
    <row r="1833" spans="1:20">
      <c r="A1833">
        <v>89149</v>
      </c>
      <c r="C1833" t="b">
        <f t="shared" si="140"/>
        <v>1</v>
      </c>
      <c r="D1833" s="2" t="str">
        <f t="shared" si="141"/>
        <v/>
      </c>
      <c r="E1833" s="2" t="str">
        <f t="shared" si="142"/>
        <v/>
      </c>
      <c r="F1833" s="2" t="str">
        <f t="shared" si="143"/>
        <v/>
      </c>
      <c r="G1833" s="2" t="str">
        <f t="shared" si="144"/>
        <v/>
      </c>
      <c r="H1833" t="s">
        <v>17</v>
      </c>
      <c r="I1833" t="s">
        <v>17</v>
      </c>
      <c r="J1833" s="1">
        <v>8.7188925629200003E-5</v>
      </c>
      <c r="K1833" s="1">
        <v>2.7158054670399999E-5</v>
      </c>
      <c r="L1833">
        <v>0</v>
      </c>
      <c r="M1833">
        <v>3</v>
      </c>
      <c r="N1833">
        <v>10</v>
      </c>
      <c r="O1833">
        <v>0.361874501535</v>
      </c>
      <c r="P1833" s="1">
        <v>5.3376049628699999E-5</v>
      </c>
      <c r="Q1833">
        <v>1.0001536660899999E-3</v>
      </c>
      <c r="R1833" t="s">
        <v>15</v>
      </c>
      <c r="S1833">
        <v>5.1803959771399999</v>
      </c>
    </row>
    <row r="1834" spans="1:20">
      <c r="A1834">
        <v>89158</v>
      </c>
      <c r="B1834" t="s">
        <v>17</v>
      </c>
      <c r="C1834" t="b">
        <f t="shared" si="140"/>
        <v>1</v>
      </c>
      <c r="D1834" s="2" t="str">
        <f t="shared" si="141"/>
        <v>FRESH</v>
      </c>
      <c r="E1834" s="2" t="str">
        <f t="shared" si="142"/>
        <v/>
      </c>
      <c r="F1834" s="2" t="str">
        <f t="shared" si="143"/>
        <v/>
      </c>
      <c r="G1834" s="2" t="str">
        <f t="shared" si="144"/>
        <v/>
      </c>
      <c r="H1834" t="s">
        <v>17</v>
      </c>
      <c r="I1834" t="s">
        <v>17</v>
      </c>
      <c r="J1834" s="1">
        <v>7.5311683131699996E-5</v>
      </c>
      <c r="K1834" s="1">
        <v>2.6967406409699999E-5</v>
      </c>
      <c r="L1834" s="1">
        <v>1.3127656709499999E-6</v>
      </c>
      <c r="M1834">
        <v>3</v>
      </c>
      <c r="N1834">
        <v>10</v>
      </c>
      <c r="O1834">
        <v>0.40229277313200001</v>
      </c>
      <c r="P1834">
        <v>8.6908083625399993E-3</v>
      </c>
      <c r="Q1834">
        <v>1.37552153112E-3</v>
      </c>
      <c r="R1834" t="s">
        <v>15</v>
      </c>
      <c r="S1834">
        <v>5.4268258419600004</v>
      </c>
    </row>
    <row r="1835" spans="1:20">
      <c r="A1835">
        <v>89183</v>
      </c>
      <c r="B1835" t="s">
        <v>14</v>
      </c>
      <c r="C1835" t="b">
        <f t="shared" si="140"/>
        <v>1</v>
      </c>
      <c r="D1835" s="2" t="str">
        <f t="shared" si="141"/>
        <v/>
      </c>
      <c r="E1835" s="2" t="str">
        <f t="shared" si="142"/>
        <v/>
      </c>
      <c r="F1835" s="2" t="str">
        <f t="shared" si="143"/>
        <v/>
      </c>
      <c r="G1835" s="2" t="str">
        <f t="shared" si="144"/>
        <v>NO</v>
      </c>
      <c r="H1835" t="s">
        <v>14</v>
      </c>
      <c r="I1835" t="s">
        <v>14</v>
      </c>
      <c r="J1835">
        <v>2.1025109825999999E-4</v>
      </c>
      <c r="K1835" s="1">
        <v>7.3000515870299998E-6</v>
      </c>
      <c r="L1835" s="1">
        <v>4.2957727957599998E-5</v>
      </c>
      <c r="M1835">
        <v>1.5</v>
      </c>
      <c r="N1835">
        <v>11.5</v>
      </c>
      <c r="O1835">
        <v>0.26055473074300001</v>
      </c>
      <c r="P1835">
        <v>8.6688397138199993E-2</v>
      </c>
      <c r="Q1835">
        <v>0.25944615609900001</v>
      </c>
      <c r="R1835" t="s">
        <v>15</v>
      </c>
    </row>
    <row r="1836" spans="1:20">
      <c r="A1836">
        <v>89185</v>
      </c>
      <c r="C1836" t="b">
        <f t="shared" si="140"/>
        <v>1</v>
      </c>
      <c r="D1836" s="2" t="str">
        <f t="shared" si="141"/>
        <v/>
      </c>
      <c r="E1836" s="2" t="str">
        <f t="shared" si="142"/>
        <v/>
      </c>
      <c r="F1836" s="2" t="str">
        <f t="shared" si="143"/>
        <v/>
      </c>
      <c r="G1836" s="2" t="str">
        <f t="shared" si="144"/>
        <v/>
      </c>
      <c r="H1836" t="s">
        <v>14</v>
      </c>
      <c r="I1836" t="s">
        <v>14</v>
      </c>
      <c r="J1836">
        <v>4.0172384114399998E-4</v>
      </c>
      <c r="K1836" s="1">
        <v>4.3565459125000002E-5</v>
      </c>
      <c r="L1836" s="1">
        <v>1.50094753035E-5</v>
      </c>
      <c r="M1836">
        <v>1.5</v>
      </c>
      <c r="N1836">
        <v>10</v>
      </c>
      <c r="O1836">
        <v>0.138655393663</v>
      </c>
      <c r="P1836">
        <v>0.36685844603099999</v>
      </c>
      <c r="Q1836">
        <v>3.9430967280399999E-2</v>
      </c>
      <c r="R1836" t="s">
        <v>15</v>
      </c>
    </row>
    <row r="1837" spans="1:20">
      <c r="A1837">
        <v>89186</v>
      </c>
      <c r="C1837" t="b">
        <f t="shared" si="140"/>
        <v>1</v>
      </c>
      <c r="D1837" s="2" t="str">
        <f t="shared" si="141"/>
        <v/>
      </c>
      <c r="E1837" s="2" t="str">
        <f t="shared" si="142"/>
        <v/>
      </c>
      <c r="F1837" s="2" t="str">
        <f t="shared" si="143"/>
        <v/>
      </c>
      <c r="G1837" s="2" t="str">
        <f t="shared" si="144"/>
        <v/>
      </c>
      <c r="H1837" t="s">
        <v>16</v>
      </c>
      <c r="I1837" t="s">
        <v>16</v>
      </c>
      <c r="J1837" s="1">
        <v>6.6607594363499994E-5</v>
      </c>
      <c r="K1837">
        <v>5.0623493324700002E-4</v>
      </c>
      <c r="L1837">
        <v>1.0797789938400001E-3</v>
      </c>
      <c r="M1837">
        <v>23</v>
      </c>
      <c r="N1837">
        <v>26</v>
      </c>
      <c r="O1837">
        <v>6.6919105599500001E-3</v>
      </c>
      <c r="P1837">
        <v>0.32199812095000002</v>
      </c>
      <c r="Q1837">
        <v>5.7969698689200001E-3</v>
      </c>
      <c r="R1837" t="s">
        <v>15</v>
      </c>
      <c r="S1837">
        <v>24.698263672500001</v>
      </c>
    </row>
    <row r="1838" spans="1:20">
      <c r="A1838">
        <v>89189</v>
      </c>
      <c r="C1838" t="b">
        <f t="shared" si="140"/>
        <v>1</v>
      </c>
      <c r="D1838" s="2" t="str">
        <f t="shared" si="141"/>
        <v/>
      </c>
      <c r="E1838" s="2" t="str">
        <f t="shared" si="142"/>
        <v/>
      </c>
      <c r="F1838" s="2" t="str">
        <f t="shared" si="143"/>
        <v/>
      </c>
      <c r="G1838" s="2" t="str">
        <f t="shared" si="144"/>
        <v/>
      </c>
      <c r="H1838" t="s">
        <v>16</v>
      </c>
      <c r="I1838" t="s">
        <v>16</v>
      </c>
      <c r="J1838" s="1">
        <v>6.7024984427599998E-5</v>
      </c>
      <c r="K1838">
        <v>3.9455288000800001E-4</v>
      </c>
      <c r="L1838">
        <v>9.6508342068299998E-4</v>
      </c>
      <c r="M1838">
        <v>23</v>
      </c>
      <c r="N1838">
        <v>25</v>
      </c>
      <c r="O1838">
        <v>2.3445794638999999E-3</v>
      </c>
      <c r="P1838">
        <v>0.276205046151</v>
      </c>
      <c r="Q1838">
        <v>8.3003421566600003E-4</v>
      </c>
      <c r="R1838" t="s">
        <v>15</v>
      </c>
      <c r="S1838">
        <v>24.270586673699999</v>
      </c>
    </row>
    <row r="1839" spans="1:20">
      <c r="A1839">
        <v>89190</v>
      </c>
      <c r="C1839" t="b">
        <f t="shared" si="140"/>
        <v>1</v>
      </c>
      <c r="D1839" s="2" t="str">
        <f t="shared" si="141"/>
        <v/>
      </c>
      <c r="E1839" s="2" t="str">
        <f t="shared" si="142"/>
        <v/>
      </c>
      <c r="F1839" s="2" t="str">
        <f t="shared" si="143"/>
        <v/>
      </c>
      <c r="G1839" s="2" t="str">
        <f t="shared" si="144"/>
        <v/>
      </c>
      <c r="H1839" t="s">
        <v>14</v>
      </c>
      <c r="I1839" t="s">
        <v>14</v>
      </c>
      <c r="J1839">
        <v>5.1530525166899996E-4</v>
      </c>
      <c r="K1839" s="1">
        <v>4.0580739391799998E-5</v>
      </c>
      <c r="L1839" s="1">
        <v>1.0954148481299999E-5</v>
      </c>
      <c r="M1839">
        <v>1.5</v>
      </c>
      <c r="N1839">
        <v>13.5</v>
      </c>
      <c r="O1839">
        <v>0.16616273554800001</v>
      </c>
      <c r="P1839">
        <v>0.14896320476200001</v>
      </c>
      <c r="Q1839">
        <v>1.5706962845500001E-2</v>
      </c>
      <c r="R1839" t="s">
        <v>15</v>
      </c>
    </row>
    <row r="1840" spans="1:20">
      <c r="A1840">
        <v>89223</v>
      </c>
      <c r="C1840" t="b">
        <f t="shared" si="140"/>
        <v>1</v>
      </c>
      <c r="D1840" s="2" t="str">
        <f t="shared" si="141"/>
        <v/>
      </c>
      <c r="E1840" s="2" t="str">
        <f t="shared" si="142"/>
        <v/>
      </c>
      <c r="F1840" s="2" t="str">
        <f t="shared" si="143"/>
        <v/>
      </c>
      <c r="G1840" s="2" t="str">
        <f t="shared" si="144"/>
        <v/>
      </c>
      <c r="H1840" t="s">
        <v>14</v>
      </c>
      <c r="I1840" t="s">
        <v>14</v>
      </c>
      <c r="J1840" s="1">
        <v>1.0908800887599999E-5</v>
      </c>
      <c r="K1840">
        <v>8.0278631206200004E-4</v>
      </c>
      <c r="L1840" s="1">
        <v>9.4744059140299997E-5</v>
      </c>
      <c r="M1840">
        <v>24.5</v>
      </c>
      <c r="N1840">
        <v>27</v>
      </c>
      <c r="O1840">
        <v>6.4037153742999994E-2</v>
      </c>
      <c r="P1840">
        <v>0.46438324897200001</v>
      </c>
      <c r="Q1840">
        <v>1.5622982043700001E-2</v>
      </c>
      <c r="R1840" t="s">
        <v>15</v>
      </c>
    </row>
    <row r="1841" spans="1:20">
      <c r="A1841">
        <v>89224</v>
      </c>
      <c r="C1841" t="b">
        <f t="shared" si="140"/>
        <v>1</v>
      </c>
      <c r="D1841" s="2" t="str">
        <f t="shared" si="141"/>
        <v/>
      </c>
      <c r="E1841" s="2" t="str">
        <f t="shared" si="142"/>
        <v/>
      </c>
      <c r="F1841" s="2" t="str">
        <f t="shared" si="143"/>
        <v/>
      </c>
      <c r="G1841" s="2" t="str">
        <f t="shared" si="144"/>
        <v/>
      </c>
      <c r="H1841" t="s">
        <v>14</v>
      </c>
      <c r="I1841" t="s">
        <v>14</v>
      </c>
      <c r="J1841" s="1">
        <v>1.37579159115E-5</v>
      </c>
      <c r="K1841">
        <v>8.2571266337500004E-4</v>
      </c>
      <c r="L1841" s="1">
        <v>6.6707178184800001E-5</v>
      </c>
      <c r="M1841">
        <v>24.5</v>
      </c>
      <c r="N1841">
        <v>27</v>
      </c>
      <c r="O1841">
        <v>6.4037153742999994E-2</v>
      </c>
      <c r="P1841">
        <v>0.46438324897200001</v>
      </c>
      <c r="Q1841">
        <v>2.0574085388800002E-2</v>
      </c>
      <c r="R1841" t="s">
        <v>15</v>
      </c>
    </row>
    <row r="1842" spans="1:20">
      <c r="A1842">
        <v>89226</v>
      </c>
      <c r="C1842" t="b">
        <f t="shared" si="140"/>
        <v>1</v>
      </c>
      <c r="D1842" s="2" t="str">
        <f t="shared" si="141"/>
        <v/>
      </c>
      <c r="E1842" s="2" t="str">
        <f t="shared" si="142"/>
        <v/>
      </c>
      <c r="F1842" s="2" t="str">
        <f t="shared" si="143"/>
        <v/>
      </c>
      <c r="G1842" s="2" t="str">
        <f t="shared" si="144"/>
        <v/>
      </c>
      <c r="H1842" t="s">
        <v>14</v>
      </c>
      <c r="I1842" t="s">
        <v>14</v>
      </c>
      <c r="J1842" s="1">
        <v>2.9038749344399999E-6</v>
      </c>
      <c r="K1842">
        <v>1.2147601056200001E-4</v>
      </c>
      <c r="L1842">
        <v>0</v>
      </c>
      <c r="M1842">
        <v>12.5</v>
      </c>
      <c r="N1842">
        <v>15</v>
      </c>
      <c r="O1842">
        <v>0.30296902901700001</v>
      </c>
      <c r="P1842">
        <v>4.8469094214200002E-2</v>
      </c>
      <c r="Q1842">
        <v>9.7739824080700005E-2</v>
      </c>
      <c r="R1842" t="s">
        <v>15</v>
      </c>
    </row>
    <row r="1843" spans="1:20">
      <c r="A1843">
        <v>89252</v>
      </c>
      <c r="C1843" t="b">
        <f t="shared" si="140"/>
        <v>1</v>
      </c>
      <c r="D1843" s="2" t="str">
        <f t="shared" si="141"/>
        <v/>
      </c>
      <c r="E1843" s="2" t="str">
        <f t="shared" si="142"/>
        <v/>
      </c>
      <c r="F1843" s="2" t="str">
        <f t="shared" si="143"/>
        <v/>
      </c>
      <c r="G1843" s="2" t="str">
        <f t="shared" si="144"/>
        <v/>
      </c>
      <c r="H1843" t="s">
        <v>17</v>
      </c>
      <c r="I1843" t="s">
        <v>17</v>
      </c>
      <c r="J1843">
        <v>1.13098159205E-3</v>
      </c>
      <c r="K1843">
        <v>0</v>
      </c>
      <c r="L1843">
        <v>0</v>
      </c>
      <c r="M1843">
        <v>1.48979591837</v>
      </c>
      <c r="N1843">
        <v>15.244897959199999</v>
      </c>
      <c r="O1843">
        <v>1.6374672598200001E-4</v>
      </c>
      <c r="P1843">
        <v>1</v>
      </c>
      <c r="Q1843" s="1">
        <v>9.32253312346E-5</v>
      </c>
      <c r="R1843" t="s">
        <v>15</v>
      </c>
      <c r="S1843">
        <v>1.48979591837</v>
      </c>
    </row>
    <row r="1844" spans="1:20">
      <c r="A1844">
        <v>89253</v>
      </c>
      <c r="C1844" t="b">
        <f t="shared" si="140"/>
        <v>1</v>
      </c>
      <c r="D1844" s="2" t="str">
        <f t="shared" si="141"/>
        <v/>
      </c>
      <c r="E1844" s="2" t="str">
        <f t="shared" si="142"/>
        <v/>
      </c>
      <c r="F1844" s="2" t="str">
        <f t="shared" si="143"/>
        <v/>
      </c>
      <c r="G1844" s="2" t="str">
        <f t="shared" si="144"/>
        <v/>
      </c>
      <c r="H1844" t="s">
        <v>23</v>
      </c>
      <c r="I1844" t="s">
        <v>19</v>
      </c>
      <c r="J1844">
        <v>1.9023508182999999E-4</v>
      </c>
      <c r="K1844">
        <v>3.8524961620399999E-4</v>
      </c>
      <c r="L1844" s="1">
        <v>5.8061355981500002E-6</v>
      </c>
      <c r="M1844">
        <v>1.3333333333299999</v>
      </c>
      <c r="N1844">
        <v>3.6666666666699999</v>
      </c>
      <c r="O1844">
        <v>1.63629163042E-2</v>
      </c>
      <c r="P1844" s="1">
        <v>3.0306830775299998E-7</v>
      </c>
      <c r="Q1844">
        <v>1.9032204326800001E-2</v>
      </c>
      <c r="R1844" t="s">
        <v>15</v>
      </c>
      <c r="S1844">
        <v>1.3333333333299999</v>
      </c>
      <c r="T1844">
        <v>3.6666666666699999</v>
      </c>
    </row>
    <row r="1845" spans="1:20">
      <c r="A1845">
        <v>89254</v>
      </c>
      <c r="B1845" t="s">
        <v>17</v>
      </c>
      <c r="C1845" t="b">
        <f t="shared" si="140"/>
        <v>1</v>
      </c>
      <c r="D1845" s="2" t="str">
        <f t="shared" si="141"/>
        <v>FRESH</v>
      </c>
      <c r="E1845" s="2" t="str">
        <f t="shared" si="142"/>
        <v/>
      </c>
      <c r="F1845" s="2" t="str">
        <f t="shared" si="143"/>
        <v/>
      </c>
      <c r="G1845" s="2" t="str">
        <f t="shared" si="144"/>
        <v/>
      </c>
      <c r="H1845" t="s">
        <v>17</v>
      </c>
      <c r="I1845" t="s">
        <v>17</v>
      </c>
      <c r="J1845">
        <v>9.6387919193499996E-4</v>
      </c>
      <c r="K1845">
        <v>0</v>
      </c>
      <c r="L1845">
        <v>0</v>
      </c>
      <c r="M1845">
        <v>1.48979591837</v>
      </c>
      <c r="N1845">
        <v>15.244897959199999</v>
      </c>
      <c r="O1845">
        <v>1.6367302187999999E-3</v>
      </c>
      <c r="P1845">
        <v>1</v>
      </c>
      <c r="Q1845">
        <v>1.09028203258E-3</v>
      </c>
      <c r="R1845" t="s">
        <v>15</v>
      </c>
      <c r="S1845">
        <v>1.48979591837</v>
      </c>
    </row>
    <row r="1846" spans="1:20">
      <c r="A1846">
        <v>89255</v>
      </c>
      <c r="C1846" t="b">
        <f t="shared" si="140"/>
        <v>1</v>
      </c>
      <c r="D1846" s="2" t="str">
        <f t="shared" si="141"/>
        <v/>
      </c>
      <c r="E1846" s="2" t="str">
        <f t="shared" si="142"/>
        <v/>
      </c>
      <c r="F1846" s="2" t="str">
        <f t="shared" si="143"/>
        <v/>
      </c>
      <c r="G1846" s="2" t="str">
        <f t="shared" si="144"/>
        <v/>
      </c>
      <c r="H1846" t="s">
        <v>17</v>
      </c>
      <c r="I1846" t="s">
        <v>17</v>
      </c>
      <c r="J1846">
        <v>2.3346047425600001E-4</v>
      </c>
      <c r="K1846" s="1">
        <v>4.99554138881E-5</v>
      </c>
      <c r="L1846">
        <v>0</v>
      </c>
      <c r="M1846">
        <v>3</v>
      </c>
      <c r="N1846">
        <v>8</v>
      </c>
      <c r="O1846">
        <v>0.46912223811300002</v>
      </c>
      <c r="P1846" s="1">
        <v>1.1784833831900001E-6</v>
      </c>
      <c r="Q1846" s="1">
        <v>1.7221838532699999E-5</v>
      </c>
      <c r="R1846" t="s">
        <v>15</v>
      </c>
      <c r="S1846">
        <v>4.06989018264</v>
      </c>
    </row>
    <row r="1847" spans="1:20">
      <c r="A1847">
        <v>89297</v>
      </c>
      <c r="C1847" t="b">
        <f t="shared" si="140"/>
        <v>1</v>
      </c>
      <c r="D1847" s="2" t="str">
        <f t="shared" si="141"/>
        <v/>
      </c>
      <c r="E1847" s="2" t="str">
        <f t="shared" si="142"/>
        <v/>
      </c>
      <c r="F1847" s="2" t="str">
        <f t="shared" si="143"/>
        <v/>
      </c>
      <c r="G1847" s="2" t="str">
        <f t="shared" si="144"/>
        <v/>
      </c>
      <c r="H1847" t="s">
        <v>14</v>
      </c>
      <c r="I1847" t="s">
        <v>14</v>
      </c>
      <c r="J1847" s="1">
        <v>3.0853111490899999E-5</v>
      </c>
      <c r="K1847">
        <v>5.6369069179200003E-4</v>
      </c>
      <c r="L1847">
        <v>2.7566831235900001E-4</v>
      </c>
      <c r="M1847">
        <v>15</v>
      </c>
      <c r="N1847">
        <v>20</v>
      </c>
      <c r="O1847">
        <v>2.8308126503100001E-3</v>
      </c>
      <c r="P1847">
        <v>0.39829678319</v>
      </c>
      <c r="Q1847" s="1">
        <v>5.6295312555199999E-5</v>
      </c>
      <c r="R1847" t="s">
        <v>15</v>
      </c>
    </row>
    <row r="1848" spans="1:20">
      <c r="A1848">
        <v>89298</v>
      </c>
      <c r="C1848" t="b">
        <f t="shared" si="140"/>
        <v>1</v>
      </c>
      <c r="D1848" s="2" t="str">
        <f t="shared" si="141"/>
        <v/>
      </c>
      <c r="E1848" s="2" t="str">
        <f t="shared" si="142"/>
        <v/>
      </c>
      <c r="F1848" s="2" t="str">
        <f t="shared" si="143"/>
        <v/>
      </c>
      <c r="G1848" s="2" t="str">
        <f t="shared" si="144"/>
        <v/>
      </c>
      <c r="H1848" t="s">
        <v>14</v>
      </c>
      <c r="I1848" t="s">
        <v>14</v>
      </c>
      <c r="J1848" s="1">
        <v>2.9708829746699999E-5</v>
      </c>
      <c r="K1848">
        <v>5.2357273787699999E-4</v>
      </c>
      <c r="L1848" s="1">
        <v>2.7372260304999999E-5</v>
      </c>
      <c r="M1848">
        <v>15</v>
      </c>
      <c r="N1848">
        <v>27</v>
      </c>
      <c r="O1848" s="1">
        <v>1.32643600047E-5</v>
      </c>
      <c r="P1848">
        <v>9.0918761385099994E-2</v>
      </c>
      <c r="Q1848">
        <v>2.2489399625399999E-2</v>
      </c>
      <c r="R1848" t="s">
        <v>15</v>
      </c>
    </row>
    <row r="1849" spans="1:20">
      <c r="A1849">
        <v>89299</v>
      </c>
      <c r="C1849" t="b">
        <f t="shared" si="140"/>
        <v>1</v>
      </c>
      <c r="D1849" s="2" t="str">
        <f t="shared" si="141"/>
        <v/>
      </c>
      <c r="E1849" s="2" t="str">
        <f t="shared" si="142"/>
        <v/>
      </c>
      <c r="F1849" s="2" t="str">
        <f t="shared" si="143"/>
        <v/>
      </c>
      <c r="G1849" s="2" t="str">
        <f t="shared" si="144"/>
        <v/>
      </c>
      <c r="H1849" t="s">
        <v>19</v>
      </c>
      <c r="I1849" t="s">
        <v>19</v>
      </c>
      <c r="J1849">
        <v>0</v>
      </c>
      <c r="K1849">
        <v>1.3684547350499999E-4</v>
      </c>
      <c r="L1849">
        <v>0</v>
      </c>
      <c r="M1849">
        <v>15</v>
      </c>
      <c r="N1849">
        <v>17</v>
      </c>
      <c r="O1849">
        <v>1.7895884682899999E-4</v>
      </c>
      <c r="P1849">
        <v>1.63892669063E-3</v>
      </c>
      <c r="Q1849">
        <v>1</v>
      </c>
      <c r="R1849" t="s">
        <v>15</v>
      </c>
      <c r="S1849">
        <v>15</v>
      </c>
      <c r="T1849">
        <v>17</v>
      </c>
    </row>
    <row r="1850" spans="1:20">
      <c r="A1850">
        <v>89300</v>
      </c>
      <c r="C1850" t="b">
        <f t="shared" si="140"/>
        <v>1</v>
      </c>
      <c r="D1850" s="2" t="str">
        <f t="shared" si="141"/>
        <v/>
      </c>
      <c r="E1850" s="2" t="str">
        <f t="shared" si="142"/>
        <v/>
      </c>
      <c r="F1850" s="2" t="str">
        <f t="shared" si="143"/>
        <v/>
      </c>
      <c r="G1850" s="2" t="str">
        <f t="shared" si="144"/>
        <v/>
      </c>
      <c r="H1850" t="s">
        <v>19</v>
      </c>
      <c r="I1850" t="s">
        <v>19</v>
      </c>
      <c r="J1850">
        <v>0</v>
      </c>
      <c r="K1850">
        <v>1.49301876935E-4</v>
      </c>
      <c r="L1850" s="1">
        <v>6.3963157221400003E-6</v>
      </c>
      <c r="M1850">
        <v>15</v>
      </c>
      <c r="N1850">
        <v>17</v>
      </c>
      <c r="O1850">
        <v>1.7895884682899999E-4</v>
      </c>
      <c r="P1850">
        <v>6.6966705352899999E-3</v>
      </c>
      <c r="Q1850">
        <v>0.118222357786</v>
      </c>
      <c r="R1850" t="s">
        <v>15</v>
      </c>
      <c r="S1850">
        <v>15</v>
      </c>
      <c r="T1850">
        <v>17</v>
      </c>
    </row>
    <row r="1851" spans="1:20">
      <c r="A1851">
        <v>89343</v>
      </c>
      <c r="C1851" t="b">
        <f t="shared" si="140"/>
        <v>1</v>
      </c>
      <c r="D1851" s="2" t="str">
        <f t="shared" si="141"/>
        <v/>
      </c>
      <c r="E1851" s="2" t="str">
        <f t="shared" si="142"/>
        <v/>
      </c>
      <c r="F1851" s="2" t="str">
        <f t="shared" si="143"/>
        <v/>
      </c>
      <c r="G1851" s="2" t="str">
        <f t="shared" si="144"/>
        <v/>
      </c>
      <c r="H1851" t="s">
        <v>19</v>
      </c>
      <c r="I1851" t="s">
        <v>19</v>
      </c>
      <c r="J1851">
        <v>0</v>
      </c>
      <c r="K1851">
        <v>4.7619575512299999E-4</v>
      </c>
      <c r="L1851" s="1">
        <v>4.9749122283300001E-6</v>
      </c>
      <c r="M1851">
        <v>11</v>
      </c>
      <c r="N1851">
        <v>17</v>
      </c>
      <c r="O1851" s="1">
        <v>1.3317832010799999E-5</v>
      </c>
      <c r="P1851">
        <v>3.3330961669199999E-4</v>
      </c>
      <c r="Q1851">
        <v>0.13646882785299999</v>
      </c>
      <c r="R1851" t="s">
        <v>15</v>
      </c>
      <c r="S1851">
        <v>11</v>
      </c>
      <c r="T1851">
        <v>17</v>
      </c>
    </row>
    <row r="1852" spans="1:20">
      <c r="A1852">
        <v>89344</v>
      </c>
      <c r="C1852" t="b">
        <f t="shared" si="140"/>
        <v>1</v>
      </c>
      <c r="D1852" s="2" t="str">
        <f t="shared" si="141"/>
        <v/>
      </c>
      <c r="E1852" s="2" t="str">
        <f t="shared" si="142"/>
        <v/>
      </c>
      <c r="F1852" s="2" t="str">
        <f t="shared" si="143"/>
        <v/>
      </c>
      <c r="G1852" s="2" t="str">
        <f t="shared" si="144"/>
        <v/>
      </c>
      <c r="H1852" t="s">
        <v>19</v>
      </c>
      <c r="I1852" t="s">
        <v>19</v>
      </c>
      <c r="J1852">
        <v>0</v>
      </c>
      <c r="K1852">
        <v>5.1259904947000001E-4</v>
      </c>
      <c r="L1852" s="1">
        <v>1.3086821717500001E-5</v>
      </c>
      <c r="M1852">
        <v>11</v>
      </c>
      <c r="N1852">
        <v>17</v>
      </c>
      <c r="O1852" s="1">
        <v>3.1260993743700002E-6</v>
      </c>
      <c r="P1852">
        <v>2.5684488357300003E-4</v>
      </c>
      <c r="Q1852">
        <v>5.4919422708400001E-2</v>
      </c>
      <c r="R1852" t="s">
        <v>15</v>
      </c>
      <c r="S1852">
        <v>11</v>
      </c>
      <c r="T1852">
        <v>17</v>
      </c>
    </row>
    <row r="1853" spans="1:20">
      <c r="A1853">
        <v>89384</v>
      </c>
      <c r="B1853" t="s">
        <v>16</v>
      </c>
      <c r="C1853" t="b">
        <f t="shared" si="140"/>
        <v>1</v>
      </c>
      <c r="D1853" s="2" t="str">
        <f t="shared" si="141"/>
        <v/>
      </c>
      <c r="E1853" s="2" t="str">
        <f t="shared" si="142"/>
        <v>MARINE</v>
      </c>
      <c r="F1853" s="2" t="str">
        <f t="shared" si="143"/>
        <v/>
      </c>
      <c r="G1853" s="2" t="str">
        <f t="shared" si="144"/>
        <v/>
      </c>
      <c r="H1853" t="s">
        <v>16</v>
      </c>
      <c r="I1853" t="s">
        <v>16</v>
      </c>
      <c r="J1853" s="1">
        <v>6.5379802779100003E-5</v>
      </c>
      <c r="K1853">
        <v>8.2103240762299999E-4</v>
      </c>
      <c r="L1853">
        <v>3.2412872036099999E-4</v>
      </c>
      <c r="M1853">
        <v>18</v>
      </c>
      <c r="N1853">
        <v>20</v>
      </c>
      <c r="O1853">
        <v>4.5730938757599998E-4</v>
      </c>
      <c r="P1853">
        <v>4.6889523464299997E-2</v>
      </c>
      <c r="Q1853">
        <v>2.3484456533500002E-3</v>
      </c>
      <c r="R1853" t="s">
        <v>15</v>
      </c>
      <c r="S1853">
        <v>18</v>
      </c>
    </row>
    <row r="1854" spans="1:20">
      <c r="A1854">
        <v>89385</v>
      </c>
      <c r="C1854" t="b">
        <f t="shared" si="140"/>
        <v>1</v>
      </c>
      <c r="D1854" s="2" t="str">
        <f t="shared" si="141"/>
        <v/>
      </c>
      <c r="E1854" s="2" t="str">
        <f t="shared" si="142"/>
        <v/>
      </c>
      <c r="F1854" s="2" t="str">
        <f t="shared" si="143"/>
        <v/>
      </c>
      <c r="G1854" s="2" t="str">
        <f t="shared" si="144"/>
        <v/>
      </c>
      <c r="H1854" t="s">
        <v>14</v>
      </c>
      <c r="I1854" t="s">
        <v>14</v>
      </c>
      <c r="J1854" s="1">
        <v>6.6756465342299996E-6</v>
      </c>
      <c r="K1854">
        <v>6.1545253569399996E-4</v>
      </c>
      <c r="L1854">
        <v>1.45389063264E-4</v>
      </c>
      <c r="M1854">
        <v>12.5</v>
      </c>
      <c r="N1854">
        <v>15</v>
      </c>
      <c r="O1854">
        <v>1.0458220721399999E-2</v>
      </c>
      <c r="P1854">
        <v>0.30838118998500003</v>
      </c>
      <c r="Q1854">
        <v>3.3459056085099999E-3</v>
      </c>
      <c r="R1854" t="s">
        <v>15</v>
      </c>
    </row>
    <row r="1855" spans="1:20">
      <c r="A1855">
        <v>89387</v>
      </c>
      <c r="C1855" t="b">
        <f t="shared" si="140"/>
        <v>1</v>
      </c>
      <c r="D1855" s="2" t="str">
        <f t="shared" si="141"/>
        <v/>
      </c>
      <c r="E1855" s="2" t="str">
        <f t="shared" si="142"/>
        <v/>
      </c>
      <c r="F1855" s="2" t="str">
        <f t="shared" si="143"/>
        <v/>
      </c>
      <c r="G1855" s="2" t="str">
        <f t="shared" si="144"/>
        <v/>
      </c>
      <c r="H1855" t="s">
        <v>16</v>
      </c>
      <c r="I1855" t="s">
        <v>16</v>
      </c>
      <c r="J1855" s="1">
        <v>6.1562508916799996E-5</v>
      </c>
      <c r="K1855">
        <v>7.1299601130300001E-4</v>
      </c>
      <c r="L1855">
        <v>2.7528485494700001E-4</v>
      </c>
      <c r="M1855">
        <v>18</v>
      </c>
      <c r="N1855">
        <v>20</v>
      </c>
      <c r="O1855">
        <v>5.5416267765599997E-4</v>
      </c>
      <c r="P1855">
        <v>4.5557376230600001E-2</v>
      </c>
      <c r="Q1855">
        <v>1.90397696395E-2</v>
      </c>
      <c r="R1855" t="s">
        <v>15</v>
      </c>
      <c r="S1855">
        <v>18</v>
      </c>
    </row>
    <row r="1856" spans="1:20">
      <c r="A1856">
        <v>89388</v>
      </c>
      <c r="C1856" t="b">
        <f t="shared" si="140"/>
        <v>1</v>
      </c>
      <c r="D1856" s="2" t="str">
        <f t="shared" si="141"/>
        <v/>
      </c>
      <c r="E1856" s="2" t="str">
        <f t="shared" si="142"/>
        <v/>
      </c>
      <c r="F1856" s="2" t="str">
        <f t="shared" si="143"/>
        <v/>
      </c>
      <c r="G1856" s="2" t="str">
        <f t="shared" si="144"/>
        <v/>
      </c>
      <c r="H1856" t="s">
        <v>14</v>
      </c>
      <c r="I1856" t="s">
        <v>14</v>
      </c>
      <c r="J1856" s="1">
        <v>1.8098427806E-6</v>
      </c>
      <c r="K1856">
        <v>4.5911030899400002E-4</v>
      </c>
      <c r="L1856">
        <v>1.19292895434E-4</v>
      </c>
      <c r="M1856">
        <v>12.5</v>
      </c>
      <c r="N1856">
        <v>15</v>
      </c>
      <c r="O1856">
        <v>3.27088413013E-3</v>
      </c>
      <c r="P1856">
        <v>0.27734716633599998</v>
      </c>
      <c r="Q1856">
        <v>2.1599454139500001E-3</v>
      </c>
      <c r="R1856" t="s">
        <v>15</v>
      </c>
    </row>
    <row r="1857" spans="1:20">
      <c r="A1857">
        <v>89428</v>
      </c>
      <c r="C1857" t="b">
        <f t="shared" si="140"/>
        <v>1</v>
      </c>
      <c r="D1857" s="2" t="str">
        <f t="shared" si="141"/>
        <v/>
      </c>
      <c r="E1857" s="2" t="str">
        <f t="shared" si="142"/>
        <v/>
      </c>
      <c r="F1857" s="2" t="str">
        <f t="shared" si="143"/>
        <v/>
      </c>
      <c r="G1857" s="2" t="str">
        <f t="shared" si="144"/>
        <v/>
      </c>
      <c r="H1857" t="s">
        <v>18</v>
      </c>
      <c r="I1857" t="s">
        <v>19</v>
      </c>
      <c r="J1857">
        <v>3.1432091750299999E-4</v>
      </c>
      <c r="K1857">
        <v>3.3476230304499998E-3</v>
      </c>
      <c r="L1857" s="1">
        <v>9.88625024851E-5</v>
      </c>
      <c r="M1857">
        <v>11</v>
      </c>
      <c r="N1857">
        <v>15</v>
      </c>
      <c r="O1857">
        <v>1.21496027621E-2</v>
      </c>
      <c r="P1857">
        <v>0.19491347816499999</v>
      </c>
      <c r="Q1857">
        <v>2.5452792604500001E-2</v>
      </c>
      <c r="R1857" t="s">
        <v>20</v>
      </c>
      <c r="S1857">
        <v>11</v>
      </c>
      <c r="T1857">
        <v>15</v>
      </c>
    </row>
    <row r="1858" spans="1:20">
      <c r="A1858">
        <v>89430</v>
      </c>
      <c r="C1858" t="b">
        <f t="shared" si="140"/>
        <v>1</v>
      </c>
      <c r="D1858" s="2" t="str">
        <f t="shared" si="141"/>
        <v/>
      </c>
      <c r="E1858" s="2" t="str">
        <f t="shared" si="142"/>
        <v/>
      </c>
      <c r="F1858" s="2" t="str">
        <f t="shared" si="143"/>
        <v/>
      </c>
      <c r="G1858" s="2" t="str">
        <f t="shared" si="144"/>
        <v/>
      </c>
      <c r="H1858" t="s">
        <v>18</v>
      </c>
      <c r="I1858" t="s">
        <v>19</v>
      </c>
      <c r="J1858">
        <v>3.29960633634E-4</v>
      </c>
      <c r="K1858">
        <v>2.9604700367299999E-3</v>
      </c>
      <c r="L1858" s="1">
        <v>9.7887010219299995E-5</v>
      </c>
      <c r="M1858">
        <v>11</v>
      </c>
      <c r="N1858">
        <v>15</v>
      </c>
      <c r="O1858">
        <v>3.4399993982799998E-2</v>
      </c>
      <c r="P1858">
        <v>0.22934750135000001</v>
      </c>
      <c r="Q1858">
        <v>4.19004752602E-2</v>
      </c>
      <c r="R1858" t="s">
        <v>20</v>
      </c>
      <c r="S1858">
        <v>11</v>
      </c>
      <c r="T1858">
        <v>15</v>
      </c>
    </row>
    <row r="1859" spans="1:20">
      <c r="A1859">
        <v>89509</v>
      </c>
      <c r="C1859" t="b">
        <f t="shared" ref="C1859:C1922" si="145">IF(OR(B1859="freshRestricted",B1859="brackishRestricted",B1859="marineRestricted",B1859="noclass",B1859=""),TRUE,FALSE)</f>
        <v>1</v>
      </c>
      <c r="D1859" s="2" t="str">
        <f t="shared" ref="D1859:D1922" si="146">IF(NOT(ISBLANK($B1859)),IF($I1859="freshRestricted", IF($B1859="freshRestricted","FRESH",$B1859),""),"")</f>
        <v/>
      </c>
      <c r="E1859" s="2" t="str">
        <f t="shared" ref="E1859:E1922" si="147">IF(NOT(ISBLANK($B1859)),IF($I1859="marineRestricted", IF($B1859="marineRestricted","MARINE",$B1859),""),"")</f>
        <v/>
      </c>
      <c r="F1859" s="2" t="str">
        <f t="shared" ref="F1859:F1922" si="148">IF(NOT(ISBLANK($B1859)),IF($I1859="brackishRestricted", IF($B1859="brackishRestricted","BRACK",$B1859),""),"")</f>
        <v/>
      </c>
      <c r="G1859" s="2" t="str">
        <f t="shared" ref="G1859:G1922" si="149">IF(NOT(ISBLANK($B1859)),IF($I1859="noclass", IF($B1859="noclass","NO",$B1859),""),"")</f>
        <v/>
      </c>
      <c r="H1859" t="s">
        <v>19</v>
      </c>
      <c r="I1859" t="s">
        <v>19</v>
      </c>
      <c r="J1859">
        <v>1.7845452790000001E-4</v>
      </c>
      <c r="K1859">
        <v>5.1300343563799996E-3</v>
      </c>
      <c r="L1859">
        <v>5.4230038924100001E-4</v>
      </c>
      <c r="M1859">
        <v>15</v>
      </c>
      <c r="N1859">
        <v>17</v>
      </c>
      <c r="O1859" s="1">
        <v>1.23288379435E-7</v>
      </c>
      <c r="P1859">
        <v>1.9908949752899999E-4</v>
      </c>
      <c r="Q1859">
        <v>4.1019389316600003E-3</v>
      </c>
      <c r="R1859" t="s">
        <v>15</v>
      </c>
      <c r="S1859">
        <v>15</v>
      </c>
      <c r="T1859">
        <v>17</v>
      </c>
    </row>
    <row r="1860" spans="1:20">
      <c r="A1860">
        <v>89510</v>
      </c>
      <c r="C1860" t="b">
        <f t="shared" si="145"/>
        <v>1</v>
      </c>
      <c r="D1860" s="2" t="str">
        <f t="shared" si="146"/>
        <v/>
      </c>
      <c r="E1860" s="2" t="str">
        <f t="shared" si="147"/>
        <v/>
      </c>
      <c r="F1860" s="2" t="str">
        <f t="shared" si="148"/>
        <v/>
      </c>
      <c r="G1860" s="2" t="str">
        <f t="shared" si="149"/>
        <v/>
      </c>
      <c r="H1860" t="s">
        <v>19</v>
      </c>
      <c r="I1860" t="s">
        <v>19</v>
      </c>
      <c r="J1860">
        <v>1.8552347511499999E-4</v>
      </c>
      <c r="K1860">
        <v>6.7770249101000001E-3</v>
      </c>
      <c r="L1860">
        <v>7.1893087581800005E-4</v>
      </c>
      <c r="M1860">
        <v>14</v>
      </c>
      <c r="N1860">
        <v>16</v>
      </c>
      <c r="O1860" s="1">
        <v>6.7669323933400003E-6</v>
      </c>
      <c r="P1860">
        <v>4.0841151942099998E-3</v>
      </c>
      <c r="Q1860">
        <v>3.0743729646100001E-3</v>
      </c>
      <c r="R1860" t="s">
        <v>15</v>
      </c>
      <c r="S1860">
        <v>14</v>
      </c>
      <c r="T1860">
        <v>16</v>
      </c>
    </row>
    <row r="1861" spans="1:20">
      <c r="A1861">
        <v>89587</v>
      </c>
      <c r="C1861" t="b">
        <f t="shared" si="145"/>
        <v>1</v>
      </c>
      <c r="D1861" s="2" t="str">
        <f t="shared" si="146"/>
        <v/>
      </c>
      <c r="E1861" s="2" t="str">
        <f t="shared" si="147"/>
        <v/>
      </c>
      <c r="F1861" s="2" t="str">
        <f t="shared" si="148"/>
        <v/>
      </c>
      <c r="G1861" s="2" t="str">
        <f t="shared" si="149"/>
        <v/>
      </c>
      <c r="H1861" t="s">
        <v>18</v>
      </c>
      <c r="I1861" t="s">
        <v>19</v>
      </c>
      <c r="J1861" s="1">
        <v>7.8642434818300005E-6</v>
      </c>
      <c r="K1861">
        <v>3.5396402351500002E-4</v>
      </c>
      <c r="L1861" s="1">
        <v>5.5573868392500003E-5</v>
      </c>
      <c r="M1861">
        <v>8.8000000000000007</v>
      </c>
      <c r="N1861">
        <v>11.6</v>
      </c>
      <c r="O1861">
        <v>1.35186121114E-2</v>
      </c>
      <c r="P1861">
        <v>0.14644611930199999</v>
      </c>
      <c r="Q1861">
        <v>4.4702024148200001E-2</v>
      </c>
      <c r="R1861" t="s">
        <v>20</v>
      </c>
      <c r="S1861">
        <v>8.8000000000000007</v>
      </c>
      <c r="T1861">
        <v>11.6</v>
      </c>
    </row>
    <row r="1862" spans="1:20">
      <c r="A1862">
        <v>89588</v>
      </c>
      <c r="C1862" t="b">
        <f t="shared" si="145"/>
        <v>1</v>
      </c>
      <c r="D1862" s="2" t="str">
        <f t="shared" si="146"/>
        <v/>
      </c>
      <c r="E1862" s="2" t="str">
        <f t="shared" si="147"/>
        <v/>
      </c>
      <c r="F1862" s="2" t="str">
        <f t="shared" si="148"/>
        <v/>
      </c>
      <c r="G1862" s="2" t="str">
        <f t="shared" si="149"/>
        <v/>
      </c>
      <c r="H1862" t="s">
        <v>18</v>
      </c>
      <c r="I1862" t="s">
        <v>19</v>
      </c>
      <c r="J1862" s="1">
        <v>4.6659981833699998E-6</v>
      </c>
      <c r="K1862">
        <v>2.1633315305600001E-4</v>
      </c>
      <c r="L1862" s="1">
        <v>4.0248793327499998E-5</v>
      </c>
      <c r="M1862">
        <v>8.8000000000000007</v>
      </c>
      <c r="N1862">
        <v>11.6</v>
      </c>
      <c r="O1862">
        <v>0.14938937704899999</v>
      </c>
      <c r="P1862">
        <v>0.36474572925199999</v>
      </c>
      <c r="Q1862">
        <v>7.1744905260400005E-2</v>
      </c>
      <c r="R1862" t="s">
        <v>20</v>
      </c>
      <c r="S1862">
        <v>8.8000000000000007</v>
      </c>
      <c r="T1862">
        <v>11.6</v>
      </c>
    </row>
    <row r="1863" spans="1:20">
      <c r="A1863">
        <v>89590</v>
      </c>
      <c r="C1863" t="b">
        <f t="shared" si="145"/>
        <v>1</v>
      </c>
      <c r="D1863" s="2" t="str">
        <f t="shared" si="146"/>
        <v/>
      </c>
      <c r="E1863" s="2" t="str">
        <f t="shared" si="147"/>
        <v/>
      </c>
      <c r="F1863" s="2" t="str">
        <f t="shared" si="148"/>
        <v/>
      </c>
      <c r="G1863" s="2" t="str">
        <f t="shared" si="149"/>
        <v/>
      </c>
      <c r="H1863" t="s">
        <v>18</v>
      </c>
      <c r="I1863" t="s">
        <v>19</v>
      </c>
      <c r="J1863" s="1">
        <v>5.6800736382100001E-6</v>
      </c>
      <c r="K1863">
        <v>2.2792242911200001E-4</v>
      </c>
      <c r="L1863" s="1">
        <v>2.8163555556300001E-5</v>
      </c>
      <c r="M1863">
        <v>8.8000000000000007</v>
      </c>
      <c r="N1863">
        <v>11.6</v>
      </c>
      <c r="O1863">
        <v>0.14938937704899999</v>
      </c>
      <c r="P1863">
        <v>0.36474572925199999</v>
      </c>
      <c r="Q1863">
        <v>6.8268653852300007E-2</v>
      </c>
      <c r="R1863" t="s">
        <v>20</v>
      </c>
      <c r="S1863">
        <v>8.8000000000000007</v>
      </c>
      <c r="T1863">
        <v>11.6</v>
      </c>
    </row>
    <row r="1864" spans="1:20">
      <c r="A1864">
        <v>89613</v>
      </c>
      <c r="C1864" t="b">
        <f t="shared" si="145"/>
        <v>1</v>
      </c>
      <c r="D1864" s="2" t="str">
        <f t="shared" si="146"/>
        <v/>
      </c>
      <c r="E1864" s="2" t="str">
        <f t="shared" si="147"/>
        <v/>
      </c>
      <c r="F1864" s="2" t="str">
        <f t="shared" si="148"/>
        <v/>
      </c>
      <c r="G1864" s="2" t="str">
        <f t="shared" si="149"/>
        <v/>
      </c>
      <c r="H1864" t="s">
        <v>19</v>
      </c>
      <c r="I1864" t="s">
        <v>19</v>
      </c>
      <c r="J1864" s="1">
        <v>1.413222356E-5</v>
      </c>
      <c r="K1864">
        <v>3.6402007369800001E-4</v>
      </c>
      <c r="L1864" s="1">
        <v>4.3543389245599999E-5</v>
      </c>
      <c r="M1864">
        <v>9</v>
      </c>
      <c r="N1864">
        <v>13.5</v>
      </c>
      <c r="O1864">
        <v>2.1866580703699999E-3</v>
      </c>
      <c r="P1864">
        <v>1.5181918071699999E-2</v>
      </c>
      <c r="Q1864">
        <v>0.13117746241700001</v>
      </c>
      <c r="R1864" t="s">
        <v>15</v>
      </c>
      <c r="S1864">
        <v>9</v>
      </c>
      <c r="T1864">
        <v>13.5</v>
      </c>
    </row>
    <row r="1865" spans="1:20">
      <c r="A1865">
        <v>89624</v>
      </c>
      <c r="C1865" t="b">
        <f t="shared" si="145"/>
        <v>1</v>
      </c>
      <c r="D1865" s="2" t="str">
        <f t="shared" si="146"/>
        <v/>
      </c>
      <c r="E1865" s="2" t="str">
        <f t="shared" si="147"/>
        <v/>
      </c>
      <c r="F1865" s="2" t="str">
        <f t="shared" si="148"/>
        <v/>
      </c>
      <c r="G1865" s="2" t="str">
        <f t="shared" si="149"/>
        <v/>
      </c>
      <c r="H1865" t="s">
        <v>19</v>
      </c>
      <c r="I1865" t="s">
        <v>19</v>
      </c>
      <c r="J1865" s="1">
        <v>7.1241966311199997E-6</v>
      </c>
      <c r="K1865">
        <v>2.3831363897500001E-4</v>
      </c>
      <c r="L1865" s="1">
        <v>4.3950238638199998E-5</v>
      </c>
      <c r="M1865">
        <v>9</v>
      </c>
      <c r="N1865">
        <v>13.5</v>
      </c>
      <c r="O1865">
        <v>1.6538822306499999E-3</v>
      </c>
      <c r="P1865">
        <v>2.4445129819299999E-2</v>
      </c>
      <c r="Q1865">
        <v>7.1866428991E-2</v>
      </c>
      <c r="R1865" t="s">
        <v>15</v>
      </c>
      <c r="S1865">
        <v>9</v>
      </c>
      <c r="T1865">
        <v>13.5</v>
      </c>
    </row>
    <row r="1866" spans="1:20">
      <c r="A1866">
        <v>89625</v>
      </c>
      <c r="C1866" t="b">
        <f t="shared" si="145"/>
        <v>1</v>
      </c>
      <c r="D1866" s="2" t="str">
        <f t="shared" si="146"/>
        <v/>
      </c>
      <c r="E1866" s="2" t="str">
        <f t="shared" si="147"/>
        <v/>
      </c>
      <c r="F1866" s="2" t="str">
        <f t="shared" si="148"/>
        <v/>
      </c>
      <c r="G1866" s="2" t="str">
        <f t="shared" si="149"/>
        <v/>
      </c>
      <c r="H1866" t="s">
        <v>19</v>
      </c>
      <c r="I1866" t="s">
        <v>19</v>
      </c>
      <c r="J1866" s="1">
        <v>8.0570374872099992E-6</v>
      </c>
      <c r="K1866">
        <v>2.9357185087199999E-4</v>
      </c>
      <c r="L1866" s="1">
        <v>4.4885554141099999E-5</v>
      </c>
      <c r="M1866">
        <v>9</v>
      </c>
      <c r="N1866">
        <v>13.5</v>
      </c>
      <c r="O1866">
        <v>2.1866580703699999E-3</v>
      </c>
      <c r="P1866">
        <v>1.76385180206E-2</v>
      </c>
      <c r="Q1866">
        <v>0.119758938432</v>
      </c>
      <c r="R1866" t="s">
        <v>15</v>
      </c>
      <c r="S1866">
        <v>9</v>
      </c>
      <c r="T1866">
        <v>13.5</v>
      </c>
    </row>
    <row r="1867" spans="1:20">
      <c r="A1867">
        <v>89645</v>
      </c>
      <c r="C1867" t="b">
        <f t="shared" si="145"/>
        <v>1</v>
      </c>
      <c r="D1867" s="2" t="str">
        <f t="shared" si="146"/>
        <v/>
      </c>
      <c r="E1867" s="2" t="str">
        <f t="shared" si="147"/>
        <v/>
      </c>
      <c r="F1867" s="2" t="str">
        <f t="shared" si="148"/>
        <v/>
      </c>
      <c r="G1867" s="2" t="str">
        <f t="shared" si="149"/>
        <v/>
      </c>
      <c r="H1867" t="s">
        <v>17</v>
      </c>
      <c r="I1867" t="s">
        <v>17</v>
      </c>
      <c r="J1867">
        <v>3.3384379700700001E-4</v>
      </c>
      <c r="K1867">
        <v>7.6042394189899996E-4</v>
      </c>
      <c r="L1867" s="1">
        <v>5.5922080087500001E-6</v>
      </c>
      <c r="M1867">
        <v>1.3333333333299999</v>
      </c>
      <c r="N1867">
        <v>3.6666666666699999</v>
      </c>
      <c r="O1867">
        <v>0.142947899341</v>
      </c>
      <c r="P1867" s="1">
        <v>4.96000611814E-5</v>
      </c>
      <c r="Q1867">
        <v>6.6591813355699999E-3</v>
      </c>
      <c r="R1867" t="s">
        <v>15</v>
      </c>
      <c r="S1867">
        <v>3.6666666666699999</v>
      </c>
    </row>
    <row r="1868" spans="1:20">
      <c r="A1868">
        <v>89649</v>
      </c>
      <c r="C1868" t="b">
        <f t="shared" si="145"/>
        <v>1</v>
      </c>
      <c r="D1868" s="2" t="str">
        <f t="shared" si="146"/>
        <v/>
      </c>
      <c r="E1868" s="2" t="str">
        <f t="shared" si="147"/>
        <v/>
      </c>
      <c r="F1868" s="2" t="str">
        <f t="shared" si="148"/>
        <v/>
      </c>
      <c r="G1868" s="2" t="str">
        <f t="shared" si="149"/>
        <v/>
      </c>
      <c r="H1868" t="s">
        <v>17</v>
      </c>
      <c r="I1868" t="s">
        <v>17</v>
      </c>
      <c r="J1868">
        <v>3.3464510623900002E-4</v>
      </c>
      <c r="K1868">
        <v>4.2844470270599999E-4</v>
      </c>
      <c r="L1868" s="1">
        <v>4.67096418109E-6</v>
      </c>
      <c r="M1868">
        <v>1.3333333333299999</v>
      </c>
      <c r="N1868">
        <v>3.6666666666699999</v>
      </c>
      <c r="O1868">
        <v>0.181560907902</v>
      </c>
      <c r="P1868">
        <v>1.7737240617899999E-4</v>
      </c>
      <c r="Q1868">
        <v>4.1501991617599997E-3</v>
      </c>
      <c r="R1868" t="s">
        <v>15</v>
      </c>
      <c r="S1868">
        <v>3.6666666666699999</v>
      </c>
    </row>
    <row r="1869" spans="1:20">
      <c r="A1869">
        <v>89653</v>
      </c>
      <c r="C1869" t="b">
        <f t="shared" si="145"/>
        <v>1</v>
      </c>
      <c r="D1869" s="2" t="str">
        <f t="shared" si="146"/>
        <v/>
      </c>
      <c r="E1869" s="2" t="str">
        <f t="shared" si="147"/>
        <v/>
      </c>
      <c r="F1869" s="2" t="str">
        <f t="shared" si="148"/>
        <v/>
      </c>
      <c r="G1869" s="2" t="str">
        <f t="shared" si="149"/>
        <v/>
      </c>
      <c r="H1869" t="s">
        <v>17</v>
      </c>
      <c r="I1869" t="s">
        <v>17</v>
      </c>
      <c r="J1869">
        <v>3.3242161221699998E-4</v>
      </c>
      <c r="K1869">
        <v>4.7078582910499997E-4</v>
      </c>
      <c r="L1869" s="1">
        <v>2.3436958772399999E-6</v>
      </c>
      <c r="M1869">
        <v>1.3333333333299999</v>
      </c>
      <c r="N1869">
        <v>3.6666666666699999</v>
      </c>
      <c r="O1869">
        <v>0.20418742698299999</v>
      </c>
      <c r="P1869" s="1">
        <v>4.96000611814E-5</v>
      </c>
      <c r="Q1869">
        <v>1.2766145294199999E-3</v>
      </c>
      <c r="R1869" t="s">
        <v>15</v>
      </c>
      <c r="S1869">
        <v>3.6666666666699999</v>
      </c>
    </row>
    <row r="1870" spans="1:20">
      <c r="A1870">
        <v>89678</v>
      </c>
      <c r="C1870" t="b">
        <f t="shared" si="145"/>
        <v>1</v>
      </c>
      <c r="D1870" s="2" t="str">
        <f t="shared" si="146"/>
        <v/>
      </c>
      <c r="E1870" s="2" t="str">
        <f t="shared" si="147"/>
        <v/>
      </c>
      <c r="F1870" s="2" t="str">
        <f t="shared" si="148"/>
        <v/>
      </c>
      <c r="G1870" s="2" t="str">
        <f t="shared" si="149"/>
        <v/>
      </c>
      <c r="H1870" t="s">
        <v>18</v>
      </c>
      <c r="I1870" t="s">
        <v>19</v>
      </c>
      <c r="J1870" s="1">
        <v>3.9384520924500002E-5</v>
      </c>
      <c r="K1870">
        <v>3.74249192016E-4</v>
      </c>
      <c r="L1870">
        <v>0</v>
      </c>
      <c r="M1870">
        <v>3</v>
      </c>
      <c r="N1870">
        <v>8</v>
      </c>
      <c r="O1870">
        <v>9.6598572110199996E-2</v>
      </c>
      <c r="P1870" s="1">
        <v>7.57751690486E-5</v>
      </c>
      <c r="Q1870">
        <v>8.0650727353200006E-3</v>
      </c>
      <c r="R1870" t="s">
        <v>20</v>
      </c>
      <c r="S1870">
        <v>3</v>
      </c>
      <c r="T1870">
        <v>8</v>
      </c>
    </row>
    <row r="1871" spans="1:20">
      <c r="A1871">
        <v>89680</v>
      </c>
      <c r="C1871" t="b">
        <f t="shared" si="145"/>
        <v>1</v>
      </c>
      <c r="D1871" s="2" t="str">
        <f t="shared" si="146"/>
        <v/>
      </c>
      <c r="E1871" s="2" t="str">
        <f t="shared" si="147"/>
        <v/>
      </c>
      <c r="F1871" s="2" t="str">
        <f t="shared" si="148"/>
        <v/>
      </c>
      <c r="G1871" s="2" t="str">
        <f t="shared" si="149"/>
        <v/>
      </c>
      <c r="H1871" t="s">
        <v>14</v>
      </c>
      <c r="I1871" t="s">
        <v>14</v>
      </c>
      <c r="J1871" s="1">
        <v>4.3631959611299998E-5</v>
      </c>
      <c r="K1871">
        <v>2.7383057958599999E-4</v>
      </c>
      <c r="L1871">
        <v>0</v>
      </c>
      <c r="M1871">
        <v>3</v>
      </c>
      <c r="N1871">
        <v>8</v>
      </c>
      <c r="O1871">
        <v>0.14128539849300001</v>
      </c>
      <c r="P1871" s="1">
        <v>7.57751690486E-5</v>
      </c>
      <c r="Q1871">
        <v>2.4722614082000002E-3</v>
      </c>
      <c r="R1871" t="s">
        <v>15</v>
      </c>
    </row>
    <row r="1872" spans="1:20">
      <c r="A1872">
        <v>89810</v>
      </c>
      <c r="C1872" t="b">
        <f t="shared" si="145"/>
        <v>1</v>
      </c>
      <c r="D1872" s="2" t="str">
        <f t="shared" si="146"/>
        <v/>
      </c>
      <c r="E1872" s="2" t="str">
        <f t="shared" si="147"/>
        <v/>
      </c>
      <c r="F1872" s="2" t="str">
        <f t="shared" si="148"/>
        <v/>
      </c>
      <c r="G1872" s="2" t="str">
        <f t="shared" si="149"/>
        <v/>
      </c>
      <c r="H1872" t="s">
        <v>14</v>
      </c>
      <c r="I1872" t="s">
        <v>14</v>
      </c>
      <c r="J1872" s="1">
        <v>1.20402015443E-5</v>
      </c>
      <c r="K1872" s="1">
        <v>8.8828543641400001E-5</v>
      </c>
      <c r="L1872" s="1">
        <v>1.23983424479E-6</v>
      </c>
      <c r="M1872">
        <v>3</v>
      </c>
      <c r="N1872">
        <v>8</v>
      </c>
      <c r="O1872">
        <v>6.9751171428100001E-2</v>
      </c>
      <c r="P1872">
        <v>1.3511958183400001E-3</v>
      </c>
      <c r="Q1872">
        <v>0.11233157778199999</v>
      </c>
      <c r="R1872" t="s">
        <v>15</v>
      </c>
    </row>
    <row r="1873" spans="1:20">
      <c r="A1873">
        <v>89811</v>
      </c>
      <c r="C1873" t="b">
        <f t="shared" si="145"/>
        <v>1</v>
      </c>
      <c r="D1873" s="2" t="str">
        <f t="shared" si="146"/>
        <v/>
      </c>
      <c r="E1873" s="2" t="str">
        <f t="shared" si="147"/>
        <v/>
      </c>
      <c r="F1873" s="2" t="str">
        <f t="shared" si="148"/>
        <v/>
      </c>
      <c r="G1873" s="2" t="str">
        <f t="shared" si="149"/>
        <v/>
      </c>
      <c r="H1873" t="s">
        <v>14</v>
      </c>
      <c r="I1873" t="s">
        <v>14</v>
      </c>
      <c r="J1873" s="1">
        <v>1.26551292557E-5</v>
      </c>
      <c r="K1873" s="1">
        <v>6.0459619866999999E-5</v>
      </c>
      <c r="L1873" s="1">
        <v>7.0064161957000002E-7</v>
      </c>
      <c r="M1873">
        <v>3</v>
      </c>
      <c r="N1873">
        <v>8</v>
      </c>
      <c r="O1873">
        <v>0.13544882198899999</v>
      </c>
      <c r="P1873">
        <v>1.7986011587600001E-3</v>
      </c>
      <c r="Q1873">
        <v>3.68412272023E-2</v>
      </c>
      <c r="R1873" t="s">
        <v>15</v>
      </c>
    </row>
    <row r="1874" spans="1:20">
      <c r="A1874">
        <v>89911</v>
      </c>
      <c r="C1874" t="b">
        <f t="shared" si="145"/>
        <v>1</v>
      </c>
      <c r="D1874" s="2" t="str">
        <f t="shared" si="146"/>
        <v/>
      </c>
      <c r="E1874" s="2" t="str">
        <f t="shared" si="147"/>
        <v/>
      </c>
      <c r="F1874" s="2" t="str">
        <f t="shared" si="148"/>
        <v/>
      </c>
      <c r="G1874" s="2" t="str">
        <f t="shared" si="149"/>
        <v/>
      </c>
      <c r="H1874" t="s">
        <v>19</v>
      </c>
      <c r="I1874" t="s">
        <v>19</v>
      </c>
      <c r="J1874" s="1">
        <v>9.4748474823499998E-5</v>
      </c>
      <c r="K1874">
        <v>5.57446759905E-4</v>
      </c>
      <c r="L1874" s="1">
        <v>2.1087491520000001E-5</v>
      </c>
      <c r="M1874">
        <v>3</v>
      </c>
      <c r="N1874">
        <v>10</v>
      </c>
      <c r="O1874">
        <v>5.3194892260699999E-4</v>
      </c>
      <c r="P1874" s="1">
        <v>2.3092981877499999E-7</v>
      </c>
      <c r="Q1874">
        <v>1.66730183854E-3</v>
      </c>
      <c r="R1874" t="s">
        <v>15</v>
      </c>
      <c r="S1874">
        <v>3</v>
      </c>
      <c r="T1874">
        <v>10</v>
      </c>
    </row>
    <row r="1875" spans="1:20">
      <c r="A1875">
        <v>89913</v>
      </c>
      <c r="C1875" t="b">
        <f t="shared" si="145"/>
        <v>1</v>
      </c>
      <c r="D1875" s="2" t="str">
        <f t="shared" si="146"/>
        <v/>
      </c>
      <c r="E1875" s="2" t="str">
        <f t="shared" si="147"/>
        <v/>
      </c>
      <c r="F1875" s="2" t="str">
        <f t="shared" si="148"/>
        <v/>
      </c>
      <c r="G1875" s="2" t="str">
        <f t="shared" si="149"/>
        <v/>
      </c>
      <c r="H1875" t="s">
        <v>19</v>
      </c>
      <c r="I1875" t="s">
        <v>19</v>
      </c>
      <c r="J1875" s="1">
        <v>5.5947137185999998E-5</v>
      </c>
      <c r="K1875">
        <v>3.0554582761400001E-4</v>
      </c>
      <c r="L1875" s="1">
        <v>1.1954789162999999E-5</v>
      </c>
      <c r="M1875">
        <v>3</v>
      </c>
      <c r="N1875">
        <v>10</v>
      </c>
      <c r="O1875">
        <v>2.23127381835E-4</v>
      </c>
      <c r="P1875" s="1">
        <v>1.1409513846599999E-7</v>
      </c>
      <c r="Q1875">
        <v>1.3115583848900001E-3</v>
      </c>
      <c r="R1875" t="s">
        <v>15</v>
      </c>
      <c r="S1875">
        <v>3</v>
      </c>
      <c r="T1875">
        <v>10</v>
      </c>
    </row>
    <row r="1876" spans="1:20">
      <c r="A1876">
        <v>89916</v>
      </c>
      <c r="C1876" t="b">
        <f t="shared" si="145"/>
        <v>1</v>
      </c>
      <c r="D1876" s="2" t="str">
        <f t="shared" si="146"/>
        <v/>
      </c>
      <c r="E1876" s="2" t="str">
        <f t="shared" si="147"/>
        <v/>
      </c>
      <c r="F1876" s="2" t="str">
        <f t="shared" si="148"/>
        <v/>
      </c>
      <c r="G1876" s="2" t="str">
        <f t="shared" si="149"/>
        <v/>
      </c>
      <c r="H1876" t="s">
        <v>23</v>
      </c>
      <c r="I1876" t="s">
        <v>19</v>
      </c>
      <c r="J1876" s="1">
        <v>2.8919663380200001E-5</v>
      </c>
      <c r="K1876">
        <v>1.62899926764E-4</v>
      </c>
      <c r="L1876" s="1">
        <v>5.4137126983400003E-6</v>
      </c>
      <c r="M1876">
        <v>3</v>
      </c>
      <c r="N1876">
        <v>10</v>
      </c>
      <c r="O1876">
        <v>2.0791105550500001E-4</v>
      </c>
      <c r="P1876" s="1">
        <v>1.6527285683300001E-8</v>
      </c>
      <c r="Q1876">
        <v>2.8512381660900001E-3</v>
      </c>
      <c r="R1876" t="s">
        <v>15</v>
      </c>
      <c r="S1876">
        <v>3</v>
      </c>
      <c r="T1876">
        <v>10</v>
      </c>
    </row>
    <row r="1877" spans="1:20">
      <c r="A1877">
        <v>89918</v>
      </c>
      <c r="C1877" t="b">
        <f t="shared" si="145"/>
        <v>1</v>
      </c>
      <c r="D1877" s="2" t="str">
        <f t="shared" si="146"/>
        <v/>
      </c>
      <c r="E1877" s="2" t="str">
        <f t="shared" si="147"/>
        <v/>
      </c>
      <c r="F1877" s="2" t="str">
        <f t="shared" si="148"/>
        <v/>
      </c>
      <c r="G1877" s="2" t="str">
        <f t="shared" si="149"/>
        <v/>
      </c>
      <c r="H1877" t="s">
        <v>23</v>
      </c>
      <c r="I1877" t="s">
        <v>19</v>
      </c>
      <c r="J1877" s="1">
        <v>5.4856260499599998E-5</v>
      </c>
      <c r="K1877">
        <v>2.6498213233800002E-4</v>
      </c>
      <c r="L1877" s="1">
        <v>6.2813648697999998E-6</v>
      </c>
      <c r="M1877">
        <v>3</v>
      </c>
      <c r="N1877">
        <v>10</v>
      </c>
      <c r="O1877">
        <v>4.7290690255999998E-4</v>
      </c>
      <c r="P1877" s="1">
        <v>1.2572311521099999E-8</v>
      </c>
      <c r="Q1877">
        <v>7.0583827546999997E-4</v>
      </c>
      <c r="R1877" t="s">
        <v>15</v>
      </c>
      <c r="S1877">
        <v>3</v>
      </c>
      <c r="T1877">
        <v>10</v>
      </c>
    </row>
    <row r="1878" spans="1:20">
      <c r="A1878">
        <v>89922</v>
      </c>
      <c r="C1878" t="b">
        <f t="shared" si="145"/>
        <v>1</v>
      </c>
      <c r="D1878" s="2" t="str">
        <f t="shared" si="146"/>
        <v/>
      </c>
      <c r="E1878" s="2" t="str">
        <f t="shared" si="147"/>
        <v/>
      </c>
      <c r="F1878" s="2" t="str">
        <f t="shared" si="148"/>
        <v/>
      </c>
      <c r="G1878" s="2" t="str">
        <f t="shared" si="149"/>
        <v/>
      </c>
      <c r="H1878" t="s">
        <v>19</v>
      </c>
      <c r="I1878" t="s">
        <v>19</v>
      </c>
      <c r="J1878" s="1">
        <v>4.6882008718999999E-5</v>
      </c>
      <c r="K1878">
        <v>2.7581152313700002E-4</v>
      </c>
      <c r="L1878" s="1">
        <v>1.2117148200499999E-5</v>
      </c>
      <c r="M1878">
        <v>3</v>
      </c>
      <c r="N1878">
        <v>10</v>
      </c>
      <c r="O1878">
        <v>1.6490049522399999E-4</v>
      </c>
      <c r="P1878" s="1">
        <v>7.0410998457400002E-8</v>
      </c>
      <c r="Q1878">
        <v>6.9717830842800001E-3</v>
      </c>
      <c r="R1878" t="s">
        <v>15</v>
      </c>
      <c r="S1878">
        <v>3</v>
      </c>
      <c r="T1878">
        <v>10</v>
      </c>
    </row>
    <row r="1879" spans="1:20">
      <c r="A1879">
        <v>89957</v>
      </c>
      <c r="C1879" t="b">
        <f t="shared" si="145"/>
        <v>1</v>
      </c>
      <c r="D1879" s="2" t="str">
        <f t="shared" si="146"/>
        <v/>
      </c>
      <c r="E1879" s="2" t="str">
        <f t="shared" si="147"/>
        <v/>
      </c>
      <c r="F1879" s="2" t="str">
        <f t="shared" si="148"/>
        <v/>
      </c>
      <c r="G1879" s="2" t="str">
        <f t="shared" si="149"/>
        <v/>
      </c>
      <c r="H1879" t="s">
        <v>23</v>
      </c>
      <c r="I1879" t="s">
        <v>19</v>
      </c>
      <c r="J1879">
        <v>1.5386765095099999E-4</v>
      </c>
      <c r="K1879">
        <v>4.5188534121299998E-4</v>
      </c>
      <c r="L1879" s="1">
        <v>2.8901824882899999E-5</v>
      </c>
      <c r="M1879">
        <v>1.5</v>
      </c>
      <c r="N1879">
        <v>8</v>
      </c>
      <c r="O1879">
        <v>3.7467383142200002E-3</v>
      </c>
      <c r="P1879" s="1">
        <v>3.35750491365E-7</v>
      </c>
      <c r="Q1879">
        <v>2.7591312238100001E-2</v>
      </c>
      <c r="R1879" t="s">
        <v>15</v>
      </c>
      <c r="S1879">
        <v>1.5</v>
      </c>
      <c r="T1879">
        <v>8</v>
      </c>
    </row>
    <row r="1880" spans="1:20">
      <c r="A1880">
        <v>89959</v>
      </c>
      <c r="C1880" t="b">
        <f t="shared" si="145"/>
        <v>1</v>
      </c>
      <c r="D1880" s="2" t="str">
        <f t="shared" si="146"/>
        <v/>
      </c>
      <c r="E1880" s="2" t="str">
        <f t="shared" si="147"/>
        <v/>
      </c>
      <c r="F1880" s="2" t="str">
        <f t="shared" si="148"/>
        <v/>
      </c>
      <c r="G1880" s="2" t="str">
        <f t="shared" si="149"/>
        <v/>
      </c>
      <c r="H1880" t="s">
        <v>23</v>
      </c>
      <c r="I1880" t="s">
        <v>19</v>
      </c>
      <c r="J1880">
        <v>3.6367301133699998E-4</v>
      </c>
      <c r="K1880">
        <v>9.2212018547900001E-4</v>
      </c>
      <c r="L1880" s="1">
        <v>6.4071033159700006E-5</v>
      </c>
      <c r="M1880">
        <v>1.5</v>
      </c>
      <c r="N1880">
        <v>8</v>
      </c>
      <c r="O1880">
        <v>1.02915950379E-2</v>
      </c>
      <c r="P1880" s="1">
        <v>3.9720421502499999E-7</v>
      </c>
      <c r="Q1880">
        <v>8.9080087235400007E-3</v>
      </c>
      <c r="R1880" t="s">
        <v>15</v>
      </c>
      <c r="S1880">
        <v>1.5</v>
      </c>
      <c r="T1880">
        <v>8</v>
      </c>
    </row>
    <row r="1881" spans="1:20">
      <c r="A1881">
        <v>89960</v>
      </c>
      <c r="C1881" t="b">
        <f t="shared" si="145"/>
        <v>1</v>
      </c>
      <c r="D1881" s="2" t="str">
        <f t="shared" si="146"/>
        <v/>
      </c>
      <c r="E1881" s="2" t="str">
        <f t="shared" si="147"/>
        <v/>
      </c>
      <c r="F1881" s="2" t="str">
        <f t="shared" si="148"/>
        <v/>
      </c>
      <c r="G1881" s="2" t="str">
        <f t="shared" si="149"/>
        <v/>
      </c>
      <c r="H1881" t="s">
        <v>23</v>
      </c>
      <c r="I1881" t="s">
        <v>19</v>
      </c>
      <c r="J1881" s="1">
        <v>9.5666451606300006E-5</v>
      </c>
      <c r="K1881">
        <v>2.4930955209699997E-4</v>
      </c>
      <c r="L1881" s="1">
        <v>1.6765975985900001E-5</v>
      </c>
      <c r="M1881">
        <v>1.5</v>
      </c>
      <c r="N1881">
        <v>5.5</v>
      </c>
      <c r="O1881">
        <v>1.30593899191E-2</v>
      </c>
      <c r="P1881" s="1">
        <v>2.3386810559500001E-6</v>
      </c>
      <c r="Q1881">
        <v>9.1010198542500004E-2</v>
      </c>
      <c r="R1881" t="s">
        <v>15</v>
      </c>
      <c r="S1881">
        <v>1.5</v>
      </c>
      <c r="T1881">
        <v>5.5</v>
      </c>
    </row>
    <row r="1882" spans="1:20">
      <c r="A1882">
        <v>89962</v>
      </c>
      <c r="C1882" t="b">
        <f t="shared" si="145"/>
        <v>1</v>
      </c>
      <c r="D1882" s="2" t="str">
        <f t="shared" si="146"/>
        <v/>
      </c>
      <c r="E1882" s="2" t="str">
        <f t="shared" si="147"/>
        <v/>
      </c>
      <c r="F1882" s="2" t="str">
        <f t="shared" si="148"/>
        <v/>
      </c>
      <c r="G1882" s="2" t="str">
        <f t="shared" si="149"/>
        <v/>
      </c>
      <c r="H1882" t="s">
        <v>17</v>
      </c>
      <c r="I1882" t="s">
        <v>17</v>
      </c>
      <c r="J1882">
        <v>1.5774704643299999E-4</v>
      </c>
      <c r="K1882">
        <v>2.8965756311599998E-4</v>
      </c>
      <c r="L1882" s="1">
        <v>1.36654248241E-5</v>
      </c>
      <c r="M1882">
        <v>1.5</v>
      </c>
      <c r="N1882">
        <v>10</v>
      </c>
      <c r="O1882">
        <v>5.3159451766200003E-2</v>
      </c>
      <c r="P1882" s="1">
        <v>2.15656197641E-7</v>
      </c>
      <c r="Q1882">
        <v>1.9811064530700002E-3</v>
      </c>
      <c r="R1882" t="s">
        <v>15</v>
      </c>
      <c r="S1882">
        <v>10</v>
      </c>
    </row>
    <row r="1883" spans="1:20">
      <c r="A1883">
        <v>89963</v>
      </c>
      <c r="C1883" t="b">
        <f t="shared" si="145"/>
        <v>1</v>
      </c>
      <c r="D1883" s="2" t="str">
        <f t="shared" si="146"/>
        <v/>
      </c>
      <c r="E1883" s="2" t="str">
        <f t="shared" si="147"/>
        <v/>
      </c>
      <c r="F1883" s="2" t="str">
        <f t="shared" si="148"/>
        <v/>
      </c>
      <c r="G1883" s="2" t="str">
        <f t="shared" si="149"/>
        <v/>
      </c>
      <c r="H1883" t="s">
        <v>23</v>
      </c>
      <c r="I1883" t="s">
        <v>19</v>
      </c>
      <c r="J1883">
        <v>2.2645428431699999E-4</v>
      </c>
      <c r="K1883">
        <v>5.6274080670800004E-4</v>
      </c>
      <c r="L1883" s="1">
        <v>3.9932213389899998E-5</v>
      </c>
      <c r="M1883">
        <v>1.5</v>
      </c>
      <c r="N1883">
        <v>8</v>
      </c>
      <c r="O1883">
        <v>1.20541222891E-2</v>
      </c>
      <c r="P1883" s="1">
        <v>3.9720421502499999E-7</v>
      </c>
      <c r="Q1883">
        <v>8.2149337309799994E-3</v>
      </c>
      <c r="R1883" t="s">
        <v>15</v>
      </c>
      <c r="S1883">
        <v>1.5</v>
      </c>
      <c r="T1883">
        <v>8</v>
      </c>
    </row>
    <row r="1884" spans="1:20">
      <c r="A1884">
        <v>89967</v>
      </c>
      <c r="C1884" t="b">
        <f t="shared" si="145"/>
        <v>1</v>
      </c>
      <c r="D1884" s="2" t="str">
        <f t="shared" si="146"/>
        <v/>
      </c>
      <c r="E1884" s="2" t="str">
        <f t="shared" si="147"/>
        <v/>
      </c>
      <c r="F1884" s="2" t="str">
        <f t="shared" si="148"/>
        <v/>
      </c>
      <c r="G1884" s="2" t="str">
        <f t="shared" si="149"/>
        <v/>
      </c>
      <c r="H1884" t="s">
        <v>17</v>
      </c>
      <c r="I1884" t="s">
        <v>17</v>
      </c>
      <c r="J1884">
        <v>2.26003527501E-4</v>
      </c>
      <c r="K1884">
        <v>5.3913960533500001E-4</v>
      </c>
      <c r="L1884" s="1">
        <v>3.13076218122E-5</v>
      </c>
      <c r="M1884">
        <v>1.5</v>
      </c>
      <c r="N1884">
        <v>8</v>
      </c>
      <c r="O1884">
        <v>3.1896554633700003E-2</v>
      </c>
      <c r="P1884" s="1">
        <v>3.2516113256400001E-6</v>
      </c>
      <c r="Q1884">
        <v>8.9080087235400007E-3</v>
      </c>
      <c r="R1884" t="s">
        <v>15</v>
      </c>
      <c r="S1884">
        <v>8</v>
      </c>
    </row>
    <row r="1885" spans="1:20">
      <c r="A1885">
        <v>89971</v>
      </c>
      <c r="B1885" t="s">
        <v>19</v>
      </c>
      <c r="C1885" t="b">
        <f t="shared" si="145"/>
        <v>1</v>
      </c>
      <c r="D1885" s="2" t="str">
        <f t="shared" si="146"/>
        <v/>
      </c>
      <c r="E1885" s="2" t="str">
        <f t="shared" si="147"/>
        <v/>
      </c>
      <c r="F1885" s="2" t="str">
        <f t="shared" si="148"/>
        <v>BRACK</v>
      </c>
      <c r="G1885" s="2" t="str">
        <f t="shared" si="149"/>
        <v/>
      </c>
      <c r="H1885" t="s">
        <v>23</v>
      </c>
      <c r="I1885" t="s">
        <v>19</v>
      </c>
      <c r="J1885">
        <v>1.15762569348E-4</v>
      </c>
      <c r="K1885">
        <v>3.4102972765100002E-4</v>
      </c>
      <c r="L1885" s="1">
        <v>1.9746732320799999E-5</v>
      </c>
      <c r="M1885">
        <v>1.5</v>
      </c>
      <c r="N1885">
        <v>5.5</v>
      </c>
      <c r="O1885">
        <v>1.85195337536E-2</v>
      </c>
      <c r="P1885" s="1">
        <v>2.5882655438500002E-7</v>
      </c>
      <c r="Q1885">
        <v>2.3136129986599998E-3</v>
      </c>
      <c r="R1885" t="s">
        <v>15</v>
      </c>
      <c r="S1885">
        <v>1.5</v>
      </c>
      <c r="T1885">
        <v>5.5</v>
      </c>
    </row>
    <row r="1886" spans="1:20">
      <c r="A1886">
        <v>90006</v>
      </c>
      <c r="C1886" t="b">
        <f t="shared" si="145"/>
        <v>1</v>
      </c>
      <c r="D1886" s="2" t="str">
        <f t="shared" si="146"/>
        <v/>
      </c>
      <c r="E1886" s="2" t="str">
        <f t="shared" si="147"/>
        <v/>
      </c>
      <c r="F1886" s="2" t="str">
        <f t="shared" si="148"/>
        <v/>
      </c>
      <c r="G1886" s="2" t="str">
        <f t="shared" si="149"/>
        <v/>
      </c>
      <c r="H1886" t="s">
        <v>23</v>
      </c>
      <c r="I1886" t="s">
        <v>19</v>
      </c>
      <c r="J1886">
        <v>1.5000026711599999E-4</v>
      </c>
      <c r="K1886">
        <v>4.36107962564E-4</v>
      </c>
      <c r="L1886" s="1">
        <v>2.90447037034E-5</v>
      </c>
      <c r="M1886">
        <v>3</v>
      </c>
      <c r="N1886">
        <v>10</v>
      </c>
      <c r="O1886">
        <v>3.30957318462E-3</v>
      </c>
      <c r="P1886" s="1">
        <v>2.2212625469700002E-6</v>
      </c>
      <c r="Q1886">
        <v>5.0490882612199998E-3</v>
      </c>
      <c r="R1886" t="s">
        <v>15</v>
      </c>
      <c r="S1886">
        <v>3</v>
      </c>
      <c r="T1886">
        <v>10</v>
      </c>
    </row>
    <row r="1887" spans="1:20">
      <c r="A1887">
        <v>90008</v>
      </c>
      <c r="C1887" t="b">
        <f t="shared" si="145"/>
        <v>1</v>
      </c>
      <c r="D1887" s="2" t="str">
        <f t="shared" si="146"/>
        <v/>
      </c>
      <c r="E1887" s="2" t="str">
        <f t="shared" si="147"/>
        <v/>
      </c>
      <c r="F1887" s="2" t="str">
        <f t="shared" si="148"/>
        <v/>
      </c>
      <c r="G1887" s="2" t="str">
        <f t="shared" si="149"/>
        <v/>
      </c>
      <c r="H1887" t="s">
        <v>17</v>
      </c>
      <c r="I1887" t="s">
        <v>17</v>
      </c>
      <c r="J1887">
        <v>2.1314893230800001E-4</v>
      </c>
      <c r="K1887">
        <v>4.9307812628800001E-4</v>
      </c>
      <c r="L1887" s="1">
        <v>2.9389206351699999E-5</v>
      </c>
      <c r="M1887">
        <v>6.5</v>
      </c>
      <c r="N1887">
        <v>10</v>
      </c>
      <c r="O1887">
        <v>5.9346937800500002E-2</v>
      </c>
      <c r="P1887">
        <v>1.58194306554E-4</v>
      </c>
      <c r="Q1887">
        <v>9.8665322096899992E-4</v>
      </c>
      <c r="R1887" t="s">
        <v>15</v>
      </c>
      <c r="S1887">
        <v>10</v>
      </c>
    </row>
    <row r="1888" spans="1:20">
      <c r="A1888">
        <v>90064</v>
      </c>
      <c r="C1888" t="b">
        <f t="shared" si="145"/>
        <v>1</v>
      </c>
      <c r="D1888" s="2" t="str">
        <f t="shared" si="146"/>
        <v/>
      </c>
      <c r="E1888" s="2" t="str">
        <f t="shared" si="147"/>
        <v/>
      </c>
      <c r="F1888" s="2" t="str">
        <f t="shared" si="148"/>
        <v/>
      </c>
      <c r="G1888" s="2" t="str">
        <f t="shared" si="149"/>
        <v/>
      </c>
      <c r="H1888" t="s">
        <v>19</v>
      </c>
      <c r="I1888" t="s">
        <v>19</v>
      </c>
      <c r="J1888">
        <v>2.19768675715E-4</v>
      </c>
      <c r="K1888">
        <v>1.0990377166E-3</v>
      </c>
      <c r="L1888" s="1">
        <v>3.2104040431000002E-5</v>
      </c>
      <c r="M1888">
        <v>3</v>
      </c>
      <c r="N1888">
        <v>8</v>
      </c>
      <c r="O1888">
        <v>1.61957046234E-2</v>
      </c>
      <c r="P1888" s="1">
        <v>1.2556835758E-5</v>
      </c>
      <c r="Q1888">
        <v>2.6648975914299999E-3</v>
      </c>
      <c r="R1888" t="s">
        <v>15</v>
      </c>
      <c r="S1888">
        <v>3</v>
      </c>
      <c r="T1888">
        <v>8</v>
      </c>
    </row>
    <row r="1889" spans="1:20">
      <c r="A1889">
        <v>90170</v>
      </c>
      <c r="B1889" t="s">
        <v>19</v>
      </c>
      <c r="C1889" t="b">
        <f t="shared" si="145"/>
        <v>1</v>
      </c>
      <c r="D1889" s="2" t="str">
        <f t="shared" si="146"/>
        <v/>
      </c>
      <c r="E1889" s="2" t="str">
        <f t="shared" si="147"/>
        <v/>
      </c>
      <c r="F1889" s="2" t="str">
        <f t="shared" si="148"/>
        <v>BRACK</v>
      </c>
      <c r="G1889" s="2" t="str">
        <f t="shared" si="149"/>
        <v/>
      </c>
      <c r="H1889" t="s">
        <v>19</v>
      </c>
      <c r="I1889" t="s">
        <v>19</v>
      </c>
      <c r="J1889" s="1">
        <v>6.6709980312699997E-6</v>
      </c>
      <c r="K1889">
        <v>4.3707214126599998E-4</v>
      </c>
      <c r="L1889">
        <v>1.18957170399E-4</v>
      </c>
      <c r="M1889">
        <v>11</v>
      </c>
      <c r="N1889">
        <v>17</v>
      </c>
      <c r="O1889">
        <v>1.3871860287400001E-4</v>
      </c>
      <c r="P1889">
        <v>9.2386493685200008E-3</v>
      </c>
      <c r="Q1889">
        <v>8.9481423054900006E-2</v>
      </c>
      <c r="R1889" t="s">
        <v>15</v>
      </c>
      <c r="S1889">
        <v>11</v>
      </c>
      <c r="T1889">
        <v>17</v>
      </c>
    </row>
    <row r="1890" spans="1:20">
      <c r="A1890">
        <v>90171</v>
      </c>
      <c r="C1890" t="b">
        <f t="shared" si="145"/>
        <v>1</v>
      </c>
      <c r="D1890" s="2" t="str">
        <f t="shared" si="146"/>
        <v/>
      </c>
      <c r="E1890" s="2" t="str">
        <f t="shared" si="147"/>
        <v/>
      </c>
      <c r="F1890" s="2" t="str">
        <f t="shared" si="148"/>
        <v/>
      </c>
      <c r="G1890" s="2" t="str">
        <f t="shared" si="149"/>
        <v/>
      </c>
      <c r="H1890" t="s">
        <v>19</v>
      </c>
      <c r="I1890" t="s">
        <v>19</v>
      </c>
      <c r="J1890" s="1">
        <v>8.24497688969E-6</v>
      </c>
      <c r="K1890">
        <v>5.5058780610499998E-4</v>
      </c>
      <c r="L1890">
        <v>1.09509364559E-4</v>
      </c>
      <c r="M1890">
        <v>11</v>
      </c>
      <c r="N1890">
        <v>17</v>
      </c>
      <c r="O1890">
        <v>1.6020298205799999E-4</v>
      </c>
      <c r="P1890">
        <v>1.03081207996E-2</v>
      </c>
      <c r="Q1890">
        <v>8.9481423054900006E-2</v>
      </c>
      <c r="R1890" t="s">
        <v>15</v>
      </c>
      <c r="S1890">
        <v>11</v>
      </c>
      <c r="T1890">
        <v>17</v>
      </c>
    </row>
    <row r="1891" spans="1:20">
      <c r="A1891">
        <v>90194</v>
      </c>
      <c r="B1891" t="s">
        <v>14</v>
      </c>
      <c r="C1891" t="b">
        <f t="shared" si="145"/>
        <v>1</v>
      </c>
      <c r="D1891" s="2" t="str">
        <f t="shared" si="146"/>
        <v/>
      </c>
      <c r="E1891" s="2" t="str">
        <f t="shared" si="147"/>
        <v/>
      </c>
      <c r="F1891" s="2" t="str">
        <f t="shared" si="148"/>
        <v/>
      </c>
      <c r="G1891" s="2" t="str">
        <f t="shared" si="149"/>
        <v>NO</v>
      </c>
      <c r="H1891" t="s">
        <v>14</v>
      </c>
      <c r="I1891" t="s">
        <v>14</v>
      </c>
      <c r="J1891" s="1">
        <v>6.1617371687700003E-5</v>
      </c>
      <c r="K1891">
        <v>7.5572567816899997E-4</v>
      </c>
      <c r="L1891">
        <v>2.58777664686E-4</v>
      </c>
      <c r="M1891">
        <v>15</v>
      </c>
      <c r="N1891">
        <v>17</v>
      </c>
      <c r="O1891">
        <v>1.4635093695999999E-4</v>
      </c>
      <c r="P1891">
        <v>2.51193645886E-2</v>
      </c>
      <c r="Q1891">
        <v>5.34186844796E-2</v>
      </c>
      <c r="R1891" t="s">
        <v>15</v>
      </c>
    </row>
    <row r="1892" spans="1:20">
      <c r="A1892">
        <v>90195</v>
      </c>
      <c r="B1892" t="s">
        <v>19</v>
      </c>
      <c r="C1892" t="b">
        <f t="shared" si="145"/>
        <v>1</v>
      </c>
      <c r="D1892" s="2" t="str">
        <f t="shared" si="146"/>
        <v/>
      </c>
      <c r="E1892" s="2" t="str">
        <f t="shared" si="147"/>
        <v/>
      </c>
      <c r="F1892" s="2" t="str">
        <f t="shared" si="148"/>
        <v>BRACK</v>
      </c>
      <c r="G1892" s="2" t="str">
        <f t="shared" si="149"/>
        <v/>
      </c>
      <c r="H1892" t="s">
        <v>28</v>
      </c>
      <c r="I1892" t="s">
        <v>19</v>
      </c>
      <c r="J1892" s="1">
        <v>4.8674491465799997E-5</v>
      </c>
      <c r="K1892">
        <v>8.1015027113099996E-4</v>
      </c>
      <c r="L1892">
        <v>2.1774580505099999E-4</v>
      </c>
      <c r="M1892">
        <v>15</v>
      </c>
      <c r="N1892">
        <v>17</v>
      </c>
      <c r="O1892" s="1">
        <v>1.45538407284E-5</v>
      </c>
      <c r="P1892">
        <v>4.0202680554500001E-3</v>
      </c>
      <c r="Q1892">
        <v>6.1200351092300001E-2</v>
      </c>
      <c r="R1892" t="s">
        <v>15</v>
      </c>
      <c r="S1892">
        <v>15</v>
      </c>
      <c r="T1892">
        <v>17</v>
      </c>
    </row>
    <row r="1893" spans="1:20">
      <c r="A1893">
        <v>90196</v>
      </c>
      <c r="C1893" t="b">
        <f t="shared" si="145"/>
        <v>1</v>
      </c>
      <c r="D1893" s="2" t="str">
        <f t="shared" si="146"/>
        <v/>
      </c>
      <c r="E1893" s="2" t="str">
        <f t="shared" si="147"/>
        <v/>
      </c>
      <c r="F1893" s="2" t="str">
        <f t="shared" si="148"/>
        <v/>
      </c>
      <c r="G1893" s="2" t="str">
        <f t="shared" si="149"/>
        <v/>
      </c>
      <c r="H1893" t="s">
        <v>19</v>
      </c>
      <c r="I1893" t="s">
        <v>19</v>
      </c>
      <c r="J1893" s="1">
        <v>3.4412821582999999E-5</v>
      </c>
      <c r="K1893">
        <v>3.8280901046800002E-4</v>
      </c>
      <c r="L1893">
        <v>1.14454343009E-4</v>
      </c>
      <c r="M1893">
        <v>15</v>
      </c>
      <c r="N1893">
        <v>17</v>
      </c>
      <c r="O1893">
        <v>2.97714751347E-4</v>
      </c>
      <c r="P1893">
        <v>1.40210412267E-2</v>
      </c>
      <c r="Q1893">
        <v>3.9045499938200001E-2</v>
      </c>
      <c r="R1893" t="s">
        <v>15</v>
      </c>
      <c r="S1893">
        <v>15</v>
      </c>
      <c r="T1893">
        <v>17</v>
      </c>
    </row>
    <row r="1894" spans="1:20">
      <c r="A1894">
        <v>90197</v>
      </c>
      <c r="C1894" t="b">
        <f t="shared" si="145"/>
        <v>1</v>
      </c>
      <c r="D1894" s="2" t="str">
        <f t="shared" si="146"/>
        <v/>
      </c>
      <c r="E1894" s="2" t="str">
        <f t="shared" si="147"/>
        <v/>
      </c>
      <c r="F1894" s="2" t="str">
        <f t="shared" si="148"/>
        <v/>
      </c>
      <c r="G1894" s="2" t="str">
        <f t="shared" si="149"/>
        <v/>
      </c>
      <c r="H1894" t="s">
        <v>14</v>
      </c>
      <c r="I1894" t="s">
        <v>14</v>
      </c>
      <c r="J1894" s="1">
        <v>2.75929200535E-5</v>
      </c>
      <c r="K1894">
        <v>2.9914130368200001E-4</v>
      </c>
      <c r="L1894" s="1">
        <v>9.7055942980000005E-5</v>
      </c>
      <c r="M1894">
        <v>15</v>
      </c>
      <c r="N1894">
        <v>17</v>
      </c>
      <c r="O1894">
        <v>1.4518668008000001E-3</v>
      </c>
      <c r="P1894">
        <v>2.7912322273000001E-2</v>
      </c>
      <c r="Q1894">
        <v>6.8364109386999994E-2</v>
      </c>
      <c r="R1894" t="s">
        <v>15</v>
      </c>
    </row>
    <row r="1895" spans="1:20">
      <c r="A1895">
        <v>90226</v>
      </c>
      <c r="C1895" t="b">
        <f t="shared" si="145"/>
        <v>1</v>
      </c>
      <c r="D1895" s="2" t="str">
        <f t="shared" si="146"/>
        <v/>
      </c>
      <c r="E1895" s="2" t="str">
        <f t="shared" si="147"/>
        <v/>
      </c>
      <c r="F1895" s="2" t="str">
        <f t="shared" si="148"/>
        <v/>
      </c>
      <c r="G1895" s="2" t="str">
        <f t="shared" si="149"/>
        <v/>
      </c>
      <c r="H1895" t="s">
        <v>18</v>
      </c>
      <c r="I1895" t="s">
        <v>19</v>
      </c>
      <c r="J1895" s="1">
        <v>8.5759769555699997E-5</v>
      </c>
      <c r="K1895">
        <v>2.6978268489000001E-4</v>
      </c>
      <c r="L1895" s="1">
        <v>1.7479797966300001E-5</v>
      </c>
      <c r="M1895">
        <v>6.5</v>
      </c>
      <c r="N1895">
        <v>10</v>
      </c>
      <c r="O1895">
        <v>0.20330938469099999</v>
      </c>
      <c r="P1895">
        <v>8.4668491293600004E-3</v>
      </c>
      <c r="Q1895">
        <v>1.8735125316199999E-3</v>
      </c>
      <c r="R1895" t="s">
        <v>20</v>
      </c>
      <c r="S1895">
        <v>6.5</v>
      </c>
      <c r="T1895">
        <v>10</v>
      </c>
    </row>
    <row r="1896" spans="1:20">
      <c r="A1896">
        <v>90228</v>
      </c>
      <c r="C1896" t="b">
        <f t="shared" si="145"/>
        <v>1</v>
      </c>
      <c r="D1896" s="2" t="str">
        <f t="shared" si="146"/>
        <v/>
      </c>
      <c r="E1896" s="2" t="str">
        <f t="shared" si="147"/>
        <v/>
      </c>
      <c r="F1896" s="2" t="str">
        <f t="shared" si="148"/>
        <v/>
      </c>
      <c r="G1896" s="2" t="str">
        <f t="shared" si="149"/>
        <v/>
      </c>
      <c r="H1896" t="s">
        <v>17</v>
      </c>
      <c r="I1896" t="s">
        <v>17</v>
      </c>
      <c r="J1896" s="1">
        <v>9.0329462604699998E-5</v>
      </c>
      <c r="K1896">
        <v>2.5020347662700002E-4</v>
      </c>
      <c r="L1896" s="1">
        <v>1.34874748356E-5</v>
      </c>
      <c r="M1896">
        <v>6.5</v>
      </c>
      <c r="N1896">
        <v>10</v>
      </c>
      <c r="O1896">
        <v>0.30372320092600003</v>
      </c>
      <c r="P1896">
        <v>3.2342704205300002E-3</v>
      </c>
      <c r="Q1896">
        <v>7.35689629698E-4</v>
      </c>
      <c r="R1896" t="s">
        <v>15</v>
      </c>
      <c r="S1896">
        <v>10</v>
      </c>
    </row>
    <row r="1897" spans="1:20">
      <c r="A1897">
        <v>90476</v>
      </c>
      <c r="C1897" t="b">
        <f t="shared" si="145"/>
        <v>1</v>
      </c>
      <c r="D1897" s="2" t="str">
        <f t="shared" si="146"/>
        <v/>
      </c>
      <c r="E1897" s="2" t="str">
        <f t="shared" si="147"/>
        <v/>
      </c>
      <c r="F1897" s="2" t="str">
        <f t="shared" si="148"/>
        <v/>
      </c>
      <c r="G1897" s="2" t="str">
        <f t="shared" si="149"/>
        <v/>
      </c>
      <c r="H1897" t="s">
        <v>19</v>
      </c>
      <c r="I1897" t="s">
        <v>19</v>
      </c>
      <c r="J1897" s="1">
        <v>2.3555091433E-6</v>
      </c>
      <c r="K1897">
        <v>1.21084140549E-4</v>
      </c>
      <c r="L1897">
        <v>0</v>
      </c>
      <c r="M1897">
        <v>11</v>
      </c>
      <c r="N1897">
        <v>25</v>
      </c>
      <c r="O1897">
        <v>9.2341220499899995E-4</v>
      </c>
      <c r="P1897">
        <v>2.32236269016E-2</v>
      </c>
      <c r="Q1897">
        <v>0.31370955318299998</v>
      </c>
      <c r="R1897" t="s">
        <v>15</v>
      </c>
      <c r="S1897">
        <v>11</v>
      </c>
      <c r="T1897">
        <v>25</v>
      </c>
    </row>
    <row r="1898" spans="1:20">
      <c r="A1898">
        <v>90477</v>
      </c>
      <c r="B1898" t="s">
        <v>19</v>
      </c>
      <c r="C1898" t="b">
        <f t="shared" si="145"/>
        <v>1</v>
      </c>
      <c r="D1898" s="2" t="str">
        <f t="shared" si="146"/>
        <v/>
      </c>
      <c r="E1898" s="2" t="str">
        <f t="shared" si="147"/>
        <v/>
      </c>
      <c r="F1898" s="2" t="str">
        <f t="shared" si="148"/>
        <v>BRACK</v>
      </c>
      <c r="G1898" s="2" t="str">
        <f t="shared" si="149"/>
        <v/>
      </c>
      <c r="H1898" t="s">
        <v>19</v>
      </c>
      <c r="I1898" t="s">
        <v>19</v>
      </c>
      <c r="J1898" s="1">
        <v>2.3555091433E-6</v>
      </c>
      <c r="K1898">
        <v>1.7835230559600001E-4</v>
      </c>
      <c r="L1898" s="1">
        <v>5.1382334204099999E-5</v>
      </c>
      <c r="M1898">
        <v>11</v>
      </c>
      <c r="N1898">
        <v>16</v>
      </c>
      <c r="O1898" s="1">
        <v>7.5738796273699998E-5</v>
      </c>
      <c r="P1898">
        <v>2.1413467801300001E-2</v>
      </c>
      <c r="Q1898">
        <v>2.18696338506E-2</v>
      </c>
      <c r="R1898" t="s">
        <v>15</v>
      </c>
      <c r="S1898">
        <v>11</v>
      </c>
      <c r="T1898">
        <v>16</v>
      </c>
    </row>
    <row r="1899" spans="1:20">
      <c r="A1899">
        <v>90517</v>
      </c>
      <c r="C1899" t="b">
        <f t="shared" si="145"/>
        <v>1</v>
      </c>
      <c r="D1899" s="2" t="str">
        <f t="shared" si="146"/>
        <v/>
      </c>
      <c r="E1899" s="2" t="str">
        <f t="shared" si="147"/>
        <v/>
      </c>
      <c r="F1899" s="2" t="str">
        <f t="shared" si="148"/>
        <v/>
      </c>
      <c r="G1899" s="2" t="str">
        <f t="shared" si="149"/>
        <v/>
      </c>
      <c r="H1899" t="s">
        <v>14</v>
      </c>
      <c r="I1899" t="s">
        <v>14</v>
      </c>
      <c r="J1899" s="1">
        <v>6.3344497321100002E-6</v>
      </c>
      <c r="K1899">
        <v>2.2469406473199999E-3</v>
      </c>
      <c r="L1899">
        <v>6.5623618256899999E-4</v>
      </c>
      <c r="M1899">
        <v>8.8000000000000007</v>
      </c>
      <c r="N1899">
        <v>11.6</v>
      </c>
      <c r="O1899" s="1">
        <v>1.51206362533E-6</v>
      </c>
      <c r="P1899">
        <v>2.8561157697299999E-2</v>
      </c>
      <c r="Q1899" s="1">
        <v>5.7397815094399998E-7</v>
      </c>
      <c r="R1899" t="s">
        <v>15</v>
      </c>
    </row>
    <row r="1900" spans="1:20">
      <c r="A1900">
        <v>90518</v>
      </c>
      <c r="C1900" t="b">
        <f t="shared" si="145"/>
        <v>1</v>
      </c>
      <c r="D1900" s="2" t="str">
        <f t="shared" si="146"/>
        <v/>
      </c>
      <c r="E1900" s="2" t="str">
        <f t="shared" si="147"/>
        <v/>
      </c>
      <c r="F1900" s="2" t="str">
        <f t="shared" si="148"/>
        <v/>
      </c>
      <c r="G1900" s="2" t="str">
        <f t="shared" si="149"/>
        <v/>
      </c>
      <c r="H1900" t="s">
        <v>16</v>
      </c>
      <c r="I1900" t="s">
        <v>16</v>
      </c>
      <c r="J1900" s="1">
        <v>7.9323951021299999E-6</v>
      </c>
      <c r="K1900">
        <v>1.8023702049400001E-3</v>
      </c>
      <c r="L1900">
        <v>6.2138297267900003E-4</v>
      </c>
      <c r="M1900">
        <v>8.8000000000000007</v>
      </c>
      <c r="N1900">
        <v>11.6</v>
      </c>
      <c r="O1900" s="1">
        <v>6.989550897E-6</v>
      </c>
      <c r="P1900">
        <v>3.4320383984400002E-2</v>
      </c>
      <c r="Q1900" s="1">
        <v>1.33562341006E-5</v>
      </c>
      <c r="R1900" t="s">
        <v>15</v>
      </c>
      <c r="S1900">
        <v>8.8000000000000007</v>
      </c>
    </row>
    <row r="1901" spans="1:20">
      <c r="A1901">
        <v>90520</v>
      </c>
      <c r="C1901" t="b">
        <f t="shared" si="145"/>
        <v>1</v>
      </c>
      <c r="D1901" s="2" t="str">
        <f t="shared" si="146"/>
        <v/>
      </c>
      <c r="E1901" s="2" t="str">
        <f t="shared" si="147"/>
        <v/>
      </c>
      <c r="F1901" s="2" t="str">
        <f t="shared" si="148"/>
        <v/>
      </c>
      <c r="G1901" s="2" t="str">
        <f t="shared" si="149"/>
        <v/>
      </c>
      <c r="H1901" t="s">
        <v>16</v>
      </c>
      <c r="I1901" t="s">
        <v>16</v>
      </c>
      <c r="J1901" s="1">
        <v>8.5212664143700007E-5</v>
      </c>
      <c r="K1901">
        <v>7.8451671064300003E-4</v>
      </c>
      <c r="L1901">
        <v>1.3691826262899999E-3</v>
      </c>
      <c r="M1901">
        <v>24</v>
      </c>
      <c r="N1901">
        <v>26</v>
      </c>
      <c r="O1901">
        <v>0.16623648956000001</v>
      </c>
      <c r="P1901">
        <v>0.156376182414</v>
      </c>
      <c r="Q1901">
        <v>3.4645066846299998E-3</v>
      </c>
      <c r="R1901" t="s">
        <v>15</v>
      </c>
      <c r="S1901">
        <v>24.9107158779</v>
      </c>
    </row>
    <row r="1902" spans="1:20">
      <c r="A1902">
        <v>90524</v>
      </c>
      <c r="C1902" t="b">
        <f t="shared" si="145"/>
        <v>1</v>
      </c>
      <c r="D1902" s="2" t="str">
        <f t="shared" si="146"/>
        <v/>
      </c>
      <c r="E1902" s="2" t="str">
        <f t="shared" si="147"/>
        <v/>
      </c>
      <c r="F1902" s="2" t="str">
        <f t="shared" si="148"/>
        <v/>
      </c>
      <c r="G1902" s="2" t="str">
        <f t="shared" si="149"/>
        <v/>
      </c>
      <c r="H1902" t="s">
        <v>16</v>
      </c>
      <c r="I1902" t="s">
        <v>16</v>
      </c>
      <c r="J1902" s="1">
        <v>8.5275645582600005E-5</v>
      </c>
      <c r="K1902">
        <v>7.3976932465400001E-4</v>
      </c>
      <c r="L1902">
        <v>2.0436326802900002E-3</v>
      </c>
      <c r="M1902">
        <v>24</v>
      </c>
      <c r="N1902">
        <v>26</v>
      </c>
      <c r="O1902">
        <v>0.16623648956000001</v>
      </c>
      <c r="P1902">
        <v>0.257352591475</v>
      </c>
      <c r="Q1902">
        <v>2.1706759579499999E-2</v>
      </c>
      <c r="R1902" t="s">
        <v>15</v>
      </c>
      <c r="S1902">
        <v>25.331589013199999</v>
      </c>
    </row>
    <row r="1903" spans="1:20">
      <c r="A1903">
        <v>90644</v>
      </c>
      <c r="C1903" t="b">
        <f t="shared" si="145"/>
        <v>1</v>
      </c>
      <c r="D1903" s="2" t="str">
        <f t="shared" si="146"/>
        <v/>
      </c>
      <c r="E1903" s="2" t="str">
        <f t="shared" si="147"/>
        <v/>
      </c>
      <c r="F1903" s="2" t="str">
        <f t="shared" si="148"/>
        <v/>
      </c>
      <c r="G1903" s="2" t="str">
        <f t="shared" si="149"/>
        <v/>
      </c>
      <c r="H1903" t="s">
        <v>17</v>
      </c>
      <c r="I1903" t="s">
        <v>17</v>
      </c>
      <c r="J1903">
        <v>1.0123274170499999E-3</v>
      </c>
      <c r="K1903" s="1">
        <v>6.15676579639E-5</v>
      </c>
      <c r="L1903" s="1">
        <v>2.43799338891E-6</v>
      </c>
      <c r="M1903">
        <v>1.5</v>
      </c>
      <c r="N1903">
        <v>10</v>
      </c>
      <c r="O1903">
        <v>0.20343611559700001</v>
      </c>
      <c r="P1903">
        <v>3.6719227244100001E-4</v>
      </c>
      <c r="Q1903">
        <v>1.57702242274E-4</v>
      </c>
      <c r="R1903" t="s">
        <v>15</v>
      </c>
      <c r="S1903">
        <v>1.99768037679</v>
      </c>
    </row>
    <row r="1904" spans="1:20">
      <c r="A1904">
        <v>90645</v>
      </c>
      <c r="C1904" t="b">
        <f t="shared" si="145"/>
        <v>1</v>
      </c>
      <c r="D1904" s="2" t="str">
        <f t="shared" si="146"/>
        <v/>
      </c>
      <c r="E1904" s="2" t="str">
        <f t="shared" si="147"/>
        <v/>
      </c>
      <c r="F1904" s="2" t="str">
        <f t="shared" si="148"/>
        <v/>
      </c>
      <c r="G1904" s="2" t="str">
        <f t="shared" si="149"/>
        <v/>
      </c>
      <c r="H1904" t="s">
        <v>17</v>
      </c>
      <c r="I1904" t="s">
        <v>17</v>
      </c>
      <c r="J1904">
        <v>9.0672196691900003E-4</v>
      </c>
      <c r="K1904" s="1">
        <v>3.9272861018400003E-5</v>
      </c>
      <c r="L1904" s="1">
        <v>1.5003036239499999E-6</v>
      </c>
      <c r="M1904">
        <v>1.5</v>
      </c>
      <c r="N1904">
        <v>10</v>
      </c>
      <c r="O1904">
        <v>0.12613844251299999</v>
      </c>
      <c r="P1904">
        <v>2.2067705454700002E-3</v>
      </c>
      <c r="Q1904">
        <v>1.57702242274E-4</v>
      </c>
      <c r="R1904" t="s">
        <v>15</v>
      </c>
      <c r="S1904">
        <v>1.8546830029300001</v>
      </c>
    </row>
    <row r="1905" spans="1:20">
      <c r="A1905">
        <v>90792</v>
      </c>
      <c r="C1905" t="b">
        <f t="shared" si="145"/>
        <v>1</v>
      </c>
      <c r="D1905" s="2" t="str">
        <f t="shared" si="146"/>
        <v/>
      </c>
      <c r="E1905" s="2" t="str">
        <f t="shared" si="147"/>
        <v/>
      </c>
      <c r="F1905" s="2" t="str">
        <f t="shared" si="148"/>
        <v/>
      </c>
      <c r="G1905" s="2" t="str">
        <f t="shared" si="149"/>
        <v/>
      </c>
      <c r="H1905" t="s">
        <v>17</v>
      </c>
      <c r="I1905" t="s">
        <v>17</v>
      </c>
      <c r="J1905">
        <v>3.5171727801200001E-4</v>
      </c>
      <c r="K1905" s="1">
        <v>5.8903110084199997E-5</v>
      </c>
      <c r="L1905" s="1">
        <v>3.5968817650999999E-6</v>
      </c>
      <c r="M1905">
        <v>1.3333333333299999</v>
      </c>
      <c r="N1905">
        <v>3.6666666666699999</v>
      </c>
      <c r="O1905">
        <v>1.4956495160400001E-2</v>
      </c>
      <c r="P1905">
        <v>8.30864358778E-2</v>
      </c>
      <c r="Q1905" s="1">
        <v>2.9504085511899999E-8</v>
      </c>
      <c r="R1905" t="s">
        <v>15</v>
      </c>
      <c r="S1905">
        <v>1.7040322853900001</v>
      </c>
    </row>
    <row r="1906" spans="1:20">
      <c r="A1906">
        <v>90793</v>
      </c>
      <c r="C1906" t="b">
        <f t="shared" si="145"/>
        <v>1</v>
      </c>
      <c r="D1906" s="2" t="str">
        <f t="shared" si="146"/>
        <v/>
      </c>
      <c r="E1906" s="2" t="str">
        <f t="shared" si="147"/>
        <v/>
      </c>
      <c r="F1906" s="2" t="str">
        <f t="shared" si="148"/>
        <v/>
      </c>
      <c r="G1906" s="2" t="str">
        <f t="shared" si="149"/>
        <v/>
      </c>
      <c r="H1906" t="s">
        <v>17</v>
      </c>
      <c r="I1906" t="s">
        <v>17</v>
      </c>
      <c r="J1906">
        <v>3.1506172706799999E-4</v>
      </c>
      <c r="K1906" s="1">
        <v>5.5102909433600003E-5</v>
      </c>
      <c r="L1906" s="1">
        <v>4.2508602678500003E-6</v>
      </c>
      <c r="M1906">
        <v>1.3333333333299999</v>
      </c>
      <c r="N1906">
        <v>3.6666666666699999</v>
      </c>
      <c r="O1906">
        <v>1.09543693671E-2</v>
      </c>
      <c r="P1906">
        <v>8.30864358778E-2</v>
      </c>
      <c r="Q1906" s="1">
        <v>4.7578481591600003E-9</v>
      </c>
      <c r="R1906" t="s">
        <v>15</v>
      </c>
      <c r="S1906">
        <v>1.7150921264200001</v>
      </c>
    </row>
    <row r="1907" spans="1:20">
      <c r="A1907">
        <v>90794</v>
      </c>
      <c r="C1907" t="b">
        <f t="shared" si="145"/>
        <v>1</v>
      </c>
      <c r="D1907" s="2" t="str">
        <f t="shared" si="146"/>
        <v/>
      </c>
      <c r="E1907" s="2" t="str">
        <f t="shared" si="147"/>
        <v/>
      </c>
      <c r="F1907" s="2" t="str">
        <f t="shared" si="148"/>
        <v/>
      </c>
      <c r="G1907" s="2" t="str">
        <f t="shared" si="149"/>
        <v/>
      </c>
      <c r="H1907" t="s">
        <v>17</v>
      </c>
      <c r="I1907" t="s">
        <v>17</v>
      </c>
      <c r="J1907">
        <v>3.12607045794E-4</v>
      </c>
      <c r="K1907" s="1">
        <v>8.1111684300299998E-6</v>
      </c>
      <c r="L1907">
        <v>0</v>
      </c>
      <c r="M1907">
        <v>1.3333333333299999</v>
      </c>
      <c r="N1907">
        <v>3.6666666666699999</v>
      </c>
      <c r="O1907">
        <v>0.121196897988</v>
      </c>
      <c r="P1907">
        <v>1.0727945415799999E-2</v>
      </c>
      <c r="Q1907" s="1">
        <v>5.7040101165600002E-5</v>
      </c>
      <c r="R1907" t="s">
        <v>15</v>
      </c>
      <c r="S1907">
        <v>1.3938759856</v>
      </c>
    </row>
    <row r="1908" spans="1:20">
      <c r="A1908">
        <v>90797</v>
      </c>
      <c r="C1908" t="b">
        <f t="shared" si="145"/>
        <v>1</v>
      </c>
      <c r="D1908" s="2" t="str">
        <f t="shared" si="146"/>
        <v/>
      </c>
      <c r="E1908" s="2" t="str">
        <f t="shared" si="147"/>
        <v/>
      </c>
      <c r="F1908" s="2" t="str">
        <f t="shared" si="148"/>
        <v/>
      </c>
      <c r="G1908" s="2" t="str">
        <f t="shared" si="149"/>
        <v/>
      </c>
      <c r="H1908" t="s">
        <v>19</v>
      </c>
      <c r="I1908" t="s">
        <v>19</v>
      </c>
      <c r="J1908" s="1">
        <v>2.9160123764700002E-5</v>
      </c>
      <c r="K1908">
        <v>5.6883637166100002E-4</v>
      </c>
      <c r="L1908" s="1">
        <v>7.0319631029299996E-5</v>
      </c>
      <c r="M1908">
        <v>16</v>
      </c>
      <c r="N1908">
        <v>20</v>
      </c>
      <c r="O1908">
        <v>7.3352236239700001E-4</v>
      </c>
      <c r="P1908">
        <v>1.3285437479399999E-2</v>
      </c>
      <c r="Q1908">
        <v>0.197594119318</v>
      </c>
      <c r="R1908" t="s">
        <v>15</v>
      </c>
      <c r="S1908">
        <v>16</v>
      </c>
      <c r="T1908">
        <v>20</v>
      </c>
    </row>
    <row r="1909" spans="1:20">
      <c r="A1909">
        <v>90808</v>
      </c>
      <c r="C1909" t="b">
        <f t="shared" si="145"/>
        <v>1</v>
      </c>
      <c r="D1909" s="2" t="str">
        <f t="shared" si="146"/>
        <v/>
      </c>
      <c r="E1909" s="2" t="str">
        <f t="shared" si="147"/>
        <v/>
      </c>
      <c r="F1909" s="2" t="str">
        <f t="shared" si="148"/>
        <v/>
      </c>
      <c r="G1909" s="2" t="str">
        <f t="shared" si="149"/>
        <v/>
      </c>
      <c r="H1909" t="s">
        <v>17</v>
      </c>
      <c r="I1909" t="s">
        <v>17</v>
      </c>
      <c r="J1909">
        <v>4.8816782303199999E-4</v>
      </c>
      <c r="K1909">
        <v>0</v>
      </c>
      <c r="L1909">
        <v>0</v>
      </c>
      <c r="M1909">
        <v>1.48979591837</v>
      </c>
      <c r="N1909">
        <v>15.244897959199999</v>
      </c>
      <c r="O1909">
        <v>4.8461324334900004E-3</v>
      </c>
      <c r="P1909">
        <v>1</v>
      </c>
      <c r="Q1909">
        <v>3.4875662616299999E-3</v>
      </c>
      <c r="R1909" t="s">
        <v>15</v>
      </c>
      <c r="S1909">
        <v>1.48979591837</v>
      </c>
    </row>
    <row r="1910" spans="1:20">
      <c r="A1910">
        <v>90809</v>
      </c>
      <c r="C1910" t="b">
        <f t="shared" si="145"/>
        <v>1</v>
      </c>
      <c r="D1910" s="2" t="str">
        <f t="shared" si="146"/>
        <v/>
      </c>
      <c r="E1910" s="2" t="str">
        <f t="shared" si="147"/>
        <v/>
      </c>
      <c r="F1910" s="2" t="str">
        <f t="shared" si="148"/>
        <v/>
      </c>
      <c r="G1910" s="2" t="str">
        <f t="shared" si="149"/>
        <v/>
      </c>
      <c r="H1910" t="s">
        <v>17</v>
      </c>
      <c r="I1910" t="s">
        <v>17</v>
      </c>
      <c r="J1910">
        <v>2.5261342869299999E-4</v>
      </c>
      <c r="K1910">
        <v>0</v>
      </c>
      <c r="L1910">
        <v>0</v>
      </c>
      <c r="M1910">
        <v>1.48979591837</v>
      </c>
      <c r="N1910">
        <v>15.244897959199999</v>
      </c>
      <c r="O1910">
        <v>1.6367302187999999E-3</v>
      </c>
      <c r="P1910">
        <v>1</v>
      </c>
      <c r="Q1910">
        <v>1.09028203258E-3</v>
      </c>
      <c r="R1910" t="s">
        <v>15</v>
      </c>
      <c r="S1910">
        <v>1.48979591837</v>
      </c>
    </row>
    <row r="1911" spans="1:20">
      <c r="A1911">
        <v>90810</v>
      </c>
      <c r="C1911" t="b">
        <f t="shared" si="145"/>
        <v>1</v>
      </c>
      <c r="D1911" s="2" t="str">
        <f t="shared" si="146"/>
        <v/>
      </c>
      <c r="E1911" s="2" t="str">
        <f t="shared" si="147"/>
        <v/>
      </c>
      <c r="F1911" s="2" t="str">
        <f t="shared" si="148"/>
        <v/>
      </c>
      <c r="G1911" s="2" t="str">
        <f t="shared" si="149"/>
        <v/>
      </c>
      <c r="H1911" t="s">
        <v>19</v>
      </c>
      <c r="I1911" t="s">
        <v>19</v>
      </c>
      <c r="J1911" s="1">
        <v>1.7121620951100002E-5</v>
      </c>
      <c r="K1911">
        <v>4.5635507287E-4</v>
      </c>
      <c r="L1911" s="1">
        <v>5.7374357199500003E-5</v>
      </c>
      <c r="M1911">
        <v>16</v>
      </c>
      <c r="N1911">
        <v>20</v>
      </c>
      <c r="O1911">
        <v>3.3764850134499998E-4</v>
      </c>
      <c r="P1911">
        <v>9.1726202717899996E-3</v>
      </c>
      <c r="Q1911">
        <v>0.12971692510499999</v>
      </c>
      <c r="R1911" t="s">
        <v>15</v>
      </c>
      <c r="S1911">
        <v>16</v>
      </c>
      <c r="T1911">
        <v>20</v>
      </c>
    </row>
    <row r="1912" spans="1:20">
      <c r="A1912">
        <v>90813</v>
      </c>
      <c r="C1912" t="b">
        <f t="shared" si="145"/>
        <v>1</v>
      </c>
      <c r="D1912" s="2" t="str">
        <f t="shared" si="146"/>
        <v/>
      </c>
      <c r="E1912" s="2" t="str">
        <f t="shared" si="147"/>
        <v/>
      </c>
      <c r="F1912" s="2" t="str">
        <f t="shared" si="148"/>
        <v/>
      </c>
      <c r="G1912" s="2" t="str">
        <f t="shared" si="149"/>
        <v/>
      </c>
      <c r="H1912" t="s">
        <v>17</v>
      </c>
      <c r="I1912" t="s">
        <v>17</v>
      </c>
      <c r="J1912">
        <v>5.77457754747E-4</v>
      </c>
      <c r="K1912">
        <v>0</v>
      </c>
      <c r="L1912">
        <v>0</v>
      </c>
      <c r="M1912">
        <v>1.48979591837</v>
      </c>
      <c r="N1912">
        <v>15.244897959199999</v>
      </c>
      <c r="O1912">
        <v>4.8461324334900004E-3</v>
      </c>
      <c r="P1912">
        <v>1</v>
      </c>
      <c r="Q1912">
        <v>3.4875662616299999E-3</v>
      </c>
      <c r="R1912" t="s">
        <v>15</v>
      </c>
      <c r="S1912">
        <v>1.48979591837</v>
      </c>
    </row>
    <row r="1913" spans="1:20">
      <c r="A1913">
        <v>90956</v>
      </c>
      <c r="C1913" t="b">
        <f t="shared" si="145"/>
        <v>1</v>
      </c>
      <c r="D1913" s="2" t="str">
        <f t="shared" si="146"/>
        <v/>
      </c>
      <c r="E1913" s="2" t="str">
        <f t="shared" si="147"/>
        <v/>
      </c>
      <c r="F1913" s="2" t="str">
        <f t="shared" si="148"/>
        <v/>
      </c>
      <c r="G1913" s="2" t="str">
        <f t="shared" si="149"/>
        <v/>
      </c>
      <c r="H1913" t="s">
        <v>21</v>
      </c>
      <c r="I1913" t="s">
        <v>16</v>
      </c>
      <c r="J1913" s="1">
        <v>1.14698115506E-5</v>
      </c>
      <c r="K1913" s="1">
        <v>8.77185427645E-5</v>
      </c>
      <c r="L1913">
        <v>2.4361245282599999E-4</v>
      </c>
      <c r="M1913">
        <v>11</v>
      </c>
      <c r="N1913">
        <v>26</v>
      </c>
      <c r="O1913">
        <v>6.90574663814E-3</v>
      </c>
      <c r="P1913">
        <v>0.38555505129899997</v>
      </c>
      <c r="Q1913">
        <v>3.5442330517700002E-2</v>
      </c>
      <c r="R1913" t="s">
        <v>22</v>
      </c>
      <c r="S1913">
        <v>21.073154324800001</v>
      </c>
    </row>
    <row r="1914" spans="1:20">
      <c r="A1914">
        <v>91350</v>
      </c>
      <c r="C1914" t="b">
        <f t="shared" si="145"/>
        <v>1</v>
      </c>
      <c r="D1914" s="2" t="str">
        <f t="shared" si="146"/>
        <v/>
      </c>
      <c r="E1914" s="2" t="str">
        <f t="shared" si="147"/>
        <v/>
      </c>
      <c r="F1914" s="2" t="str">
        <f t="shared" si="148"/>
        <v/>
      </c>
      <c r="G1914" s="2" t="str">
        <f t="shared" si="149"/>
        <v/>
      </c>
      <c r="H1914" t="s">
        <v>14</v>
      </c>
      <c r="I1914" t="s">
        <v>14</v>
      </c>
      <c r="J1914" s="1">
        <v>2.2916689583400001E-6</v>
      </c>
      <c r="K1914">
        <v>1.74890011204E-4</v>
      </c>
      <c r="L1914" s="1">
        <v>3.9252479457300003E-5</v>
      </c>
      <c r="M1914">
        <v>11</v>
      </c>
      <c r="N1914">
        <v>15</v>
      </c>
      <c r="O1914">
        <v>4.52561666783E-4</v>
      </c>
      <c r="P1914">
        <v>8.5045398902300007E-2</v>
      </c>
      <c r="Q1914">
        <v>8.8218344409900003E-3</v>
      </c>
      <c r="R1914" t="s">
        <v>15</v>
      </c>
    </row>
    <row r="1915" spans="1:20">
      <c r="A1915">
        <v>91351</v>
      </c>
      <c r="C1915" t="b">
        <f t="shared" si="145"/>
        <v>1</v>
      </c>
      <c r="D1915" s="2" t="str">
        <f t="shared" si="146"/>
        <v/>
      </c>
      <c r="E1915" s="2" t="str">
        <f t="shared" si="147"/>
        <v/>
      </c>
      <c r="F1915" s="2" t="str">
        <f t="shared" si="148"/>
        <v/>
      </c>
      <c r="G1915" s="2" t="str">
        <f t="shared" si="149"/>
        <v/>
      </c>
      <c r="H1915" t="s">
        <v>19</v>
      </c>
      <c r="I1915" t="s">
        <v>19</v>
      </c>
      <c r="J1915">
        <v>0</v>
      </c>
      <c r="K1915">
        <v>1.4737010200300001E-4</v>
      </c>
      <c r="L1915" s="1">
        <v>5.1786372998500002E-5</v>
      </c>
      <c r="M1915">
        <v>11</v>
      </c>
      <c r="N1915">
        <v>15</v>
      </c>
      <c r="O1915" s="1">
        <v>1.8668918968999999E-6</v>
      </c>
      <c r="P1915">
        <v>1.3009522678999999E-2</v>
      </c>
      <c r="Q1915">
        <v>3.8361041015599999E-3</v>
      </c>
      <c r="R1915" t="s">
        <v>15</v>
      </c>
      <c r="S1915">
        <v>11</v>
      </c>
      <c r="T1915">
        <v>15</v>
      </c>
    </row>
    <row r="1916" spans="1:20">
      <c r="A1916">
        <v>91384</v>
      </c>
      <c r="C1916" t="b">
        <f t="shared" si="145"/>
        <v>1</v>
      </c>
      <c r="D1916" s="2" t="str">
        <f t="shared" si="146"/>
        <v/>
      </c>
      <c r="E1916" s="2" t="str">
        <f t="shared" si="147"/>
        <v/>
      </c>
      <c r="F1916" s="2" t="str">
        <f t="shared" si="148"/>
        <v/>
      </c>
      <c r="G1916" s="2" t="str">
        <f t="shared" si="149"/>
        <v/>
      </c>
      <c r="H1916" t="s">
        <v>18</v>
      </c>
      <c r="I1916" t="s">
        <v>19</v>
      </c>
      <c r="J1916">
        <v>0</v>
      </c>
      <c r="K1916">
        <v>7.1309843836599998E-4</v>
      </c>
      <c r="L1916" s="1">
        <v>3.5316831216799999E-5</v>
      </c>
      <c r="M1916">
        <v>8.8000000000000007</v>
      </c>
      <c r="N1916">
        <v>11.6</v>
      </c>
      <c r="O1916">
        <v>9.4517715055599996E-3</v>
      </c>
      <c r="P1916">
        <v>0.317927587899</v>
      </c>
      <c r="Q1916">
        <v>1.3733345363000001E-2</v>
      </c>
      <c r="R1916" t="s">
        <v>20</v>
      </c>
      <c r="S1916">
        <v>8.8000000000000007</v>
      </c>
      <c r="T1916">
        <v>11.6</v>
      </c>
    </row>
    <row r="1917" spans="1:20">
      <c r="A1917">
        <v>91385</v>
      </c>
      <c r="C1917" t="b">
        <f t="shared" si="145"/>
        <v>1</v>
      </c>
      <c r="D1917" s="2" t="str">
        <f t="shared" si="146"/>
        <v/>
      </c>
      <c r="E1917" s="2" t="str">
        <f t="shared" si="147"/>
        <v/>
      </c>
      <c r="F1917" s="2" t="str">
        <f t="shared" si="148"/>
        <v/>
      </c>
      <c r="G1917" s="2" t="str">
        <f t="shared" si="149"/>
        <v/>
      </c>
      <c r="H1917" t="s">
        <v>14</v>
      </c>
      <c r="I1917" t="s">
        <v>14</v>
      </c>
      <c r="J1917" s="1">
        <v>8.7144157426699993E-6</v>
      </c>
      <c r="K1917">
        <v>1.2218390764599999E-4</v>
      </c>
      <c r="L1917" s="1">
        <v>4.1812996090299997E-5</v>
      </c>
      <c r="M1917">
        <v>11</v>
      </c>
      <c r="N1917">
        <v>15</v>
      </c>
      <c r="O1917">
        <v>3.2157001397100003E-2</v>
      </c>
      <c r="P1917">
        <v>0.319421273226</v>
      </c>
      <c r="Q1917">
        <v>2.5192535680900002E-2</v>
      </c>
      <c r="R1917" t="s">
        <v>15</v>
      </c>
    </row>
    <row r="1918" spans="1:20">
      <c r="A1918">
        <v>91386</v>
      </c>
      <c r="C1918" t="b">
        <f t="shared" si="145"/>
        <v>1</v>
      </c>
      <c r="D1918" s="2" t="str">
        <f t="shared" si="146"/>
        <v/>
      </c>
      <c r="E1918" s="2" t="str">
        <f t="shared" si="147"/>
        <v/>
      </c>
      <c r="F1918" s="2" t="str">
        <f t="shared" si="148"/>
        <v/>
      </c>
      <c r="G1918" s="2" t="str">
        <f t="shared" si="149"/>
        <v/>
      </c>
      <c r="H1918" t="s">
        <v>19</v>
      </c>
      <c r="I1918" t="s">
        <v>19</v>
      </c>
      <c r="J1918">
        <v>0</v>
      </c>
      <c r="K1918">
        <v>2.8728484349099998E-4</v>
      </c>
      <c r="L1918" s="1">
        <v>6.4334415275500007E-5</v>
      </c>
      <c r="M1918">
        <v>11</v>
      </c>
      <c r="N1918">
        <v>17</v>
      </c>
      <c r="O1918" s="1">
        <v>1.3317832010799999E-5</v>
      </c>
      <c r="P1918">
        <v>2.3869329194800001E-2</v>
      </c>
      <c r="Q1918">
        <v>1.6731916885699999E-3</v>
      </c>
      <c r="R1918" t="s">
        <v>15</v>
      </c>
      <c r="S1918">
        <v>11</v>
      </c>
      <c r="T1918">
        <v>17</v>
      </c>
    </row>
    <row r="1919" spans="1:20">
      <c r="A1919">
        <v>91430</v>
      </c>
      <c r="C1919" t="b">
        <f t="shared" si="145"/>
        <v>1</v>
      </c>
      <c r="D1919" s="2" t="str">
        <f t="shared" si="146"/>
        <v/>
      </c>
      <c r="E1919" s="2" t="str">
        <f t="shared" si="147"/>
        <v/>
      </c>
      <c r="F1919" s="2" t="str">
        <f t="shared" si="148"/>
        <v/>
      </c>
      <c r="G1919" s="2" t="str">
        <f t="shared" si="149"/>
        <v/>
      </c>
      <c r="H1919" t="s">
        <v>14</v>
      </c>
      <c r="I1919" t="s">
        <v>14</v>
      </c>
      <c r="J1919" s="1">
        <v>2.3308824670299999E-5</v>
      </c>
      <c r="K1919">
        <v>2.8522209709400001E-4</v>
      </c>
      <c r="L1919" s="1">
        <v>5.99629996236E-5</v>
      </c>
      <c r="M1919">
        <v>24</v>
      </c>
      <c r="N1919">
        <v>26</v>
      </c>
      <c r="O1919">
        <v>2.9752857195700002E-4</v>
      </c>
      <c r="P1919">
        <v>7.6716875321499997E-2</v>
      </c>
      <c r="Q1919">
        <v>0.17743203459000001</v>
      </c>
      <c r="R1919" t="s">
        <v>15</v>
      </c>
    </row>
    <row r="1920" spans="1:20">
      <c r="A1920">
        <v>91431</v>
      </c>
      <c r="C1920" t="b">
        <f t="shared" si="145"/>
        <v>1</v>
      </c>
      <c r="D1920" s="2" t="str">
        <f t="shared" si="146"/>
        <v/>
      </c>
      <c r="E1920" s="2" t="str">
        <f t="shared" si="147"/>
        <v/>
      </c>
      <c r="F1920" s="2" t="str">
        <f t="shared" si="148"/>
        <v/>
      </c>
      <c r="G1920" s="2" t="str">
        <f t="shared" si="149"/>
        <v/>
      </c>
      <c r="H1920" t="s">
        <v>14</v>
      </c>
      <c r="I1920" t="s">
        <v>14</v>
      </c>
      <c r="J1920" s="1">
        <v>2.7384016279700001E-5</v>
      </c>
      <c r="K1920">
        <v>2.6560419036800002E-4</v>
      </c>
      <c r="L1920" s="1">
        <v>7.78750035398E-5</v>
      </c>
      <c r="M1920">
        <v>24</v>
      </c>
      <c r="N1920">
        <v>26</v>
      </c>
      <c r="O1920">
        <v>5.5259348508100003E-3</v>
      </c>
      <c r="P1920">
        <v>0.127106611802</v>
      </c>
      <c r="Q1920">
        <v>0.49179836179600001</v>
      </c>
      <c r="R1920" t="s">
        <v>15</v>
      </c>
    </row>
    <row r="1921" spans="1:20">
      <c r="A1921">
        <v>91658</v>
      </c>
      <c r="C1921" t="b">
        <f t="shared" si="145"/>
        <v>1</v>
      </c>
      <c r="D1921" s="2" t="str">
        <f t="shared" si="146"/>
        <v/>
      </c>
      <c r="E1921" s="2" t="str">
        <f t="shared" si="147"/>
        <v/>
      </c>
      <c r="F1921" s="2" t="str">
        <f t="shared" si="148"/>
        <v/>
      </c>
      <c r="G1921" s="2" t="str">
        <f t="shared" si="149"/>
        <v/>
      </c>
      <c r="H1921" t="s">
        <v>14</v>
      </c>
      <c r="I1921" t="s">
        <v>14</v>
      </c>
      <c r="J1921" s="1">
        <v>2.0214957359099999E-5</v>
      </c>
      <c r="K1921">
        <v>3.93591036019E-4</v>
      </c>
      <c r="L1921">
        <v>1.4874400262100001E-4</v>
      </c>
      <c r="M1921">
        <v>9</v>
      </c>
      <c r="N1921">
        <v>13.5</v>
      </c>
      <c r="O1921">
        <v>2.8705816240199998E-3</v>
      </c>
      <c r="P1921">
        <v>8.0466711770499993E-2</v>
      </c>
      <c r="Q1921">
        <v>4.1956734657999997E-2</v>
      </c>
      <c r="R1921" t="s">
        <v>15</v>
      </c>
    </row>
    <row r="1922" spans="1:20">
      <c r="A1922">
        <v>91660</v>
      </c>
      <c r="C1922" t="b">
        <f t="shared" si="145"/>
        <v>1</v>
      </c>
      <c r="D1922" s="2" t="str">
        <f t="shared" si="146"/>
        <v/>
      </c>
      <c r="E1922" s="2" t="str">
        <f t="shared" si="147"/>
        <v/>
      </c>
      <c r="F1922" s="2" t="str">
        <f t="shared" si="148"/>
        <v/>
      </c>
      <c r="G1922" s="2" t="str">
        <f t="shared" si="149"/>
        <v/>
      </c>
      <c r="H1922" t="s">
        <v>14</v>
      </c>
      <c r="I1922" t="s">
        <v>14</v>
      </c>
      <c r="J1922" s="1">
        <v>1.00962619614E-5</v>
      </c>
      <c r="K1922">
        <v>2.6717689497100002E-4</v>
      </c>
      <c r="L1922">
        <v>1.01086837298E-4</v>
      </c>
      <c r="M1922">
        <v>9</v>
      </c>
      <c r="N1922">
        <v>13.5</v>
      </c>
      <c r="O1922">
        <v>2.8705816240199998E-3</v>
      </c>
      <c r="P1922">
        <v>7.2417970275899995E-2</v>
      </c>
      <c r="Q1922">
        <v>3.7629567356000003E-2</v>
      </c>
      <c r="R1922" t="s">
        <v>15</v>
      </c>
    </row>
    <row r="1923" spans="1:20">
      <c r="A1923">
        <v>91661</v>
      </c>
      <c r="C1923" t="b">
        <f t="shared" ref="C1923:C1986" si="150">IF(OR(B1923="freshRestricted",B1923="brackishRestricted",B1923="marineRestricted",B1923="noclass",B1923=""),TRUE,FALSE)</f>
        <v>1</v>
      </c>
      <c r="D1923" s="2" t="str">
        <f t="shared" ref="D1923:D1986" si="151">IF(NOT(ISBLANK($B1923)),IF($I1923="freshRestricted", IF($B1923="freshRestricted","FRESH",$B1923),""),"")</f>
        <v/>
      </c>
      <c r="E1923" s="2" t="str">
        <f t="shared" ref="E1923:E1986" si="152">IF(NOT(ISBLANK($B1923)),IF($I1923="marineRestricted", IF($B1923="marineRestricted","MARINE",$B1923),""),"")</f>
        <v/>
      </c>
      <c r="F1923" s="2" t="str">
        <f t="shared" ref="F1923:F1986" si="153">IF(NOT(ISBLANK($B1923)),IF($I1923="brackishRestricted", IF($B1923="brackishRestricted","BRACK",$B1923),""),"")</f>
        <v/>
      </c>
      <c r="G1923" s="2" t="str">
        <f t="shared" ref="G1923:G1986" si="154">IF(NOT(ISBLANK($B1923)),IF($I1923="noclass", IF($B1923="noclass","NO",$B1923),""),"")</f>
        <v/>
      </c>
      <c r="H1923" t="s">
        <v>14</v>
      </c>
      <c r="I1923" t="s">
        <v>14</v>
      </c>
      <c r="J1923" s="1">
        <v>9.8765555892299999E-5</v>
      </c>
      <c r="K1923">
        <v>4.4371718027799999E-4</v>
      </c>
      <c r="L1923">
        <v>2.38601748287E-4</v>
      </c>
      <c r="M1923">
        <v>23</v>
      </c>
      <c r="N1923">
        <v>25</v>
      </c>
      <c r="O1923">
        <v>2.5871835154099999E-2</v>
      </c>
      <c r="P1923">
        <v>0.249187392019</v>
      </c>
      <c r="Q1923">
        <v>0.264717239228</v>
      </c>
      <c r="R1923" t="s">
        <v>15</v>
      </c>
    </row>
    <row r="1924" spans="1:20">
      <c r="A1924">
        <v>91663</v>
      </c>
      <c r="B1924" t="s">
        <v>14</v>
      </c>
      <c r="C1924" t="b">
        <f t="shared" si="150"/>
        <v>1</v>
      </c>
      <c r="D1924" s="2" t="str">
        <f t="shared" si="151"/>
        <v/>
      </c>
      <c r="E1924" s="2" t="str">
        <f t="shared" si="152"/>
        <v/>
      </c>
      <c r="F1924" s="2" t="str">
        <f t="shared" si="153"/>
        <v/>
      </c>
      <c r="G1924" s="2" t="str">
        <f t="shared" si="154"/>
        <v>NO</v>
      </c>
      <c r="H1924" t="s">
        <v>14</v>
      </c>
      <c r="I1924" t="s">
        <v>14</v>
      </c>
      <c r="J1924" s="1">
        <v>1.9548095734099999E-5</v>
      </c>
      <c r="K1924">
        <v>2.5883470938200002E-4</v>
      </c>
      <c r="L1924">
        <v>1.3154505797E-4</v>
      </c>
      <c r="M1924">
        <v>9</v>
      </c>
      <c r="N1924">
        <v>13.5</v>
      </c>
      <c r="O1924">
        <v>3.7418125248599998E-3</v>
      </c>
      <c r="P1924">
        <v>8.91735827211E-2</v>
      </c>
      <c r="Q1924">
        <v>3.9745293443199999E-2</v>
      </c>
      <c r="R1924" t="s">
        <v>15</v>
      </c>
    </row>
    <row r="1925" spans="1:20">
      <c r="A1925">
        <v>91664</v>
      </c>
      <c r="C1925" t="b">
        <f t="shared" si="150"/>
        <v>1</v>
      </c>
      <c r="D1925" s="2" t="str">
        <f t="shared" si="151"/>
        <v/>
      </c>
      <c r="E1925" s="2" t="str">
        <f t="shared" si="152"/>
        <v/>
      </c>
      <c r="F1925" s="2" t="str">
        <f t="shared" si="153"/>
        <v/>
      </c>
      <c r="G1925" s="2" t="str">
        <f t="shared" si="154"/>
        <v/>
      </c>
      <c r="H1925" t="s">
        <v>14</v>
      </c>
      <c r="I1925" t="s">
        <v>14</v>
      </c>
      <c r="J1925" s="1">
        <v>1.3122643443600001E-5</v>
      </c>
      <c r="K1925">
        <v>2.0063898631200001E-4</v>
      </c>
      <c r="L1925" s="1">
        <v>9.3185247066300005E-5</v>
      </c>
      <c r="M1925">
        <v>9</v>
      </c>
      <c r="N1925">
        <v>13.5</v>
      </c>
      <c r="O1925">
        <v>3.7418125248599998E-3</v>
      </c>
      <c r="P1925">
        <v>8.91735827211E-2</v>
      </c>
      <c r="Q1925">
        <v>4.1956734657999997E-2</v>
      </c>
      <c r="R1925" t="s">
        <v>15</v>
      </c>
    </row>
    <row r="1926" spans="1:20">
      <c r="A1926">
        <v>91671</v>
      </c>
      <c r="B1926" t="s">
        <v>14</v>
      </c>
      <c r="C1926" t="b">
        <f t="shared" si="150"/>
        <v>1</v>
      </c>
      <c r="D1926" s="2" t="str">
        <f t="shared" si="151"/>
        <v/>
      </c>
      <c r="E1926" s="2" t="str">
        <f t="shared" si="152"/>
        <v/>
      </c>
      <c r="F1926" s="2" t="str">
        <f t="shared" si="153"/>
        <v/>
      </c>
      <c r="G1926" s="2" t="str">
        <f t="shared" si="154"/>
        <v>NO</v>
      </c>
      <c r="H1926" t="s">
        <v>14</v>
      </c>
      <c r="I1926" t="s">
        <v>14</v>
      </c>
      <c r="J1926" s="1">
        <v>1.06721210279E-5</v>
      </c>
      <c r="K1926">
        <v>2.24066668053E-4</v>
      </c>
      <c r="L1926" s="1">
        <v>7.5578454495800004E-5</v>
      </c>
      <c r="M1926">
        <v>9</v>
      </c>
      <c r="N1926">
        <v>13.5</v>
      </c>
      <c r="O1926">
        <v>3.7418125248599998E-3</v>
      </c>
      <c r="P1926">
        <v>5.8187570819700003E-2</v>
      </c>
      <c r="Q1926">
        <v>4.6678197740499999E-2</v>
      </c>
      <c r="R1926" t="s">
        <v>15</v>
      </c>
    </row>
    <row r="1927" spans="1:20">
      <c r="A1927">
        <v>91718</v>
      </c>
      <c r="C1927" t="b">
        <f t="shared" si="150"/>
        <v>1</v>
      </c>
      <c r="D1927" s="2" t="str">
        <f t="shared" si="151"/>
        <v/>
      </c>
      <c r="E1927" s="2" t="str">
        <f t="shared" si="152"/>
        <v/>
      </c>
      <c r="F1927" s="2" t="str">
        <f t="shared" si="153"/>
        <v/>
      </c>
      <c r="G1927" s="2" t="str">
        <f t="shared" si="154"/>
        <v/>
      </c>
      <c r="H1927" t="s">
        <v>23</v>
      </c>
      <c r="I1927" t="s">
        <v>19</v>
      </c>
      <c r="J1927">
        <v>2.6453674793299999E-4</v>
      </c>
      <c r="K1927">
        <v>5.9670373144399996E-4</v>
      </c>
      <c r="L1927" s="1">
        <v>1.3485403043600001E-5</v>
      </c>
      <c r="M1927">
        <v>1.3333333333299999</v>
      </c>
      <c r="N1927">
        <v>3.6666666666699999</v>
      </c>
      <c r="O1927">
        <v>1.0673288578800001E-2</v>
      </c>
      <c r="P1927" s="1">
        <v>1.91159482893E-7</v>
      </c>
      <c r="Q1927">
        <v>1.3131995427000001E-4</v>
      </c>
      <c r="R1927" t="s">
        <v>15</v>
      </c>
      <c r="S1927">
        <v>1.3333333333299999</v>
      </c>
      <c r="T1927">
        <v>3.6666666666699999</v>
      </c>
    </row>
    <row r="1928" spans="1:20">
      <c r="A1928">
        <v>91721</v>
      </c>
      <c r="C1928" t="b">
        <f t="shared" si="150"/>
        <v>1</v>
      </c>
      <c r="D1928" s="2" t="str">
        <f t="shared" si="151"/>
        <v/>
      </c>
      <c r="E1928" s="2" t="str">
        <f t="shared" si="152"/>
        <v/>
      </c>
      <c r="F1928" s="2" t="str">
        <f t="shared" si="153"/>
        <v/>
      </c>
      <c r="G1928" s="2" t="str">
        <f t="shared" si="154"/>
        <v/>
      </c>
      <c r="H1928" t="s">
        <v>17</v>
      </c>
      <c r="I1928" t="s">
        <v>17</v>
      </c>
      <c r="J1928">
        <v>2.3356540328899999E-4</v>
      </c>
      <c r="K1928">
        <v>3.3589574113600002E-4</v>
      </c>
      <c r="L1928" s="1">
        <v>6.1704703319100002E-6</v>
      </c>
      <c r="M1928">
        <v>1.3333333333299999</v>
      </c>
      <c r="N1928">
        <v>3.6666666666699999</v>
      </c>
      <c r="O1928">
        <v>5.3561699626900001E-2</v>
      </c>
      <c r="P1928" s="1">
        <v>1.91159482893E-7</v>
      </c>
      <c r="Q1928">
        <v>1.04158164335E-4</v>
      </c>
      <c r="R1928" t="s">
        <v>15</v>
      </c>
      <c r="S1928">
        <v>3.6666666666699999</v>
      </c>
    </row>
    <row r="1929" spans="1:20">
      <c r="A1929">
        <v>91725</v>
      </c>
      <c r="C1929" t="b">
        <f t="shared" si="150"/>
        <v>1</v>
      </c>
      <c r="D1929" s="2" t="str">
        <f t="shared" si="151"/>
        <v/>
      </c>
      <c r="E1929" s="2" t="str">
        <f t="shared" si="152"/>
        <v/>
      </c>
      <c r="F1929" s="2" t="str">
        <f t="shared" si="153"/>
        <v/>
      </c>
      <c r="G1929" s="2" t="str">
        <f t="shared" si="154"/>
        <v/>
      </c>
      <c r="H1929" t="s">
        <v>23</v>
      </c>
      <c r="I1929" t="s">
        <v>19</v>
      </c>
      <c r="J1929">
        <v>2.4390425662500001E-4</v>
      </c>
      <c r="K1929">
        <v>7.3309261725700004E-4</v>
      </c>
      <c r="L1929" s="1">
        <v>2.2843176836799999E-5</v>
      </c>
      <c r="M1929">
        <v>1.3333333333299999</v>
      </c>
      <c r="N1929">
        <v>3.6666666666699999</v>
      </c>
      <c r="O1929">
        <v>1.09543693671E-2</v>
      </c>
      <c r="P1929" s="1">
        <v>6.7916597144000002E-6</v>
      </c>
      <c r="Q1929">
        <v>1.0418143871200001E-2</v>
      </c>
      <c r="R1929" t="s">
        <v>15</v>
      </c>
      <c r="S1929">
        <v>1.3333333333299999</v>
      </c>
      <c r="T1929">
        <v>3.6666666666699999</v>
      </c>
    </row>
    <row r="1930" spans="1:20">
      <c r="A1930">
        <v>91792</v>
      </c>
      <c r="C1930" t="b">
        <f t="shared" si="150"/>
        <v>1</v>
      </c>
      <c r="D1930" s="2" t="str">
        <f t="shared" si="151"/>
        <v/>
      </c>
      <c r="E1930" s="2" t="str">
        <f t="shared" si="152"/>
        <v/>
      </c>
      <c r="F1930" s="2" t="str">
        <f t="shared" si="153"/>
        <v/>
      </c>
      <c r="G1930" s="2" t="str">
        <f t="shared" si="154"/>
        <v/>
      </c>
      <c r="H1930" t="s">
        <v>14</v>
      </c>
      <c r="I1930" t="s">
        <v>14</v>
      </c>
      <c r="J1930">
        <v>1.2909372641799999E-4</v>
      </c>
      <c r="K1930">
        <v>2.9751480945000002E-3</v>
      </c>
      <c r="L1930">
        <v>1.03018226782E-3</v>
      </c>
      <c r="M1930">
        <v>9</v>
      </c>
      <c r="N1930">
        <v>13.5</v>
      </c>
      <c r="O1930">
        <v>6.4477467004199996E-3</v>
      </c>
      <c r="P1930">
        <v>7.2417970275899995E-2</v>
      </c>
      <c r="Q1930">
        <v>7.9429644701000002E-2</v>
      </c>
      <c r="R1930" t="s">
        <v>15</v>
      </c>
    </row>
    <row r="1931" spans="1:20">
      <c r="A1931">
        <v>91794</v>
      </c>
      <c r="B1931" t="s">
        <v>14</v>
      </c>
      <c r="C1931" t="b">
        <f t="shared" si="150"/>
        <v>1</v>
      </c>
      <c r="D1931" s="2" t="str">
        <f t="shared" si="151"/>
        <v/>
      </c>
      <c r="E1931" s="2" t="str">
        <f t="shared" si="152"/>
        <v/>
      </c>
      <c r="F1931" s="2" t="str">
        <f t="shared" si="153"/>
        <v/>
      </c>
      <c r="G1931" s="2" t="str">
        <f t="shared" si="154"/>
        <v>NO</v>
      </c>
      <c r="H1931" t="s">
        <v>14</v>
      </c>
      <c r="I1931" t="s">
        <v>14</v>
      </c>
      <c r="J1931">
        <v>1.2659849785499999E-4</v>
      </c>
      <c r="K1931">
        <v>2.25804306187E-3</v>
      </c>
      <c r="L1931">
        <v>9.4138126434599998E-4</v>
      </c>
      <c r="M1931">
        <v>9</v>
      </c>
      <c r="N1931">
        <v>13.5</v>
      </c>
      <c r="O1931">
        <v>6.4477467004199996E-3</v>
      </c>
      <c r="P1931">
        <v>8.0466711770499993E-2</v>
      </c>
      <c r="Q1931">
        <v>8.6861963128900002E-2</v>
      </c>
      <c r="R1931" t="s">
        <v>15</v>
      </c>
    </row>
    <row r="1932" spans="1:20">
      <c r="A1932">
        <v>91800</v>
      </c>
      <c r="C1932" t="b">
        <f t="shared" si="150"/>
        <v>1</v>
      </c>
      <c r="D1932" s="2" t="str">
        <f t="shared" si="151"/>
        <v/>
      </c>
      <c r="E1932" s="2" t="str">
        <f t="shared" si="152"/>
        <v/>
      </c>
      <c r="F1932" s="2" t="str">
        <f t="shared" si="153"/>
        <v/>
      </c>
      <c r="G1932" s="2" t="str">
        <f t="shared" si="154"/>
        <v/>
      </c>
      <c r="H1932" t="s">
        <v>14</v>
      </c>
      <c r="I1932" t="s">
        <v>14</v>
      </c>
      <c r="J1932" s="1">
        <v>1.0141128834099999E-5</v>
      </c>
      <c r="K1932">
        <v>1.7753001304499999E-4</v>
      </c>
      <c r="L1932" s="1">
        <v>8.0621688228900003E-5</v>
      </c>
      <c r="M1932">
        <v>9</v>
      </c>
      <c r="N1932">
        <v>13.5</v>
      </c>
      <c r="O1932">
        <v>3.7418125248599998E-3</v>
      </c>
      <c r="P1932">
        <v>8.0466711770499993E-2</v>
      </c>
      <c r="Q1932">
        <v>3.9745293443199999E-2</v>
      </c>
      <c r="R1932" t="s">
        <v>15</v>
      </c>
    </row>
    <row r="1933" spans="1:20">
      <c r="A1933">
        <v>91801</v>
      </c>
      <c r="C1933" t="b">
        <f t="shared" si="150"/>
        <v>1</v>
      </c>
      <c r="D1933" s="2" t="str">
        <f t="shared" si="151"/>
        <v/>
      </c>
      <c r="E1933" s="2" t="str">
        <f t="shared" si="152"/>
        <v/>
      </c>
      <c r="F1933" s="2" t="str">
        <f t="shared" si="153"/>
        <v/>
      </c>
      <c r="G1933" s="2" t="str">
        <f t="shared" si="154"/>
        <v/>
      </c>
      <c r="H1933" t="s">
        <v>14</v>
      </c>
      <c r="I1933" t="s">
        <v>14</v>
      </c>
      <c r="J1933" s="1">
        <v>7.6471894566600002E-5</v>
      </c>
      <c r="K1933">
        <v>2.1774939510900001E-3</v>
      </c>
      <c r="L1933">
        <v>7.2652413354399995E-4</v>
      </c>
      <c r="M1933">
        <v>9</v>
      </c>
      <c r="N1933">
        <v>13.5</v>
      </c>
      <c r="O1933">
        <v>6.4477467004199996E-3</v>
      </c>
      <c r="P1933">
        <v>6.5000966748699998E-2</v>
      </c>
      <c r="Q1933">
        <v>8.6861963128900002E-2</v>
      </c>
      <c r="R1933" t="s">
        <v>15</v>
      </c>
    </row>
    <row r="1934" spans="1:20">
      <c r="A1934">
        <v>91802</v>
      </c>
      <c r="C1934" t="b">
        <f t="shared" si="150"/>
        <v>1</v>
      </c>
      <c r="D1934" s="2" t="str">
        <f t="shared" si="151"/>
        <v/>
      </c>
      <c r="E1934" s="2" t="str">
        <f t="shared" si="152"/>
        <v/>
      </c>
      <c r="F1934" s="2" t="str">
        <f t="shared" si="153"/>
        <v/>
      </c>
      <c r="G1934" s="2" t="str">
        <f t="shared" si="154"/>
        <v/>
      </c>
      <c r="H1934" t="s">
        <v>16</v>
      </c>
      <c r="I1934" t="s">
        <v>16</v>
      </c>
      <c r="J1934" s="1">
        <v>1.6657583683199999E-5</v>
      </c>
      <c r="K1934" s="1">
        <v>9.9282948483199996E-5</v>
      </c>
      <c r="L1934">
        <v>2.1005127587799999E-4</v>
      </c>
      <c r="M1934">
        <v>9</v>
      </c>
      <c r="N1934">
        <v>27</v>
      </c>
      <c r="O1934">
        <v>2.6729785282800001E-2</v>
      </c>
      <c r="P1934">
        <v>0.26866577297100003</v>
      </c>
      <c r="Q1934">
        <v>2.420827347E-2</v>
      </c>
      <c r="R1934" t="s">
        <v>15</v>
      </c>
      <c r="S1934">
        <v>19.309694543199999</v>
      </c>
    </row>
    <row r="1935" spans="1:20">
      <c r="A1935">
        <v>91806</v>
      </c>
      <c r="C1935" t="b">
        <f t="shared" si="150"/>
        <v>1</v>
      </c>
      <c r="D1935" s="2" t="str">
        <f t="shared" si="151"/>
        <v/>
      </c>
      <c r="E1935" s="2" t="str">
        <f t="shared" si="152"/>
        <v/>
      </c>
      <c r="F1935" s="2" t="str">
        <f t="shared" si="153"/>
        <v/>
      </c>
      <c r="G1935" s="2" t="str">
        <f t="shared" si="154"/>
        <v/>
      </c>
      <c r="H1935" t="s">
        <v>21</v>
      </c>
      <c r="I1935" t="s">
        <v>16</v>
      </c>
      <c r="J1935" s="1">
        <v>3.3865357893899997E-5</v>
      </c>
      <c r="K1935">
        <v>1.6771080666699999E-4</v>
      </c>
      <c r="L1935">
        <v>3.16704132139E-4</v>
      </c>
      <c r="M1935">
        <v>12.5</v>
      </c>
      <c r="N1935">
        <v>27</v>
      </c>
      <c r="O1935">
        <v>0.116462560935</v>
      </c>
      <c r="P1935">
        <v>0.235818381026</v>
      </c>
      <c r="Q1935">
        <v>5.4278612642799998E-2</v>
      </c>
      <c r="R1935" t="s">
        <v>22</v>
      </c>
      <c r="S1935">
        <v>20.138285186000001</v>
      </c>
    </row>
    <row r="1936" spans="1:20">
      <c r="A1936">
        <v>91808</v>
      </c>
      <c r="C1936" t="b">
        <f t="shared" si="150"/>
        <v>1</v>
      </c>
      <c r="D1936" s="2" t="str">
        <f t="shared" si="151"/>
        <v/>
      </c>
      <c r="E1936" s="2" t="str">
        <f t="shared" si="152"/>
        <v/>
      </c>
      <c r="F1936" s="2" t="str">
        <f t="shared" si="153"/>
        <v/>
      </c>
      <c r="G1936" s="2" t="str">
        <f t="shared" si="154"/>
        <v/>
      </c>
      <c r="H1936" t="s">
        <v>14</v>
      </c>
      <c r="I1936" t="s">
        <v>14</v>
      </c>
      <c r="J1936" s="1">
        <v>1.16094527025E-5</v>
      </c>
      <c r="K1936">
        <v>2.6988756216200002E-4</v>
      </c>
      <c r="L1936">
        <v>1.2338701302599999E-4</v>
      </c>
      <c r="M1936">
        <v>9</v>
      </c>
      <c r="N1936">
        <v>13.5</v>
      </c>
      <c r="O1936">
        <v>2.8705816240199998E-3</v>
      </c>
      <c r="P1936">
        <v>8.91735827211E-2</v>
      </c>
      <c r="Q1936">
        <v>3.7629567356000003E-2</v>
      </c>
      <c r="R1936" t="s">
        <v>15</v>
      </c>
    </row>
    <row r="1937" spans="1:20">
      <c r="A1937">
        <v>91809</v>
      </c>
      <c r="C1937" t="b">
        <f t="shared" si="150"/>
        <v>1</v>
      </c>
      <c r="D1937" s="2" t="str">
        <f t="shared" si="151"/>
        <v/>
      </c>
      <c r="E1937" s="2" t="str">
        <f t="shared" si="152"/>
        <v/>
      </c>
      <c r="F1937" s="2" t="str">
        <f t="shared" si="153"/>
        <v/>
      </c>
      <c r="G1937" s="2" t="str">
        <f t="shared" si="154"/>
        <v/>
      </c>
      <c r="H1937" t="s">
        <v>14</v>
      </c>
      <c r="I1937" t="s">
        <v>14</v>
      </c>
      <c r="J1937" s="1">
        <v>8.8086743970400005E-6</v>
      </c>
      <c r="K1937">
        <v>2.1318014734100001E-4</v>
      </c>
      <c r="L1937" s="1">
        <v>7.8418232277699997E-5</v>
      </c>
      <c r="M1937">
        <v>9</v>
      </c>
      <c r="N1937">
        <v>13.5</v>
      </c>
      <c r="O1937">
        <v>2.8705816240199998E-3</v>
      </c>
      <c r="P1937">
        <v>5.8902633375900001E-2</v>
      </c>
      <c r="Q1937">
        <v>6.4922137235200003E-2</v>
      </c>
      <c r="R1937" t="s">
        <v>15</v>
      </c>
    </row>
    <row r="1938" spans="1:20">
      <c r="A1938">
        <v>91974</v>
      </c>
      <c r="C1938" t="b">
        <f t="shared" si="150"/>
        <v>1</v>
      </c>
      <c r="D1938" s="2" t="str">
        <f t="shared" si="151"/>
        <v/>
      </c>
      <c r="E1938" s="2" t="str">
        <f t="shared" si="152"/>
        <v/>
      </c>
      <c r="F1938" s="2" t="str">
        <f t="shared" si="153"/>
        <v/>
      </c>
      <c r="G1938" s="2" t="str">
        <f t="shared" si="154"/>
        <v/>
      </c>
      <c r="H1938" t="s">
        <v>14</v>
      </c>
      <c r="I1938" t="s">
        <v>14</v>
      </c>
      <c r="J1938">
        <v>3.5368044089100002E-4</v>
      </c>
      <c r="K1938">
        <v>3.18816476192E-3</v>
      </c>
      <c r="L1938">
        <v>3.6403195524099997E-4</v>
      </c>
      <c r="M1938">
        <v>18</v>
      </c>
      <c r="N1938">
        <v>23.5</v>
      </c>
      <c r="O1938">
        <v>0.131772717367</v>
      </c>
      <c r="P1938">
        <v>0.46543867820399998</v>
      </c>
      <c r="Q1938">
        <v>4.2921495035799999E-2</v>
      </c>
      <c r="R1938" t="s">
        <v>15</v>
      </c>
    </row>
    <row r="1939" spans="1:20">
      <c r="A1939">
        <v>91976</v>
      </c>
      <c r="C1939" t="b">
        <f t="shared" si="150"/>
        <v>1</v>
      </c>
      <c r="D1939" s="2" t="str">
        <f t="shared" si="151"/>
        <v/>
      </c>
      <c r="E1939" s="2" t="str">
        <f t="shared" si="152"/>
        <v/>
      </c>
      <c r="F1939" s="2" t="str">
        <f t="shared" si="153"/>
        <v/>
      </c>
      <c r="G1939" s="2" t="str">
        <f t="shared" si="154"/>
        <v/>
      </c>
      <c r="H1939" t="s">
        <v>14</v>
      </c>
      <c r="I1939" t="s">
        <v>14</v>
      </c>
      <c r="J1939">
        <v>5.0949133490999995E-4</v>
      </c>
      <c r="K1939">
        <v>4.2449340731600003E-3</v>
      </c>
      <c r="L1939">
        <v>6.7096621442199996E-4</v>
      </c>
      <c r="M1939">
        <v>18</v>
      </c>
      <c r="N1939">
        <v>23.5</v>
      </c>
      <c r="O1939">
        <v>0.131772717367</v>
      </c>
      <c r="P1939">
        <v>0.36982470741700002</v>
      </c>
      <c r="Q1939">
        <v>5.23496384705E-3</v>
      </c>
      <c r="R1939" t="s">
        <v>15</v>
      </c>
    </row>
    <row r="1940" spans="1:20">
      <c r="A1940">
        <v>91977</v>
      </c>
      <c r="C1940" t="b">
        <f t="shared" si="150"/>
        <v>1</v>
      </c>
      <c r="D1940" s="2" t="str">
        <f t="shared" si="151"/>
        <v/>
      </c>
      <c r="E1940" s="2" t="str">
        <f t="shared" si="152"/>
        <v/>
      </c>
      <c r="F1940" s="2" t="str">
        <f t="shared" si="153"/>
        <v/>
      </c>
      <c r="G1940" s="2" t="str">
        <f t="shared" si="154"/>
        <v/>
      </c>
      <c r="H1940" t="s">
        <v>14</v>
      </c>
      <c r="I1940" t="s">
        <v>14</v>
      </c>
      <c r="J1940">
        <v>4.1178347458199998E-4</v>
      </c>
      <c r="K1940">
        <v>3.4308739433399999E-3</v>
      </c>
      <c r="L1940">
        <v>7.1964996180699998E-4</v>
      </c>
      <c r="M1940">
        <v>18</v>
      </c>
      <c r="N1940">
        <v>23.5</v>
      </c>
      <c r="O1940">
        <v>0.12385070332000001</v>
      </c>
      <c r="P1940">
        <v>0.36982470741700002</v>
      </c>
      <c r="Q1940">
        <v>4.8773341294499999E-3</v>
      </c>
      <c r="R1940" t="s">
        <v>15</v>
      </c>
    </row>
    <row r="1941" spans="1:20">
      <c r="A1941">
        <v>91978</v>
      </c>
      <c r="C1941" t="b">
        <f t="shared" si="150"/>
        <v>1</v>
      </c>
      <c r="D1941" s="2" t="str">
        <f t="shared" si="151"/>
        <v/>
      </c>
      <c r="E1941" s="2" t="str">
        <f t="shared" si="152"/>
        <v/>
      </c>
      <c r="F1941" s="2" t="str">
        <f t="shared" si="153"/>
        <v/>
      </c>
      <c r="G1941" s="2" t="str">
        <f t="shared" si="154"/>
        <v/>
      </c>
      <c r="H1941" t="s">
        <v>14</v>
      </c>
      <c r="I1941" t="s">
        <v>14</v>
      </c>
      <c r="J1941" s="1">
        <v>3.60960082397E-5</v>
      </c>
      <c r="K1941">
        <v>2.7260175880899998E-4</v>
      </c>
      <c r="L1941" s="1">
        <v>3.0403406723700001E-5</v>
      </c>
      <c r="M1941">
        <v>18</v>
      </c>
      <c r="N1941">
        <v>23.5</v>
      </c>
      <c r="O1941">
        <v>0.113906957563</v>
      </c>
      <c r="P1941">
        <v>0.40352132253</v>
      </c>
      <c r="Q1941">
        <v>6.8733513559300005E-2</v>
      </c>
      <c r="R1941" t="s">
        <v>15</v>
      </c>
    </row>
    <row r="1942" spans="1:20">
      <c r="A1942">
        <v>91982</v>
      </c>
      <c r="C1942" t="b">
        <f t="shared" si="150"/>
        <v>1</v>
      </c>
      <c r="D1942" s="2" t="str">
        <f t="shared" si="151"/>
        <v/>
      </c>
      <c r="E1942" s="2" t="str">
        <f t="shared" si="152"/>
        <v/>
      </c>
      <c r="F1942" s="2" t="str">
        <f t="shared" si="153"/>
        <v/>
      </c>
      <c r="G1942" s="2" t="str">
        <f t="shared" si="154"/>
        <v/>
      </c>
      <c r="H1942" t="s">
        <v>14</v>
      </c>
      <c r="I1942" t="s">
        <v>14</v>
      </c>
      <c r="J1942" s="1">
        <v>6.2020948183799996E-5</v>
      </c>
      <c r="K1942">
        <v>5.0929545017399996E-4</v>
      </c>
      <c r="L1942" s="1">
        <v>7.9909678238399996E-5</v>
      </c>
      <c r="M1942">
        <v>18</v>
      </c>
      <c r="N1942">
        <v>23.5</v>
      </c>
      <c r="O1942">
        <v>0.14177573415799999</v>
      </c>
      <c r="P1942">
        <v>0.5</v>
      </c>
      <c r="Q1942">
        <v>3.4172366267200001E-2</v>
      </c>
      <c r="R1942" t="s">
        <v>15</v>
      </c>
    </row>
    <row r="1943" spans="1:20">
      <c r="A1943">
        <v>91983</v>
      </c>
      <c r="C1943" t="b">
        <f t="shared" si="150"/>
        <v>1</v>
      </c>
      <c r="D1943" s="2" t="str">
        <f t="shared" si="151"/>
        <v/>
      </c>
      <c r="E1943" s="2" t="str">
        <f t="shared" si="152"/>
        <v/>
      </c>
      <c r="F1943" s="2" t="str">
        <f t="shared" si="153"/>
        <v/>
      </c>
      <c r="G1943" s="2" t="str">
        <f t="shared" si="154"/>
        <v/>
      </c>
      <c r="H1943" t="s">
        <v>14</v>
      </c>
      <c r="I1943" t="s">
        <v>14</v>
      </c>
      <c r="J1943" s="1">
        <v>3.93482328763E-5</v>
      </c>
      <c r="K1943">
        <v>3.2963788052299997E-4</v>
      </c>
      <c r="L1943" s="1">
        <v>5.3416618891100001E-5</v>
      </c>
      <c r="M1943">
        <v>18</v>
      </c>
      <c r="N1943">
        <v>23.5</v>
      </c>
      <c r="O1943">
        <v>0.13178171159099999</v>
      </c>
      <c r="P1943">
        <v>0.5</v>
      </c>
      <c r="Q1943">
        <v>3.4172366267200001E-2</v>
      </c>
      <c r="R1943" t="s">
        <v>15</v>
      </c>
    </row>
    <row r="1944" spans="1:20">
      <c r="A1944">
        <v>91985</v>
      </c>
      <c r="C1944" t="b">
        <f t="shared" si="150"/>
        <v>1</v>
      </c>
      <c r="D1944" s="2" t="str">
        <f t="shared" si="151"/>
        <v/>
      </c>
      <c r="E1944" s="2" t="str">
        <f t="shared" si="152"/>
        <v/>
      </c>
      <c r="F1944" s="2" t="str">
        <f t="shared" si="153"/>
        <v/>
      </c>
      <c r="G1944" s="2" t="str">
        <f t="shared" si="154"/>
        <v/>
      </c>
      <c r="H1944" t="s">
        <v>14</v>
      </c>
      <c r="I1944" t="s">
        <v>14</v>
      </c>
      <c r="J1944" s="1">
        <v>3.03768343594E-5</v>
      </c>
      <c r="K1944">
        <v>4.73243503736E-4</v>
      </c>
      <c r="L1944">
        <v>1.1326966451199999E-4</v>
      </c>
      <c r="M1944">
        <v>12.5</v>
      </c>
      <c r="N1944">
        <v>25</v>
      </c>
      <c r="O1944">
        <v>7.4157056232599994E-2</v>
      </c>
      <c r="P1944">
        <v>0.45021782369000002</v>
      </c>
      <c r="Q1944">
        <v>4.3574122228499997E-2</v>
      </c>
      <c r="R1944" t="s">
        <v>15</v>
      </c>
    </row>
    <row r="1945" spans="1:20">
      <c r="A1945">
        <v>91986</v>
      </c>
      <c r="C1945" t="b">
        <f t="shared" si="150"/>
        <v>1</v>
      </c>
      <c r="D1945" s="2" t="str">
        <f t="shared" si="151"/>
        <v/>
      </c>
      <c r="E1945" s="2" t="str">
        <f t="shared" si="152"/>
        <v/>
      </c>
      <c r="F1945" s="2" t="str">
        <f t="shared" si="153"/>
        <v/>
      </c>
      <c r="G1945" s="2" t="str">
        <f t="shared" si="154"/>
        <v/>
      </c>
      <c r="H1945" t="s">
        <v>14</v>
      </c>
      <c r="I1945" t="s">
        <v>14</v>
      </c>
      <c r="J1945">
        <v>1.01573604173E-4</v>
      </c>
      <c r="K1945">
        <v>7.3346538671900002E-4</v>
      </c>
      <c r="L1945">
        <v>1.4439892808599999E-4</v>
      </c>
      <c r="M1945">
        <v>18</v>
      </c>
      <c r="N1945">
        <v>23.5</v>
      </c>
      <c r="O1945">
        <v>0.219951187312</v>
      </c>
      <c r="P1945">
        <v>0.36430912645000002</v>
      </c>
      <c r="Q1945">
        <v>9.28226368138E-3</v>
      </c>
      <c r="R1945" t="s">
        <v>15</v>
      </c>
    </row>
    <row r="1946" spans="1:20">
      <c r="A1946">
        <v>91989</v>
      </c>
      <c r="C1946" t="b">
        <f t="shared" si="150"/>
        <v>1</v>
      </c>
      <c r="D1946" s="2" t="str">
        <f t="shared" si="151"/>
        <v/>
      </c>
      <c r="E1946" s="2" t="str">
        <f t="shared" si="152"/>
        <v/>
      </c>
      <c r="F1946" s="2" t="str">
        <f t="shared" si="153"/>
        <v/>
      </c>
      <c r="G1946" s="2" t="str">
        <f t="shared" si="154"/>
        <v/>
      </c>
      <c r="H1946" t="s">
        <v>14</v>
      </c>
      <c r="I1946" t="s">
        <v>14</v>
      </c>
      <c r="J1946" s="1">
        <v>7.1737268301900006E-5</v>
      </c>
      <c r="K1946">
        <v>5.2362890670900003E-4</v>
      </c>
      <c r="L1946">
        <v>1.4763065568000001E-4</v>
      </c>
      <c r="M1946">
        <v>18</v>
      </c>
      <c r="N1946">
        <v>23.5</v>
      </c>
      <c r="O1946">
        <v>0.219951187312</v>
      </c>
      <c r="P1946">
        <v>0.36430912645000002</v>
      </c>
      <c r="Q1946">
        <v>6.4916688347999999E-3</v>
      </c>
      <c r="R1946" t="s">
        <v>15</v>
      </c>
    </row>
    <row r="1947" spans="1:20">
      <c r="A1947">
        <v>91991</v>
      </c>
      <c r="C1947" t="b">
        <f t="shared" si="150"/>
        <v>1</v>
      </c>
      <c r="D1947" s="2" t="str">
        <f t="shared" si="151"/>
        <v/>
      </c>
      <c r="E1947" s="2" t="str">
        <f t="shared" si="152"/>
        <v/>
      </c>
      <c r="F1947" s="2" t="str">
        <f t="shared" si="153"/>
        <v/>
      </c>
      <c r="G1947" s="2" t="str">
        <f t="shared" si="154"/>
        <v/>
      </c>
      <c r="H1947" t="s">
        <v>14</v>
      </c>
      <c r="I1947" t="s">
        <v>14</v>
      </c>
      <c r="J1947" s="1">
        <v>9.9689998035700007E-6</v>
      </c>
      <c r="K1947">
        <v>2.36841983306E-4</v>
      </c>
      <c r="L1947" s="1">
        <v>6.5038619932500003E-6</v>
      </c>
      <c r="M1947">
        <v>12.5</v>
      </c>
      <c r="N1947">
        <v>26</v>
      </c>
      <c r="O1947">
        <v>2.0528682575400001E-2</v>
      </c>
      <c r="P1947">
        <v>0.14515176939800001</v>
      </c>
      <c r="Q1947">
        <v>0.45621551690599998</v>
      </c>
      <c r="R1947" t="s">
        <v>15</v>
      </c>
    </row>
    <row r="1948" spans="1:20">
      <c r="A1948">
        <v>91992</v>
      </c>
      <c r="C1948" t="b">
        <f t="shared" si="150"/>
        <v>1</v>
      </c>
      <c r="D1948" s="2" t="str">
        <f t="shared" si="151"/>
        <v/>
      </c>
      <c r="E1948" s="2" t="str">
        <f t="shared" si="152"/>
        <v/>
      </c>
      <c r="F1948" s="2" t="str">
        <f t="shared" si="153"/>
        <v/>
      </c>
      <c r="G1948" s="2" t="str">
        <f t="shared" si="154"/>
        <v/>
      </c>
      <c r="H1948" t="s">
        <v>14</v>
      </c>
      <c r="I1948" t="s">
        <v>14</v>
      </c>
      <c r="J1948" s="1">
        <v>4.6880031970500003E-5</v>
      </c>
      <c r="K1948">
        <v>4.0960941070599999E-4</v>
      </c>
      <c r="L1948" s="1">
        <v>5.9836752413000002E-5</v>
      </c>
      <c r="M1948">
        <v>18</v>
      </c>
      <c r="N1948">
        <v>23.5</v>
      </c>
      <c r="O1948">
        <v>0.14177573415799999</v>
      </c>
      <c r="P1948">
        <v>0.5</v>
      </c>
      <c r="Q1948">
        <v>3.6441435461400003E-2</v>
      </c>
      <c r="R1948" t="s">
        <v>15</v>
      </c>
    </row>
    <row r="1949" spans="1:20">
      <c r="A1949">
        <v>92057</v>
      </c>
      <c r="C1949" t="b">
        <f t="shared" si="150"/>
        <v>1</v>
      </c>
      <c r="D1949" s="2" t="str">
        <f t="shared" si="151"/>
        <v/>
      </c>
      <c r="E1949" s="2" t="str">
        <f t="shared" si="152"/>
        <v/>
      </c>
      <c r="F1949" s="2" t="str">
        <f t="shared" si="153"/>
        <v/>
      </c>
      <c r="G1949" s="2" t="str">
        <f t="shared" si="154"/>
        <v/>
      </c>
      <c r="H1949" t="s">
        <v>19</v>
      </c>
      <c r="I1949" t="s">
        <v>19</v>
      </c>
      <c r="J1949" s="1">
        <v>3.2417909583000002E-5</v>
      </c>
      <c r="K1949">
        <v>7.7379100087199997E-4</v>
      </c>
      <c r="L1949">
        <v>1.02797009797E-4</v>
      </c>
      <c r="M1949">
        <v>6.5</v>
      </c>
      <c r="N1949">
        <v>10</v>
      </c>
      <c r="O1949">
        <v>1.42531930611E-3</v>
      </c>
      <c r="P1949">
        <v>1.04618722144E-2</v>
      </c>
      <c r="Q1949">
        <v>7.2680197214600006E-2</v>
      </c>
      <c r="R1949" t="s">
        <v>15</v>
      </c>
      <c r="S1949">
        <v>6.5</v>
      </c>
      <c r="T1949">
        <v>10</v>
      </c>
    </row>
    <row r="1950" spans="1:20">
      <c r="A1950">
        <v>92220</v>
      </c>
      <c r="C1950" t="b">
        <f t="shared" si="150"/>
        <v>1</v>
      </c>
      <c r="D1950" s="2" t="str">
        <f t="shared" si="151"/>
        <v/>
      </c>
      <c r="E1950" s="2" t="str">
        <f t="shared" si="152"/>
        <v/>
      </c>
      <c r="F1950" s="2" t="str">
        <f t="shared" si="153"/>
        <v/>
      </c>
      <c r="G1950" s="2" t="str">
        <f t="shared" si="154"/>
        <v/>
      </c>
      <c r="H1950" t="s">
        <v>23</v>
      </c>
      <c r="I1950" t="s">
        <v>19</v>
      </c>
      <c r="J1950">
        <v>4.1510024241199999E-4</v>
      </c>
      <c r="K1950">
        <v>1.3390085206E-3</v>
      </c>
      <c r="L1950" s="1">
        <v>6.4606433565600005E-5</v>
      </c>
      <c r="M1950">
        <v>3</v>
      </c>
      <c r="N1950">
        <v>10</v>
      </c>
      <c r="O1950">
        <v>1.3037633057799999E-3</v>
      </c>
      <c r="P1950" s="1">
        <v>4.3428041612799998E-6</v>
      </c>
      <c r="Q1950">
        <v>1.1039521337100001E-2</v>
      </c>
      <c r="R1950" t="s">
        <v>15</v>
      </c>
      <c r="S1950">
        <v>3</v>
      </c>
      <c r="T1950">
        <v>10</v>
      </c>
    </row>
    <row r="1951" spans="1:20">
      <c r="A1951">
        <v>92222</v>
      </c>
      <c r="C1951" t="b">
        <f t="shared" si="150"/>
        <v>1</v>
      </c>
      <c r="D1951" s="2" t="str">
        <f t="shared" si="151"/>
        <v/>
      </c>
      <c r="E1951" s="2" t="str">
        <f t="shared" si="152"/>
        <v/>
      </c>
      <c r="F1951" s="2" t="str">
        <f t="shared" si="153"/>
        <v/>
      </c>
      <c r="G1951" s="2" t="str">
        <f t="shared" si="154"/>
        <v/>
      </c>
      <c r="H1951" t="s">
        <v>23</v>
      </c>
      <c r="I1951" t="s">
        <v>19</v>
      </c>
      <c r="J1951">
        <v>3.13161158299E-4</v>
      </c>
      <c r="K1951">
        <v>1.1053569476299999E-3</v>
      </c>
      <c r="L1951" s="1">
        <v>4.8378025135500001E-5</v>
      </c>
      <c r="M1951">
        <v>3</v>
      </c>
      <c r="N1951">
        <v>10</v>
      </c>
      <c r="O1951">
        <v>2.30218554967E-3</v>
      </c>
      <c r="P1951" s="1">
        <v>3.1821410190400001E-6</v>
      </c>
      <c r="Q1951">
        <v>6.9605205169899998E-3</v>
      </c>
      <c r="R1951" t="s">
        <v>15</v>
      </c>
      <c r="S1951">
        <v>3</v>
      </c>
      <c r="T1951">
        <v>10</v>
      </c>
    </row>
    <row r="1952" spans="1:20">
      <c r="A1952">
        <v>92223</v>
      </c>
      <c r="C1952" t="b">
        <f t="shared" si="150"/>
        <v>1</v>
      </c>
      <c r="D1952" s="2" t="str">
        <f t="shared" si="151"/>
        <v/>
      </c>
      <c r="E1952" s="2" t="str">
        <f t="shared" si="152"/>
        <v/>
      </c>
      <c r="F1952" s="2" t="str">
        <f t="shared" si="153"/>
        <v/>
      </c>
      <c r="G1952" s="2" t="str">
        <f t="shared" si="154"/>
        <v/>
      </c>
      <c r="H1952" t="s">
        <v>23</v>
      </c>
      <c r="I1952" t="s">
        <v>19</v>
      </c>
      <c r="J1952">
        <v>3.8406983384600002E-4</v>
      </c>
      <c r="K1952">
        <v>1.48118807322E-3</v>
      </c>
      <c r="L1952" s="1">
        <v>8.1709937561700002E-5</v>
      </c>
      <c r="M1952">
        <v>1.5</v>
      </c>
      <c r="N1952">
        <v>10</v>
      </c>
      <c r="O1952">
        <v>2.91257826547E-3</v>
      </c>
      <c r="P1952" s="1">
        <v>1.1465963971700001E-6</v>
      </c>
      <c r="Q1952">
        <v>8.1808826168599996E-2</v>
      </c>
      <c r="R1952" t="s">
        <v>15</v>
      </c>
      <c r="S1952">
        <v>1.5</v>
      </c>
      <c r="T1952">
        <v>10</v>
      </c>
    </row>
    <row r="1953" spans="1:20">
      <c r="A1953">
        <v>92224</v>
      </c>
      <c r="C1953" t="b">
        <f t="shared" si="150"/>
        <v>1</v>
      </c>
      <c r="D1953" s="2" t="str">
        <f t="shared" si="151"/>
        <v/>
      </c>
      <c r="E1953" s="2" t="str">
        <f t="shared" si="152"/>
        <v/>
      </c>
      <c r="F1953" s="2" t="str">
        <f t="shared" si="153"/>
        <v/>
      </c>
      <c r="G1953" s="2" t="str">
        <f t="shared" si="154"/>
        <v/>
      </c>
      <c r="H1953" t="s">
        <v>23</v>
      </c>
      <c r="I1953" t="s">
        <v>19</v>
      </c>
      <c r="J1953">
        <v>1.1673800776599999E-3</v>
      </c>
      <c r="K1953">
        <v>3.61783044322E-3</v>
      </c>
      <c r="L1953">
        <v>1.83105770366E-4</v>
      </c>
      <c r="M1953">
        <v>3</v>
      </c>
      <c r="N1953">
        <v>10</v>
      </c>
      <c r="O1953">
        <v>2.0257145996299998E-3</v>
      </c>
      <c r="P1953" s="1">
        <v>4.5733793878500001E-6</v>
      </c>
      <c r="Q1953">
        <v>2.21704184351E-3</v>
      </c>
      <c r="R1953" t="s">
        <v>15</v>
      </c>
      <c r="S1953">
        <v>3</v>
      </c>
      <c r="T1953">
        <v>10</v>
      </c>
    </row>
    <row r="1954" spans="1:20">
      <c r="A1954">
        <v>92225</v>
      </c>
      <c r="B1954" t="s">
        <v>19</v>
      </c>
      <c r="C1954" t="b">
        <f t="shared" si="150"/>
        <v>1</v>
      </c>
      <c r="D1954" s="2" t="str">
        <f t="shared" si="151"/>
        <v/>
      </c>
      <c r="E1954" s="2" t="str">
        <f t="shared" si="152"/>
        <v/>
      </c>
      <c r="F1954" s="2" t="str">
        <f t="shared" si="153"/>
        <v>BRACK</v>
      </c>
      <c r="G1954" s="2" t="str">
        <f t="shared" si="154"/>
        <v/>
      </c>
      <c r="H1954" t="s">
        <v>23</v>
      </c>
      <c r="I1954" t="s">
        <v>19</v>
      </c>
      <c r="J1954">
        <v>7.2348019787100005E-4</v>
      </c>
      <c r="K1954">
        <v>2.0112127327500001E-3</v>
      </c>
      <c r="L1954" s="1">
        <v>9.6172788096700001E-5</v>
      </c>
      <c r="M1954">
        <v>3</v>
      </c>
      <c r="N1954">
        <v>10</v>
      </c>
      <c r="O1954">
        <v>4.1513403053500004E-3</v>
      </c>
      <c r="P1954" s="1">
        <v>3.1821410190400001E-6</v>
      </c>
      <c r="Q1954">
        <v>2.21704184351E-3</v>
      </c>
      <c r="R1954" t="s">
        <v>15</v>
      </c>
      <c r="S1954">
        <v>3</v>
      </c>
      <c r="T1954">
        <v>10</v>
      </c>
    </row>
    <row r="1955" spans="1:20">
      <c r="A1955">
        <v>92226</v>
      </c>
      <c r="C1955" t="b">
        <f t="shared" si="150"/>
        <v>1</v>
      </c>
      <c r="D1955" s="2" t="str">
        <f t="shared" si="151"/>
        <v/>
      </c>
      <c r="E1955" s="2" t="str">
        <f t="shared" si="152"/>
        <v/>
      </c>
      <c r="F1955" s="2" t="str">
        <f t="shared" si="153"/>
        <v/>
      </c>
      <c r="G1955" s="2" t="str">
        <f t="shared" si="154"/>
        <v/>
      </c>
      <c r="H1955" t="s">
        <v>23</v>
      </c>
      <c r="I1955" t="s">
        <v>19</v>
      </c>
      <c r="J1955">
        <v>3.6041312337E-4</v>
      </c>
      <c r="K1955">
        <v>1.25743073214E-3</v>
      </c>
      <c r="L1955" s="1">
        <v>3.77891845952E-5</v>
      </c>
      <c r="M1955">
        <v>3</v>
      </c>
      <c r="N1955">
        <v>10</v>
      </c>
      <c r="O1955">
        <v>8.7809311562199997E-4</v>
      </c>
      <c r="P1955" s="1">
        <v>7.32851330567E-7</v>
      </c>
      <c r="Q1955">
        <v>1.68439672149E-3</v>
      </c>
      <c r="R1955" t="s">
        <v>15</v>
      </c>
      <c r="S1955">
        <v>3</v>
      </c>
      <c r="T1955">
        <v>10</v>
      </c>
    </row>
    <row r="1956" spans="1:20">
      <c r="A1956">
        <v>92227</v>
      </c>
      <c r="C1956" t="b">
        <f t="shared" si="150"/>
        <v>1</v>
      </c>
      <c r="D1956" s="2" t="str">
        <f t="shared" si="151"/>
        <v/>
      </c>
      <c r="E1956" s="2" t="str">
        <f t="shared" si="152"/>
        <v/>
      </c>
      <c r="F1956" s="2" t="str">
        <f t="shared" si="153"/>
        <v/>
      </c>
      <c r="G1956" s="2" t="str">
        <f t="shared" si="154"/>
        <v/>
      </c>
      <c r="H1956" t="s">
        <v>23</v>
      </c>
      <c r="I1956" t="s">
        <v>19</v>
      </c>
      <c r="J1956">
        <v>2.26373516806E-4</v>
      </c>
      <c r="K1956">
        <v>7.3055490597899995E-4</v>
      </c>
      <c r="L1956" s="1">
        <v>2.5788121927800001E-5</v>
      </c>
      <c r="M1956">
        <v>3</v>
      </c>
      <c r="N1956">
        <v>10</v>
      </c>
      <c r="O1956">
        <v>4.1382981727600002E-4</v>
      </c>
      <c r="P1956" s="1">
        <v>1.6366722656299999E-7</v>
      </c>
      <c r="Q1956">
        <v>1.61566639627E-4</v>
      </c>
      <c r="R1956" t="s">
        <v>15</v>
      </c>
      <c r="S1956">
        <v>3</v>
      </c>
      <c r="T1956">
        <v>10</v>
      </c>
    </row>
    <row r="1957" spans="1:20">
      <c r="A1957">
        <v>92228</v>
      </c>
      <c r="C1957" t="b">
        <f t="shared" si="150"/>
        <v>1</v>
      </c>
      <c r="D1957" s="2" t="str">
        <f t="shared" si="151"/>
        <v/>
      </c>
      <c r="E1957" s="2" t="str">
        <f t="shared" si="152"/>
        <v/>
      </c>
      <c r="F1957" s="2" t="str">
        <f t="shared" si="153"/>
        <v/>
      </c>
      <c r="G1957" s="2" t="str">
        <f t="shared" si="154"/>
        <v/>
      </c>
      <c r="H1957" t="s">
        <v>23</v>
      </c>
      <c r="I1957" t="s">
        <v>19</v>
      </c>
      <c r="J1957">
        <v>5.0272786149099997E-4</v>
      </c>
      <c r="K1957">
        <v>1.8059600258100001E-3</v>
      </c>
      <c r="L1957" s="1">
        <v>9.7447497893199994E-5</v>
      </c>
      <c r="M1957">
        <v>1.5</v>
      </c>
      <c r="N1957">
        <v>10</v>
      </c>
      <c r="O1957">
        <v>2.91257826547E-3</v>
      </c>
      <c r="P1957" s="1">
        <v>8.2920341825199998E-7</v>
      </c>
      <c r="Q1957">
        <v>6.6741772967399998E-2</v>
      </c>
      <c r="R1957" t="s">
        <v>15</v>
      </c>
      <c r="S1957">
        <v>1.5</v>
      </c>
      <c r="T1957">
        <v>10</v>
      </c>
    </row>
    <row r="1958" spans="1:20">
      <c r="A1958">
        <v>92396</v>
      </c>
      <c r="C1958" t="b">
        <f t="shared" si="150"/>
        <v>1</v>
      </c>
      <c r="D1958" s="2" t="str">
        <f t="shared" si="151"/>
        <v/>
      </c>
      <c r="E1958" s="2" t="str">
        <f t="shared" si="152"/>
        <v/>
      </c>
      <c r="F1958" s="2" t="str">
        <f t="shared" si="153"/>
        <v/>
      </c>
      <c r="G1958" s="2" t="str">
        <f t="shared" si="154"/>
        <v/>
      </c>
      <c r="H1958" t="s">
        <v>14</v>
      </c>
      <c r="I1958" t="s">
        <v>14</v>
      </c>
      <c r="J1958" s="1">
        <v>6.85560174184E-5</v>
      </c>
      <c r="K1958">
        <v>5.2990798718200002E-4</v>
      </c>
      <c r="L1958" s="1">
        <v>2.3114052706400001E-5</v>
      </c>
      <c r="M1958">
        <v>23</v>
      </c>
      <c r="N1958">
        <v>25</v>
      </c>
      <c r="O1958">
        <v>5.8329875439199999E-2</v>
      </c>
      <c r="P1958">
        <v>0.16157527294499999</v>
      </c>
      <c r="Q1958">
        <v>0.464442075766</v>
      </c>
      <c r="R1958" t="s">
        <v>15</v>
      </c>
    </row>
    <row r="1959" spans="1:20">
      <c r="A1959">
        <v>92401</v>
      </c>
      <c r="C1959" t="b">
        <f t="shared" si="150"/>
        <v>1</v>
      </c>
      <c r="D1959" s="2" t="str">
        <f t="shared" si="151"/>
        <v/>
      </c>
      <c r="E1959" s="2" t="str">
        <f t="shared" si="152"/>
        <v/>
      </c>
      <c r="F1959" s="2" t="str">
        <f t="shared" si="153"/>
        <v/>
      </c>
      <c r="G1959" s="2" t="str">
        <f t="shared" si="154"/>
        <v/>
      </c>
      <c r="H1959" t="s">
        <v>23</v>
      </c>
      <c r="I1959" t="s">
        <v>19</v>
      </c>
      <c r="J1959">
        <v>2.0007907487500001E-4</v>
      </c>
      <c r="K1959">
        <v>8.3847154535099996E-4</v>
      </c>
      <c r="L1959" s="1">
        <v>7.8830917647999999E-6</v>
      </c>
      <c r="M1959">
        <v>1.5</v>
      </c>
      <c r="N1959">
        <v>8</v>
      </c>
      <c r="O1959">
        <v>3.69855888473E-3</v>
      </c>
      <c r="P1959" s="1">
        <v>2.8440172193400002E-7</v>
      </c>
      <c r="Q1959">
        <v>5.0448369843799998E-3</v>
      </c>
      <c r="R1959" t="s">
        <v>15</v>
      </c>
      <c r="S1959">
        <v>1.5</v>
      </c>
      <c r="T1959">
        <v>8</v>
      </c>
    </row>
    <row r="1960" spans="1:20">
      <c r="A1960">
        <v>92402</v>
      </c>
      <c r="C1960" t="b">
        <f t="shared" si="150"/>
        <v>1</v>
      </c>
      <c r="D1960" s="2" t="str">
        <f t="shared" si="151"/>
        <v/>
      </c>
      <c r="E1960" s="2" t="str">
        <f t="shared" si="152"/>
        <v/>
      </c>
      <c r="F1960" s="2" t="str">
        <f t="shared" si="153"/>
        <v/>
      </c>
      <c r="G1960" s="2" t="str">
        <f t="shared" si="154"/>
        <v/>
      </c>
      <c r="H1960" t="s">
        <v>19</v>
      </c>
      <c r="I1960" t="s">
        <v>19</v>
      </c>
      <c r="J1960" s="1">
        <v>4.3893483683100003E-6</v>
      </c>
      <c r="K1960">
        <v>1.0497721591600001E-3</v>
      </c>
      <c r="L1960" s="1">
        <v>7.3391424332000004E-6</v>
      </c>
      <c r="M1960">
        <v>3</v>
      </c>
      <c r="N1960">
        <v>8</v>
      </c>
      <c r="O1960">
        <v>1.7769823813000001E-2</v>
      </c>
      <c r="P1960">
        <v>1.49060407731E-2</v>
      </c>
      <c r="Q1960">
        <v>0.35441056560899997</v>
      </c>
      <c r="R1960" t="s">
        <v>15</v>
      </c>
      <c r="S1960">
        <v>3</v>
      </c>
      <c r="T1960">
        <v>8</v>
      </c>
    </row>
    <row r="1961" spans="1:20">
      <c r="A1961">
        <v>92408</v>
      </c>
      <c r="C1961" t="b">
        <f t="shared" si="150"/>
        <v>1</v>
      </c>
      <c r="D1961" s="2" t="str">
        <f t="shared" si="151"/>
        <v/>
      </c>
      <c r="E1961" s="2" t="str">
        <f t="shared" si="152"/>
        <v/>
      </c>
      <c r="F1961" s="2" t="str">
        <f t="shared" si="153"/>
        <v/>
      </c>
      <c r="G1961" s="2" t="str">
        <f t="shared" si="154"/>
        <v/>
      </c>
      <c r="H1961" t="s">
        <v>14</v>
      </c>
      <c r="I1961" t="s">
        <v>14</v>
      </c>
      <c r="J1961">
        <v>2.32442086396E-4</v>
      </c>
      <c r="K1961">
        <v>8.1753883366399995E-4</v>
      </c>
      <c r="L1961" s="1">
        <v>2.04203452389E-5</v>
      </c>
      <c r="M1961">
        <v>3</v>
      </c>
      <c r="N1961">
        <v>8</v>
      </c>
      <c r="O1961">
        <v>0.36049394103999999</v>
      </c>
      <c r="P1961">
        <v>6.3518650739899998E-2</v>
      </c>
      <c r="Q1961">
        <v>1.28235749666E-2</v>
      </c>
      <c r="R1961" t="s">
        <v>15</v>
      </c>
    </row>
    <row r="1962" spans="1:20">
      <c r="A1962">
        <v>92558</v>
      </c>
      <c r="C1962" t="b">
        <f t="shared" si="150"/>
        <v>1</v>
      </c>
      <c r="D1962" s="2" t="str">
        <f t="shared" si="151"/>
        <v/>
      </c>
      <c r="E1962" s="2" t="str">
        <f t="shared" si="152"/>
        <v/>
      </c>
      <c r="F1962" s="2" t="str">
        <f t="shared" si="153"/>
        <v/>
      </c>
      <c r="G1962" s="2" t="str">
        <f t="shared" si="154"/>
        <v/>
      </c>
      <c r="H1962" t="s">
        <v>14</v>
      </c>
      <c r="I1962" t="s">
        <v>14</v>
      </c>
      <c r="J1962" s="1">
        <v>2.0735078874600001E-5</v>
      </c>
      <c r="K1962">
        <v>2.2136071535899999E-4</v>
      </c>
      <c r="L1962" s="1">
        <v>1.77492945437E-5</v>
      </c>
      <c r="M1962">
        <v>6.5</v>
      </c>
      <c r="N1962">
        <v>15</v>
      </c>
      <c r="O1962">
        <v>5.4193252331000002E-2</v>
      </c>
      <c r="P1962">
        <v>0.36707470174099999</v>
      </c>
      <c r="Q1962">
        <v>6.6445320740899996E-2</v>
      </c>
      <c r="R1962" t="s">
        <v>15</v>
      </c>
    </row>
    <row r="1963" spans="1:20">
      <c r="A1963">
        <v>92612</v>
      </c>
      <c r="C1963" t="b">
        <f t="shared" si="150"/>
        <v>1</v>
      </c>
      <c r="D1963" s="2" t="str">
        <f t="shared" si="151"/>
        <v/>
      </c>
      <c r="E1963" s="2" t="str">
        <f t="shared" si="152"/>
        <v/>
      </c>
      <c r="F1963" s="2" t="str">
        <f t="shared" si="153"/>
        <v/>
      </c>
      <c r="G1963" s="2" t="str">
        <f t="shared" si="154"/>
        <v/>
      </c>
      <c r="H1963" t="s">
        <v>14</v>
      </c>
      <c r="I1963" t="s">
        <v>14</v>
      </c>
      <c r="J1963">
        <v>2.2609710048899999E-4</v>
      </c>
      <c r="K1963">
        <v>1.5843714790800001E-3</v>
      </c>
      <c r="L1963">
        <v>2.6077641823999998E-4</v>
      </c>
      <c r="M1963">
        <v>24</v>
      </c>
      <c r="N1963">
        <v>26</v>
      </c>
      <c r="O1963">
        <v>3.6271354186799998E-2</v>
      </c>
      <c r="P1963">
        <v>0.41276932960000001</v>
      </c>
      <c r="Q1963">
        <v>4.3343431157999997E-2</v>
      </c>
      <c r="R1963" t="s">
        <v>15</v>
      </c>
    </row>
    <row r="1964" spans="1:20">
      <c r="A1964">
        <v>92613</v>
      </c>
      <c r="C1964" t="b">
        <f t="shared" si="150"/>
        <v>1</v>
      </c>
      <c r="D1964" s="2" t="str">
        <f t="shared" si="151"/>
        <v/>
      </c>
      <c r="E1964" s="2" t="str">
        <f t="shared" si="152"/>
        <v/>
      </c>
      <c r="F1964" s="2" t="str">
        <f t="shared" si="153"/>
        <v/>
      </c>
      <c r="G1964" s="2" t="str">
        <f t="shared" si="154"/>
        <v/>
      </c>
      <c r="H1964" t="s">
        <v>14</v>
      </c>
      <c r="I1964" t="s">
        <v>14</v>
      </c>
      <c r="J1964">
        <v>3.7789520169699998E-4</v>
      </c>
      <c r="K1964">
        <v>2.8108648457000002E-3</v>
      </c>
      <c r="L1964">
        <v>5.5609356354499996E-4</v>
      </c>
      <c r="M1964">
        <v>24</v>
      </c>
      <c r="N1964">
        <v>26</v>
      </c>
      <c r="O1964">
        <v>3.3895561962199998E-2</v>
      </c>
      <c r="P1964">
        <v>0.47071381021399999</v>
      </c>
      <c r="Q1964">
        <v>4.0370349899199999E-2</v>
      </c>
      <c r="R1964" t="s">
        <v>15</v>
      </c>
    </row>
    <row r="1965" spans="1:20">
      <c r="A1965">
        <v>92614</v>
      </c>
      <c r="C1965" t="b">
        <f t="shared" si="150"/>
        <v>1</v>
      </c>
      <c r="D1965" s="2" t="str">
        <f t="shared" si="151"/>
        <v/>
      </c>
      <c r="E1965" s="2" t="str">
        <f t="shared" si="152"/>
        <v/>
      </c>
      <c r="F1965" s="2" t="str">
        <f t="shared" si="153"/>
        <v/>
      </c>
      <c r="G1965" s="2" t="str">
        <f t="shared" si="154"/>
        <v/>
      </c>
      <c r="H1965" t="s">
        <v>14</v>
      </c>
      <c r="I1965" t="s">
        <v>14</v>
      </c>
      <c r="J1965">
        <v>1.7683448321599999E-4</v>
      </c>
      <c r="K1965">
        <v>1.2953945202199999E-3</v>
      </c>
      <c r="L1965">
        <v>1.7577214808399999E-4</v>
      </c>
      <c r="M1965">
        <v>24.5</v>
      </c>
      <c r="N1965">
        <v>27</v>
      </c>
      <c r="O1965">
        <v>1.0624822112699999E-2</v>
      </c>
      <c r="P1965">
        <v>0.24900911246599999</v>
      </c>
      <c r="Q1965">
        <v>8.7214337968999994E-2</v>
      </c>
      <c r="R1965" t="s">
        <v>15</v>
      </c>
    </row>
    <row r="1966" spans="1:20">
      <c r="A1966">
        <v>92616</v>
      </c>
      <c r="C1966" t="b">
        <f t="shared" si="150"/>
        <v>1</v>
      </c>
      <c r="D1966" s="2" t="str">
        <f t="shared" si="151"/>
        <v/>
      </c>
      <c r="E1966" s="2" t="str">
        <f t="shared" si="152"/>
        <v/>
      </c>
      <c r="F1966" s="2" t="str">
        <f t="shared" si="153"/>
        <v/>
      </c>
      <c r="G1966" s="2" t="str">
        <f t="shared" si="154"/>
        <v/>
      </c>
      <c r="H1966" t="s">
        <v>14</v>
      </c>
      <c r="I1966" t="s">
        <v>14</v>
      </c>
      <c r="J1966">
        <v>1.0914326976699999E-4</v>
      </c>
      <c r="K1966">
        <v>7.1556280813499999E-4</v>
      </c>
      <c r="L1966" s="1">
        <v>3.7727410857600003E-5</v>
      </c>
      <c r="M1966">
        <v>24.5</v>
      </c>
      <c r="N1966">
        <v>27</v>
      </c>
      <c r="O1966">
        <v>2.5627762745400001E-2</v>
      </c>
      <c r="P1966">
        <v>0.190717568925</v>
      </c>
      <c r="Q1966">
        <v>0.27103389843999998</v>
      </c>
      <c r="R1966" t="s">
        <v>15</v>
      </c>
    </row>
    <row r="1967" spans="1:20">
      <c r="A1967">
        <v>92619</v>
      </c>
      <c r="C1967" t="b">
        <f t="shared" si="150"/>
        <v>1</v>
      </c>
      <c r="D1967" s="2" t="str">
        <f t="shared" si="151"/>
        <v/>
      </c>
      <c r="E1967" s="2" t="str">
        <f t="shared" si="152"/>
        <v/>
      </c>
      <c r="F1967" s="2" t="str">
        <f t="shared" si="153"/>
        <v/>
      </c>
      <c r="G1967" s="2" t="str">
        <f t="shared" si="154"/>
        <v/>
      </c>
      <c r="H1967" t="s">
        <v>14</v>
      </c>
      <c r="I1967" t="s">
        <v>14</v>
      </c>
      <c r="J1967">
        <v>1.3164248614799999E-4</v>
      </c>
      <c r="K1967">
        <v>9.7590864591399996E-4</v>
      </c>
      <c r="L1967">
        <v>1.7039074936E-4</v>
      </c>
      <c r="M1967">
        <v>24</v>
      </c>
      <c r="N1967">
        <v>26</v>
      </c>
      <c r="O1967">
        <v>2.4886312317599999E-2</v>
      </c>
      <c r="P1967">
        <v>0.41276932960000001</v>
      </c>
      <c r="Q1967">
        <v>2.9827148850299998E-2</v>
      </c>
      <c r="R1967" t="s">
        <v>15</v>
      </c>
    </row>
    <row r="1968" spans="1:20">
      <c r="A1968">
        <v>92620</v>
      </c>
      <c r="B1968" t="s">
        <v>19</v>
      </c>
      <c r="C1968" t="b">
        <f t="shared" si="150"/>
        <v>1</v>
      </c>
      <c r="D1968" s="2" t="str">
        <f t="shared" si="151"/>
        <v/>
      </c>
      <c r="E1968" s="2" t="str">
        <f t="shared" si="152"/>
        <v/>
      </c>
      <c r="F1968" s="2" t="str">
        <f t="shared" si="153"/>
        <v/>
      </c>
      <c r="G1968" s="2" t="str">
        <f t="shared" si="154"/>
        <v>brackishRestricted</v>
      </c>
      <c r="H1968" t="s">
        <v>14</v>
      </c>
      <c r="I1968" t="s">
        <v>14</v>
      </c>
      <c r="J1968">
        <v>2.36957220361E-4</v>
      </c>
      <c r="K1968">
        <v>1.62104062631E-3</v>
      </c>
      <c r="L1968">
        <v>2.29760348431E-4</v>
      </c>
      <c r="M1968">
        <v>24.5</v>
      </c>
      <c r="N1968">
        <v>27</v>
      </c>
      <c r="O1968">
        <v>1.23254168603E-2</v>
      </c>
      <c r="P1968">
        <v>0.29908604607400002</v>
      </c>
      <c r="Q1968">
        <v>9.1938885080599997E-2</v>
      </c>
      <c r="R1968" t="s">
        <v>15</v>
      </c>
    </row>
    <row r="1969" spans="1:20">
      <c r="A1969">
        <v>92623</v>
      </c>
      <c r="B1969" t="s">
        <v>19</v>
      </c>
      <c r="C1969" t="b">
        <f t="shared" si="150"/>
        <v>1</v>
      </c>
      <c r="D1969" s="2" t="str">
        <f t="shared" si="151"/>
        <v/>
      </c>
      <c r="E1969" s="2" t="str">
        <f t="shared" si="152"/>
        <v/>
      </c>
      <c r="F1969" s="2" t="str">
        <f t="shared" si="153"/>
        <v/>
      </c>
      <c r="G1969" s="2" t="str">
        <f t="shared" si="154"/>
        <v>brackishRestricted</v>
      </c>
      <c r="H1969" t="s">
        <v>14</v>
      </c>
      <c r="I1969" t="s">
        <v>14</v>
      </c>
      <c r="J1969">
        <v>1.12463277826E-4</v>
      </c>
      <c r="K1969">
        <v>8.2171168911599997E-4</v>
      </c>
      <c r="L1969">
        <v>1.5704893606400001E-4</v>
      </c>
      <c r="M1969">
        <v>24</v>
      </c>
      <c r="N1969">
        <v>26</v>
      </c>
      <c r="O1969">
        <v>1.8358318895199999E-2</v>
      </c>
      <c r="P1969">
        <v>0.47071381021399999</v>
      </c>
      <c r="Q1969">
        <v>1.8720638607699999E-2</v>
      </c>
      <c r="R1969" t="s">
        <v>15</v>
      </c>
    </row>
    <row r="1970" spans="1:20">
      <c r="A1970">
        <v>92629</v>
      </c>
      <c r="C1970" t="b">
        <f t="shared" si="150"/>
        <v>1</v>
      </c>
      <c r="D1970" s="2" t="str">
        <f t="shared" si="151"/>
        <v/>
      </c>
      <c r="E1970" s="2" t="str">
        <f t="shared" si="152"/>
        <v/>
      </c>
      <c r="F1970" s="2" t="str">
        <f t="shared" si="153"/>
        <v/>
      </c>
      <c r="G1970" s="2" t="str">
        <f t="shared" si="154"/>
        <v/>
      </c>
      <c r="H1970" t="s">
        <v>14</v>
      </c>
      <c r="I1970" t="s">
        <v>14</v>
      </c>
      <c r="J1970" s="1">
        <v>6.1300425954400006E-5</v>
      </c>
      <c r="K1970">
        <v>4.6204728749599998E-4</v>
      </c>
      <c r="L1970" s="1">
        <v>3.2626378536200001E-5</v>
      </c>
      <c r="M1970">
        <v>24.5</v>
      </c>
      <c r="N1970">
        <v>27</v>
      </c>
      <c r="O1970">
        <v>3.17568127578E-3</v>
      </c>
      <c r="P1970">
        <v>0.140556406839</v>
      </c>
      <c r="Q1970">
        <v>0.204439739037</v>
      </c>
      <c r="R1970" t="s">
        <v>15</v>
      </c>
    </row>
    <row r="1971" spans="1:20">
      <c r="A1971">
        <v>92662</v>
      </c>
      <c r="C1971" t="b">
        <f t="shared" si="150"/>
        <v>1</v>
      </c>
      <c r="D1971" s="2" t="str">
        <f t="shared" si="151"/>
        <v/>
      </c>
      <c r="E1971" s="2" t="str">
        <f t="shared" si="152"/>
        <v/>
      </c>
      <c r="F1971" s="2" t="str">
        <f t="shared" si="153"/>
        <v/>
      </c>
      <c r="G1971" s="2" t="str">
        <f t="shared" si="154"/>
        <v/>
      </c>
      <c r="H1971" t="s">
        <v>14</v>
      </c>
      <c r="I1971" t="s">
        <v>14</v>
      </c>
      <c r="J1971" s="1">
        <v>6.0180308972900003E-5</v>
      </c>
      <c r="K1971">
        <v>1.69920178772E-4</v>
      </c>
      <c r="L1971">
        <v>0</v>
      </c>
      <c r="M1971">
        <v>1.5</v>
      </c>
      <c r="N1971">
        <v>5.5</v>
      </c>
      <c r="O1971">
        <v>0.15109994602400001</v>
      </c>
      <c r="P1971" s="1">
        <v>3.7953105032000001E-6</v>
      </c>
      <c r="Q1971">
        <v>1.9621906641000002E-3</v>
      </c>
      <c r="R1971" t="s">
        <v>15</v>
      </c>
    </row>
    <row r="1972" spans="1:20">
      <c r="A1972">
        <v>92663</v>
      </c>
      <c r="C1972" t="b">
        <f t="shared" si="150"/>
        <v>1</v>
      </c>
      <c r="D1972" s="2" t="str">
        <f t="shared" si="151"/>
        <v/>
      </c>
      <c r="E1972" s="2" t="str">
        <f t="shared" si="152"/>
        <v/>
      </c>
      <c r="F1972" s="2" t="str">
        <f t="shared" si="153"/>
        <v/>
      </c>
      <c r="G1972" s="2" t="str">
        <f t="shared" si="154"/>
        <v/>
      </c>
      <c r="H1972" t="s">
        <v>14</v>
      </c>
      <c r="I1972" t="s">
        <v>14</v>
      </c>
      <c r="J1972" s="1">
        <v>5.9660094479300002E-5</v>
      </c>
      <c r="K1972">
        <v>1.3228508490200001E-4</v>
      </c>
      <c r="L1972" s="1">
        <v>1.5702152156600001E-6</v>
      </c>
      <c r="M1972">
        <v>1.3333333333299999</v>
      </c>
      <c r="N1972">
        <v>3.6666666666699999</v>
      </c>
      <c r="O1972">
        <v>0.213325191325</v>
      </c>
      <c r="P1972">
        <v>2.8963956918999999E-4</v>
      </c>
      <c r="Q1972">
        <v>1.0379880040200001E-2</v>
      </c>
      <c r="R1972" t="s">
        <v>15</v>
      </c>
    </row>
    <row r="1973" spans="1:20">
      <c r="A1973">
        <v>92691</v>
      </c>
      <c r="B1973" t="s">
        <v>17</v>
      </c>
      <c r="C1973" t="b">
        <f t="shared" si="150"/>
        <v>1</v>
      </c>
      <c r="D1973" s="2" t="str">
        <f t="shared" si="151"/>
        <v/>
      </c>
      <c r="E1973" s="2" t="str">
        <f t="shared" si="152"/>
        <v/>
      </c>
      <c r="F1973" s="2" t="str">
        <f t="shared" si="153"/>
        <v/>
      </c>
      <c r="G1973" s="2" t="str">
        <f t="shared" si="154"/>
        <v>freshRestricted</v>
      </c>
      <c r="H1973" t="s">
        <v>14</v>
      </c>
      <c r="I1973" t="s">
        <v>14</v>
      </c>
      <c r="J1973">
        <v>1.51899318264E-4</v>
      </c>
      <c r="K1973">
        <v>1.88425689717E-4</v>
      </c>
      <c r="L1973" s="1">
        <v>7.1091102962300003E-6</v>
      </c>
      <c r="M1973">
        <v>1.5</v>
      </c>
      <c r="N1973">
        <v>8</v>
      </c>
      <c r="O1973">
        <v>0.101182283341</v>
      </c>
      <c r="P1973" s="1">
        <v>3.5797671124800003E-5</v>
      </c>
      <c r="Q1973">
        <v>1.2567213409099999E-2</v>
      </c>
      <c r="R1973" t="s">
        <v>15</v>
      </c>
    </row>
    <row r="1974" spans="1:20">
      <c r="A1974">
        <v>92693</v>
      </c>
      <c r="C1974" t="b">
        <f t="shared" si="150"/>
        <v>1</v>
      </c>
      <c r="D1974" s="2" t="str">
        <f t="shared" si="151"/>
        <v/>
      </c>
      <c r="E1974" s="2" t="str">
        <f t="shared" si="152"/>
        <v/>
      </c>
      <c r="F1974" s="2" t="str">
        <f t="shared" si="153"/>
        <v/>
      </c>
      <c r="G1974" s="2" t="str">
        <f t="shared" si="154"/>
        <v/>
      </c>
      <c r="H1974" t="s">
        <v>19</v>
      </c>
      <c r="I1974" t="s">
        <v>19</v>
      </c>
      <c r="J1974">
        <v>1.17862568725E-4</v>
      </c>
      <c r="K1974">
        <v>1.39285741244E-4</v>
      </c>
      <c r="L1974" s="1">
        <v>6.1580389808100004E-6</v>
      </c>
      <c r="M1974">
        <v>1.5</v>
      </c>
      <c r="N1974">
        <v>8</v>
      </c>
      <c r="O1974">
        <v>2.4922134481299998E-2</v>
      </c>
      <c r="P1974" s="1">
        <v>3.7439027632800001E-6</v>
      </c>
      <c r="Q1974">
        <v>4.2511150372799997E-2</v>
      </c>
      <c r="R1974" t="s">
        <v>15</v>
      </c>
      <c r="S1974">
        <v>1.5</v>
      </c>
      <c r="T1974">
        <v>8</v>
      </c>
    </row>
    <row r="1975" spans="1:20">
      <c r="A1975">
        <v>92733</v>
      </c>
      <c r="C1975" t="b">
        <f t="shared" si="150"/>
        <v>1</v>
      </c>
      <c r="D1975" s="2" t="str">
        <f t="shared" si="151"/>
        <v/>
      </c>
      <c r="E1975" s="2" t="str">
        <f t="shared" si="152"/>
        <v/>
      </c>
      <c r="F1975" s="2" t="str">
        <f t="shared" si="153"/>
        <v/>
      </c>
      <c r="G1975" s="2" t="str">
        <f t="shared" si="154"/>
        <v/>
      </c>
      <c r="H1975" t="s">
        <v>17</v>
      </c>
      <c r="I1975" t="s">
        <v>17</v>
      </c>
      <c r="J1975" s="1">
        <v>8.3498952656700006E-5</v>
      </c>
      <c r="K1975">
        <v>2.1456868569499999E-4</v>
      </c>
      <c r="L1975" s="1">
        <v>1.7003441071400001E-5</v>
      </c>
      <c r="M1975">
        <v>1.5</v>
      </c>
      <c r="N1975">
        <v>8</v>
      </c>
      <c r="O1975">
        <v>5.18778661552E-2</v>
      </c>
      <c r="P1975" s="1">
        <v>9.8224996812600006E-7</v>
      </c>
      <c r="Q1975">
        <v>1.0980980004699999E-3</v>
      </c>
      <c r="R1975" t="s">
        <v>15</v>
      </c>
      <c r="S1975">
        <v>8</v>
      </c>
    </row>
    <row r="1976" spans="1:20">
      <c r="A1976">
        <v>92851</v>
      </c>
      <c r="C1976" t="b">
        <f t="shared" si="150"/>
        <v>1</v>
      </c>
      <c r="D1976" s="2" t="str">
        <f t="shared" si="151"/>
        <v/>
      </c>
      <c r="E1976" s="2" t="str">
        <f t="shared" si="152"/>
        <v/>
      </c>
      <c r="F1976" s="2" t="str">
        <f t="shared" si="153"/>
        <v/>
      </c>
      <c r="G1976" s="2" t="str">
        <f t="shared" si="154"/>
        <v/>
      </c>
      <c r="H1976" t="s">
        <v>17</v>
      </c>
      <c r="I1976" t="s">
        <v>17</v>
      </c>
      <c r="J1976" s="1">
        <v>3.1728861932000002E-5</v>
      </c>
      <c r="K1976" s="1">
        <v>3.9542677234599999E-5</v>
      </c>
      <c r="L1976">
        <v>0</v>
      </c>
      <c r="M1976">
        <v>1.5</v>
      </c>
      <c r="N1976">
        <v>5.5</v>
      </c>
      <c r="O1976">
        <v>0.40812839068899998</v>
      </c>
      <c r="P1976">
        <v>1.0515882808200001E-3</v>
      </c>
      <c r="Q1976">
        <v>1.9621906641000002E-3</v>
      </c>
      <c r="R1976" t="s">
        <v>15</v>
      </c>
      <c r="S1976">
        <v>5.5</v>
      </c>
    </row>
    <row r="1977" spans="1:20">
      <c r="A1977">
        <v>92860</v>
      </c>
      <c r="B1977" t="s">
        <v>17</v>
      </c>
      <c r="C1977" t="b">
        <f t="shared" si="150"/>
        <v>1</v>
      </c>
      <c r="D1977" s="2" t="str">
        <f t="shared" si="151"/>
        <v/>
      </c>
      <c r="E1977" s="2" t="str">
        <f t="shared" si="152"/>
        <v/>
      </c>
      <c r="F1977" s="2" t="str">
        <f t="shared" si="153"/>
        <v/>
      </c>
      <c r="G1977" s="2" t="str">
        <f t="shared" si="154"/>
        <v>freshRestricted</v>
      </c>
      <c r="H1977" t="s">
        <v>14</v>
      </c>
      <c r="I1977" t="s">
        <v>14</v>
      </c>
      <c r="J1977" s="1">
        <v>1.8878735989000001E-5</v>
      </c>
      <c r="K1977" s="1">
        <v>3.7324648354700003E-5</v>
      </c>
      <c r="L1977" s="1">
        <v>1.5003036239499999E-6</v>
      </c>
      <c r="M1977">
        <v>4.5</v>
      </c>
      <c r="N1977">
        <v>10</v>
      </c>
      <c r="O1977">
        <v>0.109512768627</v>
      </c>
      <c r="P1977">
        <v>1.81372417084E-3</v>
      </c>
      <c r="Q1977">
        <v>5.5165998462899997E-2</v>
      </c>
      <c r="R1977" t="s">
        <v>15</v>
      </c>
    </row>
    <row r="1978" spans="1:20">
      <c r="A1978">
        <v>92926</v>
      </c>
      <c r="C1978" t="b">
        <f t="shared" si="150"/>
        <v>1</v>
      </c>
      <c r="D1978" s="2" t="str">
        <f t="shared" si="151"/>
        <v/>
      </c>
      <c r="E1978" s="2" t="str">
        <f t="shared" si="152"/>
        <v/>
      </c>
      <c r="F1978" s="2" t="str">
        <f t="shared" si="153"/>
        <v/>
      </c>
      <c r="G1978" s="2" t="str">
        <f t="shared" si="154"/>
        <v/>
      </c>
      <c r="H1978" t="s">
        <v>14</v>
      </c>
      <c r="I1978" t="s">
        <v>14</v>
      </c>
      <c r="J1978" s="1">
        <v>6.2490314693700006E-5</v>
      </c>
      <c r="K1978">
        <v>2.8733362010999999E-4</v>
      </c>
      <c r="L1978" s="1">
        <v>9.3768976496599996E-7</v>
      </c>
      <c r="M1978">
        <v>6.5</v>
      </c>
      <c r="N1978">
        <v>10</v>
      </c>
      <c r="O1978">
        <v>0.103811985099</v>
      </c>
      <c r="P1978">
        <v>4.74318754452E-4</v>
      </c>
      <c r="Q1978">
        <v>3.16671882707E-3</v>
      </c>
      <c r="R1978" t="s">
        <v>15</v>
      </c>
    </row>
    <row r="1979" spans="1:20">
      <c r="A1979">
        <v>92928</v>
      </c>
      <c r="C1979" t="b">
        <f t="shared" si="150"/>
        <v>1</v>
      </c>
      <c r="D1979" s="2" t="str">
        <f t="shared" si="151"/>
        <v/>
      </c>
      <c r="E1979" s="2" t="str">
        <f t="shared" si="152"/>
        <v/>
      </c>
      <c r="F1979" s="2" t="str">
        <f t="shared" si="153"/>
        <v/>
      </c>
      <c r="G1979" s="2" t="str">
        <f t="shared" si="154"/>
        <v/>
      </c>
      <c r="H1979" t="s">
        <v>14</v>
      </c>
      <c r="I1979" t="s">
        <v>14</v>
      </c>
      <c r="J1979" s="1">
        <v>6.7884847142299996E-5</v>
      </c>
      <c r="K1979">
        <v>1.88291350168E-4</v>
      </c>
      <c r="L1979">
        <v>0</v>
      </c>
      <c r="M1979">
        <v>6.5</v>
      </c>
      <c r="N1979">
        <v>10</v>
      </c>
      <c r="O1979">
        <v>0.23004627600200001</v>
      </c>
      <c r="P1979" s="1">
        <v>1.9191472258700001E-5</v>
      </c>
      <c r="Q1979">
        <v>7.5830098478399995E-4</v>
      </c>
      <c r="R1979" t="s">
        <v>15</v>
      </c>
    </row>
    <row r="1980" spans="1:20">
      <c r="A1980">
        <v>92962</v>
      </c>
      <c r="C1980" t="b">
        <f t="shared" si="150"/>
        <v>1</v>
      </c>
      <c r="D1980" s="2" t="str">
        <f t="shared" si="151"/>
        <v/>
      </c>
      <c r="E1980" s="2" t="str">
        <f t="shared" si="152"/>
        <v/>
      </c>
      <c r="F1980" s="2" t="str">
        <f t="shared" si="153"/>
        <v/>
      </c>
      <c r="G1980" s="2" t="str">
        <f t="shared" si="154"/>
        <v/>
      </c>
      <c r="H1980" t="s">
        <v>19</v>
      </c>
      <c r="I1980" t="s">
        <v>19</v>
      </c>
      <c r="J1980" s="1">
        <v>2.0002554804300001E-5</v>
      </c>
      <c r="K1980">
        <v>1.7027992036800001E-4</v>
      </c>
      <c r="L1980">
        <v>0</v>
      </c>
      <c r="M1980">
        <v>3</v>
      </c>
      <c r="N1980">
        <v>8</v>
      </c>
      <c r="O1980">
        <v>1.38328143967E-2</v>
      </c>
      <c r="P1980" s="1">
        <v>1.1784833831900001E-6</v>
      </c>
      <c r="Q1980">
        <v>2.6353554647699999E-2</v>
      </c>
      <c r="R1980" t="s">
        <v>15</v>
      </c>
      <c r="S1980">
        <v>3</v>
      </c>
      <c r="T1980">
        <v>8</v>
      </c>
    </row>
    <row r="1981" spans="1:20">
      <c r="A1981">
        <v>92965</v>
      </c>
      <c r="C1981" t="b">
        <f t="shared" si="150"/>
        <v>1</v>
      </c>
      <c r="D1981" s="2" t="str">
        <f t="shared" si="151"/>
        <v/>
      </c>
      <c r="E1981" s="2" t="str">
        <f t="shared" si="152"/>
        <v/>
      </c>
      <c r="F1981" s="2" t="str">
        <f t="shared" si="153"/>
        <v/>
      </c>
      <c r="G1981" s="2" t="str">
        <f t="shared" si="154"/>
        <v/>
      </c>
      <c r="H1981" t="s">
        <v>14</v>
      </c>
      <c r="I1981" t="s">
        <v>14</v>
      </c>
      <c r="J1981" s="1">
        <v>2.5094970749199999E-5</v>
      </c>
      <c r="K1981">
        <v>1.4178093184800001E-4</v>
      </c>
      <c r="L1981" s="1">
        <v>1.4030597928E-6</v>
      </c>
      <c r="M1981">
        <v>3</v>
      </c>
      <c r="N1981">
        <v>8</v>
      </c>
      <c r="O1981">
        <v>5.6244759996200003E-2</v>
      </c>
      <c r="P1981">
        <v>1.3511958183400001E-3</v>
      </c>
      <c r="Q1981">
        <v>0.11233157778199999</v>
      </c>
      <c r="R1981" t="s">
        <v>15</v>
      </c>
    </row>
    <row r="1982" spans="1:20">
      <c r="A1982">
        <v>93037</v>
      </c>
      <c r="C1982" t="b">
        <f t="shared" si="150"/>
        <v>1</v>
      </c>
      <c r="D1982" s="2" t="str">
        <f t="shared" si="151"/>
        <v/>
      </c>
      <c r="E1982" s="2" t="str">
        <f t="shared" si="152"/>
        <v/>
      </c>
      <c r="F1982" s="2" t="str">
        <f t="shared" si="153"/>
        <v/>
      </c>
      <c r="G1982" s="2" t="str">
        <f t="shared" si="154"/>
        <v/>
      </c>
      <c r="H1982" t="s">
        <v>16</v>
      </c>
      <c r="I1982" t="s">
        <v>16</v>
      </c>
      <c r="J1982" s="1">
        <v>1.3329207451400001E-5</v>
      </c>
      <c r="K1982">
        <v>1.26996353038E-4</v>
      </c>
      <c r="L1982">
        <v>5.2832525065199998E-4</v>
      </c>
      <c r="M1982">
        <v>24</v>
      </c>
      <c r="N1982">
        <v>26</v>
      </c>
      <c r="O1982">
        <v>2.3149427997399999E-3</v>
      </c>
      <c r="P1982">
        <v>0.467545581574</v>
      </c>
      <c r="Q1982">
        <v>1.2490844243099999E-2</v>
      </c>
      <c r="R1982" t="s">
        <v>15</v>
      </c>
      <c r="S1982">
        <v>25.5585708003</v>
      </c>
    </row>
    <row r="1983" spans="1:20">
      <c r="A1983">
        <v>93038</v>
      </c>
      <c r="C1983" t="b">
        <f t="shared" si="150"/>
        <v>1</v>
      </c>
      <c r="D1983" s="2" t="str">
        <f t="shared" si="151"/>
        <v/>
      </c>
      <c r="E1983" s="2" t="str">
        <f t="shared" si="152"/>
        <v/>
      </c>
      <c r="F1983" s="2" t="str">
        <f t="shared" si="153"/>
        <v/>
      </c>
      <c r="G1983" s="2" t="str">
        <f t="shared" si="154"/>
        <v/>
      </c>
      <c r="H1983" t="s">
        <v>21</v>
      </c>
      <c r="I1983" t="s">
        <v>16</v>
      </c>
      <c r="J1983" s="1">
        <v>8.6161484517799997E-6</v>
      </c>
      <c r="K1983">
        <v>1.68083881713E-4</v>
      </c>
      <c r="L1983">
        <v>5.5220457055499999E-4</v>
      </c>
      <c r="M1983">
        <v>24.5</v>
      </c>
      <c r="N1983">
        <v>27</v>
      </c>
      <c r="O1983">
        <v>1.25954349459E-2</v>
      </c>
      <c r="P1983">
        <v>0.39427628242399998</v>
      </c>
      <c r="Q1983">
        <v>0.233521179317</v>
      </c>
      <c r="R1983" t="s">
        <v>22</v>
      </c>
      <c r="S1983">
        <v>26.266597085299999</v>
      </c>
    </row>
    <row r="1984" spans="1:20">
      <c r="A1984">
        <v>93053</v>
      </c>
      <c r="C1984" t="b">
        <f t="shared" si="150"/>
        <v>1</v>
      </c>
      <c r="D1984" s="2" t="str">
        <f t="shared" si="151"/>
        <v/>
      </c>
      <c r="E1984" s="2" t="str">
        <f t="shared" si="152"/>
        <v/>
      </c>
      <c r="F1984" s="2" t="str">
        <f t="shared" si="153"/>
        <v/>
      </c>
      <c r="G1984" s="2" t="str">
        <f t="shared" si="154"/>
        <v/>
      </c>
      <c r="H1984" t="s">
        <v>14</v>
      </c>
      <c r="I1984" t="s">
        <v>14</v>
      </c>
      <c r="J1984" s="1">
        <v>5.5599733774100001E-5</v>
      </c>
      <c r="K1984" s="1">
        <v>2.7641235194700002E-6</v>
      </c>
      <c r="L1984">
        <v>0</v>
      </c>
      <c r="M1984">
        <v>1.5</v>
      </c>
      <c r="N1984">
        <v>8</v>
      </c>
      <c r="O1984">
        <v>0.208545390508</v>
      </c>
      <c r="P1984">
        <v>3.2543363246400003E-2</v>
      </c>
      <c r="Q1984">
        <v>2.4918297647400002E-3</v>
      </c>
      <c r="R1984" t="s">
        <v>15</v>
      </c>
    </row>
    <row r="1985" spans="1:20">
      <c r="A1985">
        <v>93067</v>
      </c>
      <c r="C1985" t="b">
        <f t="shared" si="150"/>
        <v>1</v>
      </c>
      <c r="D1985" s="2" t="str">
        <f t="shared" si="151"/>
        <v/>
      </c>
      <c r="E1985" s="2" t="str">
        <f t="shared" si="152"/>
        <v/>
      </c>
      <c r="F1985" s="2" t="str">
        <f t="shared" si="153"/>
        <v/>
      </c>
      <c r="G1985" s="2" t="str">
        <f t="shared" si="154"/>
        <v/>
      </c>
      <c r="H1985" t="s">
        <v>14</v>
      </c>
      <c r="I1985" t="s">
        <v>14</v>
      </c>
      <c r="J1985" s="1">
        <v>7.4556935235399997E-5</v>
      </c>
      <c r="K1985" s="1">
        <v>3.6854980259600001E-6</v>
      </c>
      <c r="L1985">
        <v>0</v>
      </c>
      <c r="M1985">
        <v>1.5</v>
      </c>
      <c r="N1985">
        <v>8</v>
      </c>
      <c r="O1985">
        <v>0.208545390508</v>
      </c>
      <c r="P1985">
        <v>3.2543363246400003E-2</v>
      </c>
      <c r="Q1985">
        <v>2.4918297647400002E-3</v>
      </c>
      <c r="R1985" t="s">
        <v>15</v>
      </c>
    </row>
    <row r="1986" spans="1:20">
      <c r="A1986">
        <v>93083</v>
      </c>
      <c r="C1986" t="b">
        <f t="shared" si="150"/>
        <v>1</v>
      </c>
      <c r="D1986" s="2" t="str">
        <f t="shared" si="151"/>
        <v/>
      </c>
      <c r="E1986" s="2" t="str">
        <f t="shared" si="152"/>
        <v/>
      </c>
      <c r="F1986" s="2" t="str">
        <f t="shared" si="153"/>
        <v/>
      </c>
      <c r="G1986" s="2" t="str">
        <f t="shared" si="154"/>
        <v/>
      </c>
      <c r="H1986" t="s">
        <v>14</v>
      </c>
      <c r="I1986" t="s">
        <v>14</v>
      </c>
      <c r="J1986">
        <v>0</v>
      </c>
      <c r="K1986">
        <v>1.9706055805300001E-4</v>
      </c>
      <c r="L1986" s="1">
        <v>2.5365061773700001E-5</v>
      </c>
      <c r="M1986">
        <v>23</v>
      </c>
      <c r="N1986">
        <v>25</v>
      </c>
      <c r="O1986" s="1">
        <v>4.5956321418500002E-5</v>
      </c>
      <c r="P1986">
        <v>0.16157527294499999</v>
      </c>
      <c r="Q1986">
        <v>9.4934732298000007E-3</v>
      </c>
      <c r="R1986" t="s">
        <v>15</v>
      </c>
    </row>
    <row r="1987" spans="1:20">
      <c r="A1987">
        <v>93084</v>
      </c>
      <c r="C1987" t="b">
        <f t="shared" ref="C1987:C2050" si="155">IF(OR(B1987="freshRestricted",B1987="brackishRestricted",B1987="marineRestricted",B1987="noclass",B1987=""),TRUE,FALSE)</f>
        <v>1</v>
      </c>
      <c r="D1987" s="2" t="str">
        <f t="shared" ref="D1987:D2050" si="156">IF(NOT(ISBLANK($B1987)),IF($I1987="freshRestricted", IF($B1987="freshRestricted","FRESH",$B1987),""),"")</f>
        <v/>
      </c>
      <c r="E1987" s="2" t="str">
        <f t="shared" ref="E1987:E2050" si="157">IF(NOT(ISBLANK($B1987)),IF($I1987="marineRestricted", IF($B1987="marineRestricted","MARINE",$B1987),""),"")</f>
        <v/>
      </c>
      <c r="F1987" s="2" t="str">
        <f t="shared" ref="F1987:F2050" si="158">IF(NOT(ISBLANK($B1987)),IF($I1987="brackishRestricted", IF($B1987="brackishRestricted","BRACK",$B1987),""),"")</f>
        <v/>
      </c>
      <c r="G1987" s="2" t="str">
        <f t="shared" ref="G1987:G2050" si="159">IF(NOT(ISBLANK($B1987)),IF($I1987="noclass", IF($B1987="noclass","NO",$B1987),""),"")</f>
        <v/>
      </c>
      <c r="H1987" t="s">
        <v>14</v>
      </c>
      <c r="I1987" t="s">
        <v>14</v>
      </c>
      <c r="J1987">
        <v>0</v>
      </c>
      <c r="K1987">
        <v>2.41218957917E-4</v>
      </c>
      <c r="L1987" s="1">
        <v>2.24383238767E-5</v>
      </c>
      <c r="M1987">
        <v>23</v>
      </c>
      <c r="N1987">
        <v>25</v>
      </c>
      <c r="O1987" s="1">
        <v>6.0274678259599996E-7</v>
      </c>
      <c r="P1987">
        <v>7.27833519461E-2</v>
      </c>
      <c r="Q1987">
        <v>9.4934732298000007E-3</v>
      </c>
      <c r="R1987" t="s">
        <v>15</v>
      </c>
    </row>
    <row r="1988" spans="1:20">
      <c r="A1988">
        <v>93103</v>
      </c>
      <c r="C1988" t="b">
        <f t="shared" si="155"/>
        <v>1</v>
      </c>
      <c r="D1988" s="2" t="str">
        <f t="shared" si="156"/>
        <v/>
      </c>
      <c r="E1988" s="2" t="str">
        <f t="shared" si="157"/>
        <v/>
      </c>
      <c r="F1988" s="2" t="str">
        <f t="shared" si="158"/>
        <v/>
      </c>
      <c r="G1988" s="2" t="str">
        <f t="shared" si="159"/>
        <v/>
      </c>
      <c r="H1988" t="s">
        <v>24</v>
      </c>
      <c r="I1988" t="s">
        <v>17</v>
      </c>
      <c r="J1988">
        <v>1.89993539766E-4</v>
      </c>
      <c r="K1988" s="1">
        <v>2.3495049915500001E-5</v>
      </c>
      <c r="L1988" s="1">
        <v>1.0534504981E-6</v>
      </c>
      <c r="M1988">
        <v>1.5</v>
      </c>
      <c r="N1988">
        <v>8</v>
      </c>
      <c r="O1988">
        <v>0.36072624333600001</v>
      </c>
      <c r="P1988">
        <v>0.163624547663</v>
      </c>
      <c r="Q1988">
        <v>6.0764813885799997E-2</v>
      </c>
      <c r="R1988" t="s">
        <v>25</v>
      </c>
      <c r="S1988">
        <v>2.2720457674099999</v>
      </c>
    </row>
    <row r="1989" spans="1:20">
      <c r="A1989">
        <v>93105</v>
      </c>
      <c r="C1989" t="b">
        <f t="shared" si="155"/>
        <v>1</v>
      </c>
      <c r="D1989" s="2" t="str">
        <f t="shared" si="156"/>
        <v/>
      </c>
      <c r="E1989" s="2" t="str">
        <f t="shared" si="157"/>
        <v/>
      </c>
      <c r="F1989" s="2" t="str">
        <f t="shared" si="158"/>
        <v/>
      </c>
      <c r="G1989" s="2" t="str">
        <f t="shared" si="159"/>
        <v/>
      </c>
      <c r="H1989" t="s">
        <v>17</v>
      </c>
      <c r="I1989" t="s">
        <v>17</v>
      </c>
      <c r="J1989">
        <v>1.8254732378399999E-4</v>
      </c>
      <c r="K1989" s="1">
        <v>3.17874204739E-5</v>
      </c>
      <c r="L1989">
        <v>0</v>
      </c>
      <c r="M1989">
        <v>1.5</v>
      </c>
      <c r="N1989">
        <v>8</v>
      </c>
      <c r="O1989">
        <v>0.36072624333600001</v>
      </c>
      <c r="P1989">
        <v>3.2543363246400003E-2</v>
      </c>
      <c r="Q1989">
        <v>1.19418843256E-2</v>
      </c>
      <c r="R1989" t="s">
        <v>15</v>
      </c>
      <c r="S1989">
        <v>2.63186120068</v>
      </c>
    </row>
    <row r="1990" spans="1:20">
      <c r="A1990">
        <v>93124</v>
      </c>
      <c r="B1990" t="s">
        <v>19</v>
      </c>
      <c r="C1990" t="b">
        <f t="shared" si="155"/>
        <v>1</v>
      </c>
      <c r="D1990" s="2" t="str">
        <f t="shared" si="156"/>
        <v/>
      </c>
      <c r="E1990" s="2" t="str">
        <f t="shared" si="157"/>
        <v/>
      </c>
      <c r="F1990" s="2" t="str">
        <f t="shared" si="158"/>
        <v>BRACK</v>
      </c>
      <c r="G1990" s="2" t="str">
        <f t="shared" si="159"/>
        <v/>
      </c>
      <c r="H1990" t="s">
        <v>19</v>
      </c>
      <c r="I1990" t="s">
        <v>19</v>
      </c>
      <c r="J1990">
        <v>3.6452202757600001E-4</v>
      </c>
      <c r="K1990">
        <v>2.3896041960900002E-3</v>
      </c>
      <c r="L1990" s="1">
        <v>4.8998618350099999E-5</v>
      </c>
      <c r="M1990">
        <v>4.5</v>
      </c>
      <c r="N1990">
        <v>10</v>
      </c>
      <c r="O1990">
        <v>1.1756261835799999E-2</v>
      </c>
      <c r="P1990">
        <v>1.2558548695799999E-4</v>
      </c>
      <c r="Q1990">
        <v>5.6590515688799997E-2</v>
      </c>
      <c r="R1990" t="s">
        <v>15</v>
      </c>
      <c r="S1990">
        <v>4.5</v>
      </c>
      <c r="T1990">
        <v>10</v>
      </c>
    </row>
    <row r="1991" spans="1:20">
      <c r="A1991">
        <v>93126</v>
      </c>
      <c r="C1991" t="b">
        <f t="shared" si="155"/>
        <v>1</v>
      </c>
      <c r="D1991" s="2" t="str">
        <f t="shared" si="156"/>
        <v/>
      </c>
      <c r="E1991" s="2" t="str">
        <f t="shared" si="157"/>
        <v/>
      </c>
      <c r="F1991" s="2" t="str">
        <f t="shared" si="158"/>
        <v/>
      </c>
      <c r="G1991" s="2" t="str">
        <f t="shared" si="159"/>
        <v/>
      </c>
      <c r="H1991" t="s">
        <v>19</v>
      </c>
      <c r="I1991" t="s">
        <v>19</v>
      </c>
      <c r="J1991">
        <v>1.02283150028E-4</v>
      </c>
      <c r="K1991">
        <v>5.3968776754999997E-4</v>
      </c>
      <c r="L1991" s="1">
        <v>1.28396740818E-5</v>
      </c>
      <c r="M1991">
        <v>4.5</v>
      </c>
      <c r="N1991">
        <v>10</v>
      </c>
      <c r="O1991">
        <v>1.38112879304E-2</v>
      </c>
      <c r="P1991">
        <v>2.26782416085E-4</v>
      </c>
      <c r="Q1991">
        <v>0.14469946803</v>
      </c>
      <c r="R1991" t="s">
        <v>15</v>
      </c>
      <c r="S1991">
        <v>4.5</v>
      </c>
      <c r="T1991">
        <v>10</v>
      </c>
    </row>
    <row r="1992" spans="1:20">
      <c r="A1992">
        <v>93130</v>
      </c>
      <c r="C1992" t="b">
        <f t="shared" si="155"/>
        <v>1</v>
      </c>
      <c r="D1992" s="2" t="str">
        <f t="shared" si="156"/>
        <v/>
      </c>
      <c r="E1992" s="2" t="str">
        <f t="shared" si="157"/>
        <v/>
      </c>
      <c r="F1992" s="2" t="str">
        <f t="shared" si="158"/>
        <v/>
      </c>
      <c r="G1992" s="2" t="str">
        <f t="shared" si="159"/>
        <v/>
      </c>
      <c r="H1992" t="s">
        <v>18</v>
      </c>
      <c r="I1992" t="s">
        <v>19</v>
      </c>
      <c r="J1992" s="1">
        <v>8.16144640457E-5</v>
      </c>
      <c r="K1992">
        <v>6.0343615798500003E-4</v>
      </c>
      <c r="L1992" s="1">
        <v>9.0506411563199997E-6</v>
      </c>
      <c r="M1992">
        <v>4.5</v>
      </c>
      <c r="N1992">
        <v>10</v>
      </c>
      <c r="O1992">
        <v>2.8103293175099998E-2</v>
      </c>
      <c r="P1992" s="1">
        <v>3.9302676258200003E-5</v>
      </c>
      <c r="Q1992">
        <v>1.01536696878E-2</v>
      </c>
      <c r="R1992" t="s">
        <v>20</v>
      </c>
      <c r="S1992">
        <v>4.5</v>
      </c>
      <c r="T1992">
        <v>10</v>
      </c>
    </row>
    <row r="1993" spans="1:20">
      <c r="A1993">
        <v>93159</v>
      </c>
      <c r="C1993" t="b">
        <f t="shared" si="155"/>
        <v>1</v>
      </c>
      <c r="D1993" s="2" t="str">
        <f t="shared" si="156"/>
        <v/>
      </c>
      <c r="E1993" s="2" t="str">
        <f t="shared" si="157"/>
        <v/>
      </c>
      <c r="F1993" s="2" t="str">
        <f t="shared" si="158"/>
        <v/>
      </c>
      <c r="G1993" s="2" t="str">
        <f t="shared" si="159"/>
        <v/>
      </c>
      <c r="H1993" t="s">
        <v>19</v>
      </c>
      <c r="I1993" t="s">
        <v>19</v>
      </c>
      <c r="J1993" s="1">
        <v>6.0593083050300002E-5</v>
      </c>
      <c r="K1993">
        <v>4.15217502586E-4</v>
      </c>
      <c r="L1993" s="1">
        <v>5.7521667916799998E-6</v>
      </c>
      <c r="M1993">
        <v>4.5</v>
      </c>
      <c r="N1993">
        <v>10</v>
      </c>
      <c r="O1993">
        <v>1.38112879304E-2</v>
      </c>
      <c r="P1993">
        <v>2.26782416085E-4</v>
      </c>
      <c r="Q1993">
        <v>0.14469946803</v>
      </c>
      <c r="R1993" t="s">
        <v>15</v>
      </c>
      <c r="S1993">
        <v>4.5</v>
      </c>
      <c r="T1993">
        <v>10</v>
      </c>
    </row>
    <row r="1994" spans="1:20">
      <c r="A1994">
        <v>93246</v>
      </c>
      <c r="C1994" t="b">
        <f t="shared" si="155"/>
        <v>1</v>
      </c>
      <c r="D1994" s="2" t="str">
        <f t="shared" si="156"/>
        <v/>
      </c>
      <c r="E1994" s="2" t="str">
        <f t="shared" si="157"/>
        <v/>
      </c>
      <c r="F1994" s="2" t="str">
        <f t="shared" si="158"/>
        <v/>
      </c>
      <c r="G1994" s="2" t="str">
        <f t="shared" si="159"/>
        <v/>
      </c>
      <c r="H1994" t="s">
        <v>19</v>
      </c>
      <c r="I1994" t="s">
        <v>19</v>
      </c>
      <c r="J1994" s="1">
        <v>7.2471271975999994E-5</v>
      </c>
      <c r="K1994">
        <v>4.3463118850900002E-4</v>
      </c>
      <c r="L1994" s="1">
        <v>3.8576503289200003E-6</v>
      </c>
      <c r="M1994">
        <v>4.5</v>
      </c>
      <c r="N1994">
        <v>10</v>
      </c>
      <c r="O1994">
        <v>1.38112879304E-2</v>
      </c>
      <c r="P1994" s="1">
        <v>3.9302676258200003E-5</v>
      </c>
      <c r="Q1994">
        <v>5.5165998462899997E-2</v>
      </c>
      <c r="R1994" t="s">
        <v>15</v>
      </c>
      <c r="S1994">
        <v>4.5</v>
      </c>
      <c r="T1994">
        <v>10</v>
      </c>
    </row>
    <row r="1995" spans="1:20">
      <c r="A1995">
        <v>93253</v>
      </c>
      <c r="C1995" t="b">
        <f t="shared" si="155"/>
        <v>1</v>
      </c>
      <c r="D1995" s="2" t="str">
        <f t="shared" si="156"/>
        <v/>
      </c>
      <c r="E1995" s="2" t="str">
        <f t="shared" si="157"/>
        <v/>
      </c>
      <c r="F1995" s="2" t="str">
        <f t="shared" si="158"/>
        <v/>
      </c>
      <c r="G1995" s="2" t="str">
        <f t="shared" si="159"/>
        <v/>
      </c>
      <c r="H1995" t="s">
        <v>19</v>
      </c>
      <c r="I1995" t="s">
        <v>19</v>
      </c>
      <c r="J1995" s="1">
        <v>5.9318447437100002E-5</v>
      </c>
      <c r="K1995">
        <v>4.9965025150399995E-4</v>
      </c>
      <c r="L1995" s="1">
        <v>7.0826060470499997E-6</v>
      </c>
      <c r="M1995">
        <v>4.5</v>
      </c>
      <c r="N1995">
        <v>10</v>
      </c>
      <c r="O1995">
        <v>1.09901082754E-2</v>
      </c>
      <c r="P1995">
        <v>2.26782416085E-4</v>
      </c>
      <c r="Q1995">
        <v>0.14469946803</v>
      </c>
      <c r="R1995" t="s">
        <v>15</v>
      </c>
      <c r="S1995">
        <v>4.5</v>
      </c>
      <c r="T1995">
        <v>10</v>
      </c>
    </row>
    <row r="1996" spans="1:20">
      <c r="A1996">
        <v>93330</v>
      </c>
      <c r="C1996" t="b">
        <f t="shared" si="155"/>
        <v>1</v>
      </c>
      <c r="D1996" s="2" t="str">
        <f t="shared" si="156"/>
        <v/>
      </c>
      <c r="E1996" s="2" t="str">
        <f t="shared" si="157"/>
        <v/>
      </c>
      <c r="F1996" s="2" t="str">
        <f t="shared" si="158"/>
        <v/>
      </c>
      <c r="G1996" s="2" t="str">
        <f t="shared" si="159"/>
        <v/>
      </c>
      <c r="H1996" t="s">
        <v>19</v>
      </c>
      <c r="I1996" t="s">
        <v>19</v>
      </c>
      <c r="J1996" s="1">
        <v>9.4735327984300004E-5</v>
      </c>
      <c r="K1996">
        <v>5.6095309870500001E-4</v>
      </c>
      <c r="L1996" s="1">
        <v>1.1538642285100001E-5</v>
      </c>
      <c r="M1996">
        <v>4.5</v>
      </c>
      <c r="N1996">
        <v>10</v>
      </c>
      <c r="O1996">
        <v>1.38112879304E-2</v>
      </c>
      <c r="P1996">
        <v>2.26782416085E-4</v>
      </c>
      <c r="Q1996">
        <v>0.14469946803</v>
      </c>
      <c r="R1996" t="s">
        <v>15</v>
      </c>
      <c r="S1996">
        <v>4.5</v>
      </c>
      <c r="T1996">
        <v>10</v>
      </c>
    </row>
    <row r="1997" spans="1:20">
      <c r="A1997">
        <v>93331</v>
      </c>
      <c r="C1997" t="b">
        <f t="shared" si="155"/>
        <v>1</v>
      </c>
      <c r="D1997" s="2" t="str">
        <f t="shared" si="156"/>
        <v/>
      </c>
      <c r="E1997" s="2" t="str">
        <f t="shared" si="157"/>
        <v/>
      </c>
      <c r="F1997" s="2" t="str">
        <f t="shared" si="158"/>
        <v/>
      </c>
      <c r="G1997" s="2" t="str">
        <f t="shared" si="159"/>
        <v/>
      </c>
      <c r="H1997" t="s">
        <v>18</v>
      </c>
      <c r="I1997" t="s">
        <v>19</v>
      </c>
      <c r="J1997" s="1">
        <v>8.0150458404499997E-5</v>
      </c>
      <c r="K1997">
        <v>4.5848440520599999E-4</v>
      </c>
      <c r="L1997" s="1">
        <v>9.6196196067999993E-6</v>
      </c>
      <c r="M1997">
        <v>4.5</v>
      </c>
      <c r="N1997">
        <v>10</v>
      </c>
      <c r="O1997">
        <v>3.9013858115400001E-2</v>
      </c>
      <c r="P1997">
        <v>2.26782416085E-4</v>
      </c>
      <c r="Q1997">
        <v>1.06557528341E-2</v>
      </c>
      <c r="R1997" t="s">
        <v>20</v>
      </c>
      <c r="S1997">
        <v>4.5</v>
      </c>
      <c r="T1997">
        <v>10</v>
      </c>
    </row>
    <row r="1998" spans="1:20">
      <c r="A1998">
        <v>93332</v>
      </c>
      <c r="C1998" t="b">
        <f t="shared" si="155"/>
        <v>1</v>
      </c>
      <c r="D1998" s="2" t="str">
        <f t="shared" si="156"/>
        <v/>
      </c>
      <c r="E1998" s="2" t="str">
        <f t="shared" si="157"/>
        <v/>
      </c>
      <c r="F1998" s="2" t="str">
        <f t="shared" si="158"/>
        <v/>
      </c>
      <c r="G1998" s="2" t="str">
        <f t="shared" si="159"/>
        <v/>
      </c>
      <c r="H1998" t="s">
        <v>19</v>
      </c>
      <c r="I1998" t="s">
        <v>19</v>
      </c>
      <c r="J1998">
        <v>3.9897577758399999E-4</v>
      </c>
      <c r="K1998">
        <v>2.2930796065800002E-3</v>
      </c>
      <c r="L1998" s="1">
        <v>5.4313475220000002E-5</v>
      </c>
      <c r="M1998">
        <v>4.5</v>
      </c>
      <c r="N1998">
        <v>10</v>
      </c>
      <c r="O1998">
        <v>8.7696898777899993E-3</v>
      </c>
      <c r="P1998">
        <v>1.2558548695799999E-4</v>
      </c>
      <c r="Q1998">
        <v>0.100747397037</v>
      </c>
      <c r="R1998" t="s">
        <v>15</v>
      </c>
      <c r="S1998">
        <v>4.5</v>
      </c>
      <c r="T1998">
        <v>10</v>
      </c>
    </row>
    <row r="1999" spans="1:20">
      <c r="A1999">
        <v>93360</v>
      </c>
      <c r="C1999" t="b">
        <f t="shared" si="155"/>
        <v>1</v>
      </c>
      <c r="D1999" s="2" t="str">
        <f t="shared" si="156"/>
        <v/>
      </c>
      <c r="E1999" s="2" t="str">
        <f t="shared" si="157"/>
        <v/>
      </c>
      <c r="F1999" s="2" t="str">
        <f t="shared" si="158"/>
        <v/>
      </c>
      <c r="G1999" s="2" t="str">
        <f t="shared" si="159"/>
        <v/>
      </c>
      <c r="H1999" t="s">
        <v>14</v>
      </c>
      <c r="I1999" t="s">
        <v>14</v>
      </c>
      <c r="J1999" s="1">
        <v>3.3099868924500002E-6</v>
      </c>
      <c r="K1999">
        <v>2.0904571863000001E-4</v>
      </c>
      <c r="L1999">
        <v>0</v>
      </c>
      <c r="M1999">
        <v>24.5</v>
      </c>
      <c r="N1999">
        <v>27</v>
      </c>
      <c r="O1999">
        <v>2.11134460136E-4</v>
      </c>
      <c r="P1999">
        <v>8.2895099787499996E-2</v>
      </c>
      <c r="Q1999">
        <v>0.39707277070300001</v>
      </c>
      <c r="R1999" t="s">
        <v>15</v>
      </c>
    </row>
    <row r="2000" spans="1:20">
      <c r="A2000">
        <v>93361</v>
      </c>
      <c r="C2000" t="b">
        <f t="shared" si="155"/>
        <v>1</v>
      </c>
      <c r="D2000" s="2" t="str">
        <f t="shared" si="156"/>
        <v/>
      </c>
      <c r="E2000" s="2" t="str">
        <f t="shared" si="157"/>
        <v/>
      </c>
      <c r="F2000" s="2" t="str">
        <f t="shared" si="158"/>
        <v/>
      </c>
      <c r="G2000" s="2" t="str">
        <f t="shared" si="159"/>
        <v/>
      </c>
      <c r="H2000" t="s">
        <v>14</v>
      </c>
      <c r="I2000" t="s">
        <v>14</v>
      </c>
      <c r="J2000" s="1">
        <v>4.3284443978199998E-6</v>
      </c>
      <c r="K2000">
        <v>1.6905330371299999E-4</v>
      </c>
      <c r="L2000">
        <v>0</v>
      </c>
      <c r="M2000">
        <v>24.5</v>
      </c>
      <c r="N2000">
        <v>27</v>
      </c>
      <c r="O2000">
        <v>2.11134460136E-4</v>
      </c>
      <c r="P2000">
        <v>8.2895099787499996E-2</v>
      </c>
      <c r="Q2000">
        <v>0.39707277070300001</v>
      </c>
      <c r="R2000" t="s">
        <v>15</v>
      </c>
    </row>
    <row r="2001" spans="1:20">
      <c r="A2001">
        <v>93379</v>
      </c>
      <c r="C2001" t="b">
        <f t="shared" si="155"/>
        <v>1</v>
      </c>
      <c r="D2001" s="2" t="str">
        <f t="shared" si="156"/>
        <v/>
      </c>
      <c r="E2001" s="2" t="str">
        <f t="shared" si="157"/>
        <v/>
      </c>
      <c r="F2001" s="2" t="str">
        <f t="shared" si="158"/>
        <v/>
      </c>
      <c r="G2001" s="2" t="str">
        <f t="shared" si="159"/>
        <v/>
      </c>
      <c r="H2001" t="s">
        <v>14</v>
      </c>
      <c r="I2001" t="s">
        <v>14</v>
      </c>
      <c r="J2001" s="1">
        <v>5.9244430964600002E-5</v>
      </c>
      <c r="K2001">
        <v>9.0552646360500001E-4</v>
      </c>
      <c r="L2001">
        <v>2.9030607672300002E-4</v>
      </c>
      <c r="M2001">
        <v>24.5</v>
      </c>
      <c r="N2001">
        <v>27</v>
      </c>
      <c r="O2001">
        <v>2.2424409565600001E-3</v>
      </c>
      <c r="P2001">
        <v>0.17778268580100001</v>
      </c>
      <c r="Q2001">
        <v>0.12653345086500001</v>
      </c>
      <c r="R2001" t="s">
        <v>15</v>
      </c>
    </row>
    <row r="2002" spans="1:20">
      <c r="A2002">
        <v>93381</v>
      </c>
      <c r="C2002" t="b">
        <f t="shared" si="155"/>
        <v>1</v>
      </c>
      <c r="D2002" s="2" t="str">
        <f t="shared" si="156"/>
        <v/>
      </c>
      <c r="E2002" s="2" t="str">
        <f t="shared" si="157"/>
        <v/>
      </c>
      <c r="F2002" s="2" t="str">
        <f t="shared" si="158"/>
        <v/>
      </c>
      <c r="G2002" s="2" t="str">
        <f t="shared" si="159"/>
        <v/>
      </c>
      <c r="H2002" t="s">
        <v>14</v>
      </c>
      <c r="I2002" t="s">
        <v>14</v>
      </c>
      <c r="J2002" s="1">
        <v>7.6368855563899998E-5</v>
      </c>
      <c r="K2002">
        <v>8.16779583171E-4</v>
      </c>
      <c r="L2002">
        <v>2.9949235219399998E-4</v>
      </c>
      <c r="M2002">
        <v>24.5</v>
      </c>
      <c r="N2002">
        <v>27</v>
      </c>
      <c r="O2002">
        <v>3.6528403274400001E-3</v>
      </c>
      <c r="P2002">
        <v>0.17778268580100001</v>
      </c>
      <c r="Q2002">
        <v>0.14610670771000001</v>
      </c>
      <c r="R2002" t="s">
        <v>15</v>
      </c>
    </row>
    <row r="2003" spans="1:20">
      <c r="A2003">
        <v>93410</v>
      </c>
      <c r="B2003" t="s">
        <v>19</v>
      </c>
      <c r="C2003" t="b">
        <f t="shared" si="155"/>
        <v>1</v>
      </c>
      <c r="D2003" s="2" t="str">
        <f t="shared" si="156"/>
        <v/>
      </c>
      <c r="E2003" s="2" t="str">
        <f t="shared" si="157"/>
        <v/>
      </c>
      <c r="F2003" s="2" t="str">
        <f t="shared" si="158"/>
        <v/>
      </c>
      <c r="G2003" s="2" t="str">
        <f t="shared" si="159"/>
        <v>brackishRestricted</v>
      </c>
      <c r="H2003" t="s">
        <v>14</v>
      </c>
      <c r="I2003" t="s">
        <v>14</v>
      </c>
      <c r="J2003">
        <v>0</v>
      </c>
      <c r="K2003">
        <v>1.99050776609E-4</v>
      </c>
      <c r="L2003" s="1">
        <v>3.4994311338500002E-5</v>
      </c>
      <c r="M2003">
        <v>9</v>
      </c>
      <c r="N2003">
        <v>13.5</v>
      </c>
      <c r="O2003">
        <v>1.7881883295500001E-2</v>
      </c>
      <c r="P2003">
        <v>0.36231086247700001</v>
      </c>
      <c r="Q2003">
        <v>2.1450070736700001E-2</v>
      </c>
      <c r="R2003" t="s">
        <v>15</v>
      </c>
    </row>
    <row r="2004" spans="1:20">
      <c r="A2004">
        <v>93411</v>
      </c>
      <c r="C2004" t="b">
        <f t="shared" si="155"/>
        <v>1</v>
      </c>
      <c r="D2004" s="2" t="str">
        <f t="shared" si="156"/>
        <v/>
      </c>
      <c r="E2004" s="2" t="str">
        <f t="shared" si="157"/>
        <v/>
      </c>
      <c r="F2004" s="2" t="str">
        <f t="shared" si="158"/>
        <v/>
      </c>
      <c r="G2004" s="2" t="str">
        <f t="shared" si="159"/>
        <v/>
      </c>
      <c r="H2004" t="s">
        <v>18</v>
      </c>
      <c r="I2004" t="s">
        <v>19</v>
      </c>
      <c r="J2004">
        <v>0</v>
      </c>
      <c r="K2004">
        <v>2.60010076946E-4</v>
      </c>
      <c r="L2004" s="1">
        <v>3.1708115909800003E-5</v>
      </c>
      <c r="M2004">
        <v>9</v>
      </c>
      <c r="N2004">
        <v>13.5</v>
      </c>
      <c r="O2004">
        <v>1.7881883295500001E-2</v>
      </c>
      <c r="P2004">
        <v>0.36231086247700001</v>
      </c>
      <c r="Q2004">
        <v>2.1450070736700001E-2</v>
      </c>
      <c r="R2004" t="s">
        <v>20</v>
      </c>
      <c r="S2004">
        <v>9</v>
      </c>
      <c r="T2004">
        <v>13.5</v>
      </c>
    </row>
    <row r="2005" spans="1:20">
      <c r="A2005">
        <v>93412</v>
      </c>
      <c r="C2005" t="b">
        <f t="shared" si="155"/>
        <v>1</v>
      </c>
      <c r="D2005" s="2" t="str">
        <f t="shared" si="156"/>
        <v/>
      </c>
      <c r="E2005" s="2" t="str">
        <f t="shared" si="157"/>
        <v/>
      </c>
      <c r="F2005" s="2" t="str">
        <f t="shared" si="158"/>
        <v/>
      </c>
      <c r="G2005" s="2" t="str">
        <f t="shared" si="159"/>
        <v/>
      </c>
      <c r="H2005" t="s">
        <v>18</v>
      </c>
      <c r="I2005" t="s">
        <v>19</v>
      </c>
      <c r="J2005" s="1">
        <v>1.24136579631E-5</v>
      </c>
      <c r="K2005">
        <v>1.24450793153E-4</v>
      </c>
      <c r="L2005" s="1">
        <v>3.3770612737699998E-6</v>
      </c>
      <c r="M2005">
        <v>18</v>
      </c>
      <c r="N2005">
        <v>23.5</v>
      </c>
      <c r="O2005">
        <v>4.6312019779500002E-3</v>
      </c>
      <c r="P2005">
        <v>2.6990747172599999E-2</v>
      </c>
      <c r="Q2005">
        <v>0.49099823852000002</v>
      </c>
      <c r="R2005" t="s">
        <v>20</v>
      </c>
      <c r="S2005">
        <v>18</v>
      </c>
      <c r="T2005">
        <v>23.5</v>
      </c>
    </row>
    <row r="2006" spans="1:20">
      <c r="A2006">
        <v>93417</v>
      </c>
      <c r="C2006" t="b">
        <f t="shared" si="155"/>
        <v>1</v>
      </c>
      <c r="D2006" s="2" t="str">
        <f t="shared" si="156"/>
        <v/>
      </c>
      <c r="E2006" s="2" t="str">
        <f t="shared" si="157"/>
        <v/>
      </c>
      <c r="F2006" s="2" t="str">
        <f t="shared" si="158"/>
        <v/>
      </c>
      <c r="G2006" s="2" t="str">
        <f t="shared" si="159"/>
        <v/>
      </c>
      <c r="H2006" t="s">
        <v>18</v>
      </c>
      <c r="I2006" t="s">
        <v>19</v>
      </c>
      <c r="J2006" s="1">
        <v>1.2517582714100001E-5</v>
      </c>
      <c r="K2006">
        <v>1.19646052451E-4</v>
      </c>
      <c r="L2006" s="1">
        <v>6.0036644867099999E-6</v>
      </c>
      <c r="M2006">
        <v>18</v>
      </c>
      <c r="N2006">
        <v>23.5</v>
      </c>
      <c r="O2006">
        <v>1.40989905278E-3</v>
      </c>
      <c r="P2006">
        <v>2.6990747172599999E-2</v>
      </c>
      <c r="Q2006">
        <v>0.36862781917999998</v>
      </c>
      <c r="R2006" t="s">
        <v>20</v>
      </c>
      <c r="S2006">
        <v>18</v>
      </c>
      <c r="T2006">
        <v>23.5</v>
      </c>
    </row>
    <row r="2007" spans="1:20">
      <c r="A2007">
        <v>93454</v>
      </c>
      <c r="C2007" t="b">
        <f t="shared" si="155"/>
        <v>1</v>
      </c>
      <c r="D2007" s="2" t="str">
        <f t="shared" si="156"/>
        <v/>
      </c>
      <c r="E2007" s="2" t="str">
        <f t="shared" si="157"/>
        <v/>
      </c>
      <c r="F2007" s="2" t="str">
        <f t="shared" si="158"/>
        <v/>
      </c>
      <c r="G2007" s="2" t="str">
        <f t="shared" si="159"/>
        <v/>
      </c>
      <c r="H2007" t="s">
        <v>19</v>
      </c>
      <c r="I2007" t="s">
        <v>19</v>
      </c>
      <c r="J2007" s="1">
        <v>4.6412810190799997E-5</v>
      </c>
      <c r="K2007">
        <v>5.0126085270899999E-4</v>
      </c>
      <c r="L2007" s="1">
        <v>5.7378496484399998E-5</v>
      </c>
      <c r="M2007">
        <v>16</v>
      </c>
      <c r="N2007">
        <v>18.5</v>
      </c>
      <c r="O2007">
        <v>3.24980819924E-4</v>
      </c>
      <c r="P2007">
        <v>1.7487651107500001E-3</v>
      </c>
      <c r="Q2007">
        <v>0.483563843474</v>
      </c>
      <c r="R2007" t="s">
        <v>15</v>
      </c>
      <c r="S2007">
        <v>16</v>
      </c>
      <c r="T2007">
        <v>18.5</v>
      </c>
    </row>
    <row r="2008" spans="1:20">
      <c r="A2008">
        <v>93456</v>
      </c>
      <c r="B2008" t="s">
        <v>19</v>
      </c>
      <c r="C2008" t="b">
        <f t="shared" si="155"/>
        <v>1</v>
      </c>
      <c r="D2008" s="2" t="str">
        <f t="shared" si="156"/>
        <v/>
      </c>
      <c r="E2008" s="2" t="str">
        <f t="shared" si="157"/>
        <v/>
      </c>
      <c r="F2008" s="2" t="str">
        <f t="shared" si="158"/>
        <v>BRACK</v>
      </c>
      <c r="G2008" s="2" t="str">
        <f t="shared" si="159"/>
        <v/>
      </c>
      <c r="H2008" t="s">
        <v>19</v>
      </c>
      <c r="I2008" t="s">
        <v>19</v>
      </c>
      <c r="J2008" s="1">
        <v>3.72305782326E-5</v>
      </c>
      <c r="K2008">
        <v>4.6721683158800002E-4</v>
      </c>
      <c r="L2008" s="1">
        <v>5.79375238476E-5</v>
      </c>
      <c r="M2008">
        <v>16</v>
      </c>
      <c r="N2008">
        <v>18.5</v>
      </c>
      <c r="O2008">
        <v>1.0202121974E-4</v>
      </c>
      <c r="P2008">
        <v>2.9558906153500002E-3</v>
      </c>
      <c r="Q2008">
        <v>0.16679077054999999</v>
      </c>
      <c r="R2008" t="s">
        <v>15</v>
      </c>
      <c r="S2008">
        <v>16</v>
      </c>
      <c r="T2008">
        <v>18.5</v>
      </c>
    </row>
    <row r="2009" spans="1:20">
      <c r="A2009">
        <v>93486</v>
      </c>
      <c r="C2009" t="b">
        <f t="shared" si="155"/>
        <v>1</v>
      </c>
      <c r="D2009" s="2" t="str">
        <f t="shared" si="156"/>
        <v/>
      </c>
      <c r="E2009" s="2" t="str">
        <f t="shared" si="157"/>
        <v/>
      </c>
      <c r="F2009" s="2" t="str">
        <f t="shared" si="158"/>
        <v/>
      </c>
      <c r="G2009" s="2" t="str">
        <f t="shared" si="159"/>
        <v/>
      </c>
      <c r="H2009" t="s">
        <v>14</v>
      </c>
      <c r="I2009" t="s">
        <v>14</v>
      </c>
      <c r="J2009" s="1">
        <v>5.8820378640400002E-5</v>
      </c>
      <c r="K2009">
        <v>9.08274252613E-4</v>
      </c>
      <c r="L2009">
        <v>4.1285967951600001E-4</v>
      </c>
      <c r="M2009">
        <v>24</v>
      </c>
      <c r="N2009">
        <v>26</v>
      </c>
      <c r="O2009" s="1">
        <v>1.5698924800000002E-5</v>
      </c>
      <c r="P2009">
        <v>9.6159822787699994E-2</v>
      </c>
      <c r="Q2009">
        <v>4.7178627013300001E-2</v>
      </c>
      <c r="R2009" t="s">
        <v>15</v>
      </c>
    </row>
    <row r="2010" spans="1:20">
      <c r="A2010">
        <v>93489</v>
      </c>
      <c r="B2010" t="s">
        <v>19</v>
      </c>
      <c r="C2010" t="b">
        <f t="shared" si="155"/>
        <v>1</v>
      </c>
      <c r="D2010" s="2" t="str">
        <f t="shared" si="156"/>
        <v/>
      </c>
      <c r="E2010" s="2" t="str">
        <f t="shared" si="157"/>
        <v/>
      </c>
      <c r="F2010" s="2" t="str">
        <f t="shared" si="158"/>
        <v/>
      </c>
      <c r="G2010" s="2" t="str">
        <f t="shared" si="159"/>
        <v>brackishRestricted</v>
      </c>
      <c r="H2010" t="s">
        <v>14</v>
      </c>
      <c r="I2010" t="s">
        <v>14</v>
      </c>
      <c r="J2010">
        <v>1.5362726977E-4</v>
      </c>
      <c r="K2010">
        <v>1.99546112974E-3</v>
      </c>
      <c r="L2010">
        <v>4.7507432450600001E-4</v>
      </c>
      <c r="M2010">
        <v>18</v>
      </c>
      <c r="N2010">
        <v>23.5</v>
      </c>
      <c r="O2010">
        <v>1.49727533613E-2</v>
      </c>
      <c r="P2010">
        <v>0.468180067491</v>
      </c>
      <c r="Q2010">
        <v>1.8624748200200001E-3</v>
      </c>
      <c r="R2010" t="s">
        <v>15</v>
      </c>
    </row>
    <row r="2011" spans="1:20">
      <c r="A2011">
        <v>93524</v>
      </c>
      <c r="C2011" t="b">
        <f t="shared" si="155"/>
        <v>1</v>
      </c>
      <c r="D2011" s="2" t="str">
        <f t="shared" si="156"/>
        <v/>
      </c>
      <c r="E2011" s="2" t="str">
        <f t="shared" si="157"/>
        <v/>
      </c>
      <c r="F2011" s="2" t="str">
        <f t="shared" si="158"/>
        <v/>
      </c>
      <c r="G2011" s="2" t="str">
        <f t="shared" si="159"/>
        <v/>
      </c>
      <c r="H2011" t="s">
        <v>16</v>
      </c>
      <c r="I2011" t="s">
        <v>16</v>
      </c>
      <c r="J2011" s="1">
        <v>5.0802245219799997E-5</v>
      </c>
      <c r="K2011">
        <v>3.0115444016499998E-3</v>
      </c>
      <c r="L2011">
        <v>2.2385503841899999E-3</v>
      </c>
      <c r="M2011">
        <v>23</v>
      </c>
      <c r="N2011">
        <v>26</v>
      </c>
      <c r="O2011" s="1">
        <v>8.7193361754800002E-6</v>
      </c>
      <c r="P2011">
        <v>0.16539344126200001</v>
      </c>
      <c r="Q2011">
        <v>4.0824815015199998E-3</v>
      </c>
      <c r="R2011" t="s">
        <v>15</v>
      </c>
      <c r="S2011">
        <v>23</v>
      </c>
    </row>
    <row r="2012" spans="1:20">
      <c r="A2012">
        <v>93529</v>
      </c>
      <c r="C2012" t="b">
        <f t="shared" si="155"/>
        <v>1</v>
      </c>
      <c r="D2012" s="2" t="str">
        <f t="shared" si="156"/>
        <v/>
      </c>
      <c r="E2012" s="2" t="str">
        <f t="shared" si="157"/>
        <v/>
      </c>
      <c r="F2012" s="2" t="str">
        <f t="shared" si="158"/>
        <v/>
      </c>
      <c r="G2012" s="2" t="str">
        <f t="shared" si="159"/>
        <v/>
      </c>
      <c r="H2012" t="s">
        <v>16</v>
      </c>
      <c r="I2012" t="s">
        <v>16</v>
      </c>
      <c r="J2012" s="1">
        <v>8.0001760645199999E-6</v>
      </c>
      <c r="K2012">
        <v>4.8137743123999999E-4</v>
      </c>
      <c r="L2012">
        <v>3.1383160567200001E-4</v>
      </c>
      <c r="M2012">
        <v>23</v>
      </c>
      <c r="N2012">
        <v>25</v>
      </c>
      <c r="O2012" s="1">
        <v>5.1072687978300004E-7</v>
      </c>
      <c r="P2012">
        <v>0.161024934954</v>
      </c>
      <c r="Q2012">
        <v>6.6121066219999999E-4</v>
      </c>
      <c r="R2012" t="s">
        <v>15</v>
      </c>
      <c r="S2012">
        <v>23</v>
      </c>
    </row>
    <row r="2013" spans="1:20">
      <c r="A2013">
        <v>93565</v>
      </c>
      <c r="C2013" t="b">
        <f t="shared" si="155"/>
        <v>1</v>
      </c>
      <c r="D2013" s="2" t="str">
        <f t="shared" si="156"/>
        <v/>
      </c>
      <c r="E2013" s="2" t="str">
        <f t="shared" si="157"/>
        <v/>
      </c>
      <c r="F2013" s="2" t="str">
        <f t="shared" si="158"/>
        <v/>
      </c>
      <c r="G2013" s="2" t="str">
        <f t="shared" si="159"/>
        <v/>
      </c>
      <c r="H2013" t="s">
        <v>16</v>
      </c>
      <c r="I2013" t="s">
        <v>16</v>
      </c>
      <c r="J2013" s="1">
        <v>8.5057146559799994E-6</v>
      </c>
      <c r="K2013">
        <v>4.4399946903699998E-4</v>
      </c>
      <c r="L2013">
        <v>2.6089055216000002E-4</v>
      </c>
      <c r="M2013">
        <v>23</v>
      </c>
      <c r="N2013">
        <v>25</v>
      </c>
      <c r="O2013" s="1">
        <v>6.3620451372300001E-7</v>
      </c>
      <c r="P2013">
        <v>0.148165089443</v>
      </c>
      <c r="Q2013" s="1">
        <v>4.4313047334899998E-5</v>
      </c>
      <c r="R2013" t="s">
        <v>15</v>
      </c>
      <c r="S2013">
        <v>23</v>
      </c>
    </row>
    <row r="2014" spans="1:20">
      <c r="A2014">
        <v>93567</v>
      </c>
      <c r="C2014" t="b">
        <f t="shared" si="155"/>
        <v>1</v>
      </c>
      <c r="D2014" s="2" t="str">
        <f t="shared" si="156"/>
        <v/>
      </c>
      <c r="E2014" s="2" t="str">
        <f t="shared" si="157"/>
        <v/>
      </c>
      <c r="F2014" s="2" t="str">
        <f t="shared" si="158"/>
        <v/>
      </c>
      <c r="G2014" s="2" t="str">
        <f t="shared" si="159"/>
        <v/>
      </c>
      <c r="H2014" t="s">
        <v>16</v>
      </c>
      <c r="I2014" t="s">
        <v>16</v>
      </c>
      <c r="J2014" s="1">
        <v>7.1072873140599996E-5</v>
      </c>
      <c r="K2014">
        <v>3.16043025739E-3</v>
      </c>
      <c r="L2014">
        <v>2.2830253272800001E-3</v>
      </c>
      <c r="M2014">
        <v>23</v>
      </c>
      <c r="N2014">
        <v>26</v>
      </c>
      <c r="O2014" s="1">
        <v>2.4522355124199998E-5</v>
      </c>
      <c r="P2014">
        <v>0.25907241595699998</v>
      </c>
      <c r="Q2014">
        <v>4.7875453327999998E-4</v>
      </c>
      <c r="R2014" t="s">
        <v>15</v>
      </c>
      <c r="S2014">
        <v>23</v>
      </c>
    </row>
    <row r="2015" spans="1:20">
      <c r="A2015">
        <v>93599</v>
      </c>
      <c r="C2015" t="b">
        <f t="shared" si="155"/>
        <v>1</v>
      </c>
      <c r="D2015" s="2" t="str">
        <f t="shared" si="156"/>
        <v/>
      </c>
      <c r="E2015" s="2" t="str">
        <f t="shared" si="157"/>
        <v/>
      </c>
      <c r="F2015" s="2" t="str">
        <f t="shared" si="158"/>
        <v/>
      </c>
      <c r="G2015" s="2" t="str">
        <f t="shared" si="159"/>
        <v/>
      </c>
      <c r="H2015" t="s">
        <v>14</v>
      </c>
      <c r="I2015" t="s">
        <v>14</v>
      </c>
      <c r="J2015">
        <v>1.7858991524399999E-4</v>
      </c>
      <c r="K2015">
        <v>1.8476038248400001E-3</v>
      </c>
      <c r="L2015">
        <v>4.6203747288999999E-4</v>
      </c>
      <c r="M2015">
        <v>18</v>
      </c>
      <c r="N2015">
        <v>23.5</v>
      </c>
      <c r="O2015">
        <v>5.3714238402E-2</v>
      </c>
      <c r="P2015">
        <v>0.45113050118699999</v>
      </c>
      <c r="Q2015">
        <v>1.4945871099899999E-2</v>
      </c>
      <c r="R2015" t="s">
        <v>15</v>
      </c>
    </row>
    <row r="2016" spans="1:20">
      <c r="A2016">
        <v>93601</v>
      </c>
      <c r="C2016" t="b">
        <f t="shared" si="155"/>
        <v>1</v>
      </c>
      <c r="D2016" s="2" t="str">
        <f t="shared" si="156"/>
        <v/>
      </c>
      <c r="E2016" s="2" t="str">
        <f t="shared" si="157"/>
        <v/>
      </c>
      <c r="F2016" s="2" t="str">
        <f t="shared" si="158"/>
        <v/>
      </c>
      <c r="G2016" s="2" t="str">
        <f t="shared" si="159"/>
        <v/>
      </c>
      <c r="H2016" t="s">
        <v>14</v>
      </c>
      <c r="I2016" t="s">
        <v>14</v>
      </c>
      <c r="J2016" s="1">
        <v>5.5818763070300001E-5</v>
      </c>
      <c r="K2016">
        <v>8.3464036540199999E-4</v>
      </c>
      <c r="L2016">
        <v>3.9223564506299998E-4</v>
      </c>
      <c r="M2016">
        <v>24</v>
      </c>
      <c r="N2016">
        <v>26</v>
      </c>
      <c r="O2016" s="1">
        <v>1.80450980507E-5</v>
      </c>
      <c r="P2016">
        <v>6.1416765706599999E-2</v>
      </c>
      <c r="Q2016">
        <v>0.17402453593</v>
      </c>
      <c r="R2016" t="s">
        <v>15</v>
      </c>
    </row>
    <row r="2017" spans="1:20">
      <c r="A2017">
        <v>93634</v>
      </c>
      <c r="C2017" t="b">
        <f t="shared" si="155"/>
        <v>1</v>
      </c>
      <c r="D2017" s="2" t="str">
        <f t="shared" si="156"/>
        <v/>
      </c>
      <c r="E2017" s="2" t="str">
        <f t="shared" si="157"/>
        <v/>
      </c>
      <c r="F2017" s="2" t="str">
        <f t="shared" si="158"/>
        <v/>
      </c>
      <c r="G2017" s="2" t="str">
        <f t="shared" si="159"/>
        <v/>
      </c>
      <c r="H2017" t="s">
        <v>19</v>
      </c>
      <c r="I2017" t="s">
        <v>19</v>
      </c>
      <c r="J2017" s="1">
        <v>8.8138106250999998E-5</v>
      </c>
      <c r="K2017">
        <v>7.7939307829899996E-4</v>
      </c>
      <c r="L2017" s="1">
        <v>9.3096054874400005E-5</v>
      </c>
      <c r="M2017">
        <v>16</v>
      </c>
      <c r="N2017">
        <v>18.5</v>
      </c>
      <c r="O2017">
        <v>5.3989253183099996E-4</v>
      </c>
      <c r="P2017">
        <v>3.9221374050899998E-3</v>
      </c>
      <c r="Q2017">
        <v>0.164958102212</v>
      </c>
      <c r="R2017" t="s">
        <v>15</v>
      </c>
      <c r="S2017">
        <v>16</v>
      </c>
      <c r="T2017">
        <v>18.5</v>
      </c>
    </row>
    <row r="2018" spans="1:20">
      <c r="A2018">
        <v>93635</v>
      </c>
      <c r="C2018" t="b">
        <f t="shared" si="155"/>
        <v>1</v>
      </c>
      <c r="D2018" s="2" t="str">
        <f t="shared" si="156"/>
        <v/>
      </c>
      <c r="E2018" s="2" t="str">
        <f t="shared" si="157"/>
        <v/>
      </c>
      <c r="F2018" s="2" t="str">
        <f t="shared" si="158"/>
        <v/>
      </c>
      <c r="G2018" s="2" t="str">
        <f t="shared" si="159"/>
        <v/>
      </c>
      <c r="H2018" t="s">
        <v>19</v>
      </c>
      <c r="I2018" t="s">
        <v>19</v>
      </c>
      <c r="J2018" s="1">
        <v>7.5869640608400001E-5</v>
      </c>
      <c r="K2018">
        <v>7.5809785398299999E-4</v>
      </c>
      <c r="L2018">
        <v>1.122648475E-4</v>
      </c>
      <c r="M2018">
        <v>16</v>
      </c>
      <c r="N2018">
        <v>18.5</v>
      </c>
      <c r="O2018">
        <v>5.3989253183099996E-4</v>
      </c>
      <c r="P2018">
        <v>2.7296317962000002E-3</v>
      </c>
      <c r="Q2018">
        <v>0.23498075686700001</v>
      </c>
      <c r="R2018" t="s">
        <v>15</v>
      </c>
      <c r="S2018">
        <v>16</v>
      </c>
      <c r="T2018">
        <v>18.5</v>
      </c>
    </row>
    <row r="2019" spans="1:20">
      <c r="A2019">
        <v>93661</v>
      </c>
      <c r="C2019" t="b">
        <f t="shared" si="155"/>
        <v>1</v>
      </c>
      <c r="D2019" s="2" t="str">
        <f t="shared" si="156"/>
        <v/>
      </c>
      <c r="E2019" s="2" t="str">
        <f t="shared" si="157"/>
        <v/>
      </c>
      <c r="F2019" s="2" t="str">
        <f t="shared" si="158"/>
        <v/>
      </c>
      <c r="G2019" s="2" t="str">
        <f t="shared" si="159"/>
        <v/>
      </c>
      <c r="H2019" t="s">
        <v>16</v>
      </c>
      <c r="I2019" t="s">
        <v>16</v>
      </c>
      <c r="J2019" s="1">
        <v>1.2636725636600001E-5</v>
      </c>
      <c r="K2019">
        <v>2.7956651424900002E-4</v>
      </c>
      <c r="L2019">
        <v>1.08661116947E-4</v>
      </c>
      <c r="M2019">
        <v>16</v>
      </c>
      <c r="N2019">
        <v>18.5</v>
      </c>
      <c r="O2019">
        <v>2.6137793720499999E-3</v>
      </c>
      <c r="P2019">
        <v>0.14378676595699999</v>
      </c>
      <c r="Q2019">
        <v>1.59725969141E-3</v>
      </c>
      <c r="R2019" t="s">
        <v>15</v>
      </c>
      <c r="S2019">
        <v>16</v>
      </c>
    </row>
    <row r="2020" spans="1:20">
      <c r="A2020">
        <v>93662</v>
      </c>
      <c r="C2020" t="b">
        <f t="shared" si="155"/>
        <v>1</v>
      </c>
      <c r="D2020" s="2" t="str">
        <f t="shared" si="156"/>
        <v/>
      </c>
      <c r="E2020" s="2" t="str">
        <f t="shared" si="157"/>
        <v/>
      </c>
      <c r="F2020" s="2" t="str">
        <f t="shared" si="158"/>
        <v/>
      </c>
      <c r="G2020" s="2" t="str">
        <f t="shared" si="159"/>
        <v/>
      </c>
      <c r="H2020" t="s">
        <v>28</v>
      </c>
      <c r="I2020" t="s">
        <v>19</v>
      </c>
      <c r="J2020" s="1">
        <v>1.90816475148E-5</v>
      </c>
      <c r="K2020">
        <v>4.7037786911199999E-4</v>
      </c>
      <c r="L2020">
        <v>1.10481681423E-4</v>
      </c>
      <c r="M2020">
        <v>16</v>
      </c>
      <c r="N2020">
        <v>18.5</v>
      </c>
      <c r="O2020">
        <v>3.24980819924E-4</v>
      </c>
      <c r="P2020">
        <v>2.2058509370699999E-2</v>
      </c>
      <c r="Q2020">
        <v>1.20780378536E-2</v>
      </c>
      <c r="R2020" t="s">
        <v>15</v>
      </c>
      <c r="S2020">
        <v>16</v>
      </c>
      <c r="T2020">
        <v>18.5</v>
      </c>
    </row>
    <row r="2021" spans="1:20">
      <c r="A2021">
        <v>93686</v>
      </c>
      <c r="C2021" t="b">
        <f t="shared" si="155"/>
        <v>1</v>
      </c>
      <c r="D2021" s="2" t="str">
        <f t="shared" si="156"/>
        <v/>
      </c>
      <c r="E2021" s="2" t="str">
        <f t="shared" si="157"/>
        <v/>
      </c>
      <c r="F2021" s="2" t="str">
        <f t="shared" si="158"/>
        <v/>
      </c>
      <c r="G2021" s="2" t="str">
        <f t="shared" si="159"/>
        <v/>
      </c>
      <c r="H2021" t="s">
        <v>18</v>
      </c>
      <c r="I2021" t="s">
        <v>19</v>
      </c>
      <c r="J2021" s="1">
        <v>5.37468462118E-6</v>
      </c>
      <c r="K2021">
        <v>2.1890854773499999E-4</v>
      </c>
      <c r="L2021" s="1">
        <v>2.2045743578400001E-5</v>
      </c>
      <c r="M2021">
        <v>8.8000000000000007</v>
      </c>
      <c r="N2021">
        <v>11.6</v>
      </c>
      <c r="O2021">
        <v>7.07995883214E-2</v>
      </c>
      <c r="P2021">
        <v>0.21325425155399999</v>
      </c>
      <c r="Q2021">
        <v>0.138348594346</v>
      </c>
      <c r="R2021" t="s">
        <v>20</v>
      </c>
      <c r="S2021">
        <v>8.8000000000000007</v>
      </c>
      <c r="T2021">
        <v>11.6</v>
      </c>
    </row>
    <row r="2022" spans="1:20">
      <c r="A2022">
        <v>93690</v>
      </c>
      <c r="C2022" t="b">
        <f t="shared" si="155"/>
        <v>1</v>
      </c>
      <c r="D2022" s="2" t="str">
        <f t="shared" si="156"/>
        <v/>
      </c>
      <c r="E2022" s="2" t="str">
        <f t="shared" si="157"/>
        <v/>
      </c>
      <c r="F2022" s="2" t="str">
        <f t="shared" si="158"/>
        <v/>
      </c>
      <c r="G2022" s="2" t="str">
        <f t="shared" si="159"/>
        <v/>
      </c>
      <c r="H2022" t="s">
        <v>18</v>
      </c>
      <c r="I2022" t="s">
        <v>19</v>
      </c>
      <c r="J2022" s="1">
        <v>6.1424967099299997E-6</v>
      </c>
      <c r="K2022">
        <v>2.6269025728200001E-4</v>
      </c>
      <c r="L2022" s="1">
        <v>1.28889190633E-5</v>
      </c>
      <c r="M2022">
        <v>8.8000000000000007</v>
      </c>
      <c r="N2022">
        <v>11.6</v>
      </c>
      <c r="O2022">
        <v>7.07995883214E-2</v>
      </c>
      <c r="P2022">
        <v>0.15514189968700001</v>
      </c>
      <c r="Q2022">
        <v>0.229171687864</v>
      </c>
      <c r="R2022" t="s">
        <v>20</v>
      </c>
      <c r="S2022">
        <v>8.8000000000000007</v>
      </c>
      <c r="T2022">
        <v>11.6</v>
      </c>
    </row>
    <row r="2023" spans="1:20">
      <c r="A2023">
        <v>93730</v>
      </c>
      <c r="C2023" t="b">
        <f t="shared" si="155"/>
        <v>1</v>
      </c>
      <c r="D2023" s="2" t="str">
        <f t="shared" si="156"/>
        <v/>
      </c>
      <c r="E2023" s="2" t="str">
        <f t="shared" si="157"/>
        <v/>
      </c>
      <c r="F2023" s="2" t="str">
        <f t="shared" si="158"/>
        <v/>
      </c>
      <c r="G2023" s="2" t="str">
        <f t="shared" si="159"/>
        <v/>
      </c>
      <c r="H2023" t="s">
        <v>19</v>
      </c>
      <c r="I2023" t="s">
        <v>19</v>
      </c>
      <c r="J2023" s="1">
        <v>1.15409871094E-5</v>
      </c>
      <c r="K2023">
        <v>4.4431122930199999E-4</v>
      </c>
      <c r="L2023">
        <v>0</v>
      </c>
      <c r="M2023">
        <v>24</v>
      </c>
      <c r="N2023">
        <v>26</v>
      </c>
      <c r="O2023">
        <v>3.9769720607800001E-4</v>
      </c>
      <c r="P2023">
        <v>2.23974229491E-2</v>
      </c>
      <c r="Q2023">
        <v>0.240470712127</v>
      </c>
      <c r="R2023" t="s">
        <v>15</v>
      </c>
      <c r="S2023">
        <v>24</v>
      </c>
      <c r="T2023">
        <v>26</v>
      </c>
    </row>
    <row r="2024" spans="1:20">
      <c r="A2024">
        <v>93731</v>
      </c>
      <c r="C2024" t="b">
        <f t="shared" si="155"/>
        <v>1</v>
      </c>
      <c r="D2024" s="2" t="str">
        <f t="shared" si="156"/>
        <v/>
      </c>
      <c r="E2024" s="2" t="str">
        <f t="shared" si="157"/>
        <v/>
      </c>
      <c r="F2024" s="2" t="str">
        <f t="shared" si="158"/>
        <v/>
      </c>
      <c r="G2024" s="2" t="str">
        <f t="shared" si="159"/>
        <v/>
      </c>
      <c r="H2024" t="s">
        <v>19</v>
      </c>
      <c r="I2024" t="s">
        <v>19</v>
      </c>
      <c r="J2024" s="1">
        <v>2.00909748425E-5</v>
      </c>
      <c r="K2024">
        <v>4.5061875489799997E-4</v>
      </c>
      <c r="L2024" s="1">
        <v>7.3404983248799997E-5</v>
      </c>
      <c r="M2024">
        <v>11</v>
      </c>
      <c r="N2024">
        <v>17</v>
      </c>
      <c r="O2024" s="1">
        <v>2.70262909144E-5</v>
      </c>
      <c r="P2024">
        <v>2.9926636289500002E-3</v>
      </c>
      <c r="Q2024">
        <v>6.0379588620900003E-2</v>
      </c>
      <c r="R2024" t="s">
        <v>15</v>
      </c>
      <c r="S2024">
        <v>11</v>
      </c>
      <c r="T2024">
        <v>17</v>
      </c>
    </row>
    <row r="2025" spans="1:20">
      <c r="A2025">
        <v>93752</v>
      </c>
      <c r="B2025" t="s">
        <v>19</v>
      </c>
      <c r="C2025" t="b">
        <f t="shared" si="155"/>
        <v>1</v>
      </c>
      <c r="D2025" s="2" t="str">
        <f t="shared" si="156"/>
        <v/>
      </c>
      <c r="E2025" s="2" t="str">
        <f t="shared" si="157"/>
        <v/>
      </c>
      <c r="F2025" s="2" t="str">
        <f t="shared" si="158"/>
        <v>BRACK</v>
      </c>
      <c r="G2025" s="2" t="str">
        <f t="shared" si="159"/>
        <v/>
      </c>
      <c r="H2025" t="s">
        <v>19</v>
      </c>
      <c r="I2025" t="s">
        <v>19</v>
      </c>
      <c r="J2025" s="1">
        <v>3.04171580178E-5</v>
      </c>
      <c r="K2025">
        <v>3.8651720340200001E-4</v>
      </c>
      <c r="L2025" s="1">
        <v>7.6579043216600003E-5</v>
      </c>
      <c r="M2025">
        <v>11</v>
      </c>
      <c r="N2025">
        <v>16</v>
      </c>
      <c r="O2025">
        <v>3.7522636417099998E-4</v>
      </c>
      <c r="P2025">
        <v>1.5120822571E-2</v>
      </c>
      <c r="Q2025">
        <v>5.2723510504800002E-2</v>
      </c>
      <c r="R2025" t="s">
        <v>15</v>
      </c>
      <c r="S2025">
        <v>11</v>
      </c>
      <c r="T2025">
        <v>16</v>
      </c>
    </row>
    <row r="2026" spans="1:20">
      <c r="A2026">
        <v>93753</v>
      </c>
      <c r="C2026" t="b">
        <f t="shared" si="155"/>
        <v>1</v>
      </c>
      <c r="D2026" s="2" t="str">
        <f t="shared" si="156"/>
        <v/>
      </c>
      <c r="E2026" s="2" t="str">
        <f t="shared" si="157"/>
        <v/>
      </c>
      <c r="F2026" s="2" t="str">
        <f t="shared" si="158"/>
        <v/>
      </c>
      <c r="G2026" s="2" t="str">
        <f t="shared" si="159"/>
        <v/>
      </c>
      <c r="H2026" t="s">
        <v>14</v>
      </c>
      <c r="I2026" t="s">
        <v>14</v>
      </c>
      <c r="J2026" s="1">
        <v>4.1463965540700003E-6</v>
      </c>
      <c r="K2026">
        <v>4.3027216177999998E-4</v>
      </c>
      <c r="L2026">
        <v>0</v>
      </c>
      <c r="M2026">
        <v>24</v>
      </c>
      <c r="N2026">
        <v>26</v>
      </c>
      <c r="O2026">
        <v>4.3662072919300001E-4</v>
      </c>
      <c r="P2026">
        <v>5.02668428024E-2</v>
      </c>
      <c r="Q2026">
        <v>0.32002959752900001</v>
      </c>
      <c r="R2026" t="s">
        <v>15</v>
      </c>
    </row>
    <row r="2027" spans="1:20">
      <c r="A2027">
        <v>93773</v>
      </c>
      <c r="C2027" t="b">
        <f t="shared" si="155"/>
        <v>1</v>
      </c>
      <c r="D2027" s="2" t="str">
        <f t="shared" si="156"/>
        <v/>
      </c>
      <c r="E2027" s="2" t="str">
        <f t="shared" si="157"/>
        <v/>
      </c>
      <c r="F2027" s="2" t="str">
        <f t="shared" si="158"/>
        <v/>
      </c>
      <c r="G2027" s="2" t="str">
        <f t="shared" si="159"/>
        <v/>
      </c>
      <c r="H2027" t="s">
        <v>19</v>
      </c>
      <c r="I2027" t="s">
        <v>19</v>
      </c>
      <c r="J2027">
        <v>7.2862694201400002E-4</v>
      </c>
      <c r="K2027">
        <v>1.0964803906099999E-2</v>
      </c>
      <c r="L2027">
        <v>9.5316279876E-4</v>
      </c>
      <c r="M2027">
        <v>6.5</v>
      </c>
      <c r="N2027">
        <v>17</v>
      </c>
      <c r="O2027">
        <v>1.5877477017100001E-4</v>
      </c>
      <c r="P2027">
        <v>1.94894236822E-2</v>
      </c>
      <c r="Q2027">
        <v>1.04368508983E-2</v>
      </c>
      <c r="R2027" t="s">
        <v>15</v>
      </c>
      <c r="S2027">
        <v>6.5</v>
      </c>
      <c r="T2027">
        <v>17</v>
      </c>
    </row>
    <row r="2028" spans="1:20">
      <c r="A2028">
        <v>93786</v>
      </c>
      <c r="B2028" t="s">
        <v>19</v>
      </c>
      <c r="C2028" t="b">
        <f t="shared" si="155"/>
        <v>1</v>
      </c>
      <c r="D2028" s="2" t="str">
        <f t="shared" si="156"/>
        <v/>
      </c>
      <c r="E2028" s="2" t="str">
        <f t="shared" si="157"/>
        <v/>
      </c>
      <c r="F2028" s="2" t="str">
        <f t="shared" si="158"/>
        <v>BRACK</v>
      </c>
      <c r="G2028" s="2" t="str">
        <f t="shared" si="159"/>
        <v/>
      </c>
      <c r="H2028" t="s">
        <v>18</v>
      </c>
      <c r="I2028" t="s">
        <v>19</v>
      </c>
      <c r="J2028" s="1">
        <v>3.2525613921E-6</v>
      </c>
      <c r="K2028" s="1">
        <v>8.5628419275599998E-5</v>
      </c>
      <c r="L2028" s="1">
        <v>9.4420709579299992E-6</v>
      </c>
      <c r="M2028">
        <v>6.5</v>
      </c>
      <c r="N2028">
        <v>16</v>
      </c>
      <c r="O2028">
        <v>2.9581328088699999E-2</v>
      </c>
      <c r="P2028">
        <v>0.132444214679</v>
      </c>
      <c r="Q2028">
        <v>0.16150508448699999</v>
      </c>
      <c r="R2028" t="s">
        <v>20</v>
      </c>
      <c r="S2028">
        <v>6.5</v>
      </c>
      <c r="T2028">
        <v>16</v>
      </c>
    </row>
    <row r="2029" spans="1:20">
      <c r="A2029">
        <v>93860</v>
      </c>
      <c r="C2029" t="b">
        <f t="shared" si="155"/>
        <v>1</v>
      </c>
      <c r="D2029" s="2" t="str">
        <f t="shared" si="156"/>
        <v/>
      </c>
      <c r="E2029" s="2" t="str">
        <f t="shared" si="157"/>
        <v/>
      </c>
      <c r="F2029" s="2" t="str">
        <f t="shared" si="158"/>
        <v/>
      </c>
      <c r="G2029" s="2" t="str">
        <f t="shared" si="159"/>
        <v/>
      </c>
      <c r="H2029" t="s">
        <v>18</v>
      </c>
      <c r="I2029" t="s">
        <v>19</v>
      </c>
      <c r="J2029" s="1">
        <v>6.0535588495399997E-5</v>
      </c>
      <c r="K2029">
        <v>6.7733111626700003E-4</v>
      </c>
      <c r="L2029">
        <v>1.1686642477499999E-4</v>
      </c>
      <c r="M2029">
        <v>3</v>
      </c>
      <c r="N2029">
        <v>8</v>
      </c>
      <c r="O2029">
        <v>9.6598572110199996E-2</v>
      </c>
      <c r="P2029">
        <v>0.274261052399</v>
      </c>
      <c r="Q2029">
        <v>5.2439971403699999E-2</v>
      </c>
      <c r="R2029" t="s">
        <v>20</v>
      </c>
      <c r="S2029">
        <v>3</v>
      </c>
      <c r="T2029">
        <v>8</v>
      </c>
    </row>
    <row r="2030" spans="1:20">
      <c r="A2030">
        <v>93861</v>
      </c>
      <c r="C2030" t="b">
        <f t="shared" si="155"/>
        <v>1</v>
      </c>
      <c r="D2030" s="2" t="str">
        <f t="shared" si="156"/>
        <v/>
      </c>
      <c r="E2030" s="2" t="str">
        <f t="shared" si="157"/>
        <v/>
      </c>
      <c r="F2030" s="2" t="str">
        <f t="shared" si="158"/>
        <v/>
      </c>
      <c r="G2030" s="2" t="str">
        <f t="shared" si="159"/>
        <v/>
      </c>
      <c r="H2030" t="s">
        <v>19</v>
      </c>
      <c r="I2030" t="s">
        <v>19</v>
      </c>
      <c r="J2030" s="1">
        <v>5.3551710509100003E-5</v>
      </c>
      <c r="K2030">
        <v>4.0285037966100002E-4</v>
      </c>
      <c r="L2030" s="1">
        <v>1.0337876255600001E-5</v>
      </c>
      <c r="M2030">
        <v>3</v>
      </c>
      <c r="N2030">
        <v>17</v>
      </c>
      <c r="O2030">
        <v>2.9016157349E-4</v>
      </c>
      <c r="P2030" s="1">
        <v>3.7793185689099997E-5</v>
      </c>
      <c r="Q2030">
        <v>0.27159257889400001</v>
      </c>
      <c r="R2030" t="s">
        <v>15</v>
      </c>
      <c r="S2030">
        <v>3</v>
      </c>
      <c r="T2030">
        <v>17</v>
      </c>
    </row>
    <row r="2031" spans="1:20">
      <c r="A2031">
        <v>93886</v>
      </c>
      <c r="C2031" t="b">
        <f t="shared" si="155"/>
        <v>1</v>
      </c>
      <c r="D2031" s="2" t="str">
        <f t="shared" si="156"/>
        <v/>
      </c>
      <c r="E2031" s="2" t="str">
        <f t="shared" si="157"/>
        <v/>
      </c>
      <c r="F2031" s="2" t="str">
        <f t="shared" si="158"/>
        <v/>
      </c>
      <c r="G2031" s="2" t="str">
        <f t="shared" si="159"/>
        <v/>
      </c>
      <c r="H2031" t="s">
        <v>14</v>
      </c>
      <c r="I2031" t="s">
        <v>14</v>
      </c>
      <c r="J2031" s="1">
        <v>1.9195302218499999E-6</v>
      </c>
      <c r="K2031">
        <v>1.9137313013800001E-4</v>
      </c>
      <c r="L2031" s="1">
        <v>5.45665808852E-5</v>
      </c>
      <c r="M2031">
        <v>8.8000000000000007</v>
      </c>
      <c r="N2031">
        <v>11.6</v>
      </c>
      <c r="O2031">
        <v>2.97574629087E-3</v>
      </c>
      <c r="P2031">
        <v>0.12337313109</v>
      </c>
      <c r="Q2031">
        <v>2.66999432105E-2</v>
      </c>
      <c r="R2031" t="s">
        <v>15</v>
      </c>
    </row>
    <row r="2032" spans="1:20">
      <c r="A2032">
        <v>93888</v>
      </c>
      <c r="B2032" t="s">
        <v>19</v>
      </c>
      <c r="C2032" t="b">
        <f t="shared" si="155"/>
        <v>1</v>
      </c>
      <c r="D2032" s="2" t="str">
        <f t="shared" si="156"/>
        <v/>
      </c>
      <c r="E2032" s="2" t="str">
        <f t="shared" si="157"/>
        <v/>
      </c>
      <c r="F2032" s="2" t="str">
        <f t="shared" si="158"/>
        <v/>
      </c>
      <c r="G2032" s="2" t="str">
        <f t="shared" si="159"/>
        <v>brackishRestricted</v>
      </c>
      <c r="H2032" t="s">
        <v>14</v>
      </c>
      <c r="I2032" t="s">
        <v>14</v>
      </c>
      <c r="J2032">
        <v>1.24019942384E-4</v>
      </c>
      <c r="K2032">
        <v>1.2800754125499999E-3</v>
      </c>
      <c r="L2032" s="1">
        <v>9.1054067905500002E-5</v>
      </c>
      <c r="M2032">
        <v>24</v>
      </c>
      <c r="N2032">
        <v>26</v>
      </c>
      <c r="O2032">
        <v>5.3573801654400002E-4</v>
      </c>
      <c r="P2032">
        <v>9.6277543890100001E-2</v>
      </c>
      <c r="Q2032">
        <v>0.27131096505199997</v>
      </c>
      <c r="R2032" t="s">
        <v>15</v>
      </c>
    </row>
    <row r="2033" spans="1:20">
      <c r="A2033">
        <v>93891</v>
      </c>
      <c r="C2033" t="b">
        <f t="shared" si="155"/>
        <v>1</v>
      </c>
      <c r="D2033" s="2" t="str">
        <f t="shared" si="156"/>
        <v/>
      </c>
      <c r="E2033" s="2" t="str">
        <f t="shared" si="157"/>
        <v/>
      </c>
      <c r="F2033" s="2" t="str">
        <f t="shared" si="158"/>
        <v/>
      </c>
      <c r="G2033" s="2" t="str">
        <f t="shared" si="159"/>
        <v/>
      </c>
      <c r="H2033" t="s">
        <v>14</v>
      </c>
      <c r="I2033" t="s">
        <v>14</v>
      </c>
      <c r="J2033" s="1">
        <v>1.9575599638999999E-5</v>
      </c>
      <c r="K2033">
        <v>2.04508811925E-4</v>
      </c>
      <c r="L2033">
        <v>0</v>
      </c>
      <c r="M2033">
        <v>24</v>
      </c>
      <c r="N2033">
        <v>26</v>
      </c>
      <c r="O2033">
        <v>1.9952487646100001E-3</v>
      </c>
      <c r="P2033">
        <v>5.02668428024E-2</v>
      </c>
      <c r="Q2033">
        <v>0.27567206220700002</v>
      </c>
      <c r="R2033" t="s">
        <v>15</v>
      </c>
    </row>
    <row r="2034" spans="1:20">
      <c r="A2034">
        <v>93991</v>
      </c>
      <c r="C2034" t="b">
        <f t="shared" si="155"/>
        <v>1</v>
      </c>
      <c r="D2034" s="2" t="str">
        <f t="shared" si="156"/>
        <v/>
      </c>
      <c r="E2034" s="2" t="str">
        <f t="shared" si="157"/>
        <v/>
      </c>
      <c r="F2034" s="2" t="str">
        <f t="shared" si="158"/>
        <v/>
      </c>
      <c r="G2034" s="2" t="str">
        <f t="shared" si="159"/>
        <v/>
      </c>
      <c r="H2034" t="s">
        <v>19</v>
      </c>
      <c r="I2034" t="s">
        <v>19</v>
      </c>
      <c r="J2034" s="1">
        <v>1.55739042276E-5</v>
      </c>
      <c r="K2034">
        <v>1.72259074607E-3</v>
      </c>
      <c r="L2034" s="1">
        <v>1.8315934366600001E-5</v>
      </c>
      <c r="M2034">
        <v>16</v>
      </c>
      <c r="N2034">
        <v>18.5</v>
      </c>
      <c r="O2034" s="1">
        <v>2.4596758214199998E-6</v>
      </c>
      <c r="P2034">
        <v>3.24139909115E-4</v>
      </c>
      <c r="Q2034">
        <v>0.271163949992</v>
      </c>
      <c r="R2034" t="s">
        <v>15</v>
      </c>
      <c r="S2034">
        <v>16</v>
      </c>
      <c r="T2034">
        <v>18.5</v>
      </c>
    </row>
    <row r="2035" spans="1:20">
      <c r="A2035">
        <v>93992</v>
      </c>
      <c r="C2035" t="b">
        <f t="shared" si="155"/>
        <v>1</v>
      </c>
      <c r="D2035" s="2" t="str">
        <f t="shared" si="156"/>
        <v/>
      </c>
      <c r="E2035" s="2" t="str">
        <f t="shared" si="157"/>
        <v/>
      </c>
      <c r="F2035" s="2" t="str">
        <f t="shared" si="158"/>
        <v/>
      </c>
      <c r="G2035" s="2" t="str">
        <f t="shared" si="159"/>
        <v/>
      </c>
      <c r="H2035" t="s">
        <v>19</v>
      </c>
      <c r="I2035" t="s">
        <v>19</v>
      </c>
      <c r="J2035" s="1">
        <v>2.9970734340199999E-5</v>
      </c>
      <c r="K2035">
        <v>1.9794549172300001E-3</v>
      </c>
      <c r="L2035" s="1">
        <v>3.1870842293099998E-5</v>
      </c>
      <c r="M2035">
        <v>16</v>
      </c>
      <c r="N2035">
        <v>18.5</v>
      </c>
      <c r="O2035" s="1">
        <v>3.3437281526499999E-6</v>
      </c>
      <c r="P2035">
        <v>7.2195887107600004E-4</v>
      </c>
      <c r="Q2035">
        <v>0.12437233065</v>
      </c>
      <c r="R2035" t="s">
        <v>15</v>
      </c>
      <c r="S2035">
        <v>16</v>
      </c>
      <c r="T2035">
        <v>18.5</v>
      </c>
    </row>
    <row r="2036" spans="1:20">
      <c r="A2036">
        <v>94015</v>
      </c>
      <c r="C2036" t="b">
        <f t="shared" si="155"/>
        <v>1</v>
      </c>
      <c r="D2036" s="2" t="str">
        <f t="shared" si="156"/>
        <v/>
      </c>
      <c r="E2036" s="2" t="str">
        <f t="shared" si="157"/>
        <v/>
      </c>
      <c r="F2036" s="2" t="str">
        <f t="shared" si="158"/>
        <v/>
      </c>
      <c r="G2036" s="2" t="str">
        <f t="shared" si="159"/>
        <v/>
      </c>
      <c r="H2036" t="s">
        <v>19</v>
      </c>
      <c r="I2036" t="s">
        <v>19</v>
      </c>
      <c r="J2036">
        <v>0</v>
      </c>
      <c r="K2036">
        <v>1.52472839956E-3</v>
      </c>
      <c r="L2036" s="1">
        <v>4.9167051640200002E-5</v>
      </c>
      <c r="M2036">
        <v>14</v>
      </c>
      <c r="N2036">
        <v>16</v>
      </c>
      <c r="O2036" s="1">
        <v>1.29127313426E-5</v>
      </c>
      <c r="P2036">
        <v>3.60673136386E-3</v>
      </c>
      <c r="Q2036">
        <v>2.2471388408999999E-2</v>
      </c>
      <c r="R2036" t="s">
        <v>15</v>
      </c>
      <c r="S2036">
        <v>14</v>
      </c>
      <c r="T2036">
        <v>16</v>
      </c>
    </row>
    <row r="2037" spans="1:20">
      <c r="A2037">
        <v>94017</v>
      </c>
      <c r="B2037" t="s">
        <v>19</v>
      </c>
      <c r="C2037" t="b">
        <f t="shared" si="155"/>
        <v>1</v>
      </c>
      <c r="D2037" s="2" t="str">
        <f t="shared" si="156"/>
        <v/>
      </c>
      <c r="E2037" s="2" t="str">
        <f t="shared" si="157"/>
        <v/>
      </c>
      <c r="F2037" s="2" t="str">
        <f t="shared" si="158"/>
        <v>BRACK</v>
      </c>
      <c r="G2037" s="2" t="str">
        <f t="shared" si="159"/>
        <v/>
      </c>
      <c r="H2037" t="s">
        <v>19</v>
      </c>
      <c r="I2037" t="s">
        <v>19</v>
      </c>
      <c r="J2037">
        <v>0</v>
      </c>
      <c r="K2037">
        <v>1.2025893390400001E-3</v>
      </c>
      <c r="L2037" s="1">
        <v>5.0083983235100002E-5</v>
      </c>
      <c r="M2037">
        <v>14</v>
      </c>
      <c r="N2037">
        <v>16</v>
      </c>
      <c r="O2037" s="1">
        <v>1.29127313426E-5</v>
      </c>
      <c r="P2037">
        <v>4.26597000521E-3</v>
      </c>
      <c r="Q2037">
        <v>2.2471388408999999E-2</v>
      </c>
      <c r="R2037" t="s">
        <v>15</v>
      </c>
      <c r="S2037">
        <v>14</v>
      </c>
      <c r="T2037">
        <v>16</v>
      </c>
    </row>
    <row r="2038" spans="1:20">
      <c r="A2038">
        <v>94054</v>
      </c>
      <c r="C2038" t="b">
        <f t="shared" si="155"/>
        <v>1</v>
      </c>
      <c r="D2038" s="2" t="str">
        <f t="shared" si="156"/>
        <v/>
      </c>
      <c r="E2038" s="2" t="str">
        <f t="shared" si="157"/>
        <v/>
      </c>
      <c r="F2038" s="2" t="str">
        <f t="shared" si="158"/>
        <v/>
      </c>
      <c r="G2038" s="2" t="str">
        <f t="shared" si="159"/>
        <v/>
      </c>
      <c r="H2038" t="s">
        <v>19</v>
      </c>
      <c r="I2038" t="s">
        <v>19</v>
      </c>
      <c r="J2038" s="1">
        <v>4.47227191413E-6</v>
      </c>
      <c r="K2038">
        <v>2.32968282768E-4</v>
      </c>
      <c r="L2038" s="1">
        <v>6.5534807272899996E-6</v>
      </c>
      <c r="M2038">
        <v>6.5</v>
      </c>
      <c r="N2038">
        <v>11.5</v>
      </c>
      <c r="O2038">
        <v>2.10343361945E-2</v>
      </c>
      <c r="P2038">
        <v>1.9397527058700001E-2</v>
      </c>
      <c r="Q2038">
        <v>0.40365922019400002</v>
      </c>
      <c r="R2038" t="s">
        <v>15</v>
      </c>
      <c r="S2038">
        <v>6.5</v>
      </c>
      <c r="T2038">
        <v>11.5</v>
      </c>
    </row>
    <row r="2039" spans="1:20">
      <c r="A2039">
        <v>94058</v>
      </c>
      <c r="C2039" t="b">
        <f t="shared" si="155"/>
        <v>1</v>
      </c>
      <c r="D2039" s="2" t="str">
        <f t="shared" si="156"/>
        <v/>
      </c>
      <c r="E2039" s="2" t="str">
        <f t="shared" si="157"/>
        <v/>
      </c>
      <c r="F2039" s="2" t="str">
        <f t="shared" si="158"/>
        <v/>
      </c>
      <c r="G2039" s="2" t="str">
        <f t="shared" si="159"/>
        <v/>
      </c>
      <c r="H2039" t="s">
        <v>18</v>
      </c>
      <c r="I2039" t="s">
        <v>19</v>
      </c>
      <c r="J2039" s="1">
        <v>2.0328508700599999E-6</v>
      </c>
      <c r="K2039">
        <v>2.19547392546E-4</v>
      </c>
      <c r="L2039" s="1">
        <v>1.18502338179E-5</v>
      </c>
      <c r="M2039">
        <v>6.5</v>
      </c>
      <c r="N2039">
        <v>11.5</v>
      </c>
      <c r="O2039">
        <v>2.10343361945E-2</v>
      </c>
      <c r="P2039">
        <v>4.1159098199099999E-2</v>
      </c>
      <c r="Q2039">
        <v>0.24264792846</v>
      </c>
      <c r="R2039" t="s">
        <v>20</v>
      </c>
      <c r="S2039">
        <v>6.5</v>
      </c>
      <c r="T2039">
        <v>11.5</v>
      </c>
    </row>
    <row r="2040" spans="1:20">
      <c r="A2040">
        <v>94100</v>
      </c>
      <c r="C2040" t="b">
        <f t="shared" si="155"/>
        <v>1</v>
      </c>
      <c r="D2040" s="2" t="str">
        <f t="shared" si="156"/>
        <v/>
      </c>
      <c r="E2040" s="2" t="str">
        <f t="shared" si="157"/>
        <v/>
      </c>
      <c r="F2040" s="2" t="str">
        <f t="shared" si="158"/>
        <v/>
      </c>
      <c r="G2040" s="2" t="str">
        <f t="shared" si="159"/>
        <v/>
      </c>
      <c r="H2040" t="s">
        <v>14</v>
      </c>
      <c r="I2040" t="s">
        <v>14</v>
      </c>
      <c r="J2040">
        <v>1.00361085273E-4</v>
      </c>
      <c r="K2040">
        <v>3.45123035458E-4</v>
      </c>
      <c r="L2040" s="1">
        <v>4.5995061614099999E-6</v>
      </c>
      <c r="M2040">
        <v>4.5</v>
      </c>
      <c r="N2040">
        <v>10</v>
      </c>
      <c r="O2040">
        <v>4.7385372105800003E-2</v>
      </c>
      <c r="P2040" s="1">
        <v>3.9302676258200003E-5</v>
      </c>
      <c r="Q2040">
        <v>8.5479782579700007E-3</v>
      </c>
      <c r="R2040" t="s">
        <v>15</v>
      </c>
    </row>
    <row r="2041" spans="1:20">
      <c r="A2041">
        <v>94101</v>
      </c>
      <c r="C2041" t="b">
        <f t="shared" si="155"/>
        <v>1</v>
      </c>
      <c r="D2041" s="2" t="str">
        <f t="shared" si="156"/>
        <v/>
      </c>
      <c r="E2041" s="2" t="str">
        <f t="shared" si="157"/>
        <v/>
      </c>
      <c r="F2041" s="2" t="str">
        <f t="shared" si="158"/>
        <v/>
      </c>
      <c r="G2041" s="2" t="str">
        <f t="shared" si="159"/>
        <v/>
      </c>
      <c r="H2041" t="s">
        <v>14</v>
      </c>
      <c r="I2041" t="s">
        <v>14</v>
      </c>
      <c r="J2041">
        <v>7.6426077590400002E-3</v>
      </c>
      <c r="K2041">
        <v>2.2037812855800001E-2</v>
      </c>
      <c r="L2041">
        <v>4.8999331324200003E-4</v>
      </c>
      <c r="M2041">
        <v>4.5</v>
      </c>
      <c r="N2041">
        <v>10</v>
      </c>
      <c r="O2041">
        <v>6.4464260909499999E-2</v>
      </c>
      <c r="P2041">
        <v>1.16595308394E-4</v>
      </c>
      <c r="Q2041">
        <v>1.0273350460799999E-3</v>
      </c>
      <c r="R2041" t="s">
        <v>15</v>
      </c>
    </row>
    <row r="2042" spans="1:20">
      <c r="A2042">
        <v>94106</v>
      </c>
      <c r="B2042" t="s">
        <v>14</v>
      </c>
      <c r="C2042" t="b">
        <f t="shared" si="155"/>
        <v>1</v>
      </c>
      <c r="D2042" s="2" t="str">
        <f t="shared" si="156"/>
        <v/>
      </c>
      <c r="E2042" s="2" t="str">
        <f t="shared" si="157"/>
        <v/>
      </c>
      <c r="F2042" s="2" t="str">
        <f t="shared" si="158"/>
        <v/>
      </c>
      <c r="G2042" s="2" t="str">
        <f t="shared" si="159"/>
        <v>NO</v>
      </c>
      <c r="H2042" t="s">
        <v>14</v>
      </c>
      <c r="I2042" t="s">
        <v>14</v>
      </c>
      <c r="J2042" s="1">
        <v>9.9080845621199996E-5</v>
      </c>
      <c r="K2042">
        <v>2.93424864536E-4</v>
      </c>
      <c r="L2042" s="1">
        <v>3.1335749943300003E-5</v>
      </c>
      <c r="M2042">
        <v>3</v>
      </c>
      <c r="N2042">
        <v>10</v>
      </c>
      <c r="O2042">
        <v>6.8458514800099998E-2</v>
      </c>
      <c r="P2042">
        <v>9.6786679812699995E-3</v>
      </c>
      <c r="Q2042">
        <v>0.214117122415</v>
      </c>
      <c r="R2042" t="s">
        <v>15</v>
      </c>
    </row>
    <row r="2043" spans="1:20">
      <c r="A2043">
        <v>94108</v>
      </c>
      <c r="C2043" t="b">
        <f t="shared" si="155"/>
        <v>1</v>
      </c>
      <c r="D2043" s="2" t="str">
        <f t="shared" si="156"/>
        <v/>
      </c>
      <c r="E2043" s="2" t="str">
        <f t="shared" si="157"/>
        <v/>
      </c>
      <c r="F2043" s="2" t="str">
        <f t="shared" si="158"/>
        <v/>
      </c>
      <c r="G2043" s="2" t="str">
        <f t="shared" si="159"/>
        <v/>
      </c>
      <c r="H2043" t="s">
        <v>14</v>
      </c>
      <c r="I2043" t="s">
        <v>14</v>
      </c>
      <c r="J2043">
        <v>1.39369174589E-4</v>
      </c>
      <c r="K2043">
        <v>3.6023876304099999E-4</v>
      </c>
      <c r="L2043" s="1">
        <v>9.7483858008899994E-6</v>
      </c>
      <c r="M2043">
        <v>4.5</v>
      </c>
      <c r="N2043">
        <v>10</v>
      </c>
      <c r="O2043">
        <v>5.5783182068200002E-2</v>
      </c>
      <c r="P2043">
        <v>2.26782416085E-4</v>
      </c>
      <c r="Q2043">
        <v>2.50292174224E-2</v>
      </c>
      <c r="R2043" t="s">
        <v>15</v>
      </c>
    </row>
    <row r="2044" spans="1:20">
      <c r="A2044">
        <v>94169</v>
      </c>
      <c r="C2044" t="b">
        <f t="shared" si="155"/>
        <v>1</v>
      </c>
      <c r="D2044" s="2" t="str">
        <f t="shared" si="156"/>
        <v/>
      </c>
      <c r="E2044" s="2" t="str">
        <f t="shared" si="157"/>
        <v/>
      </c>
      <c r="F2044" s="2" t="str">
        <f t="shared" si="158"/>
        <v/>
      </c>
      <c r="G2044" s="2" t="str">
        <f t="shared" si="159"/>
        <v/>
      </c>
      <c r="H2044" t="s">
        <v>14</v>
      </c>
      <c r="I2044" t="s">
        <v>14</v>
      </c>
      <c r="J2044" s="1">
        <v>9.5181243362099999E-5</v>
      </c>
      <c r="K2044">
        <v>3.1811128352299999E-4</v>
      </c>
      <c r="L2044" s="1">
        <v>5.0201134453900002E-6</v>
      </c>
      <c r="M2044">
        <v>4.5</v>
      </c>
      <c r="N2044">
        <v>10</v>
      </c>
      <c r="O2044">
        <v>4.0149894896699997E-2</v>
      </c>
      <c r="P2044">
        <v>2.26782416085E-4</v>
      </c>
      <c r="Q2044">
        <v>6.0281473955199998E-2</v>
      </c>
      <c r="R2044" t="s">
        <v>15</v>
      </c>
    </row>
    <row r="2045" spans="1:20">
      <c r="A2045">
        <v>94179</v>
      </c>
      <c r="C2045" t="b">
        <f t="shared" si="155"/>
        <v>1</v>
      </c>
      <c r="D2045" s="2" t="str">
        <f t="shared" si="156"/>
        <v/>
      </c>
      <c r="E2045" s="2" t="str">
        <f t="shared" si="157"/>
        <v/>
      </c>
      <c r="F2045" s="2" t="str">
        <f t="shared" si="158"/>
        <v/>
      </c>
      <c r="G2045" s="2" t="str">
        <f t="shared" si="159"/>
        <v/>
      </c>
      <c r="H2045" t="s">
        <v>14</v>
      </c>
      <c r="I2045" t="s">
        <v>14</v>
      </c>
      <c r="J2045">
        <v>1.71724114062E-4</v>
      </c>
      <c r="K2045">
        <v>5.0702032225400002E-4</v>
      </c>
      <c r="L2045" s="1">
        <v>7.9875367753400002E-6</v>
      </c>
      <c r="M2045">
        <v>4.5</v>
      </c>
      <c r="N2045">
        <v>10</v>
      </c>
      <c r="O2045">
        <v>4.0149894896699997E-2</v>
      </c>
      <c r="P2045">
        <v>2.26782416085E-4</v>
      </c>
      <c r="Q2045">
        <v>5.65486781476E-2</v>
      </c>
      <c r="R2045" t="s">
        <v>15</v>
      </c>
    </row>
    <row r="2046" spans="1:20">
      <c r="A2046">
        <v>94264</v>
      </c>
      <c r="B2046" t="s">
        <v>14</v>
      </c>
      <c r="C2046" t="b">
        <f t="shared" si="155"/>
        <v>1</v>
      </c>
      <c r="D2046" s="2" t="str">
        <f t="shared" si="156"/>
        <v/>
      </c>
      <c r="E2046" s="2" t="str">
        <f t="shared" si="157"/>
        <v/>
      </c>
      <c r="F2046" s="2" t="str">
        <f t="shared" si="158"/>
        <v/>
      </c>
      <c r="G2046" s="2" t="str">
        <f t="shared" si="159"/>
        <v>NO</v>
      </c>
      <c r="H2046" t="s">
        <v>14</v>
      </c>
      <c r="I2046" t="s">
        <v>14</v>
      </c>
      <c r="J2046" s="1">
        <v>2.3019164893499999E-6</v>
      </c>
      <c r="K2046">
        <v>2.1784324133100001E-2</v>
      </c>
      <c r="L2046">
        <v>4.6851313105299996E-3</v>
      </c>
      <c r="M2046">
        <v>19.5</v>
      </c>
      <c r="N2046">
        <v>23.5</v>
      </c>
      <c r="O2046">
        <v>5.5358245547200001E-2</v>
      </c>
      <c r="P2046">
        <v>0.28237311272299997</v>
      </c>
      <c r="Q2046">
        <v>0.19334322813400001</v>
      </c>
      <c r="R2046" t="s">
        <v>15</v>
      </c>
    </row>
    <row r="2047" spans="1:20">
      <c r="A2047">
        <v>94293</v>
      </c>
      <c r="C2047" t="b">
        <f t="shared" si="155"/>
        <v>1</v>
      </c>
      <c r="D2047" s="2" t="str">
        <f t="shared" si="156"/>
        <v/>
      </c>
      <c r="E2047" s="2" t="str">
        <f t="shared" si="157"/>
        <v/>
      </c>
      <c r="F2047" s="2" t="str">
        <f t="shared" si="158"/>
        <v/>
      </c>
      <c r="G2047" s="2" t="str">
        <f t="shared" si="159"/>
        <v/>
      </c>
      <c r="H2047" t="s">
        <v>19</v>
      </c>
      <c r="I2047" t="s">
        <v>19</v>
      </c>
      <c r="J2047" s="1">
        <v>2.4820719939900001E-6</v>
      </c>
      <c r="K2047">
        <v>1.09354070713E-4</v>
      </c>
      <c r="L2047" s="1">
        <v>1.01614494865E-5</v>
      </c>
      <c r="M2047">
        <v>1.5</v>
      </c>
      <c r="N2047">
        <v>5.5</v>
      </c>
      <c r="O2047">
        <v>4.1469363832200002E-4</v>
      </c>
      <c r="P2047" s="1">
        <v>3.4509107706400001E-6</v>
      </c>
      <c r="Q2047">
        <v>0.42910005026800002</v>
      </c>
      <c r="R2047" t="s">
        <v>15</v>
      </c>
      <c r="S2047">
        <v>1.5</v>
      </c>
      <c r="T2047">
        <v>5.5</v>
      </c>
    </row>
    <row r="2048" spans="1:20">
      <c r="A2048">
        <v>94294</v>
      </c>
      <c r="C2048" t="b">
        <f t="shared" si="155"/>
        <v>1</v>
      </c>
      <c r="D2048" s="2" t="str">
        <f t="shared" si="156"/>
        <v/>
      </c>
      <c r="E2048" s="2" t="str">
        <f t="shared" si="157"/>
        <v/>
      </c>
      <c r="F2048" s="2" t="str">
        <f t="shared" si="158"/>
        <v/>
      </c>
      <c r="G2048" s="2" t="str">
        <f t="shared" si="159"/>
        <v/>
      </c>
      <c r="H2048" t="s">
        <v>19</v>
      </c>
      <c r="I2048" t="s">
        <v>19</v>
      </c>
      <c r="J2048" s="1">
        <v>1.11436207099E-5</v>
      </c>
      <c r="K2048">
        <v>1.0815423049200001E-4</v>
      </c>
      <c r="L2048" s="1">
        <v>8.3248347669400003E-6</v>
      </c>
      <c r="M2048">
        <v>1.5</v>
      </c>
      <c r="N2048">
        <v>5.5</v>
      </c>
      <c r="O2048">
        <v>4.6618297721500003E-3</v>
      </c>
      <c r="P2048" s="1">
        <v>3.02860794363E-5</v>
      </c>
      <c r="Q2048">
        <v>0.14705211153</v>
      </c>
      <c r="R2048" t="s">
        <v>15</v>
      </c>
      <c r="S2048">
        <v>1.5</v>
      </c>
      <c r="T2048">
        <v>5.5</v>
      </c>
    </row>
    <row r="2049" spans="1:20">
      <c r="A2049">
        <v>94316</v>
      </c>
      <c r="B2049" t="s">
        <v>19</v>
      </c>
      <c r="C2049" t="b">
        <f t="shared" si="155"/>
        <v>1</v>
      </c>
      <c r="D2049" s="2" t="str">
        <f t="shared" si="156"/>
        <v/>
      </c>
      <c r="E2049" s="2" t="str">
        <f t="shared" si="157"/>
        <v/>
      </c>
      <c r="F2049" s="2" t="str">
        <f t="shared" si="158"/>
        <v>BRACK</v>
      </c>
      <c r="G2049" s="2" t="str">
        <f t="shared" si="159"/>
        <v/>
      </c>
      <c r="H2049" t="s">
        <v>19</v>
      </c>
      <c r="I2049" t="s">
        <v>19</v>
      </c>
      <c r="J2049">
        <v>0</v>
      </c>
      <c r="K2049">
        <v>5.49250391922E-4</v>
      </c>
      <c r="L2049" s="1">
        <v>1.38409464512E-5</v>
      </c>
      <c r="M2049">
        <v>15</v>
      </c>
      <c r="N2049">
        <v>17</v>
      </c>
      <c r="O2049" s="1">
        <v>4.14775314466E-7</v>
      </c>
      <c r="P2049">
        <v>1.8968150884499999E-4</v>
      </c>
      <c r="Q2049">
        <v>4.2673072704200003E-2</v>
      </c>
      <c r="R2049" t="s">
        <v>15</v>
      </c>
      <c r="S2049">
        <v>15</v>
      </c>
      <c r="T2049">
        <v>17</v>
      </c>
    </row>
    <row r="2050" spans="1:20">
      <c r="A2050">
        <v>94318</v>
      </c>
      <c r="C2050" t="b">
        <f t="shared" si="155"/>
        <v>1</v>
      </c>
      <c r="D2050" s="2" t="str">
        <f t="shared" si="156"/>
        <v/>
      </c>
      <c r="E2050" s="2" t="str">
        <f t="shared" si="157"/>
        <v/>
      </c>
      <c r="F2050" s="2" t="str">
        <f t="shared" si="158"/>
        <v/>
      </c>
      <c r="G2050" s="2" t="str">
        <f t="shared" si="159"/>
        <v/>
      </c>
      <c r="H2050" t="s">
        <v>19</v>
      </c>
      <c r="I2050" t="s">
        <v>19</v>
      </c>
      <c r="J2050">
        <v>0</v>
      </c>
      <c r="K2050">
        <v>6.8199300905299998E-4</v>
      </c>
      <c r="L2050" s="1">
        <v>3.0770920108199997E-5</v>
      </c>
      <c r="M2050">
        <v>15</v>
      </c>
      <c r="N2050">
        <v>17</v>
      </c>
      <c r="O2050" s="1">
        <v>4.14775314466E-7</v>
      </c>
      <c r="P2050">
        <v>3.4786217962899999E-4</v>
      </c>
      <c r="Q2050">
        <v>4.2673072704200003E-2</v>
      </c>
      <c r="R2050" t="s">
        <v>15</v>
      </c>
      <c r="S2050">
        <v>15</v>
      </c>
      <c r="T2050">
        <v>17</v>
      </c>
    </row>
    <row r="2051" spans="1:20">
      <c r="A2051">
        <v>94348</v>
      </c>
      <c r="C2051" t="b">
        <f t="shared" ref="C2051:C2114" si="160">IF(OR(B2051="freshRestricted",B2051="brackishRestricted",B2051="marineRestricted",B2051="noclass",B2051=""),TRUE,FALSE)</f>
        <v>1</v>
      </c>
      <c r="D2051" s="2" t="str">
        <f t="shared" ref="D2051:D2114" si="161">IF(NOT(ISBLANK($B2051)),IF($I2051="freshRestricted", IF($B2051="freshRestricted","FRESH",$B2051),""),"")</f>
        <v/>
      </c>
      <c r="E2051" s="2" t="str">
        <f t="shared" ref="E2051:E2114" si="162">IF(NOT(ISBLANK($B2051)),IF($I2051="marineRestricted", IF($B2051="marineRestricted","MARINE",$B2051),""),"")</f>
        <v/>
      </c>
      <c r="F2051" s="2" t="str">
        <f t="shared" ref="F2051:F2114" si="163">IF(NOT(ISBLANK($B2051)),IF($I2051="brackishRestricted", IF($B2051="brackishRestricted","BRACK",$B2051),""),"")</f>
        <v/>
      </c>
      <c r="G2051" s="2" t="str">
        <f t="shared" ref="G2051:G2114" si="164">IF(NOT(ISBLANK($B2051)),IF($I2051="noclass", IF($B2051="noclass","NO",$B2051),""),"")</f>
        <v/>
      </c>
      <c r="H2051" t="s">
        <v>14</v>
      </c>
      <c r="I2051" t="s">
        <v>14</v>
      </c>
      <c r="J2051" s="1">
        <v>3.5900627064299998E-6</v>
      </c>
      <c r="K2051" s="1">
        <v>6.1991157981399999E-5</v>
      </c>
      <c r="L2051">
        <v>0</v>
      </c>
      <c r="M2051">
        <v>15</v>
      </c>
      <c r="N2051">
        <v>26</v>
      </c>
      <c r="O2051">
        <v>3.72620902187E-3</v>
      </c>
      <c r="P2051">
        <v>7.5851292853000005E-2</v>
      </c>
      <c r="Q2051">
        <v>0.354694057507</v>
      </c>
      <c r="R2051" t="s">
        <v>15</v>
      </c>
    </row>
    <row r="2052" spans="1:20">
      <c r="A2052">
        <v>94353</v>
      </c>
      <c r="C2052" t="b">
        <f t="shared" si="160"/>
        <v>1</v>
      </c>
      <c r="D2052" s="2" t="str">
        <f t="shared" si="161"/>
        <v/>
      </c>
      <c r="E2052" s="2" t="str">
        <f t="shared" si="162"/>
        <v/>
      </c>
      <c r="F2052" s="2" t="str">
        <f t="shared" si="163"/>
        <v/>
      </c>
      <c r="G2052" s="2" t="str">
        <f t="shared" si="164"/>
        <v/>
      </c>
      <c r="H2052" t="s">
        <v>14</v>
      </c>
      <c r="I2052" t="s">
        <v>14</v>
      </c>
      <c r="J2052" s="1">
        <v>1.44322641971E-5</v>
      </c>
      <c r="K2052">
        <v>1.14289209863E-4</v>
      </c>
      <c r="L2052" s="1">
        <v>1.2487415027E-5</v>
      </c>
      <c r="M2052">
        <v>23</v>
      </c>
      <c r="N2052">
        <v>27</v>
      </c>
      <c r="O2052" s="1">
        <v>8.3052584112699998E-5</v>
      </c>
      <c r="P2052">
        <v>9.1936600776099997E-2</v>
      </c>
      <c r="Q2052">
        <v>0.179524791554</v>
      </c>
      <c r="R2052" t="s">
        <v>15</v>
      </c>
    </row>
    <row r="2053" spans="1:20">
      <c r="A2053">
        <v>94372</v>
      </c>
      <c r="C2053" t="b">
        <f t="shared" si="160"/>
        <v>1</v>
      </c>
      <c r="D2053" s="2" t="str">
        <f t="shared" si="161"/>
        <v/>
      </c>
      <c r="E2053" s="2" t="str">
        <f t="shared" si="162"/>
        <v/>
      </c>
      <c r="F2053" s="2" t="str">
        <f t="shared" si="163"/>
        <v/>
      </c>
      <c r="G2053" s="2" t="str">
        <f t="shared" si="164"/>
        <v/>
      </c>
      <c r="H2053" t="s">
        <v>19</v>
      </c>
      <c r="I2053" t="s">
        <v>19</v>
      </c>
      <c r="J2053" s="1">
        <v>1.0885630992E-5</v>
      </c>
      <c r="K2053">
        <v>5.3651177561200001E-4</v>
      </c>
      <c r="L2053" s="1">
        <v>4.6614064887799999E-5</v>
      </c>
      <c r="M2053">
        <v>15</v>
      </c>
      <c r="N2053">
        <v>17</v>
      </c>
      <c r="O2053" s="1">
        <v>6.0319426767899999E-7</v>
      </c>
      <c r="P2053">
        <v>3.2602368985300002E-4</v>
      </c>
      <c r="Q2053">
        <v>3.4527588251899999E-2</v>
      </c>
      <c r="R2053" t="s">
        <v>15</v>
      </c>
      <c r="S2053">
        <v>15</v>
      </c>
      <c r="T2053">
        <v>17</v>
      </c>
    </row>
    <row r="2054" spans="1:20">
      <c r="A2054">
        <v>94377</v>
      </c>
      <c r="C2054" t="b">
        <f t="shared" si="160"/>
        <v>1</v>
      </c>
      <c r="D2054" s="2" t="str">
        <f t="shared" si="161"/>
        <v/>
      </c>
      <c r="E2054" s="2" t="str">
        <f t="shared" si="162"/>
        <v/>
      </c>
      <c r="F2054" s="2" t="str">
        <f t="shared" si="163"/>
        <v/>
      </c>
      <c r="G2054" s="2" t="str">
        <f t="shared" si="164"/>
        <v/>
      </c>
      <c r="H2054" t="s">
        <v>19</v>
      </c>
      <c r="I2054" t="s">
        <v>19</v>
      </c>
      <c r="J2054" s="1">
        <v>1.4713007820400001E-5</v>
      </c>
      <c r="K2054">
        <v>7.0449145470099996E-4</v>
      </c>
      <c r="L2054" s="1">
        <v>4.7718952899500001E-5</v>
      </c>
      <c r="M2054">
        <v>15</v>
      </c>
      <c r="N2054">
        <v>17</v>
      </c>
      <c r="O2054" s="1">
        <v>1.2390029045700001E-6</v>
      </c>
      <c r="P2054" s="1">
        <v>8.2036105511700002E-5</v>
      </c>
      <c r="Q2054">
        <v>0.22358828605600001</v>
      </c>
      <c r="R2054" t="s">
        <v>15</v>
      </c>
      <c r="S2054">
        <v>15</v>
      </c>
      <c r="T2054">
        <v>17</v>
      </c>
    </row>
    <row r="2055" spans="1:20">
      <c r="A2055">
        <v>94413</v>
      </c>
      <c r="C2055" t="b">
        <f t="shared" si="160"/>
        <v>1</v>
      </c>
      <c r="D2055" s="2" t="str">
        <f t="shared" si="161"/>
        <v/>
      </c>
      <c r="E2055" s="2" t="str">
        <f t="shared" si="162"/>
        <v/>
      </c>
      <c r="F2055" s="2" t="str">
        <f t="shared" si="163"/>
        <v/>
      </c>
      <c r="G2055" s="2" t="str">
        <f t="shared" si="164"/>
        <v/>
      </c>
      <c r="H2055" t="s">
        <v>14</v>
      </c>
      <c r="I2055" t="s">
        <v>14</v>
      </c>
      <c r="J2055">
        <v>0</v>
      </c>
      <c r="K2055">
        <v>7.3561093270499997E-4</v>
      </c>
      <c r="L2055" s="1">
        <v>3.98518150111E-6</v>
      </c>
      <c r="M2055">
        <v>23</v>
      </c>
      <c r="N2055">
        <v>25</v>
      </c>
      <c r="O2055" s="1">
        <v>4.5956321418500002E-5</v>
      </c>
      <c r="P2055">
        <v>0.16157527294499999</v>
      </c>
      <c r="Q2055">
        <v>9.4934732298000007E-3</v>
      </c>
      <c r="R2055" t="s">
        <v>15</v>
      </c>
    </row>
    <row r="2056" spans="1:20">
      <c r="A2056">
        <v>94436</v>
      </c>
      <c r="C2056" t="b">
        <f t="shared" si="160"/>
        <v>1</v>
      </c>
      <c r="D2056" s="2" t="str">
        <f t="shared" si="161"/>
        <v/>
      </c>
      <c r="E2056" s="2" t="str">
        <f t="shared" si="162"/>
        <v/>
      </c>
      <c r="F2056" s="2" t="str">
        <f t="shared" si="163"/>
        <v/>
      </c>
      <c r="G2056" s="2" t="str">
        <f t="shared" si="164"/>
        <v/>
      </c>
      <c r="H2056" t="s">
        <v>14</v>
      </c>
      <c r="I2056" t="s">
        <v>14</v>
      </c>
      <c r="J2056" s="1">
        <v>1.45325348577E-6</v>
      </c>
      <c r="K2056">
        <v>2.3393880054200001E-4</v>
      </c>
      <c r="L2056" s="1">
        <v>4.6227449859699998E-5</v>
      </c>
      <c r="M2056">
        <v>19.5</v>
      </c>
      <c r="N2056">
        <v>23.5</v>
      </c>
      <c r="O2056">
        <v>1.88828731563E-3</v>
      </c>
      <c r="P2056">
        <v>9.4815316621200005E-2</v>
      </c>
      <c r="Q2056">
        <v>0.19334322813400001</v>
      </c>
      <c r="R2056" t="s">
        <v>15</v>
      </c>
    </row>
    <row r="2057" spans="1:20">
      <c r="A2057">
        <v>94437</v>
      </c>
      <c r="C2057" t="b">
        <f t="shared" si="160"/>
        <v>1</v>
      </c>
      <c r="D2057" s="2" t="str">
        <f t="shared" si="161"/>
        <v/>
      </c>
      <c r="E2057" s="2" t="str">
        <f t="shared" si="162"/>
        <v/>
      </c>
      <c r="F2057" s="2" t="str">
        <f t="shared" si="163"/>
        <v/>
      </c>
      <c r="G2057" s="2" t="str">
        <f t="shared" si="164"/>
        <v/>
      </c>
      <c r="H2057" t="s">
        <v>14</v>
      </c>
      <c r="I2057" t="s">
        <v>14</v>
      </c>
      <c r="J2057" s="1">
        <v>4.0438805527999999E-6</v>
      </c>
      <c r="K2057">
        <v>2.1041000260800001E-4</v>
      </c>
      <c r="L2057" s="1">
        <v>7.6095185320999997E-5</v>
      </c>
      <c r="M2057">
        <v>23</v>
      </c>
      <c r="N2057">
        <v>25</v>
      </c>
      <c r="O2057">
        <v>0.107439597298</v>
      </c>
      <c r="P2057">
        <v>0.41611997330900002</v>
      </c>
      <c r="Q2057">
        <v>0.17089148803599999</v>
      </c>
      <c r="R2057" t="s">
        <v>15</v>
      </c>
    </row>
    <row r="2058" spans="1:20">
      <c r="A2058">
        <v>94459</v>
      </c>
      <c r="C2058" t="b">
        <f t="shared" si="160"/>
        <v>1</v>
      </c>
      <c r="D2058" s="2" t="str">
        <f t="shared" si="161"/>
        <v/>
      </c>
      <c r="E2058" s="2" t="str">
        <f t="shared" si="162"/>
        <v/>
      </c>
      <c r="F2058" s="2" t="str">
        <f t="shared" si="163"/>
        <v/>
      </c>
      <c r="G2058" s="2" t="str">
        <f t="shared" si="164"/>
        <v/>
      </c>
      <c r="H2058" t="s">
        <v>19</v>
      </c>
      <c r="I2058" t="s">
        <v>19</v>
      </c>
      <c r="J2058">
        <v>0</v>
      </c>
      <c r="K2058" s="1">
        <v>8.3661191271899995E-5</v>
      </c>
      <c r="L2058" s="1">
        <v>1.9288251644600002E-6</v>
      </c>
      <c r="M2058">
        <v>4.5</v>
      </c>
      <c r="N2058">
        <v>10</v>
      </c>
      <c r="O2058">
        <v>1.9552081634099999E-3</v>
      </c>
      <c r="P2058">
        <v>1.81372417084E-3</v>
      </c>
      <c r="Q2058">
        <v>0.22708498377299999</v>
      </c>
      <c r="R2058" t="s">
        <v>15</v>
      </c>
      <c r="S2058">
        <v>4.5</v>
      </c>
      <c r="T2058">
        <v>10</v>
      </c>
    </row>
    <row r="2059" spans="1:20">
      <c r="A2059">
        <v>94461</v>
      </c>
      <c r="C2059" t="b">
        <f t="shared" si="160"/>
        <v>1</v>
      </c>
      <c r="D2059" s="2" t="str">
        <f t="shared" si="161"/>
        <v/>
      </c>
      <c r="E2059" s="2" t="str">
        <f t="shared" si="162"/>
        <v/>
      </c>
      <c r="F2059" s="2" t="str">
        <f t="shared" si="163"/>
        <v/>
      </c>
      <c r="G2059" s="2" t="str">
        <f t="shared" si="164"/>
        <v/>
      </c>
      <c r="H2059" t="s">
        <v>18</v>
      </c>
      <c r="I2059" t="s">
        <v>19</v>
      </c>
      <c r="J2059" s="1">
        <v>5.8927542379300003E-6</v>
      </c>
      <c r="K2059" s="1">
        <v>9.6684353031699995E-5</v>
      </c>
      <c r="L2059" s="1">
        <v>3.0863870378300001E-6</v>
      </c>
      <c r="M2059">
        <v>4.5</v>
      </c>
      <c r="N2059">
        <v>10</v>
      </c>
      <c r="O2059">
        <v>4.3719642235200001E-2</v>
      </c>
      <c r="P2059">
        <v>7.4874877876599999E-3</v>
      </c>
      <c r="Q2059">
        <v>0.30173767121</v>
      </c>
      <c r="R2059" t="s">
        <v>20</v>
      </c>
      <c r="S2059">
        <v>4.5</v>
      </c>
      <c r="T2059">
        <v>10</v>
      </c>
    </row>
    <row r="2060" spans="1:20">
      <c r="A2060">
        <v>94494</v>
      </c>
      <c r="C2060" t="b">
        <f t="shared" si="160"/>
        <v>1</v>
      </c>
      <c r="D2060" s="2" t="str">
        <f t="shared" si="161"/>
        <v/>
      </c>
      <c r="E2060" s="2" t="str">
        <f t="shared" si="162"/>
        <v/>
      </c>
      <c r="F2060" s="2" t="str">
        <f t="shared" si="163"/>
        <v/>
      </c>
      <c r="G2060" s="2" t="str">
        <f t="shared" si="164"/>
        <v/>
      </c>
      <c r="H2060" t="s">
        <v>19</v>
      </c>
      <c r="I2060" t="s">
        <v>19</v>
      </c>
      <c r="J2060" s="1">
        <v>1.12898274739E-5</v>
      </c>
      <c r="K2060">
        <v>3.48744345599E-4</v>
      </c>
      <c r="L2060" s="1">
        <v>4.9342857084799999E-5</v>
      </c>
      <c r="M2060">
        <v>6.5</v>
      </c>
      <c r="N2060">
        <v>10</v>
      </c>
      <c r="O2060">
        <v>8.1645894541000001E-4</v>
      </c>
      <c r="P2060">
        <v>2.5356255041200002E-3</v>
      </c>
      <c r="Q2060">
        <v>0.26508256872199998</v>
      </c>
      <c r="R2060" t="s">
        <v>15</v>
      </c>
      <c r="S2060">
        <v>6.5</v>
      </c>
      <c r="T2060">
        <v>10</v>
      </c>
    </row>
    <row r="2061" spans="1:20">
      <c r="A2061">
        <v>94495</v>
      </c>
      <c r="C2061" t="b">
        <f t="shared" si="160"/>
        <v>1</v>
      </c>
      <c r="D2061" s="2" t="str">
        <f t="shared" si="161"/>
        <v/>
      </c>
      <c r="E2061" s="2" t="str">
        <f t="shared" si="162"/>
        <v/>
      </c>
      <c r="F2061" s="2" t="str">
        <f t="shared" si="163"/>
        <v/>
      </c>
      <c r="G2061" s="2" t="str">
        <f t="shared" si="164"/>
        <v/>
      </c>
      <c r="H2061" t="s">
        <v>18</v>
      </c>
      <c r="I2061" t="s">
        <v>19</v>
      </c>
      <c r="J2061" s="1">
        <v>1.24133686961E-5</v>
      </c>
      <c r="K2061">
        <v>3.6133794940599998E-4</v>
      </c>
      <c r="L2061" s="1">
        <v>5.3055426293199999E-5</v>
      </c>
      <c r="M2061">
        <v>6.5</v>
      </c>
      <c r="N2061">
        <v>10</v>
      </c>
      <c r="O2061">
        <v>1.36819482271E-2</v>
      </c>
      <c r="P2061">
        <v>3.1160254160500001E-2</v>
      </c>
      <c r="Q2061">
        <v>0.255605952192</v>
      </c>
      <c r="R2061" t="s">
        <v>20</v>
      </c>
      <c r="S2061">
        <v>6.5</v>
      </c>
      <c r="T2061">
        <v>10</v>
      </c>
    </row>
    <row r="2062" spans="1:20">
      <c r="A2062">
        <v>94519</v>
      </c>
      <c r="C2062" t="b">
        <f t="shared" si="160"/>
        <v>1</v>
      </c>
      <c r="D2062" s="2" t="str">
        <f t="shared" si="161"/>
        <v/>
      </c>
      <c r="E2062" s="2" t="str">
        <f t="shared" si="162"/>
        <v/>
      </c>
      <c r="F2062" s="2" t="str">
        <f t="shared" si="163"/>
        <v/>
      </c>
      <c r="G2062" s="2" t="str">
        <f t="shared" si="164"/>
        <v/>
      </c>
      <c r="H2062" t="s">
        <v>28</v>
      </c>
      <c r="I2062" t="s">
        <v>19</v>
      </c>
      <c r="J2062" s="1">
        <v>1.7530573319900001E-5</v>
      </c>
      <c r="K2062">
        <v>5.1428020882200005E-4</v>
      </c>
      <c r="L2062">
        <v>1.2256471601199999E-4</v>
      </c>
      <c r="M2062">
        <v>16</v>
      </c>
      <c r="N2062">
        <v>18.5</v>
      </c>
      <c r="O2062" s="1">
        <v>6.6326117407899995E-7</v>
      </c>
      <c r="P2062">
        <v>1.5028352217600001E-2</v>
      </c>
      <c r="Q2062">
        <v>4.7511423079199999E-4</v>
      </c>
      <c r="R2062" t="s">
        <v>15</v>
      </c>
      <c r="S2062">
        <v>16</v>
      </c>
      <c r="T2062">
        <v>18.5</v>
      </c>
    </row>
    <row r="2063" spans="1:20">
      <c r="A2063">
        <v>94520</v>
      </c>
      <c r="B2063" t="s">
        <v>19</v>
      </c>
      <c r="C2063" t="b">
        <f t="shared" si="160"/>
        <v>1</v>
      </c>
      <c r="D2063" s="2" t="str">
        <f t="shared" si="161"/>
        <v/>
      </c>
      <c r="E2063" s="2" t="str">
        <f t="shared" si="162"/>
        <v/>
      </c>
      <c r="F2063" s="2" t="str">
        <f t="shared" si="163"/>
        <v>BRACK</v>
      </c>
      <c r="G2063" s="2" t="str">
        <f t="shared" si="164"/>
        <v/>
      </c>
      <c r="H2063" t="s">
        <v>18</v>
      </c>
      <c r="I2063" t="s">
        <v>19</v>
      </c>
      <c r="J2063" s="1">
        <v>2.4559541101900001E-5</v>
      </c>
      <c r="K2063">
        <v>5.1964147732400004E-4</v>
      </c>
      <c r="L2063">
        <v>1.0826124765199999E-4</v>
      </c>
      <c r="M2063">
        <v>16</v>
      </c>
      <c r="N2063">
        <v>20</v>
      </c>
      <c r="O2063">
        <v>4.1790148558099998E-4</v>
      </c>
      <c r="P2063">
        <v>8.4891406689500001E-2</v>
      </c>
      <c r="Q2063">
        <v>8.4397239094799997E-3</v>
      </c>
      <c r="R2063" t="s">
        <v>20</v>
      </c>
      <c r="S2063">
        <v>16</v>
      </c>
      <c r="T2063">
        <v>20</v>
      </c>
    </row>
    <row r="2064" spans="1:20">
      <c r="A2064">
        <v>94546</v>
      </c>
      <c r="C2064" t="b">
        <f t="shared" si="160"/>
        <v>1</v>
      </c>
      <c r="D2064" s="2" t="str">
        <f t="shared" si="161"/>
        <v/>
      </c>
      <c r="E2064" s="2" t="str">
        <f t="shared" si="162"/>
        <v/>
      </c>
      <c r="F2064" s="2" t="str">
        <f t="shared" si="163"/>
        <v/>
      </c>
      <c r="G2064" s="2" t="str">
        <f t="shared" si="164"/>
        <v/>
      </c>
      <c r="H2064" t="s">
        <v>19</v>
      </c>
      <c r="I2064" t="s">
        <v>19</v>
      </c>
      <c r="J2064" s="1">
        <v>5.9951050085299998E-5</v>
      </c>
      <c r="K2064">
        <v>3.6685985255199998E-3</v>
      </c>
      <c r="L2064" s="1">
        <v>8.7651516350399996E-5</v>
      </c>
      <c r="M2064">
        <v>16</v>
      </c>
      <c r="N2064">
        <v>18.5</v>
      </c>
      <c r="O2064">
        <v>4.1134010997400001E-4</v>
      </c>
      <c r="P2064">
        <v>3.09009949407E-3</v>
      </c>
      <c r="Q2064">
        <v>0.27770445070200001</v>
      </c>
      <c r="R2064" t="s">
        <v>15</v>
      </c>
      <c r="S2064">
        <v>16</v>
      </c>
      <c r="T2064">
        <v>18.5</v>
      </c>
    </row>
    <row r="2065" spans="1:20">
      <c r="A2065">
        <v>94547</v>
      </c>
      <c r="C2065" t="b">
        <f t="shared" si="160"/>
        <v>1</v>
      </c>
      <c r="D2065" s="2" t="str">
        <f t="shared" si="161"/>
        <v/>
      </c>
      <c r="E2065" s="2" t="str">
        <f t="shared" si="162"/>
        <v/>
      </c>
      <c r="F2065" s="2" t="str">
        <f t="shared" si="163"/>
        <v/>
      </c>
      <c r="G2065" s="2" t="str">
        <f t="shared" si="164"/>
        <v/>
      </c>
      <c r="H2065" t="s">
        <v>19</v>
      </c>
      <c r="I2065" t="s">
        <v>19</v>
      </c>
      <c r="J2065" s="1">
        <v>7.2830575422400001E-5</v>
      </c>
      <c r="K2065">
        <v>4.1139765007499997E-3</v>
      </c>
      <c r="L2065">
        <v>1.23865367917E-4</v>
      </c>
      <c r="M2065">
        <v>16</v>
      </c>
      <c r="N2065">
        <v>18.5</v>
      </c>
      <c r="O2065" s="1">
        <v>3.4322876917599998E-5</v>
      </c>
      <c r="P2065">
        <v>3.2604742864100002E-4</v>
      </c>
      <c r="Q2065">
        <v>0.27770445070200001</v>
      </c>
      <c r="R2065" t="s">
        <v>15</v>
      </c>
      <c r="S2065">
        <v>16</v>
      </c>
      <c r="T2065">
        <v>18.5</v>
      </c>
    </row>
    <row r="2066" spans="1:20">
      <c r="A2066">
        <v>94590</v>
      </c>
      <c r="C2066" t="b">
        <f t="shared" si="160"/>
        <v>1</v>
      </c>
      <c r="D2066" s="2" t="str">
        <f t="shared" si="161"/>
        <v/>
      </c>
      <c r="E2066" s="2" t="str">
        <f t="shared" si="162"/>
        <v/>
      </c>
      <c r="F2066" s="2" t="str">
        <f t="shared" si="163"/>
        <v/>
      </c>
      <c r="G2066" s="2" t="str">
        <f t="shared" si="164"/>
        <v/>
      </c>
      <c r="H2066" t="s">
        <v>19</v>
      </c>
      <c r="I2066" t="s">
        <v>19</v>
      </c>
      <c r="J2066" s="1">
        <v>2.5624846906699999E-5</v>
      </c>
      <c r="K2066">
        <v>1.8667450329399999E-4</v>
      </c>
      <c r="L2066" s="1">
        <v>3.4765915543900002E-6</v>
      </c>
      <c r="M2066">
        <v>1.5</v>
      </c>
      <c r="N2066">
        <v>10</v>
      </c>
      <c r="O2066">
        <v>2.88437714987E-4</v>
      </c>
      <c r="P2066" s="1">
        <v>3.4548191189700001E-8</v>
      </c>
      <c r="Q2066">
        <v>0.154508121129</v>
      </c>
      <c r="R2066" t="s">
        <v>15</v>
      </c>
      <c r="S2066">
        <v>1.5</v>
      </c>
      <c r="T2066">
        <v>10</v>
      </c>
    </row>
    <row r="2067" spans="1:20">
      <c r="A2067">
        <v>94593</v>
      </c>
      <c r="C2067" t="b">
        <f t="shared" si="160"/>
        <v>1</v>
      </c>
      <c r="D2067" s="2" t="str">
        <f t="shared" si="161"/>
        <v/>
      </c>
      <c r="E2067" s="2" t="str">
        <f t="shared" si="162"/>
        <v/>
      </c>
      <c r="F2067" s="2" t="str">
        <f t="shared" si="163"/>
        <v/>
      </c>
      <c r="G2067" s="2" t="str">
        <f t="shared" si="164"/>
        <v/>
      </c>
      <c r="H2067" t="s">
        <v>23</v>
      </c>
      <c r="I2067" t="s">
        <v>19</v>
      </c>
      <c r="J2067" s="1">
        <v>5.2797743433999999E-5</v>
      </c>
      <c r="K2067">
        <v>2.10064073571E-4</v>
      </c>
      <c r="L2067" s="1">
        <v>7.0486171150300003E-6</v>
      </c>
      <c r="M2067">
        <v>1.5</v>
      </c>
      <c r="N2067">
        <v>10</v>
      </c>
      <c r="O2067">
        <v>2.9392168113600002E-3</v>
      </c>
      <c r="P2067" s="1">
        <v>1.3089052547500001E-7</v>
      </c>
      <c r="Q2067">
        <v>9.6144600089599994E-3</v>
      </c>
      <c r="R2067" t="s">
        <v>15</v>
      </c>
      <c r="S2067">
        <v>1.5</v>
      </c>
      <c r="T2067">
        <v>10</v>
      </c>
    </row>
    <row r="2068" spans="1:20">
      <c r="A2068">
        <v>94615</v>
      </c>
      <c r="C2068" t="b">
        <f t="shared" si="160"/>
        <v>1</v>
      </c>
      <c r="D2068" s="2" t="str">
        <f t="shared" si="161"/>
        <v/>
      </c>
      <c r="E2068" s="2" t="str">
        <f t="shared" si="162"/>
        <v/>
      </c>
      <c r="F2068" s="2" t="str">
        <f t="shared" si="163"/>
        <v/>
      </c>
      <c r="G2068" s="2" t="str">
        <f t="shared" si="164"/>
        <v/>
      </c>
      <c r="H2068" t="s">
        <v>27</v>
      </c>
      <c r="I2068" t="s">
        <v>14</v>
      </c>
      <c r="J2068" s="1">
        <v>6.1419500651400006E-5</v>
      </c>
      <c r="K2068">
        <v>0</v>
      </c>
      <c r="L2068" s="1">
        <v>3.1881452008899997E-5</v>
      </c>
      <c r="M2068">
        <v>11</v>
      </c>
      <c r="N2068">
        <v>27</v>
      </c>
      <c r="O2068" s="1">
        <v>2.58880318647E-5</v>
      </c>
      <c r="P2068">
        <v>1.00286718905E-2</v>
      </c>
      <c r="Q2068">
        <v>0.161592517391</v>
      </c>
      <c r="R2068" t="s">
        <v>15</v>
      </c>
      <c r="S2068">
        <v>11</v>
      </c>
      <c r="T2068">
        <v>27</v>
      </c>
    </row>
    <row r="2069" spans="1:20">
      <c r="A2069">
        <v>94618</v>
      </c>
      <c r="C2069" t="b">
        <f t="shared" si="160"/>
        <v>1</v>
      </c>
      <c r="D2069" s="2" t="str">
        <f t="shared" si="161"/>
        <v/>
      </c>
      <c r="E2069" s="2" t="str">
        <f t="shared" si="162"/>
        <v/>
      </c>
      <c r="F2069" s="2" t="str">
        <f t="shared" si="163"/>
        <v/>
      </c>
      <c r="G2069" s="2" t="str">
        <f t="shared" si="164"/>
        <v/>
      </c>
      <c r="H2069" t="s">
        <v>17</v>
      </c>
      <c r="I2069" t="s">
        <v>17</v>
      </c>
      <c r="J2069" s="1">
        <v>6.8918435997599996E-5</v>
      </c>
      <c r="K2069">
        <v>1.19872233091E-4</v>
      </c>
      <c r="L2069" s="1">
        <v>7.19680793155E-6</v>
      </c>
      <c r="M2069">
        <v>6.5</v>
      </c>
      <c r="N2069">
        <v>10</v>
      </c>
      <c r="O2069">
        <v>0.28095049425099999</v>
      </c>
      <c r="P2069">
        <v>2.45932490007E-3</v>
      </c>
      <c r="Q2069">
        <v>2.5883964942599998E-4</v>
      </c>
      <c r="R2069" t="s">
        <v>15</v>
      </c>
      <c r="S2069">
        <v>10</v>
      </c>
    </row>
    <row r="2070" spans="1:20">
      <c r="A2070">
        <v>94636</v>
      </c>
      <c r="B2070" t="s">
        <v>19</v>
      </c>
      <c r="C2070" t="b">
        <f t="shared" si="160"/>
        <v>1</v>
      </c>
      <c r="D2070" s="2" t="str">
        <f t="shared" si="161"/>
        <v/>
      </c>
      <c r="E2070" s="2" t="str">
        <f t="shared" si="162"/>
        <v/>
      </c>
      <c r="F2070" s="2" t="str">
        <f t="shared" si="163"/>
        <v>BRACK</v>
      </c>
      <c r="G2070" s="2" t="str">
        <f t="shared" si="164"/>
        <v/>
      </c>
      <c r="H2070" t="s">
        <v>19</v>
      </c>
      <c r="I2070" t="s">
        <v>19</v>
      </c>
      <c r="J2070">
        <v>1.21158022598E-4</v>
      </c>
      <c r="K2070">
        <v>1.32717512662E-3</v>
      </c>
      <c r="L2070">
        <v>1.4199173009799999E-4</v>
      </c>
      <c r="M2070">
        <v>16</v>
      </c>
      <c r="N2070">
        <v>21.5</v>
      </c>
      <c r="O2070">
        <v>2.2517512321900001E-4</v>
      </c>
      <c r="P2070">
        <v>4.4984916071999998E-3</v>
      </c>
      <c r="Q2070">
        <v>5.3922728065699997E-2</v>
      </c>
      <c r="R2070" t="s">
        <v>15</v>
      </c>
      <c r="S2070">
        <v>16</v>
      </c>
      <c r="T2070">
        <v>21.5</v>
      </c>
    </row>
    <row r="2071" spans="1:20">
      <c r="A2071">
        <v>94638</v>
      </c>
      <c r="B2071" t="s">
        <v>16</v>
      </c>
      <c r="C2071" t="b">
        <f t="shared" si="160"/>
        <v>1</v>
      </c>
      <c r="D2071" s="2" t="str">
        <f t="shared" si="161"/>
        <v/>
      </c>
      <c r="E2071" s="2" t="str">
        <f t="shared" si="162"/>
        <v>MARINE</v>
      </c>
      <c r="F2071" s="2" t="str">
        <f t="shared" si="163"/>
        <v/>
      </c>
      <c r="G2071" s="2" t="str">
        <f t="shared" si="164"/>
        <v/>
      </c>
      <c r="H2071" t="s">
        <v>16</v>
      </c>
      <c r="I2071" t="s">
        <v>16</v>
      </c>
      <c r="J2071">
        <v>0</v>
      </c>
      <c r="K2071" s="1">
        <v>4.7426524084000003E-5</v>
      </c>
      <c r="L2071">
        <v>3.85431753108E-4</v>
      </c>
      <c r="M2071">
        <v>14</v>
      </c>
      <c r="N2071">
        <v>27</v>
      </c>
      <c r="O2071">
        <v>3.2751424235300003E-2</v>
      </c>
      <c r="P2071">
        <v>6.5611279423300001E-2</v>
      </c>
      <c r="Q2071">
        <v>3.4003382956599999E-4</v>
      </c>
      <c r="R2071" t="s">
        <v>15</v>
      </c>
      <c r="S2071">
        <v>25.400378774899998</v>
      </c>
    </row>
    <row r="2072" spans="1:20">
      <c r="A2072">
        <v>94692</v>
      </c>
      <c r="C2072" t="b">
        <f t="shared" si="160"/>
        <v>1</v>
      </c>
      <c r="D2072" s="2" t="str">
        <f t="shared" si="161"/>
        <v/>
      </c>
      <c r="E2072" s="2" t="str">
        <f t="shared" si="162"/>
        <v/>
      </c>
      <c r="F2072" s="2" t="str">
        <f t="shared" si="163"/>
        <v/>
      </c>
      <c r="G2072" s="2" t="str">
        <f t="shared" si="164"/>
        <v/>
      </c>
      <c r="H2072" t="s">
        <v>14</v>
      </c>
      <c r="I2072" t="s">
        <v>14</v>
      </c>
      <c r="J2072">
        <v>3.3595646360199999E-4</v>
      </c>
      <c r="K2072" s="1">
        <v>1.7385826119199999E-5</v>
      </c>
      <c r="L2072">
        <v>0</v>
      </c>
      <c r="M2072">
        <v>1.3333333333299999</v>
      </c>
      <c r="N2072">
        <v>3.6666666666699999</v>
      </c>
      <c r="O2072">
        <v>0.13508221559700001</v>
      </c>
      <c r="P2072">
        <v>4.3157229238000001E-4</v>
      </c>
      <c r="Q2072">
        <v>5.19482554348E-2</v>
      </c>
      <c r="R2072" t="s">
        <v>15</v>
      </c>
    </row>
    <row r="2073" spans="1:20">
      <c r="A2073">
        <v>94720</v>
      </c>
      <c r="C2073" t="b">
        <f t="shared" si="160"/>
        <v>1</v>
      </c>
      <c r="D2073" s="2" t="str">
        <f t="shared" si="161"/>
        <v/>
      </c>
      <c r="E2073" s="2" t="str">
        <f t="shared" si="162"/>
        <v/>
      </c>
      <c r="F2073" s="2" t="str">
        <f t="shared" si="163"/>
        <v/>
      </c>
      <c r="G2073" s="2" t="str">
        <f t="shared" si="164"/>
        <v/>
      </c>
      <c r="H2073" t="s">
        <v>23</v>
      </c>
      <c r="I2073" t="s">
        <v>19</v>
      </c>
      <c r="J2073" s="1">
        <v>5.5294143821299999E-5</v>
      </c>
      <c r="K2073">
        <v>1.8242359735099999E-4</v>
      </c>
      <c r="L2073" s="1">
        <v>4.0240118230599997E-6</v>
      </c>
      <c r="M2073">
        <v>1.3333333333299999</v>
      </c>
      <c r="N2073">
        <v>3.6666666666699999</v>
      </c>
      <c r="O2073">
        <v>8.9271463946899998E-3</v>
      </c>
      <c r="P2073" s="1">
        <v>5.7690571022200001E-8</v>
      </c>
      <c r="Q2073">
        <v>1.59715132916E-3</v>
      </c>
      <c r="R2073" t="s">
        <v>15</v>
      </c>
      <c r="S2073">
        <v>1.3333333333299999</v>
      </c>
      <c r="T2073">
        <v>3.6666666666699999</v>
      </c>
    </row>
    <row r="2074" spans="1:20">
      <c r="A2074">
        <v>94721</v>
      </c>
      <c r="C2074" t="b">
        <f t="shared" si="160"/>
        <v>1</v>
      </c>
      <c r="D2074" s="2" t="str">
        <f t="shared" si="161"/>
        <v/>
      </c>
      <c r="E2074" s="2" t="str">
        <f t="shared" si="162"/>
        <v/>
      </c>
      <c r="F2074" s="2" t="str">
        <f t="shared" si="163"/>
        <v/>
      </c>
      <c r="G2074" s="2" t="str">
        <f t="shared" si="164"/>
        <v/>
      </c>
      <c r="H2074" t="s">
        <v>23</v>
      </c>
      <c r="I2074" t="s">
        <v>19</v>
      </c>
      <c r="J2074" s="1">
        <v>6.2377636224599997E-5</v>
      </c>
      <c r="K2074">
        <v>2.0245690795999999E-4</v>
      </c>
      <c r="L2074" s="1">
        <v>5.7948499086699999E-6</v>
      </c>
      <c r="M2074">
        <v>1.3333333333299999</v>
      </c>
      <c r="N2074">
        <v>3.6666666666699999</v>
      </c>
      <c r="O2074">
        <v>8.9027194528000005E-3</v>
      </c>
      <c r="P2074" s="1">
        <v>2.4092275207299999E-7</v>
      </c>
      <c r="Q2074">
        <v>8.7316455452900003E-4</v>
      </c>
      <c r="R2074" t="s">
        <v>15</v>
      </c>
      <c r="S2074">
        <v>1.3333333333299999</v>
      </c>
      <c r="T2074">
        <v>3.6666666666699999</v>
      </c>
    </row>
    <row r="2075" spans="1:20">
      <c r="A2075">
        <v>94740</v>
      </c>
      <c r="C2075" t="b">
        <f t="shared" si="160"/>
        <v>1</v>
      </c>
      <c r="D2075" s="2" t="str">
        <f t="shared" si="161"/>
        <v/>
      </c>
      <c r="E2075" s="2" t="str">
        <f t="shared" si="162"/>
        <v/>
      </c>
      <c r="F2075" s="2" t="str">
        <f t="shared" si="163"/>
        <v/>
      </c>
      <c r="G2075" s="2" t="str">
        <f t="shared" si="164"/>
        <v/>
      </c>
      <c r="H2075" t="s">
        <v>19</v>
      </c>
      <c r="I2075" t="s">
        <v>19</v>
      </c>
      <c r="J2075" s="1">
        <v>9.6423407938500005E-5</v>
      </c>
      <c r="K2075">
        <v>2.0418188319699999E-4</v>
      </c>
      <c r="L2075" s="1">
        <v>2.6984996308499999E-6</v>
      </c>
      <c r="M2075">
        <v>1.5</v>
      </c>
      <c r="N2075">
        <v>5.5</v>
      </c>
      <c r="O2075">
        <v>1.6824012937400001E-2</v>
      </c>
      <c r="P2075" s="1">
        <v>1.8872807287100001E-6</v>
      </c>
      <c r="Q2075">
        <v>1.7703190838599999E-2</v>
      </c>
      <c r="R2075" t="s">
        <v>15</v>
      </c>
      <c r="S2075">
        <v>1.5</v>
      </c>
      <c r="T2075">
        <v>5.5</v>
      </c>
    </row>
    <row r="2076" spans="1:20">
      <c r="A2076">
        <v>94741</v>
      </c>
      <c r="C2076" t="b">
        <f t="shared" si="160"/>
        <v>1</v>
      </c>
      <c r="D2076" s="2" t="str">
        <f t="shared" si="161"/>
        <v/>
      </c>
      <c r="E2076" s="2" t="str">
        <f t="shared" si="162"/>
        <v/>
      </c>
      <c r="F2076" s="2" t="str">
        <f t="shared" si="163"/>
        <v/>
      </c>
      <c r="G2076" s="2" t="str">
        <f t="shared" si="164"/>
        <v/>
      </c>
      <c r="H2076" t="s">
        <v>19</v>
      </c>
      <c r="I2076" t="s">
        <v>19</v>
      </c>
      <c r="J2076" s="1">
        <v>3.7725610744700001E-5</v>
      </c>
      <c r="K2076">
        <v>1.47877250208E-4</v>
      </c>
      <c r="L2076" s="1">
        <v>4.3933842969199997E-6</v>
      </c>
      <c r="M2076">
        <v>1.3333333333299999</v>
      </c>
      <c r="N2076">
        <v>3.6666666666699999</v>
      </c>
      <c r="O2076">
        <v>1.17110011069E-2</v>
      </c>
      <c r="P2076" s="1">
        <v>8.3363127439299993E-6</v>
      </c>
      <c r="Q2076">
        <v>0.20740498690600001</v>
      </c>
      <c r="R2076" t="s">
        <v>15</v>
      </c>
      <c r="S2076">
        <v>1.3333333333299999</v>
      </c>
      <c r="T2076">
        <v>3.6666666666699999</v>
      </c>
    </row>
    <row r="2077" spans="1:20">
      <c r="A2077">
        <v>94756</v>
      </c>
      <c r="C2077" t="b">
        <f t="shared" si="160"/>
        <v>1</v>
      </c>
      <c r="D2077" s="2" t="str">
        <f t="shared" si="161"/>
        <v/>
      </c>
      <c r="E2077" s="2" t="str">
        <f t="shared" si="162"/>
        <v/>
      </c>
      <c r="F2077" s="2" t="str">
        <f t="shared" si="163"/>
        <v/>
      </c>
      <c r="G2077" s="2" t="str">
        <f t="shared" si="164"/>
        <v/>
      </c>
      <c r="H2077" t="s">
        <v>14</v>
      </c>
      <c r="I2077" t="s">
        <v>14</v>
      </c>
      <c r="J2077" s="1">
        <v>6.85582676067E-5</v>
      </c>
      <c r="K2077">
        <v>1.00243187469E-4</v>
      </c>
      <c r="L2077" s="1">
        <v>2.1226609055799999E-6</v>
      </c>
      <c r="M2077">
        <v>1.3333333333299999</v>
      </c>
      <c r="N2077">
        <v>3.6666666666699999</v>
      </c>
      <c r="O2077">
        <v>9.2869674522200005E-2</v>
      </c>
      <c r="P2077" s="1">
        <v>4.96000611814E-5</v>
      </c>
      <c r="Q2077">
        <v>6.6591813355699999E-3</v>
      </c>
      <c r="R2077" t="s">
        <v>15</v>
      </c>
    </row>
    <row r="2078" spans="1:20">
      <c r="A2078">
        <v>94757</v>
      </c>
      <c r="C2078" t="b">
        <f t="shared" si="160"/>
        <v>1</v>
      </c>
      <c r="D2078" s="2" t="str">
        <f t="shared" si="161"/>
        <v/>
      </c>
      <c r="E2078" s="2" t="str">
        <f t="shared" si="162"/>
        <v/>
      </c>
      <c r="F2078" s="2" t="str">
        <f t="shared" si="163"/>
        <v/>
      </c>
      <c r="G2078" s="2" t="str">
        <f t="shared" si="164"/>
        <v/>
      </c>
      <c r="H2078" t="s">
        <v>14</v>
      </c>
      <c r="I2078" t="s">
        <v>14</v>
      </c>
      <c r="J2078">
        <v>1.14962216276E-4</v>
      </c>
      <c r="K2078">
        <v>1.5292158338500001E-4</v>
      </c>
      <c r="L2078" s="1">
        <v>2.2656812001200002E-6</v>
      </c>
      <c r="M2078">
        <v>1.5</v>
      </c>
      <c r="N2078">
        <v>5.5</v>
      </c>
      <c r="O2078">
        <v>5.6649223870400001E-2</v>
      </c>
      <c r="P2078" s="1">
        <v>1.1057321470200001E-5</v>
      </c>
      <c r="Q2078">
        <v>3.3255651886999998E-2</v>
      </c>
      <c r="R2078" t="s">
        <v>15</v>
      </c>
    </row>
    <row r="2079" spans="1:20">
      <c r="A2079">
        <v>94777</v>
      </c>
      <c r="C2079" t="b">
        <f t="shared" si="160"/>
        <v>1</v>
      </c>
      <c r="D2079" s="2" t="str">
        <f t="shared" si="161"/>
        <v/>
      </c>
      <c r="E2079" s="2" t="str">
        <f t="shared" si="162"/>
        <v/>
      </c>
      <c r="F2079" s="2" t="str">
        <f t="shared" si="163"/>
        <v/>
      </c>
      <c r="G2079" s="2" t="str">
        <f t="shared" si="164"/>
        <v/>
      </c>
      <c r="H2079" t="s">
        <v>14</v>
      </c>
      <c r="I2079" t="s">
        <v>14</v>
      </c>
      <c r="J2079" s="1">
        <v>1.0229367645700001E-5</v>
      </c>
      <c r="K2079">
        <v>1.5163080651900001E-4</v>
      </c>
      <c r="L2079" s="1">
        <v>3.8185254755599999E-5</v>
      </c>
      <c r="M2079">
        <v>16</v>
      </c>
      <c r="N2079">
        <v>20</v>
      </c>
      <c r="O2079">
        <v>1.39750315412E-3</v>
      </c>
      <c r="P2079">
        <v>0.129874178851</v>
      </c>
      <c r="Q2079">
        <v>2.675557387E-2</v>
      </c>
      <c r="R2079" t="s">
        <v>15</v>
      </c>
    </row>
    <row r="2080" spans="1:20">
      <c r="A2080">
        <v>94779</v>
      </c>
      <c r="C2080" t="b">
        <f t="shared" si="160"/>
        <v>1</v>
      </c>
      <c r="D2080" s="2" t="str">
        <f t="shared" si="161"/>
        <v/>
      </c>
      <c r="E2080" s="2" t="str">
        <f t="shared" si="162"/>
        <v/>
      </c>
      <c r="F2080" s="2" t="str">
        <f t="shared" si="163"/>
        <v/>
      </c>
      <c r="G2080" s="2" t="str">
        <f t="shared" si="164"/>
        <v/>
      </c>
      <c r="H2080" t="s">
        <v>14</v>
      </c>
      <c r="I2080" t="s">
        <v>14</v>
      </c>
      <c r="J2080" s="1">
        <v>1.29533087571E-5</v>
      </c>
      <c r="K2080">
        <v>1.8545076900300001E-4</v>
      </c>
      <c r="L2080" s="1">
        <v>4.2506036578100001E-5</v>
      </c>
      <c r="M2080">
        <v>19.333333333300001</v>
      </c>
      <c r="N2080">
        <v>21.666666666699999</v>
      </c>
      <c r="O2080">
        <v>5.8463387505799998E-2</v>
      </c>
      <c r="P2080">
        <v>0.26444553243899999</v>
      </c>
      <c r="Q2080">
        <v>0.145347556864</v>
      </c>
      <c r="R2080" t="s">
        <v>15</v>
      </c>
    </row>
    <row r="2081" spans="1:20">
      <c r="A2081">
        <v>94792</v>
      </c>
      <c r="C2081" t="b">
        <f t="shared" si="160"/>
        <v>1</v>
      </c>
      <c r="D2081" s="2" t="str">
        <f t="shared" si="161"/>
        <v/>
      </c>
      <c r="E2081" s="2" t="str">
        <f t="shared" si="162"/>
        <v/>
      </c>
      <c r="F2081" s="2" t="str">
        <f t="shared" si="163"/>
        <v/>
      </c>
      <c r="G2081" s="2" t="str">
        <f t="shared" si="164"/>
        <v/>
      </c>
      <c r="H2081" t="s">
        <v>19</v>
      </c>
      <c r="I2081" t="s">
        <v>19</v>
      </c>
      <c r="J2081" s="1">
        <v>1.7031945843099999E-5</v>
      </c>
      <c r="K2081">
        <v>1.13576901849E-4</v>
      </c>
      <c r="L2081" s="1">
        <v>8.8559588913499996E-7</v>
      </c>
      <c r="M2081">
        <v>1.5</v>
      </c>
      <c r="N2081">
        <v>8</v>
      </c>
      <c r="O2081">
        <v>2.2500805591300001E-2</v>
      </c>
      <c r="P2081" s="1">
        <v>3.77174576027E-5</v>
      </c>
      <c r="Q2081">
        <v>6.0764813885799997E-2</v>
      </c>
      <c r="R2081" t="s">
        <v>15</v>
      </c>
      <c r="S2081">
        <v>1.5</v>
      </c>
      <c r="T2081">
        <v>8</v>
      </c>
    </row>
    <row r="2082" spans="1:20">
      <c r="A2082">
        <v>94793</v>
      </c>
      <c r="C2082" t="b">
        <f t="shared" si="160"/>
        <v>1</v>
      </c>
      <c r="D2082" s="2" t="str">
        <f t="shared" si="161"/>
        <v/>
      </c>
      <c r="E2082" s="2" t="str">
        <f t="shared" si="162"/>
        <v/>
      </c>
      <c r="F2082" s="2" t="str">
        <f t="shared" si="163"/>
        <v/>
      </c>
      <c r="G2082" s="2" t="str">
        <f t="shared" si="164"/>
        <v/>
      </c>
      <c r="H2082" t="s">
        <v>19</v>
      </c>
      <c r="I2082" t="s">
        <v>19</v>
      </c>
      <c r="J2082" s="1">
        <v>1.41500521677E-5</v>
      </c>
      <c r="K2082">
        <v>1.23000303921E-4</v>
      </c>
      <c r="L2082">
        <v>0</v>
      </c>
      <c r="M2082">
        <v>1.5</v>
      </c>
      <c r="N2082">
        <v>8</v>
      </c>
      <c r="O2082">
        <v>8.04135067488E-3</v>
      </c>
      <c r="P2082" s="1">
        <v>5.0111727467099995E-7</v>
      </c>
      <c r="Q2082">
        <v>1.19418843256E-2</v>
      </c>
      <c r="R2082" t="s">
        <v>15</v>
      </c>
      <c r="S2082">
        <v>1.5</v>
      </c>
      <c r="T2082">
        <v>8</v>
      </c>
    </row>
    <row r="2083" spans="1:20">
      <c r="A2083">
        <v>94905</v>
      </c>
      <c r="C2083" t="b">
        <f t="shared" si="160"/>
        <v>1</v>
      </c>
      <c r="D2083" s="2" t="str">
        <f t="shared" si="161"/>
        <v/>
      </c>
      <c r="E2083" s="2" t="str">
        <f t="shared" si="162"/>
        <v/>
      </c>
      <c r="F2083" s="2" t="str">
        <f t="shared" si="163"/>
        <v/>
      </c>
      <c r="G2083" s="2" t="str">
        <f t="shared" si="164"/>
        <v/>
      </c>
      <c r="H2083" t="s">
        <v>14</v>
      </c>
      <c r="I2083" t="s">
        <v>14</v>
      </c>
      <c r="J2083">
        <v>1.9552360715299999E-4</v>
      </c>
      <c r="K2083">
        <v>3.10128546188E-4</v>
      </c>
      <c r="L2083" s="1">
        <v>2.5425263660200001E-5</v>
      </c>
      <c r="M2083">
        <v>1.3333333333299999</v>
      </c>
      <c r="N2083">
        <v>3.6666666666699999</v>
      </c>
      <c r="O2083">
        <v>0.14123572459100001</v>
      </c>
      <c r="P2083">
        <v>1.84951062056E-3</v>
      </c>
      <c r="Q2083">
        <v>3.01623927491E-2</v>
      </c>
      <c r="R2083" t="s">
        <v>15</v>
      </c>
    </row>
    <row r="2084" spans="1:20">
      <c r="A2084">
        <v>94906</v>
      </c>
      <c r="C2084" t="b">
        <f t="shared" si="160"/>
        <v>1</v>
      </c>
      <c r="D2084" s="2" t="str">
        <f t="shared" si="161"/>
        <v/>
      </c>
      <c r="E2084" s="2" t="str">
        <f t="shared" si="162"/>
        <v/>
      </c>
      <c r="F2084" s="2" t="str">
        <f t="shared" si="163"/>
        <v/>
      </c>
      <c r="G2084" s="2" t="str">
        <f t="shared" si="164"/>
        <v/>
      </c>
      <c r="H2084" t="s">
        <v>17</v>
      </c>
      <c r="I2084" t="s">
        <v>17</v>
      </c>
      <c r="J2084">
        <v>2.0940116746499999E-4</v>
      </c>
      <c r="K2084">
        <v>3.1296592198699999E-4</v>
      </c>
      <c r="L2084" s="1">
        <v>1.2858641996400001E-5</v>
      </c>
      <c r="M2084">
        <v>1.3333333333299999</v>
      </c>
      <c r="N2084">
        <v>3.6666666666699999</v>
      </c>
      <c r="O2084">
        <v>0.22197746427500001</v>
      </c>
      <c r="P2084">
        <v>2.1357177969899999E-4</v>
      </c>
      <c r="Q2084">
        <v>1.1916766366699999E-3</v>
      </c>
      <c r="R2084" t="s">
        <v>15</v>
      </c>
      <c r="S2084">
        <v>3.6666666666699999</v>
      </c>
    </row>
    <row r="2085" spans="1:20">
      <c r="A2085">
        <v>94922</v>
      </c>
      <c r="B2085" t="s">
        <v>17</v>
      </c>
      <c r="C2085" t="b">
        <f t="shared" si="160"/>
        <v>1</v>
      </c>
      <c r="D2085" s="2" t="str">
        <f t="shared" si="161"/>
        <v/>
      </c>
      <c r="E2085" s="2" t="str">
        <f t="shared" si="162"/>
        <v/>
      </c>
      <c r="F2085" s="2" t="str">
        <f t="shared" si="163"/>
        <v/>
      </c>
      <c r="G2085" s="2" t="str">
        <f t="shared" si="164"/>
        <v>freshRestricted</v>
      </c>
      <c r="H2085" t="s">
        <v>14</v>
      </c>
      <c r="I2085" t="s">
        <v>14</v>
      </c>
      <c r="J2085">
        <v>1.86578464521E-4</v>
      </c>
      <c r="K2085">
        <v>2.5855545230599999E-4</v>
      </c>
      <c r="L2085" s="1">
        <v>1.03445939096E-5</v>
      </c>
      <c r="M2085">
        <v>1.5</v>
      </c>
      <c r="N2085">
        <v>8</v>
      </c>
      <c r="O2085">
        <v>7.55030897545E-2</v>
      </c>
      <c r="P2085" s="1">
        <v>1.68307237293E-5</v>
      </c>
      <c r="Q2085">
        <v>4.0634466621099999E-2</v>
      </c>
      <c r="R2085" t="s">
        <v>15</v>
      </c>
    </row>
    <row r="2086" spans="1:20">
      <c r="A2086">
        <v>94923</v>
      </c>
      <c r="C2086" t="b">
        <f t="shared" si="160"/>
        <v>1</v>
      </c>
      <c r="D2086" s="2" t="str">
        <f t="shared" si="161"/>
        <v/>
      </c>
      <c r="E2086" s="2" t="str">
        <f t="shared" si="162"/>
        <v/>
      </c>
      <c r="F2086" s="2" t="str">
        <f t="shared" si="163"/>
        <v/>
      </c>
      <c r="G2086" s="2" t="str">
        <f t="shared" si="164"/>
        <v/>
      </c>
      <c r="H2086" t="s">
        <v>17</v>
      </c>
      <c r="I2086" t="s">
        <v>17</v>
      </c>
      <c r="J2086">
        <v>1.5067104493100001E-4</v>
      </c>
      <c r="K2086">
        <v>2.6906927865700002E-4</v>
      </c>
      <c r="L2086" s="1">
        <v>2.0629174829300001E-6</v>
      </c>
      <c r="M2086">
        <v>1.5</v>
      </c>
      <c r="N2086">
        <v>10</v>
      </c>
      <c r="O2086">
        <v>3.27787141068E-2</v>
      </c>
      <c r="P2086" s="1">
        <v>9.9913058968500001E-8</v>
      </c>
      <c r="Q2086">
        <v>3.75211052593E-3</v>
      </c>
      <c r="R2086" t="s">
        <v>15</v>
      </c>
      <c r="S2086">
        <v>10</v>
      </c>
    </row>
    <row r="2087" spans="1:20">
      <c r="A2087">
        <v>94957</v>
      </c>
      <c r="C2087" t="b">
        <f t="shared" si="160"/>
        <v>1</v>
      </c>
      <c r="D2087" s="2" t="str">
        <f t="shared" si="161"/>
        <v/>
      </c>
      <c r="E2087" s="2" t="str">
        <f t="shared" si="162"/>
        <v/>
      </c>
      <c r="F2087" s="2" t="str">
        <f t="shared" si="163"/>
        <v/>
      </c>
      <c r="G2087" s="2" t="str">
        <f t="shared" si="164"/>
        <v/>
      </c>
      <c r="H2087" t="s">
        <v>14</v>
      </c>
      <c r="I2087" t="s">
        <v>14</v>
      </c>
      <c r="J2087">
        <v>2.8588102005599997E-4</v>
      </c>
      <c r="K2087" s="1">
        <v>5.1467068796000003E-6</v>
      </c>
      <c r="L2087">
        <v>0</v>
      </c>
      <c r="M2087">
        <v>1.3333333333299999</v>
      </c>
      <c r="N2087">
        <v>3.6666666666699999</v>
      </c>
      <c r="O2087">
        <v>0.31219714719399999</v>
      </c>
      <c r="P2087">
        <v>1.0727945415799999E-2</v>
      </c>
      <c r="Q2087">
        <v>1.7419990234300001E-3</v>
      </c>
      <c r="R2087" t="s">
        <v>15</v>
      </c>
    </row>
    <row r="2088" spans="1:20">
      <c r="A2088">
        <v>94960</v>
      </c>
      <c r="C2088" t="b">
        <f t="shared" si="160"/>
        <v>1</v>
      </c>
      <c r="D2088" s="2" t="str">
        <f t="shared" si="161"/>
        <v/>
      </c>
      <c r="E2088" s="2" t="str">
        <f t="shared" si="162"/>
        <v/>
      </c>
      <c r="F2088" s="2" t="str">
        <f t="shared" si="163"/>
        <v/>
      </c>
      <c r="G2088" s="2" t="str">
        <f t="shared" si="164"/>
        <v/>
      </c>
      <c r="H2088" t="s">
        <v>14</v>
      </c>
      <c r="I2088" t="s">
        <v>14</v>
      </c>
      <c r="J2088">
        <v>1.8759185603200001E-4</v>
      </c>
      <c r="K2088">
        <v>0</v>
      </c>
      <c r="L2088">
        <v>0</v>
      </c>
      <c r="M2088">
        <v>1.48979591837</v>
      </c>
      <c r="N2088">
        <v>15.244897959199999</v>
      </c>
      <c r="O2088">
        <v>1.3913357860400001E-2</v>
      </c>
      <c r="P2088">
        <v>1</v>
      </c>
      <c r="Q2088">
        <v>1.08095387023E-2</v>
      </c>
      <c r="R2088" t="s">
        <v>15</v>
      </c>
    </row>
    <row r="2089" spans="1:20">
      <c r="A2089">
        <v>94988</v>
      </c>
      <c r="C2089" t="b">
        <f t="shared" si="160"/>
        <v>1</v>
      </c>
      <c r="D2089" s="2" t="str">
        <f t="shared" si="161"/>
        <v/>
      </c>
      <c r="E2089" s="2" t="str">
        <f t="shared" si="162"/>
        <v/>
      </c>
      <c r="F2089" s="2" t="str">
        <f t="shared" si="163"/>
        <v/>
      </c>
      <c r="G2089" s="2" t="str">
        <f t="shared" si="164"/>
        <v/>
      </c>
      <c r="H2089" t="s">
        <v>17</v>
      </c>
      <c r="I2089" t="s">
        <v>17</v>
      </c>
      <c r="J2089" s="1">
        <v>8.0752731489000003E-5</v>
      </c>
      <c r="K2089">
        <v>3.5189528081699999E-4</v>
      </c>
      <c r="L2089" s="1">
        <v>4.9861982033700002E-6</v>
      </c>
      <c r="M2089">
        <v>3</v>
      </c>
      <c r="N2089">
        <v>8</v>
      </c>
      <c r="O2089">
        <v>4.5139380613199998E-2</v>
      </c>
      <c r="P2089" s="1">
        <v>2.4329252133599999E-5</v>
      </c>
      <c r="Q2089">
        <v>4.23684282174E-3</v>
      </c>
      <c r="R2089" t="s">
        <v>15</v>
      </c>
      <c r="S2089">
        <v>8</v>
      </c>
    </row>
    <row r="2090" spans="1:20">
      <c r="A2090">
        <v>94989</v>
      </c>
      <c r="C2090" t="b">
        <f t="shared" si="160"/>
        <v>1</v>
      </c>
      <c r="D2090" s="2" t="str">
        <f t="shared" si="161"/>
        <v/>
      </c>
      <c r="E2090" s="2" t="str">
        <f t="shared" si="162"/>
        <v/>
      </c>
      <c r="F2090" s="2" t="str">
        <f t="shared" si="163"/>
        <v/>
      </c>
      <c r="G2090" s="2" t="str">
        <f t="shared" si="164"/>
        <v/>
      </c>
      <c r="H2090" t="s">
        <v>17</v>
      </c>
      <c r="I2090" t="s">
        <v>17</v>
      </c>
      <c r="J2090">
        <v>1.3164065998300001E-4</v>
      </c>
      <c r="K2090">
        <v>3.5400581599700001E-4</v>
      </c>
      <c r="L2090" s="1">
        <v>4.3213717762600001E-6</v>
      </c>
      <c r="M2090">
        <v>3</v>
      </c>
      <c r="N2090">
        <v>8</v>
      </c>
      <c r="O2090">
        <v>0.102073143793</v>
      </c>
      <c r="P2090" s="1">
        <v>2.4329252133599999E-5</v>
      </c>
      <c r="Q2090">
        <v>3.12741361772E-4</v>
      </c>
      <c r="R2090" t="s">
        <v>15</v>
      </c>
      <c r="S2090">
        <v>8</v>
      </c>
    </row>
    <row r="2091" spans="1:20">
      <c r="A2091">
        <v>95009</v>
      </c>
      <c r="C2091" t="b">
        <f t="shared" si="160"/>
        <v>1</v>
      </c>
      <c r="D2091" s="2" t="str">
        <f t="shared" si="161"/>
        <v/>
      </c>
      <c r="E2091" s="2" t="str">
        <f t="shared" si="162"/>
        <v/>
      </c>
      <c r="F2091" s="2" t="str">
        <f t="shared" si="163"/>
        <v/>
      </c>
      <c r="G2091" s="2" t="str">
        <f t="shared" si="164"/>
        <v/>
      </c>
      <c r="H2091" t="s">
        <v>19</v>
      </c>
      <c r="I2091" t="s">
        <v>19</v>
      </c>
      <c r="J2091" s="1">
        <v>9.1065972743999997E-6</v>
      </c>
      <c r="K2091">
        <v>4.6649543449800001E-3</v>
      </c>
      <c r="L2091">
        <v>0</v>
      </c>
      <c r="M2091">
        <v>3</v>
      </c>
      <c r="N2091">
        <v>8</v>
      </c>
      <c r="O2091">
        <v>2.21473429079E-3</v>
      </c>
      <c r="P2091" s="1">
        <v>1.1784833831900001E-6</v>
      </c>
      <c r="Q2091">
        <v>9.0406101058600002E-2</v>
      </c>
      <c r="R2091" t="s">
        <v>15</v>
      </c>
      <c r="S2091">
        <v>3</v>
      </c>
      <c r="T2091">
        <v>8</v>
      </c>
    </row>
    <row r="2092" spans="1:20">
      <c r="A2092">
        <v>95014</v>
      </c>
      <c r="C2092" t="b">
        <f t="shared" si="160"/>
        <v>1</v>
      </c>
      <c r="D2092" s="2" t="str">
        <f t="shared" si="161"/>
        <v/>
      </c>
      <c r="E2092" s="2" t="str">
        <f t="shared" si="162"/>
        <v/>
      </c>
      <c r="F2092" s="2" t="str">
        <f t="shared" si="163"/>
        <v/>
      </c>
      <c r="G2092" s="2" t="str">
        <f t="shared" si="164"/>
        <v/>
      </c>
      <c r="H2092" t="s">
        <v>19</v>
      </c>
      <c r="I2092" t="s">
        <v>19</v>
      </c>
      <c r="J2092" s="1">
        <v>7.0446665017700004E-6</v>
      </c>
      <c r="K2092">
        <v>4.95294367346E-3</v>
      </c>
      <c r="L2092">
        <v>0</v>
      </c>
      <c r="M2092">
        <v>3</v>
      </c>
      <c r="N2092">
        <v>8</v>
      </c>
      <c r="O2092">
        <v>4.6292536508600003E-3</v>
      </c>
      <c r="P2092" s="1">
        <v>1.1784833831900001E-6</v>
      </c>
      <c r="Q2092">
        <v>2.6353554647699999E-2</v>
      </c>
      <c r="R2092" t="s">
        <v>15</v>
      </c>
      <c r="S2092">
        <v>3</v>
      </c>
      <c r="T2092">
        <v>8</v>
      </c>
    </row>
    <row r="2093" spans="1:20">
      <c r="A2093">
        <v>95057</v>
      </c>
      <c r="C2093" t="b">
        <f t="shared" si="160"/>
        <v>1</v>
      </c>
      <c r="D2093" s="2" t="str">
        <f t="shared" si="161"/>
        <v/>
      </c>
      <c r="E2093" s="2" t="str">
        <f t="shared" si="162"/>
        <v/>
      </c>
      <c r="F2093" s="2" t="str">
        <f t="shared" si="163"/>
        <v/>
      </c>
      <c r="G2093" s="2" t="str">
        <f t="shared" si="164"/>
        <v/>
      </c>
      <c r="H2093" t="s">
        <v>14</v>
      </c>
      <c r="I2093" t="s">
        <v>14</v>
      </c>
      <c r="J2093">
        <v>0</v>
      </c>
      <c r="K2093" s="1">
        <v>9.1033071825700004E-5</v>
      </c>
      <c r="L2093">
        <v>0</v>
      </c>
      <c r="M2093">
        <v>15</v>
      </c>
      <c r="N2093">
        <v>27</v>
      </c>
      <c r="O2093">
        <v>2.5936532593499998E-3</v>
      </c>
      <c r="P2093">
        <v>0.124106000749</v>
      </c>
      <c r="Q2093">
        <v>1</v>
      </c>
      <c r="R2093" t="s">
        <v>15</v>
      </c>
    </row>
    <row r="2094" spans="1:20">
      <c r="A2094">
        <v>95058</v>
      </c>
      <c r="C2094" t="b">
        <f t="shared" si="160"/>
        <v>1</v>
      </c>
      <c r="D2094" s="2" t="str">
        <f t="shared" si="161"/>
        <v/>
      </c>
      <c r="E2094" s="2" t="str">
        <f t="shared" si="162"/>
        <v/>
      </c>
      <c r="F2094" s="2" t="str">
        <f t="shared" si="163"/>
        <v/>
      </c>
      <c r="G2094" s="2" t="str">
        <f t="shared" si="164"/>
        <v/>
      </c>
      <c r="H2094" t="s">
        <v>14</v>
      </c>
      <c r="I2094" t="s">
        <v>14</v>
      </c>
      <c r="J2094" s="1">
        <v>1.7901384869900002E-5</v>
      </c>
      <c r="K2094">
        <v>1.9781415360299999E-4</v>
      </c>
      <c r="L2094" s="1">
        <v>2.6349321538200001E-5</v>
      </c>
      <c r="M2094">
        <v>19.333333333300001</v>
      </c>
      <c r="N2094">
        <v>21.666666666699999</v>
      </c>
      <c r="O2094">
        <v>5.8463387505799998E-2</v>
      </c>
      <c r="P2094">
        <v>0.26444553243899999</v>
      </c>
      <c r="Q2094">
        <v>0.145347556864</v>
      </c>
      <c r="R2094" t="s">
        <v>15</v>
      </c>
    </row>
    <row r="2095" spans="1:20">
      <c r="A2095">
        <v>95118</v>
      </c>
      <c r="C2095" t="b">
        <f t="shared" si="160"/>
        <v>1</v>
      </c>
      <c r="D2095" s="2" t="str">
        <f t="shared" si="161"/>
        <v/>
      </c>
      <c r="E2095" s="2" t="str">
        <f t="shared" si="162"/>
        <v/>
      </c>
      <c r="F2095" s="2" t="str">
        <f t="shared" si="163"/>
        <v/>
      </c>
      <c r="G2095" s="2" t="str">
        <f t="shared" si="164"/>
        <v/>
      </c>
      <c r="H2095" t="s">
        <v>23</v>
      </c>
      <c r="I2095" t="s">
        <v>19</v>
      </c>
      <c r="J2095" s="1">
        <v>5.3688030931399997E-5</v>
      </c>
      <c r="K2095">
        <v>2.3177749043600001E-4</v>
      </c>
      <c r="L2095" s="1">
        <v>3.9646153795399997E-6</v>
      </c>
      <c r="M2095">
        <v>3</v>
      </c>
      <c r="N2095">
        <v>8</v>
      </c>
      <c r="O2095">
        <v>1.45357717132E-2</v>
      </c>
      <c r="P2095" s="1">
        <v>3.3437281526499999E-6</v>
      </c>
      <c r="Q2095">
        <v>3.4802217265100001E-3</v>
      </c>
      <c r="R2095" t="s">
        <v>15</v>
      </c>
      <c r="S2095">
        <v>3</v>
      </c>
      <c r="T2095">
        <v>8</v>
      </c>
    </row>
    <row r="2096" spans="1:20">
      <c r="A2096">
        <v>95120</v>
      </c>
      <c r="C2096" t="b">
        <f t="shared" si="160"/>
        <v>1</v>
      </c>
      <c r="D2096" s="2" t="str">
        <f t="shared" si="161"/>
        <v/>
      </c>
      <c r="E2096" s="2" t="str">
        <f t="shared" si="162"/>
        <v/>
      </c>
      <c r="F2096" s="2" t="str">
        <f t="shared" si="163"/>
        <v/>
      </c>
      <c r="G2096" s="2" t="str">
        <f t="shared" si="164"/>
        <v/>
      </c>
      <c r="H2096" t="s">
        <v>19</v>
      </c>
      <c r="I2096" t="s">
        <v>19</v>
      </c>
      <c r="J2096" s="1">
        <v>5.4974391986599998E-5</v>
      </c>
      <c r="K2096">
        <v>3.6951076455100002E-4</v>
      </c>
      <c r="L2096" s="1">
        <v>2.2255674974599999E-6</v>
      </c>
      <c r="M2096">
        <v>4.5</v>
      </c>
      <c r="N2096">
        <v>10</v>
      </c>
      <c r="O2096">
        <v>7.4757842051000004E-3</v>
      </c>
      <c r="P2096" s="1">
        <v>1.70482883279E-8</v>
      </c>
      <c r="Q2096">
        <v>2.6130679359899999E-4</v>
      </c>
      <c r="R2096" t="s">
        <v>15</v>
      </c>
      <c r="S2096">
        <v>4.5</v>
      </c>
      <c r="T2096">
        <v>10</v>
      </c>
    </row>
    <row r="2097" spans="1:20">
      <c r="A2097">
        <v>95158</v>
      </c>
      <c r="B2097" t="s">
        <v>19</v>
      </c>
      <c r="C2097" t="b">
        <f t="shared" si="160"/>
        <v>1</v>
      </c>
      <c r="D2097" s="2" t="str">
        <f t="shared" si="161"/>
        <v/>
      </c>
      <c r="E2097" s="2" t="str">
        <f t="shared" si="162"/>
        <v/>
      </c>
      <c r="F2097" s="2" t="str">
        <f t="shared" si="163"/>
        <v>BRACK</v>
      </c>
      <c r="G2097" s="2" t="str">
        <f t="shared" si="164"/>
        <v/>
      </c>
      <c r="H2097" t="s">
        <v>19</v>
      </c>
      <c r="I2097" t="s">
        <v>19</v>
      </c>
      <c r="J2097">
        <v>1.45099771993E-4</v>
      </c>
      <c r="K2097">
        <v>1.73329835471E-3</v>
      </c>
      <c r="L2097" s="1">
        <v>2.9674233299399999E-6</v>
      </c>
      <c r="M2097">
        <v>4.5</v>
      </c>
      <c r="N2097">
        <v>10</v>
      </c>
      <c r="O2097">
        <v>2.3687136295900001E-3</v>
      </c>
      <c r="P2097" s="1">
        <v>9.11519001263E-7</v>
      </c>
      <c r="Q2097">
        <v>2.1969362120700001E-2</v>
      </c>
      <c r="R2097" t="s">
        <v>15</v>
      </c>
      <c r="S2097">
        <v>4.5</v>
      </c>
      <c r="T2097">
        <v>10</v>
      </c>
    </row>
    <row r="2098" spans="1:20">
      <c r="A2098">
        <v>95160</v>
      </c>
      <c r="C2098" t="b">
        <f t="shared" si="160"/>
        <v>1</v>
      </c>
      <c r="D2098" s="2" t="str">
        <f t="shared" si="161"/>
        <v/>
      </c>
      <c r="E2098" s="2" t="str">
        <f t="shared" si="162"/>
        <v/>
      </c>
      <c r="F2098" s="2" t="str">
        <f t="shared" si="163"/>
        <v/>
      </c>
      <c r="G2098" s="2" t="str">
        <f t="shared" si="164"/>
        <v/>
      </c>
      <c r="H2098" t="s">
        <v>19</v>
      </c>
      <c r="I2098" t="s">
        <v>19</v>
      </c>
      <c r="J2098">
        <v>1.5399546444E-4</v>
      </c>
      <c r="K2098">
        <v>1.54648803328E-3</v>
      </c>
      <c r="L2098" s="1">
        <v>3.7092791624299999E-6</v>
      </c>
      <c r="M2098">
        <v>4.5</v>
      </c>
      <c r="N2098">
        <v>10</v>
      </c>
      <c r="O2098">
        <v>1.77892463446E-3</v>
      </c>
      <c r="P2098" s="1">
        <v>9.11519001263E-7</v>
      </c>
      <c r="Q2098">
        <v>5.5165998462899997E-2</v>
      </c>
      <c r="R2098" t="s">
        <v>15</v>
      </c>
      <c r="S2098">
        <v>4.5</v>
      </c>
      <c r="T2098">
        <v>10</v>
      </c>
    </row>
    <row r="2099" spans="1:20">
      <c r="A2099">
        <v>95185</v>
      </c>
      <c r="C2099" t="b">
        <f t="shared" si="160"/>
        <v>1</v>
      </c>
      <c r="D2099" s="2" t="str">
        <f t="shared" si="161"/>
        <v/>
      </c>
      <c r="E2099" s="2" t="str">
        <f t="shared" si="162"/>
        <v/>
      </c>
      <c r="F2099" s="2" t="str">
        <f t="shared" si="163"/>
        <v/>
      </c>
      <c r="G2099" s="2" t="str">
        <f t="shared" si="164"/>
        <v/>
      </c>
      <c r="H2099" t="s">
        <v>19</v>
      </c>
      <c r="I2099" t="s">
        <v>19</v>
      </c>
      <c r="J2099">
        <v>2.7909155868499998E-4</v>
      </c>
      <c r="K2099">
        <v>1.5675085657600001E-3</v>
      </c>
      <c r="L2099" s="1">
        <v>2.1544175043400001E-5</v>
      </c>
      <c r="M2099">
        <v>4.5</v>
      </c>
      <c r="N2099">
        <v>10</v>
      </c>
      <c r="O2099">
        <v>5.1564448178800001E-4</v>
      </c>
      <c r="P2099" s="1">
        <v>7.6164673968599999E-7</v>
      </c>
      <c r="Q2099">
        <v>2.3251780201000001E-4</v>
      </c>
      <c r="R2099" t="s">
        <v>15</v>
      </c>
      <c r="S2099">
        <v>4.5</v>
      </c>
      <c r="T2099">
        <v>10</v>
      </c>
    </row>
    <row r="2100" spans="1:20">
      <c r="A2100">
        <v>95186</v>
      </c>
      <c r="C2100" t="b">
        <f t="shared" si="160"/>
        <v>1</v>
      </c>
      <c r="D2100" s="2" t="str">
        <f t="shared" si="161"/>
        <v/>
      </c>
      <c r="E2100" s="2" t="str">
        <f t="shared" si="162"/>
        <v/>
      </c>
      <c r="F2100" s="2" t="str">
        <f t="shared" si="163"/>
        <v/>
      </c>
      <c r="G2100" s="2" t="str">
        <f t="shared" si="164"/>
        <v/>
      </c>
      <c r="H2100" t="s">
        <v>23</v>
      </c>
      <c r="I2100" t="s">
        <v>19</v>
      </c>
      <c r="J2100">
        <v>2.7619062795299998E-4</v>
      </c>
      <c r="K2100">
        <v>1.5174296999E-3</v>
      </c>
      <c r="L2100" s="1">
        <v>3.0030854332E-5</v>
      </c>
      <c r="M2100">
        <v>4.5</v>
      </c>
      <c r="N2100">
        <v>10</v>
      </c>
      <c r="O2100">
        <v>7.13878130093E-4</v>
      </c>
      <c r="P2100" s="1">
        <v>1.8731730738500001E-6</v>
      </c>
      <c r="Q2100">
        <v>1.74452582821E-4</v>
      </c>
      <c r="R2100" t="s">
        <v>15</v>
      </c>
      <c r="S2100">
        <v>4.5</v>
      </c>
      <c r="T2100">
        <v>10</v>
      </c>
    </row>
    <row r="2101" spans="1:20">
      <c r="A2101">
        <v>95190</v>
      </c>
      <c r="C2101" t="b">
        <f t="shared" si="160"/>
        <v>1</v>
      </c>
      <c r="D2101" s="2" t="str">
        <f t="shared" si="161"/>
        <v/>
      </c>
      <c r="E2101" s="2" t="str">
        <f t="shared" si="162"/>
        <v/>
      </c>
      <c r="F2101" s="2" t="str">
        <f t="shared" si="163"/>
        <v/>
      </c>
      <c r="G2101" s="2" t="str">
        <f t="shared" si="164"/>
        <v/>
      </c>
      <c r="H2101" t="s">
        <v>19</v>
      </c>
      <c r="I2101" t="s">
        <v>19</v>
      </c>
      <c r="J2101" s="1">
        <v>3.874722473E-6</v>
      </c>
      <c r="K2101" s="1">
        <v>3.3702214693500001E-5</v>
      </c>
      <c r="L2101">
        <v>0</v>
      </c>
      <c r="M2101">
        <v>1.5</v>
      </c>
      <c r="N2101">
        <v>8</v>
      </c>
      <c r="O2101">
        <v>1.0467540922E-2</v>
      </c>
      <c r="P2101" s="1">
        <v>5.1507755485899996E-6</v>
      </c>
      <c r="Q2101">
        <v>5.9495360446599997E-2</v>
      </c>
      <c r="R2101" t="s">
        <v>15</v>
      </c>
      <c r="S2101">
        <v>1.5</v>
      </c>
      <c r="T2101">
        <v>8</v>
      </c>
    </row>
    <row r="2102" spans="1:20">
      <c r="A2102">
        <v>95225</v>
      </c>
      <c r="B2102" t="s">
        <v>19</v>
      </c>
      <c r="C2102" t="b">
        <f t="shared" si="160"/>
        <v>1</v>
      </c>
      <c r="D2102" s="2" t="str">
        <f t="shared" si="161"/>
        <v/>
      </c>
      <c r="E2102" s="2" t="str">
        <f t="shared" si="162"/>
        <v/>
      </c>
      <c r="F2102" s="2" t="str">
        <f t="shared" si="163"/>
        <v>BRACK</v>
      </c>
      <c r="G2102" s="2" t="str">
        <f t="shared" si="164"/>
        <v/>
      </c>
      <c r="H2102" t="s">
        <v>19</v>
      </c>
      <c r="I2102" t="s">
        <v>19</v>
      </c>
      <c r="J2102">
        <v>1.9263629477999999E-4</v>
      </c>
      <c r="K2102">
        <v>2.3676566675100001E-3</v>
      </c>
      <c r="L2102" s="1">
        <v>2.8610647102699999E-5</v>
      </c>
      <c r="M2102">
        <v>3</v>
      </c>
      <c r="N2102">
        <v>8</v>
      </c>
      <c r="O2102">
        <v>1.00548350891E-2</v>
      </c>
      <c r="P2102" s="1">
        <v>1.3775423896899999E-5</v>
      </c>
      <c r="Q2102">
        <v>3.7806894900799999E-3</v>
      </c>
      <c r="R2102" t="s">
        <v>15</v>
      </c>
      <c r="S2102">
        <v>3</v>
      </c>
      <c r="T2102">
        <v>8</v>
      </c>
    </row>
    <row r="2103" spans="1:20">
      <c r="A2103">
        <v>95226</v>
      </c>
      <c r="C2103" t="b">
        <f t="shared" si="160"/>
        <v>1</v>
      </c>
      <c r="D2103" s="2" t="str">
        <f t="shared" si="161"/>
        <v/>
      </c>
      <c r="E2103" s="2" t="str">
        <f t="shared" si="162"/>
        <v/>
      </c>
      <c r="F2103" s="2" t="str">
        <f t="shared" si="163"/>
        <v/>
      </c>
      <c r="G2103" s="2" t="str">
        <f t="shared" si="164"/>
        <v/>
      </c>
      <c r="H2103" t="s">
        <v>19</v>
      </c>
      <c r="I2103" t="s">
        <v>19</v>
      </c>
      <c r="J2103">
        <v>1.8268759874500001E-4</v>
      </c>
      <c r="K2103">
        <v>2.3898560720500002E-3</v>
      </c>
      <c r="L2103" s="1">
        <v>4.0060214954199996E-6</v>
      </c>
      <c r="M2103">
        <v>4.5</v>
      </c>
      <c r="N2103">
        <v>10</v>
      </c>
      <c r="O2103">
        <v>8.85145069912E-3</v>
      </c>
      <c r="P2103" s="1">
        <v>6.3491982484199995E-7</v>
      </c>
      <c r="Q2103">
        <v>3.1878286296600002E-4</v>
      </c>
      <c r="R2103" t="s">
        <v>15</v>
      </c>
      <c r="S2103">
        <v>4.5</v>
      </c>
      <c r="T2103">
        <v>10</v>
      </c>
    </row>
    <row r="2104" spans="1:20">
      <c r="A2104">
        <v>95257</v>
      </c>
      <c r="C2104" t="b">
        <f t="shared" si="160"/>
        <v>1</v>
      </c>
      <c r="D2104" s="2" t="str">
        <f t="shared" si="161"/>
        <v/>
      </c>
      <c r="E2104" s="2" t="str">
        <f t="shared" si="162"/>
        <v/>
      </c>
      <c r="F2104" s="2" t="str">
        <f t="shared" si="163"/>
        <v/>
      </c>
      <c r="G2104" s="2" t="str">
        <f t="shared" si="164"/>
        <v/>
      </c>
      <c r="H2104" t="s">
        <v>17</v>
      </c>
      <c r="I2104" t="s">
        <v>17</v>
      </c>
      <c r="J2104">
        <v>1.2237323039500001E-3</v>
      </c>
      <c r="K2104">
        <v>2.6892058588699999E-3</v>
      </c>
      <c r="L2104" s="1">
        <v>5.0214738200700001E-5</v>
      </c>
      <c r="M2104">
        <v>1.5</v>
      </c>
      <c r="N2104">
        <v>8</v>
      </c>
      <c r="O2104">
        <v>3.09281877309E-2</v>
      </c>
      <c r="P2104" s="1">
        <v>8.2292549890500002E-7</v>
      </c>
      <c r="Q2104">
        <v>2.0831266275200002E-3</v>
      </c>
      <c r="R2104" t="s">
        <v>15</v>
      </c>
      <c r="S2104">
        <v>8</v>
      </c>
    </row>
    <row r="2105" spans="1:20">
      <c r="A2105">
        <v>95261</v>
      </c>
      <c r="B2105" t="s">
        <v>17</v>
      </c>
      <c r="C2105" t="b">
        <f t="shared" si="160"/>
        <v>1</v>
      </c>
      <c r="D2105" s="2" t="str">
        <f t="shared" si="161"/>
        <v>FRESH</v>
      </c>
      <c r="E2105" s="2" t="str">
        <f t="shared" si="162"/>
        <v/>
      </c>
      <c r="F2105" s="2" t="str">
        <f t="shared" si="163"/>
        <v/>
      </c>
      <c r="G2105" s="2" t="str">
        <f t="shared" si="164"/>
        <v/>
      </c>
      <c r="H2105" t="s">
        <v>17</v>
      </c>
      <c r="I2105" t="s">
        <v>17</v>
      </c>
      <c r="J2105">
        <v>1.41281670246E-3</v>
      </c>
      <c r="K2105">
        <v>2.5322143606299999E-3</v>
      </c>
      <c r="L2105" s="1">
        <v>5.9845796817199997E-5</v>
      </c>
      <c r="M2105">
        <v>1.5</v>
      </c>
      <c r="N2105">
        <v>8</v>
      </c>
      <c r="O2105">
        <v>6.5312337393400005E-2</v>
      </c>
      <c r="P2105" s="1">
        <v>2.06518779446E-6</v>
      </c>
      <c r="Q2105">
        <v>1.7580387320899999E-3</v>
      </c>
      <c r="R2105" t="s">
        <v>15</v>
      </c>
      <c r="S2105">
        <v>8</v>
      </c>
    </row>
    <row r="2106" spans="1:20">
      <c r="A2106">
        <v>95369</v>
      </c>
      <c r="C2106" t="b">
        <f t="shared" si="160"/>
        <v>1</v>
      </c>
      <c r="D2106" s="2" t="str">
        <f t="shared" si="161"/>
        <v/>
      </c>
      <c r="E2106" s="2" t="str">
        <f t="shared" si="162"/>
        <v/>
      </c>
      <c r="F2106" s="2" t="str">
        <f t="shared" si="163"/>
        <v/>
      </c>
      <c r="G2106" s="2" t="str">
        <f t="shared" si="164"/>
        <v/>
      </c>
      <c r="H2106" t="s">
        <v>19</v>
      </c>
      <c r="I2106" t="s">
        <v>19</v>
      </c>
      <c r="J2106" s="1">
        <v>3.1237287225199997E-5</v>
      </c>
      <c r="K2106">
        <v>3.0941537992700002E-4</v>
      </c>
      <c r="L2106">
        <v>0</v>
      </c>
      <c r="M2106">
        <v>4.5</v>
      </c>
      <c r="N2106">
        <v>10</v>
      </c>
      <c r="O2106">
        <v>3.02733146194E-3</v>
      </c>
      <c r="P2106" s="1">
        <v>3.6328787674100003E-8</v>
      </c>
      <c r="Q2106">
        <v>4.70145920697E-3</v>
      </c>
      <c r="R2106" t="s">
        <v>15</v>
      </c>
      <c r="S2106">
        <v>4.5</v>
      </c>
      <c r="T2106">
        <v>10</v>
      </c>
    </row>
    <row r="2107" spans="1:20">
      <c r="A2107">
        <v>95370</v>
      </c>
      <c r="B2107" t="s">
        <v>19</v>
      </c>
      <c r="C2107" t="b">
        <f t="shared" si="160"/>
        <v>1</v>
      </c>
      <c r="D2107" s="2" t="str">
        <f t="shared" si="161"/>
        <v/>
      </c>
      <c r="E2107" s="2" t="str">
        <f t="shared" si="162"/>
        <v/>
      </c>
      <c r="F2107" s="2" t="str">
        <f t="shared" si="163"/>
        <v>BRACK</v>
      </c>
      <c r="G2107" s="2" t="str">
        <f t="shared" si="164"/>
        <v/>
      </c>
      <c r="H2107" t="s">
        <v>19</v>
      </c>
      <c r="I2107" t="s">
        <v>19</v>
      </c>
      <c r="J2107" s="1">
        <v>4.1441008690799997E-5</v>
      </c>
      <c r="K2107">
        <v>2.82065434948E-4</v>
      </c>
      <c r="L2107" s="1">
        <v>7.4185583248499997E-7</v>
      </c>
      <c r="M2107">
        <v>4.5</v>
      </c>
      <c r="N2107">
        <v>10</v>
      </c>
      <c r="O2107">
        <v>5.7285310558799997E-3</v>
      </c>
      <c r="P2107" s="1">
        <v>6.3491982484199995E-7</v>
      </c>
      <c r="Q2107">
        <v>7.1695430423800001E-3</v>
      </c>
      <c r="R2107" t="s">
        <v>15</v>
      </c>
      <c r="S2107">
        <v>4.5</v>
      </c>
      <c r="T2107">
        <v>10</v>
      </c>
    </row>
    <row r="2108" spans="1:20">
      <c r="A2108">
        <v>95408</v>
      </c>
      <c r="C2108" t="b">
        <f t="shared" si="160"/>
        <v>1</v>
      </c>
      <c r="D2108" s="2" t="str">
        <f t="shared" si="161"/>
        <v/>
      </c>
      <c r="E2108" s="2" t="str">
        <f t="shared" si="162"/>
        <v/>
      </c>
      <c r="F2108" s="2" t="str">
        <f t="shared" si="163"/>
        <v/>
      </c>
      <c r="G2108" s="2" t="str">
        <f t="shared" si="164"/>
        <v/>
      </c>
      <c r="H2108" t="s">
        <v>14</v>
      </c>
      <c r="I2108" t="s">
        <v>14</v>
      </c>
      <c r="J2108">
        <v>3.2703187073899998E-4</v>
      </c>
      <c r="K2108" s="1">
        <v>4.8138762872299998E-6</v>
      </c>
      <c r="L2108">
        <v>2.1806913174099999E-4</v>
      </c>
      <c r="M2108">
        <v>11</v>
      </c>
      <c r="N2108">
        <v>27</v>
      </c>
      <c r="O2108">
        <v>3.1235993926700002E-3</v>
      </c>
      <c r="P2108">
        <v>7.6283538307999998E-2</v>
      </c>
      <c r="Q2108">
        <v>0.35628730764299998</v>
      </c>
      <c r="R2108" t="s">
        <v>15</v>
      </c>
    </row>
    <row r="2109" spans="1:20">
      <c r="A2109">
        <v>95411</v>
      </c>
      <c r="C2109" t="b">
        <f t="shared" si="160"/>
        <v>1</v>
      </c>
      <c r="D2109" s="2" t="str">
        <f t="shared" si="161"/>
        <v/>
      </c>
      <c r="E2109" s="2" t="str">
        <f t="shared" si="162"/>
        <v/>
      </c>
      <c r="F2109" s="2" t="str">
        <f t="shared" si="163"/>
        <v/>
      </c>
      <c r="G2109" s="2" t="str">
        <f t="shared" si="164"/>
        <v/>
      </c>
      <c r="H2109" t="s">
        <v>14</v>
      </c>
      <c r="I2109" t="s">
        <v>14</v>
      </c>
      <c r="J2109">
        <v>2.7006955849000002E-4</v>
      </c>
      <c r="K2109">
        <v>5.1269300288700004E-4</v>
      </c>
      <c r="L2109" s="1">
        <v>3.24440658678E-5</v>
      </c>
      <c r="M2109">
        <v>3</v>
      </c>
      <c r="N2109">
        <v>10</v>
      </c>
      <c r="O2109">
        <v>0.38361633525299998</v>
      </c>
      <c r="P2109">
        <v>8.6908083625399993E-3</v>
      </c>
      <c r="Q2109">
        <v>6.6100460962499998E-3</v>
      </c>
      <c r="R2109" t="s">
        <v>15</v>
      </c>
    </row>
    <row r="2110" spans="1:20">
      <c r="A2110">
        <v>95436</v>
      </c>
      <c r="C2110" t="b">
        <f t="shared" si="160"/>
        <v>1</v>
      </c>
      <c r="D2110" s="2" t="str">
        <f t="shared" si="161"/>
        <v/>
      </c>
      <c r="E2110" s="2" t="str">
        <f t="shared" si="162"/>
        <v/>
      </c>
      <c r="F2110" s="2" t="str">
        <f t="shared" si="163"/>
        <v/>
      </c>
      <c r="G2110" s="2" t="str">
        <f t="shared" si="164"/>
        <v/>
      </c>
      <c r="H2110" t="s">
        <v>19</v>
      </c>
      <c r="I2110" t="s">
        <v>19</v>
      </c>
      <c r="J2110" s="1">
        <v>4.7781918508799999E-5</v>
      </c>
      <c r="K2110">
        <v>4.9388068981900003E-4</v>
      </c>
      <c r="L2110" s="1">
        <v>6.9713635903499997E-7</v>
      </c>
      <c r="M2110">
        <v>4.5</v>
      </c>
      <c r="N2110">
        <v>10</v>
      </c>
      <c r="O2110">
        <v>4.5929147837499998E-3</v>
      </c>
      <c r="P2110" s="1">
        <v>6.3491982484199995E-7</v>
      </c>
      <c r="Q2110">
        <v>7.1695430423800001E-3</v>
      </c>
      <c r="R2110" t="s">
        <v>15</v>
      </c>
      <c r="S2110">
        <v>4.5</v>
      </c>
      <c r="T2110">
        <v>10</v>
      </c>
    </row>
    <row r="2111" spans="1:20">
      <c r="A2111">
        <v>95438</v>
      </c>
      <c r="C2111" t="b">
        <f t="shared" si="160"/>
        <v>1</v>
      </c>
      <c r="D2111" s="2" t="str">
        <f t="shared" si="161"/>
        <v/>
      </c>
      <c r="E2111" s="2" t="str">
        <f t="shared" si="162"/>
        <v/>
      </c>
      <c r="F2111" s="2" t="str">
        <f t="shared" si="163"/>
        <v/>
      </c>
      <c r="G2111" s="2" t="str">
        <f t="shared" si="164"/>
        <v/>
      </c>
      <c r="H2111" t="s">
        <v>19</v>
      </c>
      <c r="I2111" t="s">
        <v>19</v>
      </c>
      <c r="J2111" s="1">
        <v>4.9177013075799998E-5</v>
      </c>
      <c r="K2111">
        <v>4.7809745511699999E-4</v>
      </c>
      <c r="L2111" s="1">
        <v>2.0771963309599998E-6</v>
      </c>
      <c r="M2111">
        <v>4.5</v>
      </c>
      <c r="N2111">
        <v>10</v>
      </c>
      <c r="O2111">
        <v>9.6608635756099993E-3</v>
      </c>
      <c r="P2111" s="1">
        <v>9.11519001263E-7</v>
      </c>
      <c r="Q2111">
        <v>2.46129920824E-3</v>
      </c>
      <c r="R2111" t="s">
        <v>15</v>
      </c>
      <c r="S2111">
        <v>4.5</v>
      </c>
      <c r="T2111">
        <v>10</v>
      </c>
    </row>
    <row r="2112" spans="1:20">
      <c r="A2112">
        <v>95465</v>
      </c>
      <c r="C2112" t="b">
        <f t="shared" si="160"/>
        <v>1</v>
      </c>
      <c r="D2112" s="2" t="str">
        <f t="shared" si="161"/>
        <v/>
      </c>
      <c r="E2112" s="2" t="str">
        <f t="shared" si="162"/>
        <v/>
      </c>
      <c r="F2112" s="2" t="str">
        <f t="shared" si="163"/>
        <v/>
      </c>
      <c r="G2112" s="2" t="str">
        <f t="shared" si="164"/>
        <v/>
      </c>
      <c r="H2112" t="s">
        <v>17</v>
      </c>
      <c r="I2112" t="s">
        <v>17</v>
      </c>
      <c r="J2112">
        <v>1.9668493269699998E-3</v>
      </c>
      <c r="K2112">
        <v>9.2489414569299998E-4</v>
      </c>
      <c r="L2112" s="1">
        <v>7.0495483869699999E-5</v>
      </c>
      <c r="M2112">
        <v>4.5</v>
      </c>
      <c r="N2112">
        <v>10</v>
      </c>
      <c r="O2112">
        <v>0.27875515544399998</v>
      </c>
      <c r="P2112" s="1">
        <v>1.1083449008999999E-6</v>
      </c>
      <c r="Q2112" s="1">
        <v>4.2028371995700001E-8</v>
      </c>
      <c r="R2112" t="s">
        <v>15</v>
      </c>
      <c r="S2112">
        <v>6.9780146685800002</v>
      </c>
    </row>
    <row r="2113" spans="1:20">
      <c r="A2113">
        <v>95466</v>
      </c>
      <c r="C2113" t="b">
        <f t="shared" si="160"/>
        <v>1</v>
      </c>
      <c r="D2113" s="2" t="str">
        <f t="shared" si="161"/>
        <v/>
      </c>
      <c r="E2113" s="2" t="str">
        <f t="shared" si="162"/>
        <v/>
      </c>
      <c r="F2113" s="2" t="str">
        <f t="shared" si="163"/>
        <v/>
      </c>
      <c r="G2113" s="2" t="str">
        <f t="shared" si="164"/>
        <v/>
      </c>
      <c r="H2113" t="s">
        <v>17</v>
      </c>
      <c r="I2113" t="s">
        <v>17</v>
      </c>
      <c r="J2113">
        <v>1.86578294014E-3</v>
      </c>
      <c r="K2113">
        <v>9.4786335241399996E-4</v>
      </c>
      <c r="L2113" s="1">
        <v>7.4190094324000006E-5</v>
      </c>
      <c r="M2113">
        <v>4.5</v>
      </c>
      <c r="N2113">
        <v>10</v>
      </c>
      <c r="O2113">
        <v>0.25729250749600002</v>
      </c>
      <c r="P2113" s="1">
        <v>1.1083449008999999E-6</v>
      </c>
      <c r="Q2113" s="1">
        <v>2.6847447258499999E-8</v>
      </c>
      <c r="R2113" t="s">
        <v>15</v>
      </c>
      <c r="S2113">
        <v>7.1820842306500001</v>
      </c>
    </row>
    <row r="2114" spans="1:20">
      <c r="A2114">
        <v>95528</v>
      </c>
      <c r="C2114" t="b">
        <f t="shared" si="160"/>
        <v>1</v>
      </c>
      <c r="D2114" s="2" t="str">
        <f t="shared" si="161"/>
        <v/>
      </c>
      <c r="E2114" s="2" t="str">
        <f t="shared" si="162"/>
        <v/>
      </c>
      <c r="F2114" s="2" t="str">
        <f t="shared" si="163"/>
        <v/>
      </c>
      <c r="G2114" s="2" t="str">
        <f t="shared" si="164"/>
        <v/>
      </c>
      <c r="H2114" t="s">
        <v>18</v>
      </c>
      <c r="I2114" t="s">
        <v>19</v>
      </c>
      <c r="J2114" s="1">
        <v>3.4319905706400003E-5</v>
      </c>
      <c r="K2114">
        <v>2.3371552042199999E-4</v>
      </c>
      <c r="L2114" s="1">
        <v>1.4615099939000001E-5</v>
      </c>
      <c r="M2114">
        <v>18</v>
      </c>
      <c r="N2114">
        <v>20</v>
      </c>
      <c r="O2114">
        <v>5.6631452614299999E-2</v>
      </c>
      <c r="P2114">
        <v>3.4022386737800003E-2</v>
      </c>
      <c r="Q2114">
        <v>0.20508707182300001</v>
      </c>
      <c r="R2114" t="s">
        <v>20</v>
      </c>
      <c r="S2114">
        <v>18</v>
      </c>
      <c r="T2114">
        <v>20</v>
      </c>
    </row>
    <row r="2115" spans="1:20">
      <c r="A2115">
        <v>95531</v>
      </c>
      <c r="C2115" t="b">
        <f t="shared" ref="C2115:C2178" si="165">IF(OR(B2115="freshRestricted",B2115="brackishRestricted",B2115="marineRestricted",B2115="noclass",B2115=""),TRUE,FALSE)</f>
        <v>1</v>
      </c>
      <c r="D2115" s="2" t="str">
        <f t="shared" ref="D2115:D2178" si="166">IF(NOT(ISBLANK($B2115)),IF($I2115="freshRestricted", IF($B2115="freshRestricted","FRESH",$B2115),""),"")</f>
        <v/>
      </c>
      <c r="E2115" s="2" t="str">
        <f t="shared" ref="E2115:E2178" si="167">IF(NOT(ISBLANK($B2115)),IF($I2115="marineRestricted", IF($B2115="marineRestricted","MARINE",$B2115),""),"")</f>
        <v/>
      </c>
      <c r="F2115" s="2" t="str">
        <f t="shared" ref="F2115:F2178" si="168">IF(NOT(ISBLANK($B2115)),IF($I2115="brackishRestricted", IF($B2115="brackishRestricted","BRACK",$B2115),""),"")</f>
        <v/>
      </c>
      <c r="G2115" s="2" t="str">
        <f t="shared" ref="G2115:G2178" si="169">IF(NOT(ISBLANK($B2115)),IF($I2115="noclass", IF($B2115="noclass","NO",$B2115),""),"")</f>
        <v/>
      </c>
      <c r="H2115" t="s">
        <v>19</v>
      </c>
      <c r="I2115" t="s">
        <v>19</v>
      </c>
      <c r="J2115" s="1">
        <v>2.4286322399699999E-5</v>
      </c>
      <c r="K2115">
        <v>2.0793454743799999E-4</v>
      </c>
      <c r="L2115" s="1">
        <v>2.2040936499799999E-5</v>
      </c>
      <c r="M2115">
        <v>18</v>
      </c>
      <c r="N2115">
        <v>20</v>
      </c>
      <c r="O2115">
        <v>1.6000557282E-3</v>
      </c>
      <c r="P2115">
        <v>1.15158229122E-2</v>
      </c>
      <c r="Q2115">
        <v>0.31430149837799998</v>
      </c>
      <c r="R2115" t="s">
        <v>15</v>
      </c>
      <c r="S2115">
        <v>18</v>
      </c>
      <c r="T2115">
        <v>20</v>
      </c>
    </row>
    <row r="2116" spans="1:20">
      <c r="A2116">
        <v>95565</v>
      </c>
      <c r="B2116" t="s">
        <v>19</v>
      </c>
      <c r="C2116" t="b">
        <f t="shared" si="165"/>
        <v>1</v>
      </c>
      <c r="D2116" s="2" t="str">
        <f t="shared" si="166"/>
        <v/>
      </c>
      <c r="E2116" s="2" t="str">
        <f t="shared" si="167"/>
        <v/>
      </c>
      <c r="F2116" s="2" t="str">
        <f t="shared" si="168"/>
        <v>BRACK</v>
      </c>
      <c r="G2116" s="2" t="str">
        <f t="shared" si="169"/>
        <v/>
      </c>
      <c r="H2116" t="s">
        <v>19</v>
      </c>
      <c r="I2116" t="s">
        <v>19</v>
      </c>
      <c r="J2116">
        <v>2.4806406414200002E-4</v>
      </c>
      <c r="K2116">
        <v>2.0218773299899998E-3</v>
      </c>
      <c r="L2116">
        <v>1.00486893819E-4</v>
      </c>
      <c r="M2116">
        <v>16</v>
      </c>
      <c r="N2116">
        <v>20</v>
      </c>
      <c r="O2116" s="1">
        <v>4.2985925198399998E-5</v>
      </c>
      <c r="P2116">
        <v>1.49159426115E-4</v>
      </c>
      <c r="Q2116">
        <v>0.41928151509</v>
      </c>
      <c r="R2116" t="s">
        <v>15</v>
      </c>
      <c r="S2116">
        <v>16</v>
      </c>
      <c r="T2116">
        <v>20</v>
      </c>
    </row>
    <row r="2117" spans="1:20">
      <c r="A2117">
        <v>95567</v>
      </c>
      <c r="C2117" t="b">
        <f t="shared" si="165"/>
        <v>1</v>
      </c>
      <c r="D2117" s="2" t="str">
        <f t="shared" si="166"/>
        <v/>
      </c>
      <c r="E2117" s="2" t="str">
        <f t="shared" si="167"/>
        <v/>
      </c>
      <c r="F2117" s="2" t="str">
        <f t="shared" si="168"/>
        <v/>
      </c>
      <c r="G2117" s="2" t="str">
        <f t="shared" si="169"/>
        <v/>
      </c>
      <c r="H2117" t="s">
        <v>19</v>
      </c>
      <c r="I2117" t="s">
        <v>19</v>
      </c>
      <c r="J2117">
        <v>1.7628364431899999E-3</v>
      </c>
      <c r="K2117">
        <v>1.21427135843E-2</v>
      </c>
      <c r="L2117">
        <v>1.2608490113199999E-3</v>
      </c>
      <c r="M2117">
        <v>16</v>
      </c>
      <c r="N2117">
        <v>20</v>
      </c>
      <c r="O2117" s="1">
        <v>5.8011998964799998E-5</v>
      </c>
      <c r="P2117">
        <v>2.7018373744300001E-4</v>
      </c>
      <c r="Q2117">
        <v>1.3584273158200001E-2</v>
      </c>
      <c r="R2117" t="s">
        <v>15</v>
      </c>
      <c r="S2117">
        <v>16</v>
      </c>
      <c r="T2117">
        <v>20</v>
      </c>
    </row>
    <row r="2118" spans="1:20">
      <c r="A2118">
        <v>95571</v>
      </c>
      <c r="C2118" t="b">
        <f t="shared" si="165"/>
        <v>1</v>
      </c>
      <c r="D2118" s="2" t="str">
        <f t="shared" si="166"/>
        <v/>
      </c>
      <c r="E2118" s="2" t="str">
        <f t="shared" si="167"/>
        <v/>
      </c>
      <c r="F2118" s="2" t="str">
        <f t="shared" si="168"/>
        <v/>
      </c>
      <c r="G2118" s="2" t="str">
        <f t="shared" si="169"/>
        <v/>
      </c>
      <c r="H2118" t="s">
        <v>19</v>
      </c>
      <c r="I2118" t="s">
        <v>19</v>
      </c>
      <c r="J2118">
        <v>1.5855688529999999E-3</v>
      </c>
      <c r="K2118">
        <v>1.0351934672100001E-2</v>
      </c>
      <c r="L2118">
        <v>1.20461167031E-3</v>
      </c>
      <c r="M2118">
        <v>16</v>
      </c>
      <c r="N2118">
        <v>20</v>
      </c>
      <c r="O2118" s="1">
        <v>6.6226570607499997E-5</v>
      </c>
      <c r="P2118">
        <v>2.7018373744300001E-4</v>
      </c>
      <c r="Q2118">
        <v>1.28793575908E-2</v>
      </c>
      <c r="R2118" t="s">
        <v>15</v>
      </c>
      <c r="S2118">
        <v>16</v>
      </c>
      <c r="T2118">
        <v>20</v>
      </c>
    </row>
    <row r="2119" spans="1:20">
      <c r="A2119">
        <v>95572</v>
      </c>
      <c r="C2119" t="b">
        <f t="shared" si="165"/>
        <v>1</v>
      </c>
      <c r="D2119" s="2" t="str">
        <f t="shared" si="166"/>
        <v/>
      </c>
      <c r="E2119" s="2" t="str">
        <f t="shared" si="167"/>
        <v/>
      </c>
      <c r="F2119" s="2" t="str">
        <f t="shared" si="168"/>
        <v/>
      </c>
      <c r="G2119" s="2" t="str">
        <f t="shared" si="169"/>
        <v/>
      </c>
      <c r="H2119" t="s">
        <v>19</v>
      </c>
      <c r="I2119" t="s">
        <v>19</v>
      </c>
      <c r="J2119">
        <v>2.2826378208E-4</v>
      </c>
      <c r="K2119">
        <v>1.66354195183E-3</v>
      </c>
      <c r="L2119" s="1">
        <v>9.6672038138199994E-5</v>
      </c>
      <c r="M2119">
        <v>16</v>
      </c>
      <c r="N2119">
        <v>20</v>
      </c>
      <c r="O2119" s="1">
        <v>5.6372679127599997E-5</v>
      </c>
      <c r="P2119">
        <v>1.49159426115E-4</v>
      </c>
      <c r="Q2119">
        <v>0.49096996458199998</v>
      </c>
      <c r="R2119" t="s">
        <v>15</v>
      </c>
      <c r="S2119">
        <v>16</v>
      </c>
      <c r="T2119">
        <v>20</v>
      </c>
    </row>
    <row r="2120" spans="1:20">
      <c r="A2120">
        <v>95575</v>
      </c>
      <c r="C2120" t="b">
        <f t="shared" si="165"/>
        <v>1</v>
      </c>
      <c r="D2120" s="2" t="str">
        <f t="shared" si="166"/>
        <v/>
      </c>
      <c r="E2120" s="2" t="str">
        <f t="shared" si="167"/>
        <v/>
      </c>
      <c r="F2120" s="2" t="str">
        <f t="shared" si="168"/>
        <v/>
      </c>
      <c r="G2120" s="2" t="str">
        <f t="shared" si="169"/>
        <v/>
      </c>
      <c r="H2120" t="s">
        <v>19</v>
      </c>
      <c r="I2120" t="s">
        <v>19</v>
      </c>
      <c r="J2120" s="1">
        <v>4.6134351242100003E-5</v>
      </c>
      <c r="K2120">
        <v>5.4483721150900004E-4</v>
      </c>
      <c r="L2120" s="1">
        <v>4.5181513016099999E-5</v>
      </c>
      <c r="M2120">
        <v>16</v>
      </c>
      <c r="N2120">
        <v>18.5</v>
      </c>
      <c r="O2120">
        <v>2.6470401269899999E-4</v>
      </c>
      <c r="P2120">
        <v>9.7067699733200004E-4</v>
      </c>
      <c r="Q2120">
        <v>0.44839694029799998</v>
      </c>
      <c r="R2120" t="s">
        <v>15</v>
      </c>
      <c r="S2120">
        <v>16</v>
      </c>
      <c r="T2120">
        <v>18.5</v>
      </c>
    </row>
    <row r="2121" spans="1:20">
      <c r="A2121">
        <v>95588</v>
      </c>
      <c r="C2121" t="b">
        <f t="shared" si="165"/>
        <v>1</v>
      </c>
      <c r="D2121" s="2" t="str">
        <f t="shared" si="166"/>
        <v/>
      </c>
      <c r="E2121" s="2" t="str">
        <f t="shared" si="167"/>
        <v/>
      </c>
      <c r="F2121" s="2" t="str">
        <f t="shared" si="168"/>
        <v/>
      </c>
      <c r="G2121" s="2" t="str">
        <f t="shared" si="169"/>
        <v/>
      </c>
      <c r="H2121" t="s">
        <v>19</v>
      </c>
      <c r="I2121" t="s">
        <v>19</v>
      </c>
      <c r="J2121" s="1">
        <v>3.4344484157800001E-5</v>
      </c>
      <c r="K2121">
        <v>2.9609990356400001E-4</v>
      </c>
      <c r="L2121" s="1">
        <v>1.6731178157300002E-5</v>
      </c>
      <c r="M2121">
        <v>16</v>
      </c>
      <c r="N2121">
        <v>20</v>
      </c>
      <c r="O2121" s="1">
        <v>4.3384765418100002E-6</v>
      </c>
      <c r="P2121" s="1">
        <v>2.85336344114E-5</v>
      </c>
      <c r="Q2121">
        <v>0.40671924804499998</v>
      </c>
      <c r="R2121" t="s">
        <v>15</v>
      </c>
      <c r="S2121">
        <v>16</v>
      </c>
      <c r="T2121">
        <v>20</v>
      </c>
    </row>
    <row r="2122" spans="1:20">
      <c r="A2122">
        <v>95653</v>
      </c>
      <c r="C2122" t="b">
        <f t="shared" si="165"/>
        <v>1</v>
      </c>
      <c r="D2122" s="2" t="str">
        <f t="shared" si="166"/>
        <v/>
      </c>
      <c r="E2122" s="2" t="str">
        <f t="shared" si="167"/>
        <v/>
      </c>
      <c r="F2122" s="2" t="str">
        <f t="shared" si="168"/>
        <v/>
      </c>
      <c r="G2122" s="2" t="str">
        <f t="shared" si="169"/>
        <v/>
      </c>
      <c r="H2122" t="s">
        <v>19</v>
      </c>
      <c r="I2122" t="s">
        <v>19</v>
      </c>
      <c r="J2122">
        <v>6.2294025163500005E-4</v>
      </c>
      <c r="K2122">
        <v>4.1605221548099997E-3</v>
      </c>
      <c r="L2122">
        <v>3.1222859872599999E-4</v>
      </c>
      <c r="M2122">
        <v>18</v>
      </c>
      <c r="N2122">
        <v>21.5</v>
      </c>
      <c r="O2122">
        <v>3.06046815977E-3</v>
      </c>
      <c r="P2122">
        <v>1.8516878039900001E-3</v>
      </c>
      <c r="Q2122">
        <v>0.40970657181199999</v>
      </c>
      <c r="R2122" t="s">
        <v>15</v>
      </c>
      <c r="S2122">
        <v>18</v>
      </c>
      <c r="T2122">
        <v>21.5</v>
      </c>
    </row>
    <row r="2123" spans="1:20">
      <c r="A2123">
        <v>95654</v>
      </c>
      <c r="C2123" t="b">
        <f t="shared" si="165"/>
        <v>1</v>
      </c>
      <c r="D2123" s="2" t="str">
        <f t="shared" si="166"/>
        <v/>
      </c>
      <c r="E2123" s="2" t="str">
        <f t="shared" si="167"/>
        <v/>
      </c>
      <c r="F2123" s="2" t="str">
        <f t="shared" si="168"/>
        <v/>
      </c>
      <c r="G2123" s="2" t="str">
        <f t="shared" si="169"/>
        <v/>
      </c>
      <c r="H2123" t="s">
        <v>19</v>
      </c>
      <c r="I2123" t="s">
        <v>19</v>
      </c>
      <c r="J2123">
        <v>6.3577400348500002E-4</v>
      </c>
      <c r="K2123">
        <v>5.2811381478400001E-3</v>
      </c>
      <c r="L2123">
        <v>5.1161795300599998E-4</v>
      </c>
      <c r="M2123">
        <v>18</v>
      </c>
      <c r="N2123">
        <v>20</v>
      </c>
      <c r="O2123">
        <v>8.0808814384100008E-3</v>
      </c>
      <c r="P2123">
        <v>1.2629197694600001E-2</v>
      </c>
      <c r="Q2123">
        <v>0.32510400307999998</v>
      </c>
      <c r="R2123" t="s">
        <v>15</v>
      </c>
      <c r="S2123">
        <v>18</v>
      </c>
      <c r="T2123">
        <v>20</v>
      </c>
    </row>
    <row r="2124" spans="1:20">
      <c r="A2124">
        <v>95660</v>
      </c>
      <c r="C2124" t="b">
        <f t="shared" si="165"/>
        <v>1</v>
      </c>
      <c r="D2124" s="2" t="str">
        <f t="shared" si="166"/>
        <v/>
      </c>
      <c r="E2124" s="2" t="str">
        <f t="shared" si="167"/>
        <v/>
      </c>
      <c r="F2124" s="2" t="str">
        <f t="shared" si="168"/>
        <v/>
      </c>
      <c r="G2124" s="2" t="str">
        <f t="shared" si="169"/>
        <v/>
      </c>
      <c r="H2124" t="s">
        <v>19</v>
      </c>
      <c r="I2124" t="s">
        <v>19</v>
      </c>
      <c r="J2124" s="1">
        <v>9.9501711670500005E-5</v>
      </c>
      <c r="K2124">
        <v>6.6884275324299999E-4</v>
      </c>
      <c r="L2124" s="1">
        <v>3.4920864930300001E-5</v>
      </c>
      <c r="M2124">
        <v>19.333333333300001</v>
      </c>
      <c r="N2124">
        <v>21.666666666699999</v>
      </c>
      <c r="O2124">
        <v>4.2339186625999998E-3</v>
      </c>
      <c r="P2124">
        <v>9.9830929019499993E-4</v>
      </c>
      <c r="Q2124">
        <v>0.109586331279</v>
      </c>
      <c r="R2124" t="s">
        <v>15</v>
      </c>
      <c r="S2124">
        <v>19.333333333300001</v>
      </c>
      <c r="T2124">
        <v>21.666666666699999</v>
      </c>
    </row>
    <row r="2125" spans="1:20">
      <c r="A2125">
        <v>95667</v>
      </c>
      <c r="C2125" t="b">
        <f t="shared" si="165"/>
        <v>1</v>
      </c>
      <c r="D2125" s="2" t="str">
        <f t="shared" si="166"/>
        <v/>
      </c>
      <c r="E2125" s="2" t="str">
        <f t="shared" si="167"/>
        <v/>
      </c>
      <c r="F2125" s="2" t="str">
        <f t="shared" si="168"/>
        <v/>
      </c>
      <c r="G2125" s="2" t="str">
        <f t="shared" si="169"/>
        <v/>
      </c>
      <c r="H2125" t="s">
        <v>19</v>
      </c>
      <c r="I2125" t="s">
        <v>19</v>
      </c>
      <c r="J2125" s="1">
        <v>9.7064084229100004E-5</v>
      </c>
      <c r="K2125">
        <v>1.04143734906E-3</v>
      </c>
      <c r="L2125" s="1">
        <v>3.1211472042500001E-5</v>
      </c>
      <c r="M2125">
        <v>19.333333333300001</v>
      </c>
      <c r="N2125">
        <v>21.666666666699999</v>
      </c>
      <c r="O2125">
        <v>2.45262710017E-2</v>
      </c>
      <c r="P2125">
        <v>1.24710654901E-2</v>
      </c>
      <c r="Q2125">
        <v>0.12783182892600001</v>
      </c>
      <c r="R2125" t="s">
        <v>15</v>
      </c>
      <c r="S2125">
        <v>19.333333333300001</v>
      </c>
      <c r="T2125">
        <v>21.666666666699999</v>
      </c>
    </row>
    <row r="2126" spans="1:20">
      <c r="A2126">
        <v>95725</v>
      </c>
      <c r="C2126" t="b">
        <f t="shared" si="165"/>
        <v>1</v>
      </c>
      <c r="D2126" s="2" t="str">
        <f t="shared" si="166"/>
        <v/>
      </c>
      <c r="E2126" s="2" t="str">
        <f t="shared" si="167"/>
        <v/>
      </c>
      <c r="F2126" s="2" t="str">
        <f t="shared" si="168"/>
        <v/>
      </c>
      <c r="G2126" s="2" t="str">
        <f t="shared" si="169"/>
        <v/>
      </c>
      <c r="H2126" t="s">
        <v>17</v>
      </c>
      <c r="I2126" t="s">
        <v>17</v>
      </c>
      <c r="J2126">
        <v>3.23203698545E-3</v>
      </c>
      <c r="K2126">
        <v>1.0621354930899999E-3</v>
      </c>
      <c r="L2126">
        <v>1.5007711801100001E-4</v>
      </c>
      <c r="M2126">
        <v>4.5</v>
      </c>
      <c r="N2126">
        <v>10</v>
      </c>
      <c r="O2126">
        <v>0.120622287988</v>
      </c>
      <c r="P2126" s="1">
        <v>6.7662505460600003E-6</v>
      </c>
      <c r="Q2126" s="1">
        <v>2.7884303536800001E-8</v>
      </c>
      <c r="R2126" t="s">
        <v>15</v>
      </c>
      <c r="S2126">
        <v>6.1276399689499996</v>
      </c>
    </row>
    <row r="2127" spans="1:20">
      <c r="A2127">
        <v>95726</v>
      </c>
      <c r="C2127" t="b">
        <f t="shared" si="165"/>
        <v>1</v>
      </c>
      <c r="D2127" s="2" t="str">
        <f t="shared" si="166"/>
        <v/>
      </c>
      <c r="E2127" s="2" t="str">
        <f t="shared" si="167"/>
        <v/>
      </c>
      <c r="F2127" s="2" t="str">
        <f t="shared" si="168"/>
        <v/>
      </c>
      <c r="G2127" s="2" t="str">
        <f t="shared" si="169"/>
        <v/>
      </c>
      <c r="H2127" t="s">
        <v>17</v>
      </c>
      <c r="I2127" t="s">
        <v>17</v>
      </c>
      <c r="J2127">
        <v>3.21728620864E-3</v>
      </c>
      <c r="K2127">
        <v>1.0732286795599999E-3</v>
      </c>
      <c r="L2127">
        <v>1.6276499059099999E-4</v>
      </c>
      <c r="M2127">
        <v>4.5</v>
      </c>
      <c r="N2127">
        <v>10</v>
      </c>
      <c r="O2127">
        <v>0.120380443245</v>
      </c>
      <c r="P2127" s="1">
        <v>3.0391225929000001E-6</v>
      </c>
      <c r="Q2127" s="1">
        <v>7.9105928584400003E-8</v>
      </c>
      <c r="R2127" t="s">
        <v>15</v>
      </c>
      <c r="S2127">
        <v>6.1393895906599996</v>
      </c>
    </row>
    <row r="2128" spans="1:20">
      <c r="A2128">
        <v>95729</v>
      </c>
      <c r="C2128" t="b">
        <f t="shared" si="165"/>
        <v>1</v>
      </c>
      <c r="D2128" s="2" t="str">
        <f t="shared" si="166"/>
        <v/>
      </c>
      <c r="E2128" s="2" t="str">
        <f t="shared" si="167"/>
        <v/>
      </c>
      <c r="F2128" s="2" t="str">
        <f t="shared" si="168"/>
        <v/>
      </c>
      <c r="G2128" s="2" t="str">
        <f t="shared" si="169"/>
        <v/>
      </c>
      <c r="H2128" t="s">
        <v>14</v>
      </c>
      <c r="I2128" t="s">
        <v>14</v>
      </c>
      <c r="J2128">
        <v>1.8939808535600001E-4</v>
      </c>
      <c r="K2128" s="1">
        <v>2.0957341233899999E-5</v>
      </c>
      <c r="L2128">
        <v>1.32626840357E-4</v>
      </c>
      <c r="M2128">
        <v>1.5</v>
      </c>
      <c r="N2128">
        <v>27</v>
      </c>
      <c r="O2128">
        <v>9.1387081475899998E-3</v>
      </c>
      <c r="P2128">
        <v>0.5</v>
      </c>
      <c r="Q2128">
        <v>0.19051505158000001</v>
      </c>
      <c r="R2128" t="s">
        <v>15</v>
      </c>
    </row>
    <row r="2129" spans="1:20">
      <c r="A2129">
        <v>95730</v>
      </c>
      <c r="C2129" t="b">
        <f t="shared" si="165"/>
        <v>1</v>
      </c>
      <c r="D2129" s="2" t="str">
        <f t="shared" si="166"/>
        <v/>
      </c>
      <c r="E2129" s="2" t="str">
        <f t="shared" si="167"/>
        <v/>
      </c>
      <c r="F2129" s="2" t="str">
        <f t="shared" si="168"/>
        <v/>
      </c>
      <c r="G2129" s="2" t="str">
        <f t="shared" si="169"/>
        <v/>
      </c>
      <c r="H2129" t="s">
        <v>17</v>
      </c>
      <c r="I2129" t="s">
        <v>17</v>
      </c>
      <c r="J2129" s="1">
        <v>5.8165899490999997E-5</v>
      </c>
      <c r="K2129">
        <v>1.17268606815E-4</v>
      </c>
      <c r="L2129" s="1">
        <v>5.6556567643700003E-6</v>
      </c>
      <c r="M2129">
        <v>1.5</v>
      </c>
      <c r="N2129">
        <v>8</v>
      </c>
      <c r="O2129">
        <v>7.5048119420999995E-2</v>
      </c>
      <c r="P2129" s="1">
        <v>2.6040285074700001E-6</v>
      </c>
      <c r="Q2129">
        <v>2.7569286828199998E-3</v>
      </c>
      <c r="R2129" t="s">
        <v>15</v>
      </c>
      <c r="S2129">
        <v>8</v>
      </c>
    </row>
    <row r="2130" spans="1:20">
      <c r="A2130">
        <v>95732</v>
      </c>
      <c r="C2130" t="b">
        <f t="shared" si="165"/>
        <v>1</v>
      </c>
      <c r="D2130" s="2" t="str">
        <f t="shared" si="166"/>
        <v/>
      </c>
      <c r="E2130" s="2" t="str">
        <f t="shared" si="167"/>
        <v/>
      </c>
      <c r="F2130" s="2" t="str">
        <f t="shared" si="168"/>
        <v/>
      </c>
      <c r="G2130" s="2" t="str">
        <f t="shared" si="169"/>
        <v/>
      </c>
      <c r="H2130" t="s">
        <v>14</v>
      </c>
      <c r="I2130" t="s">
        <v>14</v>
      </c>
      <c r="J2130">
        <v>1.64346201716E-4</v>
      </c>
      <c r="K2130" s="1">
        <v>1.67205927081E-5</v>
      </c>
      <c r="L2130">
        <v>1.0712167875E-4</v>
      </c>
      <c r="M2130">
        <v>1.5</v>
      </c>
      <c r="N2130">
        <v>27</v>
      </c>
      <c r="O2130">
        <v>5.33406985532E-3</v>
      </c>
      <c r="P2130">
        <v>0.32574637084800001</v>
      </c>
      <c r="Q2130">
        <v>0.24343805938999999</v>
      </c>
      <c r="R2130" t="s">
        <v>15</v>
      </c>
    </row>
    <row r="2131" spans="1:20">
      <c r="A2131">
        <v>95746</v>
      </c>
      <c r="C2131" t="b">
        <f t="shared" si="165"/>
        <v>1</v>
      </c>
      <c r="D2131" s="2" t="str">
        <f t="shared" si="166"/>
        <v/>
      </c>
      <c r="E2131" s="2" t="str">
        <f t="shared" si="167"/>
        <v/>
      </c>
      <c r="F2131" s="2" t="str">
        <f t="shared" si="168"/>
        <v/>
      </c>
      <c r="G2131" s="2" t="str">
        <f t="shared" si="169"/>
        <v/>
      </c>
      <c r="H2131" t="s">
        <v>14</v>
      </c>
      <c r="I2131" t="s">
        <v>14</v>
      </c>
      <c r="J2131" s="1">
        <v>5.0631227553499999E-5</v>
      </c>
      <c r="K2131">
        <v>1.0235821516900001E-4</v>
      </c>
      <c r="L2131" s="1">
        <v>4.5859948824999998E-6</v>
      </c>
      <c r="M2131">
        <v>1.5</v>
      </c>
      <c r="N2131">
        <v>8</v>
      </c>
      <c r="O2131">
        <v>0.14615748597</v>
      </c>
      <c r="P2131" s="1">
        <v>3.5797671124800003E-5</v>
      </c>
      <c r="Q2131">
        <v>3.0760658297499998E-3</v>
      </c>
      <c r="R2131" t="s">
        <v>15</v>
      </c>
    </row>
    <row r="2132" spans="1:20">
      <c r="A2132">
        <v>95786</v>
      </c>
      <c r="C2132" t="b">
        <f t="shared" si="165"/>
        <v>1</v>
      </c>
      <c r="D2132" s="2" t="str">
        <f t="shared" si="166"/>
        <v/>
      </c>
      <c r="E2132" s="2" t="str">
        <f t="shared" si="167"/>
        <v/>
      </c>
      <c r="F2132" s="2" t="str">
        <f t="shared" si="168"/>
        <v/>
      </c>
      <c r="G2132" s="2" t="str">
        <f t="shared" si="169"/>
        <v/>
      </c>
      <c r="H2132" t="s">
        <v>17</v>
      </c>
      <c r="I2132" t="s">
        <v>17</v>
      </c>
      <c r="J2132">
        <v>1.63764924694E-4</v>
      </c>
      <c r="K2132">
        <v>2.76104977602E-4</v>
      </c>
      <c r="L2132" s="1">
        <v>1.0667689554400001E-5</v>
      </c>
      <c r="M2132">
        <v>3</v>
      </c>
      <c r="N2132">
        <v>8</v>
      </c>
      <c r="O2132">
        <v>8.2686007113400004E-2</v>
      </c>
      <c r="P2132" s="1">
        <v>1.2852830011299999E-6</v>
      </c>
      <c r="Q2132">
        <v>1.12853800037E-4</v>
      </c>
      <c r="R2132" t="s">
        <v>15</v>
      </c>
      <c r="S2132">
        <v>8</v>
      </c>
    </row>
    <row r="2133" spans="1:20">
      <c r="A2133">
        <v>95789</v>
      </c>
      <c r="C2133" t="b">
        <f t="shared" si="165"/>
        <v>1</v>
      </c>
      <c r="D2133" s="2" t="str">
        <f t="shared" si="166"/>
        <v/>
      </c>
      <c r="E2133" s="2" t="str">
        <f t="shared" si="167"/>
        <v/>
      </c>
      <c r="F2133" s="2" t="str">
        <f t="shared" si="168"/>
        <v/>
      </c>
      <c r="G2133" s="2" t="str">
        <f t="shared" si="169"/>
        <v/>
      </c>
      <c r="H2133" t="s">
        <v>17</v>
      </c>
      <c r="I2133" t="s">
        <v>17</v>
      </c>
      <c r="J2133">
        <v>1.6799066531000001E-4</v>
      </c>
      <c r="K2133">
        <v>2.7179053242100003E-4</v>
      </c>
      <c r="L2133" s="1">
        <v>1.46862797317E-5</v>
      </c>
      <c r="M2133">
        <v>1.5</v>
      </c>
      <c r="N2133">
        <v>5.5</v>
      </c>
      <c r="O2133">
        <v>7.3650663391299998E-2</v>
      </c>
      <c r="P2133" s="1">
        <v>2.5882655438500002E-7</v>
      </c>
      <c r="Q2133">
        <v>1.2653317995999999E-3</v>
      </c>
      <c r="R2133" t="s">
        <v>15</v>
      </c>
      <c r="S2133">
        <v>5.5</v>
      </c>
    </row>
    <row r="2134" spans="1:20">
      <c r="A2134">
        <v>95832</v>
      </c>
      <c r="C2134" t="b">
        <f t="shared" si="165"/>
        <v>1</v>
      </c>
      <c r="D2134" s="2" t="str">
        <f t="shared" si="166"/>
        <v/>
      </c>
      <c r="E2134" s="2" t="str">
        <f t="shared" si="167"/>
        <v/>
      </c>
      <c r="F2134" s="2" t="str">
        <f t="shared" si="168"/>
        <v/>
      </c>
      <c r="G2134" s="2" t="str">
        <f t="shared" si="169"/>
        <v/>
      </c>
      <c r="H2134" t="s">
        <v>14</v>
      </c>
      <c r="I2134" t="s">
        <v>14</v>
      </c>
      <c r="J2134">
        <v>0</v>
      </c>
      <c r="K2134" s="1">
        <v>7.0332567965E-5</v>
      </c>
      <c r="L2134" s="1">
        <v>3.4136535986000002E-5</v>
      </c>
      <c r="M2134">
        <v>9</v>
      </c>
      <c r="N2134">
        <v>15</v>
      </c>
      <c r="O2134">
        <v>2.3510416884200001E-2</v>
      </c>
      <c r="P2134">
        <v>0.33778492284299999</v>
      </c>
      <c r="Q2134">
        <v>4.0539378812899998E-2</v>
      </c>
      <c r="R2134" t="s">
        <v>15</v>
      </c>
    </row>
    <row r="2135" spans="1:20">
      <c r="A2135">
        <v>95834</v>
      </c>
      <c r="C2135" t="b">
        <f t="shared" si="165"/>
        <v>1</v>
      </c>
      <c r="D2135" s="2" t="str">
        <f t="shared" si="166"/>
        <v/>
      </c>
      <c r="E2135" s="2" t="str">
        <f t="shared" si="167"/>
        <v/>
      </c>
      <c r="F2135" s="2" t="str">
        <f t="shared" si="168"/>
        <v/>
      </c>
      <c r="G2135" s="2" t="str">
        <f t="shared" si="169"/>
        <v/>
      </c>
      <c r="H2135" t="s">
        <v>16</v>
      </c>
      <c r="I2135" t="s">
        <v>16</v>
      </c>
      <c r="J2135">
        <v>0</v>
      </c>
      <c r="K2135" s="1">
        <v>3.8335088963500003E-5</v>
      </c>
      <c r="L2135">
        <v>1.03021173973E-4</v>
      </c>
      <c r="M2135">
        <v>15</v>
      </c>
      <c r="N2135">
        <v>27</v>
      </c>
      <c r="O2135">
        <v>2.7993556220699999E-2</v>
      </c>
      <c r="P2135">
        <v>0.31889048871300002</v>
      </c>
      <c r="Q2135">
        <v>8.9461338065099996E-3</v>
      </c>
      <c r="R2135" t="s">
        <v>15</v>
      </c>
      <c r="S2135">
        <v>22.534693987400001</v>
      </c>
    </row>
    <row r="2136" spans="1:20">
      <c r="A2136">
        <v>95859</v>
      </c>
      <c r="C2136" t="b">
        <f t="shared" si="165"/>
        <v>1</v>
      </c>
      <c r="D2136" s="2" t="str">
        <f t="shared" si="166"/>
        <v/>
      </c>
      <c r="E2136" s="2" t="str">
        <f t="shared" si="167"/>
        <v/>
      </c>
      <c r="F2136" s="2" t="str">
        <f t="shared" si="168"/>
        <v/>
      </c>
      <c r="G2136" s="2" t="str">
        <f t="shared" si="169"/>
        <v/>
      </c>
      <c r="H2136" t="s">
        <v>16</v>
      </c>
      <c r="I2136" t="s">
        <v>16</v>
      </c>
      <c r="J2136">
        <v>0</v>
      </c>
      <c r="K2136" s="1">
        <v>4.37408308099E-5</v>
      </c>
      <c r="L2136" s="1">
        <v>8.3911636979700001E-5</v>
      </c>
      <c r="M2136">
        <v>9</v>
      </c>
      <c r="N2136">
        <v>26</v>
      </c>
      <c r="O2136">
        <v>3.4313437494400002E-2</v>
      </c>
      <c r="P2136">
        <v>0.14033768756699999</v>
      </c>
      <c r="Q2136">
        <v>2.4248819172500002E-3</v>
      </c>
      <c r="R2136" t="s">
        <v>15</v>
      </c>
      <c r="S2136">
        <v>17.138367090300001</v>
      </c>
    </row>
    <row r="2137" spans="1:20">
      <c r="A2137">
        <v>95860</v>
      </c>
      <c r="C2137" t="b">
        <f t="shared" si="165"/>
        <v>1</v>
      </c>
      <c r="D2137" s="2" t="str">
        <f t="shared" si="166"/>
        <v/>
      </c>
      <c r="E2137" s="2" t="str">
        <f t="shared" si="167"/>
        <v/>
      </c>
      <c r="F2137" s="2" t="str">
        <f t="shared" si="168"/>
        <v/>
      </c>
      <c r="G2137" s="2" t="str">
        <f t="shared" si="169"/>
        <v/>
      </c>
      <c r="H2137" t="s">
        <v>18</v>
      </c>
      <c r="I2137" t="s">
        <v>19</v>
      </c>
      <c r="J2137" s="1">
        <v>2.1492419165800001E-5</v>
      </c>
      <c r="K2137">
        <v>1.68447565922E-4</v>
      </c>
      <c r="L2137" s="1">
        <v>7.2334474610599998E-6</v>
      </c>
      <c r="M2137">
        <v>16</v>
      </c>
      <c r="N2137">
        <v>20</v>
      </c>
      <c r="O2137">
        <v>7.1714226025899996E-2</v>
      </c>
      <c r="P2137">
        <v>9.1491305112400001E-2</v>
      </c>
      <c r="Q2137">
        <v>0.39842096026500001</v>
      </c>
      <c r="R2137" t="s">
        <v>20</v>
      </c>
      <c r="S2137">
        <v>16</v>
      </c>
      <c r="T2137">
        <v>20</v>
      </c>
    </row>
    <row r="2138" spans="1:20">
      <c r="A2138">
        <v>95861</v>
      </c>
      <c r="C2138" t="b">
        <f t="shared" si="165"/>
        <v>1</v>
      </c>
      <c r="D2138" s="2" t="str">
        <f t="shared" si="166"/>
        <v/>
      </c>
      <c r="E2138" s="2" t="str">
        <f t="shared" si="167"/>
        <v/>
      </c>
      <c r="F2138" s="2" t="str">
        <f t="shared" si="168"/>
        <v/>
      </c>
      <c r="G2138" s="2" t="str">
        <f t="shared" si="169"/>
        <v/>
      </c>
      <c r="H2138" t="s">
        <v>14</v>
      </c>
      <c r="I2138" t="s">
        <v>14</v>
      </c>
      <c r="J2138">
        <v>0</v>
      </c>
      <c r="K2138" s="1">
        <v>8.94452701412E-5</v>
      </c>
      <c r="L2138" s="1">
        <v>4.0156143189199999E-5</v>
      </c>
      <c r="M2138">
        <v>12.5</v>
      </c>
      <c r="N2138">
        <v>15</v>
      </c>
      <c r="O2138">
        <v>4.9439530531199998E-4</v>
      </c>
      <c r="P2138">
        <v>0.146253398861</v>
      </c>
      <c r="Q2138">
        <v>1.3739580272599999E-2</v>
      </c>
      <c r="R2138" t="s">
        <v>15</v>
      </c>
    </row>
    <row r="2139" spans="1:20">
      <c r="A2139">
        <v>95891</v>
      </c>
      <c r="B2139" t="s">
        <v>17</v>
      </c>
      <c r="C2139" t="b">
        <f t="shared" si="165"/>
        <v>1</v>
      </c>
      <c r="D2139" s="2" t="str">
        <f t="shared" si="166"/>
        <v/>
      </c>
      <c r="E2139" s="2" t="str">
        <f t="shared" si="167"/>
        <v/>
      </c>
      <c r="F2139" s="2" t="str">
        <f t="shared" si="168"/>
        <v>freshRestricted</v>
      </c>
      <c r="G2139" s="2" t="str">
        <f t="shared" si="169"/>
        <v/>
      </c>
      <c r="H2139" t="s">
        <v>23</v>
      </c>
      <c r="I2139" t="s">
        <v>19</v>
      </c>
      <c r="J2139">
        <v>1.99577636991E-4</v>
      </c>
      <c r="K2139">
        <v>4.9943659232800004E-4</v>
      </c>
      <c r="L2139" s="1">
        <v>1.49530375055E-5</v>
      </c>
      <c r="M2139">
        <v>1.3333333333299999</v>
      </c>
      <c r="N2139">
        <v>3.6666666666699999</v>
      </c>
      <c r="O2139">
        <v>1.6513147161899999E-2</v>
      </c>
      <c r="P2139" s="1">
        <v>1.4167241206E-6</v>
      </c>
      <c r="Q2139">
        <v>1.3192343039399999E-2</v>
      </c>
      <c r="R2139" t="s">
        <v>15</v>
      </c>
      <c r="S2139">
        <v>1.3333333333299999</v>
      </c>
      <c r="T2139">
        <v>3.6666666666699999</v>
      </c>
    </row>
    <row r="2140" spans="1:20">
      <c r="A2140">
        <v>95893</v>
      </c>
      <c r="C2140" t="b">
        <f t="shared" si="165"/>
        <v>1</v>
      </c>
      <c r="D2140" s="2" t="str">
        <f t="shared" si="166"/>
        <v/>
      </c>
      <c r="E2140" s="2" t="str">
        <f t="shared" si="167"/>
        <v/>
      </c>
      <c r="F2140" s="2" t="str">
        <f t="shared" si="168"/>
        <v/>
      </c>
      <c r="G2140" s="2" t="str">
        <f t="shared" si="169"/>
        <v/>
      </c>
      <c r="H2140" t="s">
        <v>14</v>
      </c>
      <c r="I2140" t="s">
        <v>14</v>
      </c>
      <c r="J2140">
        <v>1.83459524128E-4</v>
      </c>
      <c r="K2140">
        <v>4.5849781414099999E-4</v>
      </c>
      <c r="L2140" s="1">
        <v>3.77102808647E-6</v>
      </c>
      <c r="M2140">
        <v>1.3333333333299999</v>
      </c>
      <c r="N2140">
        <v>3.6666666666699999</v>
      </c>
      <c r="O2140">
        <v>2.73719610457E-2</v>
      </c>
      <c r="P2140" s="1">
        <v>1.6755817735899999E-6</v>
      </c>
      <c r="Q2140">
        <v>3.0770559437100001E-2</v>
      </c>
      <c r="R2140" t="s">
        <v>15</v>
      </c>
    </row>
    <row r="2141" spans="1:20">
      <c r="A2141">
        <v>95903</v>
      </c>
      <c r="C2141" t="b">
        <f t="shared" si="165"/>
        <v>1</v>
      </c>
      <c r="D2141" s="2" t="str">
        <f t="shared" si="166"/>
        <v/>
      </c>
      <c r="E2141" s="2" t="str">
        <f t="shared" si="167"/>
        <v/>
      </c>
      <c r="F2141" s="2" t="str">
        <f t="shared" si="168"/>
        <v/>
      </c>
      <c r="G2141" s="2" t="str">
        <f t="shared" si="169"/>
        <v/>
      </c>
      <c r="H2141" t="s">
        <v>19</v>
      </c>
      <c r="I2141" t="s">
        <v>19</v>
      </c>
      <c r="J2141">
        <v>3.8642030097199998E-4</v>
      </c>
      <c r="K2141">
        <v>2.7801271903E-3</v>
      </c>
      <c r="L2141" s="1">
        <v>1.38978148951E-5</v>
      </c>
      <c r="M2141">
        <v>1.3333333333299999</v>
      </c>
      <c r="N2141">
        <v>3.6666666666699999</v>
      </c>
      <c r="O2141">
        <v>2.32724911865E-3</v>
      </c>
      <c r="P2141" s="1">
        <v>1.35287156976E-8</v>
      </c>
      <c r="Q2141" s="1">
        <v>6.1552714938300005E-5</v>
      </c>
      <c r="R2141" t="s">
        <v>15</v>
      </c>
      <c r="S2141">
        <v>1.3333333333299999</v>
      </c>
      <c r="T2141">
        <v>3.6666666666699999</v>
      </c>
    </row>
    <row r="2142" spans="1:20">
      <c r="A2142">
        <v>95905</v>
      </c>
      <c r="C2142" t="b">
        <f t="shared" si="165"/>
        <v>1</v>
      </c>
      <c r="D2142" s="2" t="str">
        <f t="shared" si="166"/>
        <v/>
      </c>
      <c r="E2142" s="2" t="str">
        <f t="shared" si="167"/>
        <v/>
      </c>
      <c r="F2142" s="2" t="str">
        <f t="shared" si="168"/>
        <v/>
      </c>
      <c r="G2142" s="2" t="str">
        <f t="shared" si="169"/>
        <v/>
      </c>
      <c r="H2142" t="s">
        <v>19</v>
      </c>
      <c r="I2142" t="s">
        <v>19</v>
      </c>
      <c r="J2142">
        <v>3.7288070519E-4</v>
      </c>
      <c r="K2142">
        <v>2.8597320386000002E-3</v>
      </c>
      <c r="L2142" s="1">
        <v>1.5056265805799999E-5</v>
      </c>
      <c r="M2142">
        <v>1.3333333333299999</v>
      </c>
      <c r="N2142">
        <v>3.6666666666699999</v>
      </c>
      <c r="O2142">
        <v>2.9386135692399998E-3</v>
      </c>
      <c r="P2142" s="1">
        <v>1.35287156976E-8</v>
      </c>
      <c r="Q2142" s="1">
        <v>6.8830824450800005E-5</v>
      </c>
      <c r="R2142" t="s">
        <v>15</v>
      </c>
      <c r="S2142">
        <v>1.3333333333299999</v>
      </c>
      <c r="T2142">
        <v>3.6666666666699999</v>
      </c>
    </row>
    <row r="2143" spans="1:20">
      <c r="A2143">
        <v>95952</v>
      </c>
      <c r="C2143" t="b">
        <f t="shared" si="165"/>
        <v>1</v>
      </c>
      <c r="D2143" s="2" t="str">
        <f t="shared" si="166"/>
        <v/>
      </c>
      <c r="E2143" s="2" t="str">
        <f t="shared" si="167"/>
        <v/>
      </c>
      <c r="F2143" s="2" t="str">
        <f t="shared" si="168"/>
        <v/>
      </c>
      <c r="G2143" s="2" t="str">
        <f t="shared" si="169"/>
        <v/>
      </c>
      <c r="H2143" t="s">
        <v>17</v>
      </c>
      <c r="I2143" t="s">
        <v>17</v>
      </c>
      <c r="J2143">
        <v>7.6429976080500002E-4</v>
      </c>
      <c r="K2143">
        <v>3.5434980529299999E-4</v>
      </c>
      <c r="L2143" s="1">
        <v>1.9483109560999998E-6</v>
      </c>
      <c r="M2143">
        <v>1.5</v>
      </c>
      <c r="N2143">
        <v>8</v>
      </c>
      <c r="O2143">
        <v>0.48810262033200003</v>
      </c>
      <c r="P2143" s="1">
        <v>2.65569162819E-8</v>
      </c>
      <c r="Q2143" s="1">
        <v>2.9243470146600002E-6</v>
      </c>
      <c r="R2143" t="s">
        <v>15</v>
      </c>
      <c r="S2143">
        <v>4.5046636805700002</v>
      </c>
    </row>
    <row r="2144" spans="1:20">
      <c r="A2144">
        <v>95953</v>
      </c>
      <c r="C2144" t="b">
        <f t="shared" si="165"/>
        <v>1</v>
      </c>
      <c r="D2144" s="2" t="str">
        <f t="shared" si="166"/>
        <v/>
      </c>
      <c r="E2144" s="2" t="str">
        <f t="shared" si="167"/>
        <v/>
      </c>
      <c r="F2144" s="2" t="str">
        <f t="shared" si="168"/>
        <v/>
      </c>
      <c r="G2144" s="2" t="str">
        <f t="shared" si="169"/>
        <v/>
      </c>
      <c r="H2144" t="s">
        <v>17</v>
      </c>
      <c r="I2144" t="s">
        <v>17</v>
      </c>
      <c r="J2144">
        <v>7.2126833947200005E-4</v>
      </c>
      <c r="K2144">
        <v>3.5561486515000001E-4</v>
      </c>
      <c r="L2144" s="1">
        <v>3.3360935011899998E-6</v>
      </c>
      <c r="M2144">
        <v>1.5</v>
      </c>
      <c r="N2144">
        <v>5.5</v>
      </c>
      <c r="O2144">
        <v>0.48605363533700002</v>
      </c>
      <c r="P2144" s="1">
        <v>1.8872807287100001E-6</v>
      </c>
      <c r="Q2144" s="1">
        <v>1.9216529352099999E-5</v>
      </c>
      <c r="R2144" t="s">
        <v>15</v>
      </c>
      <c r="S2144">
        <v>3.46274104486</v>
      </c>
    </row>
    <row r="2145" spans="1:20">
      <c r="A2145">
        <v>95957</v>
      </c>
      <c r="C2145" t="b">
        <f t="shared" si="165"/>
        <v>1</v>
      </c>
      <c r="D2145" s="2" t="str">
        <f t="shared" si="166"/>
        <v/>
      </c>
      <c r="E2145" s="2" t="str">
        <f t="shared" si="167"/>
        <v/>
      </c>
      <c r="F2145" s="2" t="str">
        <f t="shared" si="168"/>
        <v/>
      </c>
      <c r="G2145" s="2" t="str">
        <f t="shared" si="169"/>
        <v/>
      </c>
      <c r="H2145" t="s">
        <v>17</v>
      </c>
      <c r="I2145" t="s">
        <v>17</v>
      </c>
      <c r="J2145">
        <v>1.08503211347E-4</v>
      </c>
      <c r="K2145" s="1">
        <v>1.7376410281900001E-5</v>
      </c>
      <c r="L2145">
        <v>0</v>
      </c>
      <c r="M2145">
        <v>3</v>
      </c>
      <c r="N2145">
        <v>8</v>
      </c>
      <c r="O2145">
        <v>0.23949160382000001</v>
      </c>
      <c r="P2145">
        <v>4.5437337262200003E-3</v>
      </c>
      <c r="Q2145">
        <v>2.1940639155299999E-4</v>
      </c>
      <c r="R2145" t="s">
        <v>15</v>
      </c>
      <c r="S2145">
        <v>3.8007325343699998</v>
      </c>
    </row>
    <row r="2146" spans="1:20">
      <c r="A2146">
        <v>96020</v>
      </c>
      <c r="C2146" t="b">
        <f t="shared" si="165"/>
        <v>1</v>
      </c>
      <c r="D2146" s="2" t="str">
        <f t="shared" si="166"/>
        <v/>
      </c>
      <c r="E2146" s="2" t="str">
        <f t="shared" si="167"/>
        <v/>
      </c>
      <c r="F2146" s="2" t="str">
        <f t="shared" si="168"/>
        <v/>
      </c>
      <c r="G2146" s="2" t="str">
        <f t="shared" si="169"/>
        <v/>
      </c>
      <c r="H2146" t="s">
        <v>14</v>
      </c>
      <c r="I2146" t="s">
        <v>14</v>
      </c>
      <c r="J2146">
        <v>0</v>
      </c>
      <c r="K2146">
        <v>1.03094403089E-4</v>
      </c>
      <c r="L2146" s="1">
        <v>3.5095809457900002E-5</v>
      </c>
      <c r="M2146">
        <v>11</v>
      </c>
      <c r="N2146">
        <v>20</v>
      </c>
      <c r="O2146">
        <v>3.4632489711099997E-4</v>
      </c>
      <c r="P2146">
        <v>0.18705935271999999</v>
      </c>
      <c r="Q2146">
        <v>1.4897396605099999E-3</v>
      </c>
      <c r="R2146" t="s">
        <v>15</v>
      </c>
    </row>
    <row r="2147" spans="1:20">
      <c r="A2147">
        <v>96022</v>
      </c>
      <c r="C2147" t="b">
        <f t="shared" si="165"/>
        <v>1</v>
      </c>
      <c r="D2147" s="2" t="str">
        <f t="shared" si="166"/>
        <v/>
      </c>
      <c r="E2147" s="2" t="str">
        <f t="shared" si="167"/>
        <v/>
      </c>
      <c r="F2147" s="2" t="str">
        <f t="shared" si="168"/>
        <v/>
      </c>
      <c r="G2147" s="2" t="str">
        <f t="shared" si="169"/>
        <v/>
      </c>
      <c r="H2147" t="s">
        <v>16</v>
      </c>
      <c r="I2147" t="s">
        <v>16</v>
      </c>
      <c r="J2147">
        <v>0</v>
      </c>
      <c r="K2147">
        <v>1.6164178525499999E-4</v>
      </c>
      <c r="L2147" s="1">
        <v>8.1548451285800002E-5</v>
      </c>
      <c r="M2147">
        <v>11</v>
      </c>
      <c r="N2147">
        <v>21.5</v>
      </c>
      <c r="O2147" s="1">
        <v>7.0666513656400004E-6</v>
      </c>
      <c r="P2147">
        <v>0.16126334897299999</v>
      </c>
      <c r="Q2147" s="1">
        <v>9.3476539225300002E-5</v>
      </c>
      <c r="R2147" t="s">
        <v>15</v>
      </c>
      <c r="S2147">
        <v>11</v>
      </c>
    </row>
    <row r="2148" spans="1:20">
      <c r="A2148">
        <v>96025</v>
      </c>
      <c r="C2148" t="b">
        <f t="shared" si="165"/>
        <v>1</v>
      </c>
      <c r="D2148" s="2" t="str">
        <f t="shared" si="166"/>
        <v/>
      </c>
      <c r="E2148" s="2" t="str">
        <f t="shared" si="167"/>
        <v/>
      </c>
      <c r="F2148" s="2" t="str">
        <f t="shared" si="168"/>
        <v/>
      </c>
      <c r="G2148" s="2" t="str">
        <f t="shared" si="169"/>
        <v/>
      </c>
      <c r="H2148" t="s">
        <v>19</v>
      </c>
      <c r="I2148" t="s">
        <v>19</v>
      </c>
      <c r="J2148" s="1">
        <v>9.3343699171999997E-6</v>
      </c>
      <c r="K2148">
        <v>3.0428652577799999E-4</v>
      </c>
      <c r="L2148" s="1">
        <v>8.6840852224300002E-5</v>
      </c>
      <c r="M2148">
        <v>11</v>
      </c>
      <c r="N2148">
        <v>20</v>
      </c>
      <c r="O2148" s="1">
        <v>4.1215399309399998E-7</v>
      </c>
      <c r="P2148">
        <v>4.5148823704299996E-3</v>
      </c>
      <c r="Q2148">
        <v>6.26784247069E-3</v>
      </c>
      <c r="R2148" t="s">
        <v>15</v>
      </c>
      <c r="S2148">
        <v>11</v>
      </c>
      <c r="T2148">
        <v>20</v>
      </c>
    </row>
    <row r="2149" spans="1:20">
      <c r="A2149">
        <v>96142</v>
      </c>
      <c r="C2149" t="b">
        <f t="shared" si="165"/>
        <v>1</v>
      </c>
      <c r="D2149" s="2" t="str">
        <f t="shared" si="166"/>
        <v/>
      </c>
      <c r="E2149" s="2" t="str">
        <f t="shared" si="167"/>
        <v/>
      </c>
      <c r="F2149" s="2" t="str">
        <f t="shared" si="168"/>
        <v/>
      </c>
      <c r="G2149" s="2" t="str">
        <f t="shared" si="169"/>
        <v/>
      </c>
      <c r="H2149" t="s">
        <v>14</v>
      </c>
      <c r="I2149" t="s">
        <v>14</v>
      </c>
      <c r="J2149" s="1">
        <v>3.2083365416699998E-6</v>
      </c>
      <c r="K2149">
        <v>2.6092782833000001E-4</v>
      </c>
      <c r="L2149" s="1">
        <v>7.9371830357200001E-5</v>
      </c>
      <c r="M2149">
        <v>11</v>
      </c>
      <c r="N2149">
        <v>20</v>
      </c>
      <c r="O2149" s="1">
        <v>1.25546656356E-6</v>
      </c>
      <c r="P2149">
        <v>2.6709090731200001E-2</v>
      </c>
      <c r="Q2149">
        <v>7.5000821481399995E-4</v>
      </c>
      <c r="R2149" t="s">
        <v>15</v>
      </c>
    </row>
    <row r="2150" spans="1:20">
      <c r="A2150">
        <v>96145</v>
      </c>
      <c r="C2150" t="b">
        <f t="shared" si="165"/>
        <v>1</v>
      </c>
      <c r="D2150" s="2" t="str">
        <f t="shared" si="166"/>
        <v/>
      </c>
      <c r="E2150" s="2" t="str">
        <f t="shared" si="167"/>
        <v/>
      </c>
      <c r="F2150" s="2" t="str">
        <f t="shared" si="168"/>
        <v/>
      </c>
      <c r="G2150" s="2" t="str">
        <f t="shared" si="169"/>
        <v/>
      </c>
      <c r="H2150" t="s">
        <v>18</v>
      </c>
      <c r="I2150" t="s">
        <v>19</v>
      </c>
      <c r="J2150" s="1">
        <v>3.3363185920500003E-5</v>
      </c>
      <c r="K2150">
        <v>3.3757303122700002E-4</v>
      </c>
      <c r="L2150" s="1">
        <v>4.8808698454600001E-5</v>
      </c>
      <c r="M2150">
        <v>19.333333333300001</v>
      </c>
      <c r="N2150">
        <v>21.666666666699999</v>
      </c>
      <c r="O2150">
        <v>6.4732485180600003E-3</v>
      </c>
      <c r="P2150">
        <v>6.5034018363999996E-2</v>
      </c>
      <c r="Q2150">
        <v>9.1898763416199999E-2</v>
      </c>
      <c r="R2150" t="s">
        <v>20</v>
      </c>
      <c r="S2150">
        <v>19.333333333300001</v>
      </c>
      <c r="T2150">
        <v>21.666666666699999</v>
      </c>
    </row>
    <row r="2151" spans="1:20">
      <c r="A2151">
        <v>96155</v>
      </c>
      <c r="B2151" t="s">
        <v>19</v>
      </c>
      <c r="C2151" t="b">
        <f t="shared" si="165"/>
        <v>1</v>
      </c>
      <c r="D2151" s="2" t="str">
        <f t="shared" si="166"/>
        <v/>
      </c>
      <c r="E2151" s="2" t="str">
        <f t="shared" si="167"/>
        <v/>
      </c>
      <c r="F2151" s="2" t="str">
        <f t="shared" si="168"/>
        <v/>
      </c>
      <c r="G2151" s="2" t="str">
        <f t="shared" si="169"/>
        <v>brackishRestricted</v>
      </c>
      <c r="H2151" t="s">
        <v>14</v>
      </c>
      <c r="I2151" t="s">
        <v>14</v>
      </c>
      <c r="J2151">
        <v>0</v>
      </c>
      <c r="K2151">
        <v>1.05082002773E-4</v>
      </c>
      <c r="L2151" s="1">
        <v>1.83949881858E-5</v>
      </c>
      <c r="M2151">
        <v>11</v>
      </c>
      <c r="N2151">
        <v>20</v>
      </c>
      <c r="O2151">
        <v>1.1984170697600001E-4</v>
      </c>
      <c r="P2151">
        <v>5.0521752531800003E-2</v>
      </c>
      <c r="Q2151">
        <v>1.2774284738700001E-2</v>
      </c>
      <c r="R2151" t="s">
        <v>15</v>
      </c>
    </row>
    <row r="2152" spans="1:20">
      <c r="A2152">
        <v>96261</v>
      </c>
      <c r="C2152" t="b">
        <f t="shared" si="165"/>
        <v>1</v>
      </c>
      <c r="D2152" s="2" t="str">
        <f t="shared" si="166"/>
        <v/>
      </c>
      <c r="E2152" s="2" t="str">
        <f t="shared" si="167"/>
        <v/>
      </c>
      <c r="F2152" s="2" t="str">
        <f t="shared" si="168"/>
        <v/>
      </c>
      <c r="G2152" s="2" t="str">
        <f t="shared" si="169"/>
        <v/>
      </c>
      <c r="H2152" t="s">
        <v>19</v>
      </c>
      <c r="I2152" t="s">
        <v>19</v>
      </c>
      <c r="J2152" s="1">
        <v>1.85589888793E-5</v>
      </c>
      <c r="K2152">
        <v>1.66634233095E-3</v>
      </c>
      <c r="L2152">
        <v>3.8960845418799998E-4</v>
      </c>
      <c r="M2152">
        <v>11</v>
      </c>
      <c r="N2152">
        <v>20</v>
      </c>
      <c r="O2152" s="1">
        <v>1.0250159542E-9</v>
      </c>
      <c r="P2152">
        <v>4.7673410487099999E-4</v>
      </c>
      <c r="Q2152">
        <v>2.38043203517E-4</v>
      </c>
      <c r="R2152" t="s">
        <v>15</v>
      </c>
      <c r="S2152">
        <v>11</v>
      </c>
      <c r="T2152">
        <v>20</v>
      </c>
    </row>
    <row r="2153" spans="1:20">
      <c r="A2153">
        <v>96265</v>
      </c>
      <c r="C2153" t="b">
        <f t="shared" si="165"/>
        <v>1</v>
      </c>
      <c r="D2153" s="2" t="str">
        <f t="shared" si="166"/>
        <v/>
      </c>
      <c r="E2153" s="2" t="str">
        <f t="shared" si="167"/>
        <v/>
      </c>
      <c r="F2153" s="2" t="str">
        <f t="shared" si="168"/>
        <v/>
      </c>
      <c r="G2153" s="2" t="str">
        <f t="shared" si="169"/>
        <v/>
      </c>
      <c r="H2153" t="s">
        <v>19</v>
      </c>
      <c r="I2153" t="s">
        <v>19</v>
      </c>
      <c r="J2153">
        <v>0</v>
      </c>
      <c r="K2153" s="1">
        <v>8.6356096826899998E-5</v>
      </c>
      <c r="L2153" s="1">
        <v>8.7597662451400008E-6</v>
      </c>
      <c r="M2153">
        <v>11</v>
      </c>
      <c r="N2153">
        <v>20</v>
      </c>
      <c r="O2153" s="1">
        <v>3.9844065356100001E-5</v>
      </c>
      <c r="P2153">
        <v>6.00898289885E-3</v>
      </c>
      <c r="Q2153">
        <v>3.6764005588100002E-2</v>
      </c>
      <c r="R2153" t="s">
        <v>15</v>
      </c>
      <c r="S2153">
        <v>11</v>
      </c>
      <c r="T2153">
        <v>20</v>
      </c>
    </row>
    <row r="2154" spans="1:20">
      <c r="A2154">
        <v>96268</v>
      </c>
      <c r="B2154" t="s">
        <v>19</v>
      </c>
      <c r="C2154" t="b">
        <f t="shared" si="165"/>
        <v>1</v>
      </c>
      <c r="D2154" s="2" t="str">
        <f t="shared" si="166"/>
        <v/>
      </c>
      <c r="E2154" s="2" t="str">
        <f t="shared" si="167"/>
        <v/>
      </c>
      <c r="F2154" s="2" t="str">
        <f t="shared" si="168"/>
        <v>BRACK</v>
      </c>
      <c r="G2154" s="2" t="str">
        <f t="shared" si="169"/>
        <v/>
      </c>
      <c r="H2154" t="s">
        <v>19</v>
      </c>
      <c r="I2154" t="s">
        <v>19</v>
      </c>
      <c r="J2154" s="1">
        <v>4.0815883276100001E-5</v>
      </c>
      <c r="K2154">
        <v>3.4688539884299998E-4</v>
      </c>
      <c r="L2154" s="1">
        <v>9.7888451457799996E-6</v>
      </c>
      <c r="M2154">
        <v>19.333333333300001</v>
      </c>
      <c r="N2154">
        <v>21.666666666699999</v>
      </c>
      <c r="O2154">
        <v>8.4579033470199997E-4</v>
      </c>
      <c r="P2154">
        <v>3.3732114001799999E-3</v>
      </c>
      <c r="Q2154">
        <v>0.45762815045600003</v>
      </c>
      <c r="R2154" t="s">
        <v>15</v>
      </c>
      <c r="S2154">
        <v>19.333333333300001</v>
      </c>
      <c r="T2154">
        <v>21.666666666699999</v>
      </c>
    </row>
    <row r="2155" spans="1:20">
      <c r="A2155">
        <v>96316</v>
      </c>
      <c r="C2155" t="b">
        <f t="shared" si="165"/>
        <v>1</v>
      </c>
      <c r="D2155" s="2" t="str">
        <f t="shared" si="166"/>
        <v/>
      </c>
      <c r="E2155" s="2" t="str">
        <f t="shared" si="167"/>
        <v/>
      </c>
      <c r="F2155" s="2" t="str">
        <f t="shared" si="168"/>
        <v/>
      </c>
      <c r="G2155" s="2" t="str">
        <f t="shared" si="169"/>
        <v/>
      </c>
      <c r="H2155" t="s">
        <v>19</v>
      </c>
      <c r="I2155" t="s">
        <v>19</v>
      </c>
      <c r="J2155" s="1">
        <v>5.4739111576799997E-5</v>
      </c>
      <c r="K2155">
        <v>5.0215195199800001E-4</v>
      </c>
      <c r="L2155" s="1">
        <v>2.6247738051700001E-5</v>
      </c>
      <c r="M2155">
        <v>19.333333333300001</v>
      </c>
      <c r="N2155">
        <v>21.666666666699999</v>
      </c>
      <c r="O2155">
        <v>2.5341558853000002E-3</v>
      </c>
      <c r="P2155">
        <v>1.04232567778E-2</v>
      </c>
      <c r="Q2155">
        <v>0.29857404502500001</v>
      </c>
      <c r="R2155" t="s">
        <v>15</v>
      </c>
      <c r="S2155">
        <v>19.333333333300001</v>
      </c>
      <c r="T2155">
        <v>21.666666666699999</v>
      </c>
    </row>
    <row r="2156" spans="1:20">
      <c r="A2156">
        <v>96378</v>
      </c>
      <c r="C2156" t="b">
        <f t="shared" si="165"/>
        <v>1</v>
      </c>
      <c r="D2156" s="2" t="str">
        <f t="shared" si="166"/>
        <v/>
      </c>
      <c r="E2156" s="2" t="str">
        <f t="shared" si="167"/>
        <v/>
      </c>
      <c r="F2156" s="2" t="str">
        <f t="shared" si="168"/>
        <v/>
      </c>
      <c r="G2156" s="2" t="str">
        <f t="shared" si="169"/>
        <v/>
      </c>
      <c r="H2156" t="s">
        <v>19</v>
      </c>
      <c r="I2156" t="s">
        <v>19</v>
      </c>
      <c r="J2156" s="1">
        <v>4.6468689908800002E-6</v>
      </c>
      <c r="K2156">
        <v>1.50884379462E-3</v>
      </c>
      <c r="L2156" s="1">
        <v>2.5255076270299998E-6</v>
      </c>
      <c r="M2156">
        <v>19.333333333300001</v>
      </c>
      <c r="N2156">
        <v>21.666666666699999</v>
      </c>
      <c r="O2156">
        <v>9.3486655505700005E-4</v>
      </c>
      <c r="P2156">
        <v>1.6783439424099999E-2</v>
      </c>
      <c r="Q2156">
        <v>0.424793866149</v>
      </c>
      <c r="R2156" t="s">
        <v>15</v>
      </c>
      <c r="S2156">
        <v>19.333333333300001</v>
      </c>
      <c r="T2156">
        <v>21.666666666699999</v>
      </c>
    </row>
    <row r="2157" spans="1:20">
      <c r="A2157">
        <v>96379</v>
      </c>
      <c r="C2157" t="b">
        <f t="shared" si="165"/>
        <v>1</v>
      </c>
      <c r="D2157" s="2" t="str">
        <f t="shared" si="166"/>
        <v/>
      </c>
      <c r="E2157" s="2" t="str">
        <f t="shared" si="167"/>
        <v/>
      </c>
      <c r="F2157" s="2" t="str">
        <f t="shared" si="168"/>
        <v/>
      </c>
      <c r="G2157" s="2" t="str">
        <f t="shared" si="169"/>
        <v/>
      </c>
      <c r="H2157" t="s">
        <v>19</v>
      </c>
      <c r="I2157" t="s">
        <v>19</v>
      </c>
      <c r="J2157" s="1">
        <v>1.01872207428E-6</v>
      </c>
      <c r="K2157">
        <v>1.1690657158400001E-3</v>
      </c>
      <c r="L2157" s="1">
        <v>2.5255076270299998E-6</v>
      </c>
      <c r="M2157">
        <v>19.333333333300001</v>
      </c>
      <c r="N2157">
        <v>21.666666666699999</v>
      </c>
      <c r="O2157">
        <v>1.3482335422999999E-4</v>
      </c>
      <c r="P2157">
        <v>1.6783439424099999E-2</v>
      </c>
      <c r="Q2157">
        <v>0.24493607092700001</v>
      </c>
      <c r="R2157" t="s">
        <v>15</v>
      </c>
      <c r="S2157">
        <v>19.333333333300001</v>
      </c>
      <c r="T2157">
        <v>21.666666666699999</v>
      </c>
    </row>
    <row r="2158" spans="1:20">
      <c r="A2158">
        <v>96398</v>
      </c>
      <c r="C2158" t="b">
        <f t="shared" si="165"/>
        <v>1</v>
      </c>
      <c r="D2158" s="2" t="str">
        <f t="shared" si="166"/>
        <v/>
      </c>
      <c r="E2158" s="2" t="str">
        <f t="shared" si="167"/>
        <v/>
      </c>
      <c r="F2158" s="2" t="str">
        <f t="shared" si="168"/>
        <v/>
      </c>
      <c r="G2158" s="2" t="str">
        <f t="shared" si="169"/>
        <v/>
      </c>
      <c r="H2158" t="s">
        <v>18</v>
      </c>
      <c r="I2158" t="s">
        <v>19</v>
      </c>
      <c r="J2158" s="1">
        <v>3.874722473E-6</v>
      </c>
      <c r="K2158" s="1">
        <v>9.5060453592900004E-5</v>
      </c>
      <c r="L2158" s="1">
        <v>8.1747312843199998E-7</v>
      </c>
      <c r="M2158">
        <v>1.3333333333299999</v>
      </c>
      <c r="N2158">
        <v>3.6666666666699999</v>
      </c>
      <c r="O2158">
        <v>2.84469773152E-2</v>
      </c>
      <c r="P2158">
        <v>2.29419916485E-4</v>
      </c>
      <c r="Q2158">
        <v>0.22250092362599999</v>
      </c>
      <c r="R2158" t="s">
        <v>20</v>
      </c>
      <c r="S2158">
        <v>1.3333333333299999</v>
      </c>
      <c r="T2158">
        <v>3.6666666666699999</v>
      </c>
    </row>
    <row r="2159" spans="1:20">
      <c r="A2159">
        <v>96416</v>
      </c>
      <c r="C2159" t="b">
        <f t="shared" si="165"/>
        <v>1</v>
      </c>
      <c r="D2159" s="2" t="str">
        <f t="shared" si="166"/>
        <v/>
      </c>
      <c r="E2159" s="2" t="str">
        <f t="shared" si="167"/>
        <v/>
      </c>
      <c r="F2159" s="2" t="str">
        <f t="shared" si="168"/>
        <v/>
      </c>
      <c r="G2159" s="2" t="str">
        <f t="shared" si="169"/>
        <v/>
      </c>
      <c r="H2159" t="s">
        <v>19</v>
      </c>
      <c r="I2159" t="s">
        <v>19</v>
      </c>
      <c r="J2159">
        <v>5.3619912931E-4</v>
      </c>
      <c r="K2159">
        <v>2.67132202373E-3</v>
      </c>
      <c r="L2159" s="1">
        <v>5.0362803942199999E-5</v>
      </c>
      <c r="M2159">
        <v>4.5</v>
      </c>
      <c r="N2159">
        <v>10</v>
      </c>
      <c r="O2159">
        <v>9.5883161179700005E-4</v>
      </c>
      <c r="P2159" s="1">
        <v>1.0107943107200001E-6</v>
      </c>
      <c r="Q2159" s="1">
        <v>2.7779064174899999E-5</v>
      </c>
      <c r="R2159" t="s">
        <v>15</v>
      </c>
      <c r="S2159">
        <v>4.5</v>
      </c>
      <c r="T2159">
        <v>10</v>
      </c>
    </row>
    <row r="2160" spans="1:20">
      <c r="A2160">
        <v>96417</v>
      </c>
      <c r="C2160" t="b">
        <f t="shared" si="165"/>
        <v>1</v>
      </c>
      <c r="D2160" s="2" t="str">
        <f t="shared" si="166"/>
        <v/>
      </c>
      <c r="E2160" s="2" t="str">
        <f t="shared" si="167"/>
        <v/>
      </c>
      <c r="F2160" s="2" t="str">
        <f t="shared" si="168"/>
        <v/>
      </c>
      <c r="G2160" s="2" t="str">
        <f t="shared" si="169"/>
        <v/>
      </c>
      <c r="H2160" t="s">
        <v>23</v>
      </c>
      <c r="I2160" t="s">
        <v>19</v>
      </c>
      <c r="J2160">
        <v>5.4635085045000005E-4</v>
      </c>
      <c r="K2160">
        <v>2.5850244625599999E-3</v>
      </c>
      <c r="L2160" s="1">
        <v>5.1886336404199999E-5</v>
      </c>
      <c r="M2160">
        <v>4.5</v>
      </c>
      <c r="N2160">
        <v>10</v>
      </c>
      <c r="O2160">
        <v>1.1959903320800001E-3</v>
      </c>
      <c r="P2160" s="1">
        <v>1.0107943107200001E-6</v>
      </c>
      <c r="Q2160" s="1">
        <v>2.5381803401200001E-5</v>
      </c>
      <c r="R2160" t="s">
        <v>15</v>
      </c>
      <c r="S2160">
        <v>4.5</v>
      </c>
      <c r="T2160">
        <v>10</v>
      </c>
    </row>
    <row r="2161" spans="1:20">
      <c r="A2161">
        <v>96458</v>
      </c>
      <c r="C2161" t="b">
        <f t="shared" si="165"/>
        <v>1</v>
      </c>
      <c r="D2161" s="2" t="str">
        <f t="shared" si="166"/>
        <v/>
      </c>
      <c r="E2161" s="2" t="str">
        <f t="shared" si="167"/>
        <v/>
      </c>
      <c r="F2161" s="2" t="str">
        <f t="shared" si="168"/>
        <v/>
      </c>
      <c r="G2161" s="2" t="str">
        <f t="shared" si="169"/>
        <v/>
      </c>
      <c r="H2161" t="s">
        <v>19</v>
      </c>
      <c r="I2161" t="s">
        <v>19</v>
      </c>
      <c r="J2161" s="1">
        <v>2.41056090936E-5</v>
      </c>
      <c r="K2161">
        <v>1.47146441694E-4</v>
      </c>
      <c r="L2161" s="1">
        <v>5.4386006367999998E-6</v>
      </c>
      <c r="M2161">
        <v>1.5</v>
      </c>
      <c r="N2161">
        <v>10</v>
      </c>
      <c r="O2161">
        <v>1.8040885095299999E-3</v>
      </c>
      <c r="P2161" s="1">
        <v>1.7390249175999999E-7</v>
      </c>
      <c r="Q2161">
        <v>2.3446734713799999E-2</v>
      </c>
      <c r="R2161" t="s">
        <v>15</v>
      </c>
      <c r="S2161">
        <v>1.5</v>
      </c>
      <c r="T2161">
        <v>10</v>
      </c>
    </row>
    <row r="2162" spans="1:20">
      <c r="A2162">
        <v>96462</v>
      </c>
      <c r="C2162" t="b">
        <f t="shared" si="165"/>
        <v>1</v>
      </c>
      <c r="D2162" s="2" t="str">
        <f t="shared" si="166"/>
        <v/>
      </c>
      <c r="E2162" s="2" t="str">
        <f t="shared" si="167"/>
        <v/>
      </c>
      <c r="F2162" s="2" t="str">
        <f t="shared" si="168"/>
        <v/>
      </c>
      <c r="G2162" s="2" t="str">
        <f t="shared" si="169"/>
        <v/>
      </c>
      <c r="H2162" t="s">
        <v>23</v>
      </c>
      <c r="I2162" t="s">
        <v>19</v>
      </c>
      <c r="J2162" s="1">
        <v>5.8247102703500001E-5</v>
      </c>
      <c r="K2162">
        <v>1.20428744888E-4</v>
      </c>
      <c r="L2162" s="1">
        <v>6.1804564692900003E-6</v>
      </c>
      <c r="M2162">
        <v>1.5</v>
      </c>
      <c r="N2162">
        <v>10</v>
      </c>
      <c r="O2162">
        <v>5.2937664882399997E-3</v>
      </c>
      <c r="P2162" s="1">
        <v>8.4052764532000002E-8</v>
      </c>
      <c r="Q2162">
        <v>4.9785524284299998E-2</v>
      </c>
      <c r="R2162" t="s">
        <v>15</v>
      </c>
      <c r="S2162">
        <v>1.5</v>
      </c>
      <c r="T2162">
        <v>10</v>
      </c>
    </row>
    <row r="2163" spans="1:20">
      <c r="A2163">
        <v>96477</v>
      </c>
      <c r="C2163" t="b">
        <f t="shared" si="165"/>
        <v>1</v>
      </c>
      <c r="D2163" s="2" t="str">
        <f t="shared" si="166"/>
        <v/>
      </c>
      <c r="E2163" s="2" t="str">
        <f t="shared" si="167"/>
        <v/>
      </c>
      <c r="F2163" s="2" t="str">
        <f t="shared" si="168"/>
        <v/>
      </c>
      <c r="G2163" s="2" t="str">
        <f t="shared" si="169"/>
        <v/>
      </c>
      <c r="H2163" t="s">
        <v>19</v>
      </c>
      <c r="I2163" t="s">
        <v>19</v>
      </c>
      <c r="J2163">
        <v>0</v>
      </c>
      <c r="K2163">
        <v>3.9591956913000002E-4</v>
      </c>
      <c r="L2163" s="1">
        <v>8.2687455710500001E-7</v>
      </c>
      <c r="M2163">
        <v>1.3333333333299999</v>
      </c>
      <c r="N2163">
        <v>3.6666666666699999</v>
      </c>
      <c r="O2163">
        <v>2.4066198109799999E-2</v>
      </c>
      <c r="P2163">
        <v>5.0557260842699998E-3</v>
      </c>
      <c r="Q2163">
        <v>0.288986270958</v>
      </c>
      <c r="R2163" t="s">
        <v>15</v>
      </c>
      <c r="S2163">
        <v>1.3333333333299999</v>
      </c>
      <c r="T2163">
        <v>3.6666666666699999</v>
      </c>
    </row>
    <row r="2164" spans="1:20">
      <c r="A2164">
        <v>96478</v>
      </c>
      <c r="C2164" t="b">
        <f t="shared" si="165"/>
        <v>1</v>
      </c>
      <c r="D2164" s="2" t="str">
        <f t="shared" si="166"/>
        <v/>
      </c>
      <c r="E2164" s="2" t="str">
        <f t="shared" si="167"/>
        <v/>
      </c>
      <c r="F2164" s="2" t="str">
        <f t="shared" si="168"/>
        <v/>
      </c>
      <c r="G2164" s="2" t="str">
        <f t="shared" si="169"/>
        <v/>
      </c>
      <c r="H2164" t="s">
        <v>19</v>
      </c>
      <c r="I2164" t="s">
        <v>19</v>
      </c>
      <c r="J2164">
        <v>0</v>
      </c>
      <c r="K2164">
        <v>4.4481141045899999E-4</v>
      </c>
      <c r="L2164" s="1">
        <v>1.65374911421E-6</v>
      </c>
      <c r="M2164">
        <v>1.3333333333299999</v>
      </c>
      <c r="N2164">
        <v>3.6666666666699999</v>
      </c>
      <c r="O2164">
        <v>2.4066198109799999E-2</v>
      </c>
      <c r="P2164">
        <v>5.0557260842699998E-3</v>
      </c>
      <c r="Q2164">
        <v>0.288986270958</v>
      </c>
      <c r="R2164" t="s">
        <v>15</v>
      </c>
      <c r="S2164">
        <v>1.3333333333299999</v>
      </c>
      <c r="T2164">
        <v>3.6666666666699999</v>
      </c>
    </row>
    <row r="2165" spans="1:20">
      <c r="A2165">
        <v>96495</v>
      </c>
      <c r="B2165" t="s">
        <v>19</v>
      </c>
      <c r="C2165" t="b">
        <f t="shared" si="165"/>
        <v>1</v>
      </c>
      <c r="D2165" s="2" t="str">
        <f t="shared" si="166"/>
        <v/>
      </c>
      <c r="E2165" s="2" t="str">
        <f t="shared" si="167"/>
        <v/>
      </c>
      <c r="F2165" s="2" t="str">
        <f t="shared" si="168"/>
        <v/>
      </c>
      <c r="G2165" s="2" t="str">
        <f t="shared" si="169"/>
        <v>brackishRestricted</v>
      </c>
      <c r="H2165" t="s">
        <v>14</v>
      </c>
      <c r="I2165" t="s">
        <v>14</v>
      </c>
      <c r="J2165" s="1">
        <v>2.3215906168999999E-5</v>
      </c>
      <c r="K2165" s="1">
        <v>7.76177164429E-5</v>
      </c>
      <c r="L2165" s="1">
        <v>1.9390463872300002E-6</v>
      </c>
      <c r="M2165">
        <v>1.5</v>
      </c>
      <c r="N2165">
        <v>8</v>
      </c>
      <c r="O2165">
        <v>0.114530028486</v>
      </c>
      <c r="P2165">
        <v>1.4402115659799999E-3</v>
      </c>
      <c r="Q2165">
        <v>3.8886115348699998E-2</v>
      </c>
      <c r="R2165" t="s">
        <v>15</v>
      </c>
    </row>
    <row r="2166" spans="1:20">
      <c r="A2166">
        <v>96497</v>
      </c>
      <c r="C2166" t="b">
        <f t="shared" si="165"/>
        <v>1</v>
      </c>
      <c r="D2166" s="2" t="str">
        <f t="shared" si="166"/>
        <v/>
      </c>
      <c r="E2166" s="2" t="str">
        <f t="shared" si="167"/>
        <v/>
      </c>
      <c r="F2166" s="2" t="str">
        <f t="shared" si="168"/>
        <v/>
      </c>
      <c r="G2166" s="2" t="str">
        <f t="shared" si="169"/>
        <v/>
      </c>
      <c r="H2166" t="s">
        <v>23</v>
      </c>
      <c r="I2166" t="s">
        <v>19</v>
      </c>
      <c r="J2166" s="1">
        <v>3.6394055678000002E-5</v>
      </c>
      <c r="K2166">
        <v>1.3085442443299999E-4</v>
      </c>
      <c r="L2166" s="1">
        <v>1.5003036239499999E-6</v>
      </c>
      <c r="M2166">
        <v>6.5</v>
      </c>
      <c r="N2166">
        <v>10</v>
      </c>
      <c r="O2166">
        <v>2.1932909194799999E-2</v>
      </c>
      <c r="P2166" s="1">
        <v>4.0223642103199999E-6</v>
      </c>
      <c r="Q2166">
        <v>4.5189220944300001E-4</v>
      </c>
      <c r="R2166" t="s">
        <v>15</v>
      </c>
      <c r="S2166">
        <v>6.5</v>
      </c>
      <c r="T2166">
        <v>10</v>
      </c>
    </row>
    <row r="2167" spans="1:20">
      <c r="A2167">
        <v>96507</v>
      </c>
      <c r="C2167" t="b">
        <f t="shared" si="165"/>
        <v>1</v>
      </c>
      <c r="D2167" s="2" t="str">
        <f t="shared" si="166"/>
        <v/>
      </c>
      <c r="E2167" s="2" t="str">
        <f t="shared" si="167"/>
        <v/>
      </c>
      <c r="F2167" s="2" t="str">
        <f t="shared" si="168"/>
        <v/>
      </c>
      <c r="G2167" s="2" t="str">
        <f t="shared" si="169"/>
        <v/>
      </c>
      <c r="H2167" t="s">
        <v>18</v>
      </c>
      <c r="I2167" t="s">
        <v>19</v>
      </c>
      <c r="J2167">
        <v>1.00450723219E-4</v>
      </c>
      <c r="K2167">
        <v>4.84787068963E-4</v>
      </c>
      <c r="L2167" s="1">
        <v>1.20638269911E-5</v>
      </c>
      <c r="M2167">
        <v>6.5</v>
      </c>
      <c r="N2167">
        <v>10</v>
      </c>
      <c r="O2167">
        <v>9.3567074156199997E-2</v>
      </c>
      <c r="P2167">
        <v>6.7727022004499997E-3</v>
      </c>
      <c r="Q2167">
        <v>7.5852454043300002E-2</v>
      </c>
      <c r="R2167" t="s">
        <v>20</v>
      </c>
      <c r="S2167">
        <v>6.5</v>
      </c>
      <c r="T2167">
        <v>10</v>
      </c>
    </row>
    <row r="2168" spans="1:20">
      <c r="A2168">
        <v>96508</v>
      </c>
      <c r="B2168" t="s">
        <v>14</v>
      </c>
      <c r="C2168" t="b">
        <f t="shared" si="165"/>
        <v>1</v>
      </c>
      <c r="D2168" s="2" t="str">
        <f t="shared" si="166"/>
        <v/>
      </c>
      <c r="E2168" s="2" t="str">
        <f t="shared" si="167"/>
        <v/>
      </c>
      <c r="F2168" s="2" t="str">
        <f t="shared" si="168"/>
        <v/>
      </c>
      <c r="G2168" s="2" t="str">
        <f t="shared" si="169"/>
        <v>NO</v>
      </c>
      <c r="H2168" t="s">
        <v>14</v>
      </c>
      <c r="I2168" t="s">
        <v>14</v>
      </c>
      <c r="J2168" s="1">
        <v>3.1740159580199997E-5</v>
      </c>
      <c r="K2168">
        <v>3.28774596606E-4</v>
      </c>
      <c r="L2168" s="1">
        <v>1.1127837487299999E-5</v>
      </c>
      <c r="M2168">
        <v>1.5</v>
      </c>
      <c r="N2168">
        <v>10</v>
      </c>
      <c r="O2168">
        <v>4.6580765267699997E-2</v>
      </c>
      <c r="P2168">
        <v>3.6719227244100001E-4</v>
      </c>
      <c r="Q2168">
        <v>7.60042143566E-2</v>
      </c>
      <c r="R2168" t="s">
        <v>15</v>
      </c>
    </row>
    <row r="2169" spans="1:20">
      <c r="A2169">
        <v>96531</v>
      </c>
      <c r="C2169" t="b">
        <f t="shared" si="165"/>
        <v>1</v>
      </c>
      <c r="D2169" s="2" t="str">
        <f t="shared" si="166"/>
        <v/>
      </c>
      <c r="E2169" s="2" t="str">
        <f t="shared" si="167"/>
        <v/>
      </c>
      <c r="F2169" s="2" t="str">
        <f t="shared" si="168"/>
        <v/>
      </c>
      <c r="G2169" s="2" t="str">
        <f t="shared" si="169"/>
        <v/>
      </c>
      <c r="H2169" t="s">
        <v>14</v>
      </c>
      <c r="I2169" t="s">
        <v>14</v>
      </c>
      <c r="J2169">
        <v>3.37887605136E-4</v>
      </c>
      <c r="K2169" s="1">
        <v>2.6778924597E-5</v>
      </c>
      <c r="L2169" s="1">
        <v>3.86566247291E-6</v>
      </c>
      <c r="M2169">
        <v>1.5</v>
      </c>
      <c r="N2169">
        <v>10</v>
      </c>
      <c r="O2169">
        <v>0.35862865497899998</v>
      </c>
      <c r="P2169">
        <v>3.3733413082700003E-2</v>
      </c>
      <c r="Q2169">
        <v>1.28625189211E-2</v>
      </c>
      <c r="R2169" t="s">
        <v>15</v>
      </c>
    </row>
    <row r="2170" spans="1:20">
      <c r="A2170">
        <v>96532</v>
      </c>
      <c r="B2170" t="s">
        <v>14</v>
      </c>
      <c r="C2170" t="b">
        <f t="shared" si="165"/>
        <v>1</v>
      </c>
      <c r="D2170" s="2" t="str">
        <f t="shared" si="166"/>
        <v/>
      </c>
      <c r="E2170" s="2" t="str">
        <f t="shared" si="167"/>
        <v/>
      </c>
      <c r="F2170" s="2" t="str">
        <f t="shared" si="168"/>
        <v/>
      </c>
      <c r="G2170" s="2" t="str">
        <f t="shared" si="169"/>
        <v>NO</v>
      </c>
      <c r="H2170" t="s">
        <v>14</v>
      </c>
      <c r="I2170" t="s">
        <v>14</v>
      </c>
      <c r="J2170">
        <v>3.79941315953E-4</v>
      </c>
      <c r="K2170" s="1">
        <v>3.4846518875900001E-5</v>
      </c>
      <c r="L2170" s="1">
        <v>5.8987503239599997E-6</v>
      </c>
      <c r="M2170">
        <v>1.5</v>
      </c>
      <c r="N2170">
        <v>8</v>
      </c>
      <c r="O2170">
        <v>0.42769721290000001</v>
      </c>
      <c r="P2170">
        <v>1.60256608323E-2</v>
      </c>
      <c r="Q2170">
        <v>1.0282173353200001E-2</v>
      </c>
      <c r="R2170" t="s">
        <v>15</v>
      </c>
    </row>
    <row r="2171" spans="1:20">
      <c r="A2171">
        <v>96555</v>
      </c>
      <c r="C2171" t="b">
        <f t="shared" si="165"/>
        <v>1</v>
      </c>
      <c r="D2171" s="2" t="str">
        <f t="shared" si="166"/>
        <v/>
      </c>
      <c r="E2171" s="2" t="str">
        <f t="shared" si="167"/>
        <v/>
      </c>
      <c r="F2171" s="2" t="str">
        <f t="shared" si="168"/>
        <v/>
      </c>
      <c r="G2171" s="2" t="str">
        <f t="shared" si="169"/>
        <v/>
      </c>
      <c r="H2171" t="s">
        <v>14</v>
      </c>
      <c r="I2171" t="s">
        <v>14</v>
      </c>
      <c r="J2171">
        <v>1.7686846740499999E-4</v>
      </c>
      <c r="K2171">
        <v>0</v>
      </c>
      <c r="L2171">
        <v>1.12222711071E-4</v>
      </c>
      <c r="M2171">
        <v>11</v>
      </c>
      <c r="N2171">
        <v>27</v>
      </c>
      <c r="O2171">
        <v>7.4864278656900003E-4</v>
      </c>
      <c r="P2171">
        <v>1.00286718905E-2</v>
      </c>
      <c r="Q2171">
        <v>0.35628730764299998</v>
      </c>
      <c r="R2171" t="s">
        <v>15</v>
      </c>
    </row>
    <row r="2172" spans="1:20">
      <c r="A2172">
        <v>96556</v>
      </c>
      <c r="C2172" t="b">
        <f t="shared" si="165"/>
        <v>1</v>
      </c>
      <c r="D2172" s="2" t="str">
        <f t="shared" si="166"/>
        <v/>
      </c>
      <c r="E2172" s="2" t="str">
        <f t="shared" si="167"/>
        <v/>
      </c>
      <c r="F2172" s="2" t="str">
        <f t="shared" si="168"/>
        <v/>
      </c>
      <c r="G2172" s="2" t="str">
        <f t="shared" si="169"/>
        <v/>
      </c>
      <c r="H2172" t="s">
        <v>17</v>
      </c>
      <c r="I2172" t="s">
        <v>17</v>
      </c>
      <c r="J2172">
        <v>1.13827196147E-4</v>
      </c>
      <c r="K2172">
        <v>3.0416232069599999E-4</v>
      </c>
      <c r="L2172" s="1">
        <v>1.9691485064300001E-5</v>
      </c>
      <c r="M2172">
        <v>3</v>
      </c>
      <c r="N2172">
        <v>10</v>
      </c>
      <c r="O2172">
        <v>0.27856160320099999</v>
      </c>
      <c r="P2172">
        <v>8.6908083625399993E-3</v>
      </c>
      <c r="Q2172">
        <v>1.6957750951300001E-2</v>
      </c>
      <c r="R2172" t="s">
        <v>15</v>
      </c>
      <c r="S2172">
        <v>10</v>
      </c>
    </row>
    <row r="2173" spans="1:20">
      <c r="A2173">
        <v>96581</v>
      </c>
      <c r="C2173" t="b">
        <f t="shared" si="165"/>
        <v>1</v>
      </c>
      <c r="D2173" s="2" t="str">
        <f t="shared" si="166"/>
        <v/>
      </c>
      <c r="E2173" s="2" t="str">
        <f t="shared" si="167"/>
        <v/>
      </c>
      <c r="F2173" s="2" t="str">
        <f t="shared" si="168"/>
        <v/>
      </c>
      <c r="G2173" s="2" t="str">
        <f t="shared" si="169"/>
        <v/>
      </c>
      <c r="H2173" t="s">
        <v>19</v>
      </c>
      <c r="I2173" t="s">
        <v>19</v>
      </c>
      <c r="J2173" s="1">
        <v>3.58023701156E-5</v>
      </c>
      <c r="K2173">
        <v>3.0589390291300002E-4</v>
      </c>
      <c r="L2173" s="1">
        <v>1.8753795299300001E-6</v>
      </c>
      <c r="M2173">
        <v>4.5</v>
      </c>
      <c r="N2173">
        <v>10</v>
      </c>
      <c r="O2173">
        <v>5.6512434764100004E-4</v>
      </c>
      <c r="P2173" s="1">
        <v>1.1625954526899999E-8</v>
      </c>
      <c r="Q2173">
        <v>2.7000855191400002E-3</v>
      </c>
      <c r="R2173" t="s">
        <v>15</v>
      </c>
      <c r="S2173">
        <v>4.5</v>
      </c>
      <c r="T2173">
        <v>10</v>
      </c>
    </row>
    <row r="2174" spans="1:20">
      <c r="A2174">
        <v>96583</v>
      </c>
      <c r="C2174" t="b">
        <f t="shared" si="165"/>
        <v>1</v>
      </c>
      <c r="D2174" s="2" t="str">
        <f t="shared" si="166"/>
        <v/>
      </c>
      <c r="E2174" s="2" t="str">
        <f t="shared" si="167"/>
        <v/>
      </c>
      <c r="F2174" s="2" t="str">
        <f t="shared" si="168"/>
        <v/>
      </c>
      <c r="G2174" s="2" t="str">
        <f t="shared" si="169"/>
        <v/>
      </c>
      <c r="H2174" t="s">
        <v>19</v>
      </c>
      <c r="I2174" t="s">
        <v>19</v>
      </c>
      <c r="J2174" s="1">
        <v>3.2108158426600003E-5</v>
      </c>
      <c r="K2174">
        <v>1.6742604154900001E-4</v>
      </c>
      <c r="L2174" s="1">
        <v>1.8753795299300001E-6</v>
      </c>
      <c r="M2174">
        <v>4.5</v>
      </c>
      <c r="N2174">
        <v>10</v>
      </c>
      <c r="O2174">
        <v>8.7696898777899993E-3</v>
      </c>
      <c r="P2174" s="1">
        <v>6.3491982484199995E-7</v>
      </c>
      <c r="Q2174">
        <v>7.83211955901E-3</v>
      </c>
      <c r="R2174" t="s">
        <v>15</v>
      </c>
      <c r="S2174">
        <v>4.5</v>
      </c>
      <c r="T2174">
        <v>10</v>
      </c>
    </row>
    <row r="2175" spans="1:20">
      <c r="A2175">
        <v>96599</v>
      </c>
      <c r="C2175" t="b">
        <f t="shared" si="165"/>
        <v>1</v>
      </c>
      <c r="D2175" s="2" t="str">
        <f t="shared" si="166"/>
        <v/>
      </c>
      <c r="E2175" s="2" t="str">
        <f t="shared" si="167"/>
        <v/>
      </c>
      <c r="F2175" s="2" t="str">
        <f t="shared" si="168"/>
        <v/>
      </c>
      <c r="G2175" s="2" t="str">
        <f t="shared" si="169"/>
        <v/>
      </c>
      <c r="H2175" t="s">
        <v>16</v>
      </c>
      <c r="I2175" t="s">
        <v>16</v>
      </c>
      <c r="J2175" s="1">
        <v>3.78876200528E-6</v>
      </c>
      <c r="K2175">
        <v>2.65392781316E-4</v>
      </c>
      <c r="L2175">
        <v>2.0528478321E-3</v>
      </c>
      <c r="M2175">
        <v>22</v>
      </c>
      <c r="N2175">
        <v>27</v>
      </c>
      <c r="O2175">
        <v>0.235524192523</v>
      </c>
      <c r="P2175">
        <v>0.11016736777</v>
      </c>
      <c r="Q2175">
        <v>2.1697926916700002E-3</v>
      </c>
      <c r="R2175" t="s">
        <v>15</v>
      </c>
      <c r="S2175">
        <v>26.361648419200002</v>
      </c>
    </row>
    <row r="2176" spans="1:20">
      <c r="A2176">
        <v>96600</v>
      </c>
      <c r="C2176" t="b">
        <f t="shared" si="165"/>
        <v>1</v>
      </c>
      <c r="D2176" s="2" t="str">
        <f t="shared" si="166"/>
        <v/>
      </c>
      <c r="E2176" s="2" t="str">
        <f t="shared" si="167"/>
        <v/>
      </c>
      <c r="F2176" s="2" t="str">
        <f t="shared" si="168"/>
        <v/>
      </c>
      <c r="G2176" s="2" t="str">
        <f t="shared" si="169"/>
        <v/>
      </c>
      <c r="H2176" t="s">
        <v>16</v>
      </c>
      <c r="I2176" t="s">
        <v>16</v>
      </c>
      <c r="J2176" s="1">
        <v>2.88785999581E-6</v>
      </c>
      <c r="K2176">
        <v>1.99044585987E-4</v>
      </c>
      <c r="L2176">
        <v>7.9936051702700003E-4</v>
      </c>
      <c r="M2176">
        <v>22</v>
      </c>
      <c r="N2176">
        <v>27</v>
      </c>
      <c r="O2176">
        <v>0.235524192523</v>
      </c>
      <c r="P2176">
        <v>0.11016736777</v>
      </c>
      <c r="Q2176">
        <v>2.1697926916700002E-3</v>
      </c>
      <c r="R2176" t="s">
        <v>15</v>
      </c>
      <c r="S2176">
        <v>25.768590960000001</v>
      </c>
    </row>
    <row r="2177" spans="1:20">
      <c r="A2177">
        <v>96601</v>
      </c>
      <c r="C2177" t="b">
        <f t="shared" si="165"/>
        <v>1</v>
      </c>
      <c r="D2177" s="2" t="str">
        <f t="shared" si="166"/>
        <v/>
      </c>
      <c r="E2177" s="2" t="str">
        <f t="shared" si="167"/>
        <v/>
      </c>
      <c r="F2177" s="2" t="str">
        <f t="shared" si="168"/>
        <v/>
      </c>
      <c r="G2177" s="2" t="str">
        <f t="shared" si="169"/>
        <v/>
      </c>
      <c r="H2177" t="s">
        <v>16</v>
      </c>
      <c r="I2177" t="s">
        <v>16</v>
      </c>
      <c r="J2177" s="1">
        <v>5.2672524904899999E-7</v>
      </c>
      <c r="K2177">
        <v>1.813517339E-4</v>
      </c>
      <c r="L2177">
        <v>1.38751075937E-3</v>
      </c>
      <c r="M2177">
        <v>22</v>
      </c>
      <c r="N2177">
        <v>27</v>
      </c>
      <c r="O2177">
        <v>0.119514038864</v>
      </c>
      <c r="P2177">
        <v>0.11016736777</v>
      </c>
      <c r="Q2177">
        <v>3.6518113535799999E-4</v>
      </c>
      <c r="R2177" t="s">
        <v>15</v>
      </c>
      <c r="S2177">
        <v>26.348135940300001</v>
      </c>
    </row>
    <row r="2178" spans="1:20">
      <c r="A2178">
        <v>96602</v>
      </c>
      <c r="C2178" t="b">
        <f t="shared" si="165"/>
        <v>1</v>
      </c>
      <c r="D2178" s="2" t="str">
        <f t="shared" si="166"/>
        <v/>
      </c>
      <c r="E2178" s="2" t="str">
        <f t="shared" si="167"/>
        <v/>
      </c>
      <c r="F2178" s="2" t="str">
        <f t="shared" si="168"/>
        <v/>
      </c>
      <c r="G2178" s="2" t="str">
        <f t="shared" si="169"/>
        <v/>
      </c>
      <c r="H2178" t="s">
        <v>16</v>
      </c>
      <c r="I2178" t="s">
        <v>16</v>
      </c>
      <c r="J2178" s="1">
        <v>2.88785999581E-6</v>
      </c>
      <c r="K2178">
        <v>1.813517339E-4</v>
      </c>
      <c r="L2178">
        <v>6.2331656301500003E-4</v>
      </c>
      <c r="M2178">
        <v>22</v>
      </c>
      <c r="N2178">
        <v>27</v>
      </c>
      <c r="O2178">
        <v>0.235524192523</v>
      </c>
      <c r="P2178">
        <v>0.11016736777</v>
      </c>
      <c r="Q2178">
        <v>2.1697926916700002E-3</v>
      </c>
      <c r="R2178" t="s">
        <v>15</v>
      </c>
      <c r="S2178">
        <v>25.5617696841</v>
      </c>
    </row>
    <row r="2179" spans="1:20">
      <c r="A2179">
        <v>96626</v>
      </c>
      <c r="C2179" t="b">
        <f t="shared" ref="C2179:C2242" si="170">IF(OR(B2179="freshRestricted",B2179="brackishRestricted",B2179="marineRestricted",B2179="noclass",B2179=""),TRUE,FALSE)</f>
        <v>1</v>
      </c>
      <c r="D2179" s="2" t="str">
        <f t="shared" ref="D2179:D2242" si="171">IF(NOT(ISBLANK($B2179)),IF($I2179="freshRestricted", IF($B2179="freshRestricted","FRESH",$B2179),""),"")</f>
        <v/>
      </c>
      <c r="E2179" s="2" t="str">
        <f t="shared" ref="E2179:E2242" si="172">IF(NOT(ISBLANK($B2179)),IF($I2179="marineRestricted", IF($B2179="marineRestricted","MARINE",$B2179),""),"")</f>
        <v/>
      </c>
      <c r="F2179" s="2" t="str">
        <f t="shared" ref="F2179:F2242" si="173">IF(NOT(ISBLANK($B2179)),IF($I2179="brackishRestricted", IF($B2179="brackishRestricted","BRACK",$B2179),""),"")</f>
        <v/>
      </c>
      <c r="G2179" s="2" t="str">
        <f t="shared" ref="G2179:G2242" si="174">IF(NOT(ISBLANK($B2179)),IF($I2179="noclass", IF($B2179="noclass","NO",$B2179),""),"")</f>
        <v/>
      </c>
      <c r="H2179" t="s">
        <v>16</v>
      </c>
      <c r="I2179" t="s">
        <v>16</v>
      </c>
      <c r="J2179">
        <v>0</v>
      </c>
      <c r="K2179">
        <v>1.4154281670200001E-4</v>
      </c>
      <c r="L2179">
        <v>2.0554643703599999E-3</v>
      </c>
      <c r="M2179">
        <v>22</v>
      </c>
      <c r="N2179">
        <v>27</v>
      </c>
      <c r="O2179">
        <v>1.9031303516199999E-2</v>
      </c>
      <c r="P2179">
        <v>8.0647453391900006E-2</v>
      </c>
      <c r="Q2179" s="1">
        <v>1.12712073558E-5</v>
      </c>
      <c r="R2179" t="s">
        <v>15</v>
      </c>
      <c r="S2179">
        <v>26.655691388400001</v>
      </c>
    </row>
    <row r="2180" spans="1:20">
      <c r="A2180">
        <v>96628</v>
      </c>
      <c r="C2180" t="b">
        <f t="shared" si="170"/>
        <v>1</v>
      </c>
      <c r="D2180" s="2" t="str">
        <f t="shared" si="171"/>
        <v/>
      </c>
      <c r="E2180" s="2" t="str">
        <f t="shared" si="172"/>
        <v/>
      </c>
      <c r="F2180" s="2" t="str">
        <f t="shared" si="173"/>
        <v/>
      </c>
      <c r="G2180" s="2" t="str">
        <f t="shared" si="174"/>
        <v/>
      </c>
      <c r="H2180" t="s">
        <v>16</v>
      </c>
      <c r="I2180" t="s">
        <v>16</v>
      </c>
      <c r="J2180">
        <v>0</v>
      </c>
      <c r="K2180">
        <v>1.7692852087799999E-4</v>
      </c>
      <c r="L2180">
        <v>1.74377683765E-3</v>
      </c>
      <c r="M2180">
        <v>22</v>
      </c>
      <c r="N2180">
        <v>27</v>
      </c>
      <c r="O2180">
        <v>1.9031303516199999E-2</v>
      </c>
      <c r="P2180">
        <v>8.0647453391900006E-2</v>
      </c>
      <c r="Q2180" s="1">
        <v>1.12712073558E-5</v>
      </c>
      <c r="R2180" t="s">
        <v>15</v>
      </c>
      <c r="S2180">
        <v>26.492685884299998</v>
      </c>
    </row>
    <row r="2181" spans="1:20">
      <c r="A2181">
        <v>96674</v>
      </c>
      <c r="C2181" t="b">
        <f t="shared" si="170"/>
        <v>1</v>
      </c>
      <c r="D2181" s="2" t="str">
        <f t="shared" si="171"/>
        <v/>
      </c>
      <c r="E2181" s="2" t="str">
        <f t="shared" si="172"/>
        <v/>
      </c>
      <c r="F2181" s="2" t="str">
        <f t="shared" si="173"/>
        <v/>
      </c>
      <c r="G2181" s="2" t="str">
        <f t="shared" si="174"/>
        <v/>
      </c>
      <c r="H2181" t="s">
        <v>17</v>
      </c>
      <c r="I2181" t="s">
        <v>17</v>
      </c>
      <c r="J2181">
        <v>4.6078088822300002E-4</v>
      </c>
      <c r="K2181">
        <v>8.6188165683200003E-4</v>
      </c>
      <c r="L2181" s="1">
        <v>4.2723608134500003E-5</v>
      </c>
      <c r="M2181">
        <v>3</v>
      </c>
      <c r="N2181">
        <v>10</v>
      </c>
      <c r="O2181">
        <v>3.9231797026199999E-2</v>
      </c>
      <c r="P2181" s="1">
        <v>2.9099932052400001E-7</v>
      </c>
      <c r="Q2181" s="1">
        <v>8.9898793441699996E-5</v>
      </c>
      <c r="R2181" t="s">
        <v>15</v>
      </c>
      <c r="S2181">
        <v>10</v>
      </c>
    </row>
    <row r="2182" spans="1:20">
      <c r="A2182">
        <v>96679</v>
      </c>
      <c r="C2182" t="b">
        <f t="shared" si="170"/>
        <v>1</v>
      </c>
      <c r="D2182" s="2" t="str">
        <f t="shared" si="171"/>
        <v/>
      </c>
      <c r="E2182" s="2" t="str">
        <f t="shared" si="172"/>
        <v/>
      </c>
      <c r="F2182" s="2" t="str">
        <f t="shared" si="173"/>
        <v/>
      </c>
      <c r="G2182" s="2" t="str">
        <f t="shared" si="174"/>
        <v/>
      </c>
      <c r="H2182" t="s">
        <v>17</v>
      </c>
      <c r="I2182" t="s">
        <v>17</v>
      </c>
      <c r="J2182">
        <v>4.6138994895999997E-4</v>
      </c>
      <c r="K2182">
        <v>8.2903076894300001E-4</v>
      </c>
      <c r="L2182" s="1">
        <v>3.7673062198399998E-5</v>
      </c>
      <c r="M2182">
        <v>3</v>
      </c>
      <c r="N2182">
        <v>10</v>
      </c>
      <c r="O2182">
        <v>3.0260248092000001E-2</v>
      </c>
      <c r="P2182" s="1">
        <v>2.8371119658299999E-8</v>
      </c>
      <c r="Q2182" s="1">
        <v>1.74725406681E-5</v>
      </c>
      <c r="R2182" t="s">
        <v>15</v>
      </c>
      <c r="S2182">
        <v>10</v>
      </c>
    </row>
    <row r="2183" spans="1:20">
      <c r="A2183">
        <v>96708</v>
      </c>
      <c r="C2183" t="b">
        <f t="shared" si="170"/>
        <v>1</v>
      </c>
      <c r="D2183" s="2" t="str">
        <f t="shared" si="171"/>
        <v/>
      </c>
      <c r="E2183" s="2" t="str">
        <f t="shared" si="172"/>
        <v/>
      </c>
      <c r="F2183" s="2" t="str">
        <f t="shared" si="173"/>
        <v/>
      </c>
      <c r="G2183" s="2" t="str">
        <f t="shared" si="174"/>
        <v/>
      </c>
      <c r="H2183" t="s">
        <v>14</v>
      </c>
      <c r="I2183" t="s">
        <v>14</v>
      </c>
      <c r="J2183" s="1">
        <v>6.5633240833299998E-5</v>
      </c>
      <c r="K2183">
        <v>1.9964628365300001E-4</v>
      </c>
      <c r="L2183" s="1">
        <v>1.0631244305600001E-6</v>
      </c>
      <c r="M2183">
        <v>1.3333333333299999</v>
      </c>
      <c r="N2183">
        <v>3.6666666666699999</v>
      </c>
      <c r="O2183">
        <v>0.16305472601000001</v>
      </c>
      <c r="P2183">
        <v>2.29419916485E-4</v>
      </c>
      <c r="Q2183">
        <v>1.0379880040200001E-2</v>
      </c>
      <c r="R2183" t="s">
        <v>15</v>
      </c>
    </row>
    <row r="2184" spans="1:20">
      <c r="A2184">
        <v>96711</v>
      </c>
      <c r="B2184" t="s">
        <v>17</v>
      </c>
      <c r="C2184" t="b">
        <f t="shared" si="170"/>
        <v>1</v>
      </c>
      <c r="D2184" s="2" t="str">
        <f t="shared" si="171"/>
        <v/>
      </c>
      <c r="E2184" s="2" t="str">
        <f t="shared" si="172"/>
        <v/>
      </c>
      <c r="F2184" s="2" t="str">
        <f t="shared" si="173"/>
        <v/>
      </c>
      <c r="G2184" s="2" t="str">
        <f t="shared" si="174"/>
        <v>freshRestricted</v>
      </c>
      <c r="H2184" t="s">
        <v>14</v>
      </c>
      <c r="I2184" t="s">
        <v>14</v>
      </c>
      <c r="J2184" s="1">
        <v>6.2205715168399997E-5</v>
      </c>
      <c r="K2184">
        <v>2.0822687423900001E-4</v>
      </c>
      <c r="L2184" s="1">
        <v>2.69379218073E-6</v>
      </c>
      <c r="M2184">
        <v>1.3333333333299999</v>
      </c>
      <c r="N2184">
        <v>3.6666666666699999</v>
      </c>
      <c r="O2184">
        <v>0.106029837086</v>
      </c>
      <c r="P2184">
        <v>1.1215756184699999E-3</v>
      </c>
      <c r="Q2184">
        <v>0.121570103905</v>
      </c>
      <c r="R2184" t="s">
        <v>15</v>
      </c>
    </row>
    <row r="2185" spans="1:20">
      <c r="A2185">
        <v>96722</v>
      </c>
      <c r="C2185" t="b">
        <f t="shared" si="170"/>
        <v>1</v>
      </c>
      <c r="D2185" s="2" t="str">
        <f t="shared" si="171"/>
        <v/>
      </c>
      <c r="E2185" s="2" t="str">
        <f t="shared" si="172"/>
        <v/>
      </c>
      <c r="F2185" s="2" t="str">
        <f t="shared" si="173"/>
        <v/>
      </c>
      <c r="G2185" s="2" t="str">
        <f t="shared" si="174"/>
        <v/>
      </c>
      <c r="H2185" t="s">
        <v>23</v>
      </c>
      <c r="I2185" t="s">
        <v>19</v>
      </c>
      <c r="J2185">
        <v>1.12267713401E-4</v>
      </c>
      <c r="K2185">
        <v>3.1889172994899997E-4</v>
      </c>
      <c r="L2185" s="1">
        <v>3.2304185193700003E-5</v>
      </c>
      <c r="M2185">
        <v>3</v>
      </c>
      <c r="N2185">
        <v>10</v>
      </c>
      <c r="O2185">
        <v>6.5820653326299997E-3</v>
      </c>
      <c r="P2185" s="1">
        <v>8.0705796511500007E-5</v>
      </c>
      <c r="Q2185">
        <v>8.7953203084000006E-3</v>
      </c>
      <c r="R2185" t="s">
        <v>15</v>
      </c>
      <c r="S2185">
        <v>3</v>
      </c>
      <c r="T2185">
        <v>10</v>
      </c>
    </row>
    <row r="2186" spans="1:20">
      <c r="A2186">
        <v>96723</v>
      </c>
      <c r="C2186" t="b">
        <f t="shared" si="170"/>
        <v>1</v>
      </c>
      <c r="D2186" s="2" t="str">
        <f t="shared" si="171"/>
        <v/>
      </c>
      <c r="E2186" s="2" t="str">
        <f t="shared" si="172"/>
        <v/>
      </c>
      <c r="F2186" s="2" t="str">
        <f t="shared" si="173"/>
        <v/>
      </c>
      <c r="G2186" s="2" t="str">
        <f t="shared" si="174"/>
        <v/>
      </c>
      <c r="H2186" t="s">
        <v>17</v>
      </c>
      <c r="I2186" t="s">
        <v>17</v>
      </c>
      <c r="J2186">
        <v>1.3061511282499999E-4</v>
      </c>
      <c r="K2186">
        <v>2.8647688277099999E-4</v>
      </c>
      <c r="L2186" s="1">
        <v>3.9483343097999997E-5</v>
      </c>
      <c r="M2186">
        <v>3</v>
      </c>
      <c r="N2186">
        <v>10</v>
      </c>
      <c r="O2186">
        <v>3.0425890581800001E-2</v>
      </c>
      <c r="P2186">
        <v>4.9489706915499998E-4</v>
      </c>
      <c r="Q2186">
        <v>1.60965403183E-2</v>
      </c>
      <c r="R2186" t="s">
        <v>15</v>
      </c>
      <c r="S2186">
        <v>10</v>
      </c>
    </row>
    <row r="2187" spans="1:20">
      <c r="A2187">
        <v>96752</v>
      </c>
      <c r="C2187" t="b">
        <f t="shared" si="170"/>
        <v>1</v>
      </c>
      <c r="D2187" s="2" t="str">
        <f t="shared" si="171"/>
        <v/>
      </c>
      <c r="E2187" s="2" t="str">
        <f t="shared" si="172"/>
        <v/>
      </c>
      <c r="F2187" s="2" t="str">
        <f t="shared" si="173"/>
        <v/>
      </c>
      <c r="G2187" s="2" t="str">
        <f t="shared" si="174"/>
        <v/>
      </c>
      <c r="H2187" t="s">
        <v>14</v>
      </c>
      <c r="I2187" t="s">
        <v>14</v>
      </c>
      <c r="J2187">
        <v>1.7225075978100001E-4</v>
      </c>
      <c r="K2187" s="1">
        <v>5.5282470389300003E-6</v>
      </c>
      <c r="L2187">
        <v>0</v>
      </c>
      <c r="M2187">
        <v>1.5</v>
      </c>
      <c r="N2187">
        <v>8</v>
      </c>
      <c r="O2187">
        <v>0.36072624333600001</v>
      </c>
      <c r="P2187">
        <v>3.2543363246400003E-2</v>
      </c>
      <c r="Q2187">
        <v>1.19418843256E-2</v>
      </c>
      <c r="R2187" t="s">
        <v>15</v>
      </c>
    </row>
    <row r="2188" spans="1:20">
      <c r="A2188">
        <v>96799</v>
      </c>
      <c r="C2188" t="b">
        <f t="shared" si="170"/>
        <v>1</v>
      </c>
      <c r="D2188" s="2" t="str">
        <f t="shared" si="171"/>
        <v/>
      </c>
      <c r="E2188" s="2" t="str">
        <f t="shared" si="172"/>
        <v/>
      </c>
      <c r="F2188" s="2" t="str">
        <f t="shared" si="173"/>
        <v/>
      </c>
      <c r="G2188" s="2" t="str">
        <f t="shared" si="174"/>
        <v/>
      </c>
      <c r="H2188" t="s">
        <v>14</v>
      </c>
      <c r="I2188" t="s">
        <v>14</v>
      </c>
      <c r="J2188">
        <v>7.4283255766800001E-4</v>
      </c>
      <c r="K2188" s="1">
        <v>6.32369860683E-5</v>
      </c>
      <c r="L2188" s="1">
        <v>2.8339068452300002E-6</v>
      </c>
      <c r="M2188">
        <v>1.5</v>
      </c>
      <c r="N2188">
        <v>8</v>
      </c>
      <c r="O2188">
        <v>0.18172158646799999</v>
      </c>
      <c r="P2188">
        <v>3.7957624901699999E-3</v>
      </c>
      <c r="Q2188">
        <v>1.20965568629E-4</v>
      </c>
      <c r="R2188" t="s">
        <v>15</v>
      </c>
    </row>
    <row r="2189" spans="1:20">
      <c r="A2189">
        <v>96800</v>
      </c>
      <c r="C2189" t="b">
        <f t="shared" si="170"/>
        <v>1</v>
      </c>
      <c r="D2189" s="2" t="str">
        <f t="shared" si="171"/>
        <v/>
      </c>
      <c r="E2189" s="2" t="str">
        <f t="shared" si="172"/>
        <v/>
      </c>
      <c r="F2189" s="2" t="str">
        <f t="shared" si="173"/>
        <v/>
      </c>
      <c r="G2189" s="2" t="str">
        <f t="shared" si="174"/>
        <v/>
      </c>
      <c r="H2189" t="s">
        <v>24</v>
      </c>
      <c r="I2189" t="s">
        <v>17</v>
      </c>
      <c r="J2189">
        <v>1.85785873289E-4</v>
      </c>
      <c r="K2189" s="1">
        <v>2.0901103578299998E-5</v>
      </c>
      <c r="L2189" s="1">
        <v>2.9976743799899999E-6</v>
      </c>
      <c r="M2189">
        <v>1.3333333333299999</v>
      </c>
      <c r="N2189">
        <v>3.6666666666699999</v>
      </c>
      <c r="O2189">
        <v>0.258195247771</v>
      </c>
      <c r="P2189">
        <v>0.17650265393100001</v>
      </c>
      <c r="Q2189">
        <v>6.6591813355699999E-3</v>
      </c>
      <c r="R2189" t="s">
        <v>25</v>
      </c>
      <c r="S2189">
        <v>1.5618747182699999</v>
      </c>
    </row>
    <row r="2190" spans="1:20">
      <c r="A2190">
        <v>96802</v>
      </c>
      <c r="B2190" t="s">
        <v>17</v>
      </c>
      <c r="C2190" t="b">
        <f t="shared" si="170"/>
        <v>1</v>
      </c>
      <c r="D2190" s="2" t="str">
        <f t="shared" si="171"/>
        <v/>
      </c>
      <c r="E2190" s="2" t="str">
        <f t="shared" si="172"/>
        <v/>
      </c>
      <c r="F2190" s="2" t="str">
        <f t="shared" si="173"/>
        <v/>
      </c>
      <c r="G2190" s="2" t="str">
        <f t="shared" si="174"/>
        <v>freshRestricted</v>
      </c>
      <c r="H2190" t="s">
        <v>14</v>
      </c>
      <c r="I2190" t="s">
        <v>14</v>
      </c>
      <c r="J2190">
        <v>6.2111406980799996E-4</v>
      </c>
      <c r="K2190" s="1">
        <v>5.6482198579999997E-5</v>
      </c>
      <c r="L2190" s="1">
        <v>5.7188383573799996E-6</v>
      </c>
      <c r="M2190">
        <v>1.5</v>
      </c>
      <c r="N2190">
        <v>8</v>
      </c>
      <c r="O2190">
        <v>0.312639086086</v>
      </c>
      <c r="P2190">
        <v>1.4151814568299999E-2</v>
      </c>
      <c r="Q2190">
        <v>2.20670515419E-3</v>
      </c>
      <c r="R2190" t="s">
        <v>15</v>
      </c>
    </row>
    <row r="2191" spans="1:20">
      <c r="A2191">
        <v>96809</v>
      </c>
      <c r="C2191" t="b">
        <f t="shared" si="170"/>
        <v>1</v>
      </c>
      <c r="D2191" s="2" t="str">
        <f t="shared" si="171"/>
        <v/>
      </c>
      <c r="E2191" s="2" t="str">
        <f t="shared" si="172"/>
        <v/>
      </c>
      <c r="F2191" s="2" t="str">
        <f t="shared" si="173"/>
        <v/>
      </c>
      <c r="G2191" s="2" t="str">
        <f t="shared" si="174"/>
        <v/>
      </c>
      <c r="H2191" t="s">
        <v>14</v>
      </c>
      <c r="I2191" t="s">
        <v>14</v>
      </c>
      <c r="J2191">
        <v>1.30143044842E-4</v>
      </c>
      <c r="K2191" s="1">
        <v>2.4701304228899999E-5</v>
      </c>
      <c r="L2191" s="1">
        <v>8.2687455710500001E-7</v>
      </c>
      <c r="M2191">
        <v>1.3333333333299999</v>
      </c>
      <c r="N2191">
        <v>3.6666666666699999</v>
      </c>
      <c r="O2191">
        <v>0.47557598537200002</v>
      </c>
      <c r="P2191">
        <v>8.30864358778E-2</v>
      </c>
      <c r="Q2191">
        <v>5.0812873974799999E-2</v>
      </c>
      <c r="R2191" t="s">
        <v>15</v>
      </c>
    </row>
    <row r="2192" spans="1:20">
      <c r="A2192">
        <v>96842</v>
      </c>
      <c r="C2192" t="b">
        <f t="shared" si="170"/>
        <v>1</v>
      </c>
      <c r="D2192" s="2" t="str">
        <f t="shared" si="171"/>
        <v/>
      </c>
      <c r="E2192" s="2" t="str">
        <f t="shared" si="172"/>
        <v/>
      </c>
      <c r="F2192" s="2" t="str">
        <f t="shared" si="173"/>
        <v/>
      </c>
      <c r="G2192" s="2" t="str">
        <f t="shared" si="174"/>
        <v/>
      </c>
      <c r="H2192" t="s">
        <v>23</v>
      </c>
      <c r="I2192" t="s">
        <v>19</v>
      </c>
      <c r="J2192" s="1">
        <v>7.14667414358E-5</v>
      </c>
      <c r="K2192">
        <v>2.7219885090199998E-4</v>
      </c>
      <c r="L2192" s="1">
        <v>9.1892999744099999E-6</v>
      </c>
      <c r="M2192">
        <v>3</v>
      </c>
      <c r="N2192">
        <v>8</v>
      </c>
      <c r="O2192">
        <v>1.1852433591399999E-2</v>
      </c>
      <c r="P2192" s="1">
        <v>1.7976785048400001E-5</v>
      </c>
      <c r="Q2192">
        <v>1.1293711580000001E-2</v>
      </c>
      <c r="R2192" t="s">
        <v>15</v>
      </c>
      <c r="S2192">
        <v>3</v>
      </c>
      <c r="T2192">
        <v>8</v>
      </c>
    </row>
    <row r="2193" spans="1:20">
      <c r="A2193">
        <v>96847</v>
      </c>
      <c r="C2193" t="b">
        <f t="shared" si="170"/>
        <v>1</v>
      </c>
      <c r="D2193" s="2" t="str">
        <f t="shared" si="171"/>
        <v/>
      </c>
      <c r="E2193" s="2" t="str">
        <f t="shared" si="172"/>
        <v/>
      </c>
      <c r="F2193" s="2" t="str">
        <f t="shared" si="173"/>
        <v/>
      </c>
      <c r="G2193" s="2" t="str">
        <f t="shared" si="174"/>
        <v/>
      </c>
      <c r="H2193" t="s">
        <v>23</v>
      </c>
      <c r="I2193" t="s">
        <v>19</v>
      </c>
      <c r="J2193" s="1">
        <v>7.67443666582E-5</v>
      </c>
      <c r="K2193">
        <v>2.82532546142E-4</v>
      </c>
      <c r="L2193" s="1">
        <v>4.1127455133399997E-6</v>
      </c>
      <c r="M2193">
        <v>3</v>
      </c>
      <c r="N2193">
        <v>8</v>
      </c>
      <c r="O2193">
        <v>1.8225260659799999E-2</v>
      </c>
      <c r="P2193" s="1">
        <v>3.3437281526499999E-6</v>
      </c>
      <c r="Q2193">
        <v>1.31312413306E-3</v>
      </c>
      <c r="R2193" t="s">
        <v>15</v>
      </c>
      <c r="S2193">
        <v>3</v>
      </c>
      <c r="T2193">
        <v>8</v>
      </c>
    </row>
    <row r="2194" spans="1:20">
      <c r="A2194">
        <v>96883</v>
      </c>
      <c r="C2194" t="b">
        <f t="shared" si="170"/>
        <v>1</v>
      </c>
      <c r="D2194" s="2" t="str">
        <f t="shared" si="171"/>
        <v/>
      </c>
      <c r="E2194" s="2" t="str">
        <f t="shared" si="172"/>
        <v/>
      </c>
      <c r="F2194" s="2" t="str">
        <f t="shared" si="173"/>
        <v/>
      </c>
      <c r="G2194" s="2" t="str">
        <f t="shared" si="174"/>
        <v/>
      </c>
      <c r="H2194" t="s">
        <v>19</v>
      </c>
      <c r="I2194" t="s">
        <v>19</v>
      </c>
      <c r="J2194" s="1">
        <v>8.3855419676900005E-5</v>
      </c>
      <c r="K2194">
        <v>6.2766465708200003E-4</v>
      </c>
      <c r="L2194" s="1">
        <v>1.18683366731E-5</v>
      </c>
      <c r="M2194">
        <v>3</v>
      </c>
      <c r="N2194">
        <v>10</v>
      </c>
      <c r="O2194">
        <v>3.3959258114E-4</v>
      </c>
      <c r="P2194" s="1">
        <v>1.6527285683300001E-8</v>
      </c>
      <c r="Q2194">
        <v>7.0151420739699996E-3</v>
      </c>
      <c r="R2194" t="s">
        <v>15</v>
      </c>
      <c r="S2194">
        <v>3</v>
      </c>
      <c r="T2194">
        <v>10</v>
      </c>
    </row>
    <row r="2195" spans="1:20">
      <c r="A2195">
        <v>96884</v>
      </c>
      <c r="C2195" t="b">
        <f t="shared" si="170"/>
        <v>1</v>
      </c>
      <c r="D2195" s="2" t="str">
        <f t="shared" si="171"/>
        <v/>
      </c>
      <c r="E2195" s="2" t="str">
        <f t="shared" si="172"/>
        <v/>
      </c>
      <c r="F2195" s="2" t="str">
        <f t="shared" si="173"/>
        <v/>
      </c>
      <c r="G2195" s="2" t="str">
        <f t="shared" si="174"/>
        <v/>
      </c>
      <c r="H2195" t="s">
        <v>19</v>
      </c>
      <c r="I2195" t="s">
        <v>19</v>
      </c>
      <c r="J2195" s="1">
        <v>8.5593595298899997E-5</v>
      </c>
      <c r="K2195">
        <v>7.5021947992099996E-4</v>
      </c>
      <c r="L2195" s="1">
        <v>1.35087154841E-5</v>
      </c>
      <c r="M2195">
        <v>3</v>
      </c>
      <c r="N2195">
        <v>10</v>
      </c>
      <c r="O2195">
        <v>2.6122522809200001E-4</v>
      </c>
      <c r="P2195" s="1">
        <v>1.6527285683300001E-8</v>
      </c>
      <c r="Q2195">
        <v>2.6129488178800002E-3</v>
      </c>
      <c r="R2195" t="s">
        <v>15</v>
      </c>
      <c r="S2195">
        <v>3</v>
      </c>
      <c r="T2195">
        <v>10</v>
      </c>
    </row>
    <row r="2196" spans="1:20">
      <c r="A2196">
        <v>96913</v>
      </c>
      <c r="C2196" t="b">
        <f t="shared" si="170"/>
        <v>1</v>
      </c>
      <c r="D2196" s="2" t="str">
        <f t="shared" si="171"/>
        <v/>
      </c>
      <c r="E2196" s="2" t="str">
        <f t="shared" si="172"/>
        <v/>
      </c>
      <c r="F2196" s="2" t="str">
        <f t="shared" si="173"/>
        <v/>
      </c>
      <c r="G2196" s="2" t="str">
        <f t="shared" si="174"/>
        <v/>
      </c>
      <c r="H2196" t="s">
        <v>18</v>
      </c>
      <c r="I2196" t="s">
        <v>19</v>
      </c>
      <c r="J2196">
        <v>0</v>
      </c>
      <c r="K2196">
        <v>7.0632547725700003E-4</v>
      </c>
      <c r="L2196" s="1">
        <v>3.0811136909099997E-5</v>
      </c>
      <c r="M2196">
        <v>6.5</v>
      </c>
      <c r="N2196">
        <v>10</v>
      </c>
      <c r="O2196">
        <v>4.7414329487599998E-4</v>
      </c>
      <c r="P2196">
        <v>4.4424449295600001E-2</v>
      </c>
      <c r="Q2196">
        <v>2.0347450141699999E-2</v>
      </c>
      <c r="R2196" t="s">
        <v>20</v>
      </c>
      <c r="S2196">
        <v>6.5</v>
      </c>
      <c r="T2196">
        <v>10</v>
      </c>
    </row>
    <row r="2197" spans="1:20">
      <c r="A2197">
        <v>96914</v>
      </c>
      <c r="C2197" t="b">
        <f t="shared" si="170"/>
        <v>1</v>
      </c>
      <c r="D2197" s="2" t="str">
        <f t="shared" si="171"/>
        <v/>
      </c>
      <c r="E2197" s="2" t="str">
        <f t="shared" si="172"/>
        <v/>
      </c>
      <c r="F2197" s="2" t="str">
        <f t="shared" si="173"/>
        <v/>
      </c>
      <c r="G2197" s="2" t="str">
        <f t="shared" si="174"/>
        <v/>
      </c>
      <c r="H2197" t="s">
        <v>18</v>
      </c>
      <c r="I2197" t="s">
        <v>19</v>
      </c>
      <c r="J2197">
        <v>0</v>
      </c>
      <c r="K2197">
        <v>5.6593953510099997E-4</v>
      </c>
      <c r="L2197" s="1">
        <v>3.47292593927E-5</v>
      </c>
      <c r="M2197">
        <v>6.5</v>
      </c>
      <c r="N2197">
        <v>10</v>
      </c>
      <c r="O2197">
        <v>4.7414329487599998E-4</v>
      </c>
      <c r="P2197">
        <v>4.4424449295600001E-2</v>
      </c>
      <c r="Q2197">
        <v>2.0347450141699999E-2</v>
      </c>
      <c r="R2197" t="s">
        <v>20</v>
      </c>
      <c r="S2197">
        <v>6.5</v>
      </c>
      <c r="T2197">
        <v>10</v>
      </c>
    </row>
    <row r="2198" spans="1:20">
      <c r="A2198">
        <v>96930</v>
      </c>
      <c r="C2198" t="b">
        <f t="shared" si="170"/>
        <v>1</v>
      </c>
      <c r="D2198" s="2" t="str">
        <f t="shared" si="171"/>
        <v/>
      </c>
      <c r="E2198" s="2" t="str">
        <f t="shared" si="172"/>
        <v/>
      </c>
      <c r="F2198" s="2" t="str">
        <f t="shared" si="173"/>
        <v/>
      </c>
      <c r="G2198" s="2" t="str">
        <f t="shared" si="174"/>
        <v/>
      </c>
      <c r="H2198" t="s">
        <v>18</v>
      </c>
      <c r="I2198" t="s">
        <v>19</v>
      </c>
      <c r="J2198" s="1">
        <v>2.9898479190099998E-5</v>
      </c>
      <c r="K2198">
        <v>1.0479082039799999E-3</v>
      </c>
      <c r="L2198">
        <v>1.0046547727999999E-4</v>
      </c>
      <c r="M2198">
        <v>19.333333333300001</v>
      </c>
      <c r="N2198">
        <v>21.666666666699999</v>
      </c>
      <c r="O2198">
        <v>1.9491674678999999E-2</v>
      </c>
      <c r="P2198">
        <v>0.13618794184499999</v>
      </c>
      <c r="Q2198">
        <v>5.4765485838999997E-2</v>
      </c>
      <c r="R2198" t="s">
        <v>20</v>
      </c>
      <c r="S2198">
        <v>19.333333333300001</v>
      </c>
      <c r="T2198">
        <v>21.666666666699999</v>
      </c>
    </row>
    <row r="2199" spans="1:20">
      <c r="A2199">
        <v>96932</v>
      </c>
      <c r="C2199" t="b">
        <f t="shared" si="170"/>
        <v>1</v>
      </c>
      <c r="D2199" s="2" t="str">
        <f t="shared" si="171"/>
        <v/>
      </c>
      <c r="E2199" s="2" t="str">
        <f t="shared" si="172"/>
        <v/>
      </c>
      <c r="F2199" s="2" t="str">
        <f t="shared" si="173"/>
        <v/>
      </c>
      <c r="G2199" s="2" t="str">
        <f t="shared" si="174"/>
        <v/>
      </c>
      <c r="H2199" t="s">
        <v>18</v>
      </c>
      <c r="I2199" t="s">
        <v>19</v>
      </c>
      <c r="J2199" s="1">
        <v>2.76630737286E-5</v>
      </c>
      <c r="K2199">
        <v>1.2498479563399999E-3</v>
      </c>
      <c r="L2199">
        <v>1.4129019127100001E-4</v>
      </c>
      <c r="M2199">
        <v>19.333333333300001</v>
      </c>
      <c r="N2199">
        <v>21.666666666699999</v>
      </c>
      <c r="O2199">
        <v>1.24034472095E-2</v>
      </c>
      <c r="P2199">
        <v>0.201894955929</v>
      </c>
      <c r="Q2199">
        <v>1.0901848597599999E-2</v>
      </c>
      <c r="R2199" t="s">
        <v>20</v>
      </c>
      <c r="S2199">
        <v>19.333333333300001</v>
      </c>
      <c r="T2199">
        <v>21.666666666699999</v>
      </c>
    </row>
    <row r="2200" spans="1:20">
      <c r="A2200">
        <v>96949</v>
      </c>
      <c r="C2200" t="b">
        <f t="shared" si="170"/>
        <v>1</v>
      </c>
      <c r="D2200" s="2" t="str">
        <f t="shared" si="171"/>
        <v/>
      </c>
      <c r="E2200" s="2" t="str">
        <f t="shared" si="172"/>
        <v/>
      </c>
      <c r="F2200" s="2" t="str">
        <f t="shared" si="173"/>
        <v/>
      </c>
      <c r="G2200" s="2" t="str">
        <f t="shared" si="174"/>
        <v/>
      </c>
      <c r="H2200" t="s">
        <v>16</v>
      </c>
      <c r="I2200" t="s">
        <v>16</v>
      </c>
      <c r="J2200" s="1">
        <v>1.5328858171500001E-5</v>
      </c>
      <c r="K2200">
        <v>3.5370393200200002E-4</v>
      </c>
      <c r="L2200">
        <v>1.26741003434E-4</v>
      </c>
      <c r="M2200">
        <v>24.5</v>
      </c>
      <c r="N2200">
        <v>27</v>
      </c>
      <c r="O2200" s="1">
        <v>1.0093500568099999E-5</v>
      </c>
      <c r="P2200">
        <v>0.140556406839</v>
      </c>
      <c r="Q2200">
        <v>8.9791571304799998E-3</v>
      </c>
      <c r="R2200" t="s">
        <v>15</v>
      </c>
      <c r="S2200">
        <v>24.5</v>
      </c>
    </row>
    <row r="2201" spans="1:20">
      <c r="A2201">
        <v>96978</v>
      </c>
      <c r="C2201" t="b">
        <f t="shared" si="170"/>
        <v>1</v>
      </c>
      <c r="D2201" s="2" t="str">
        <f t="shared" si="171"/>
        <v/>
      </c>
      <c r="E2201" s="2" t="str">
        <f t="shared" si="172"/>
        <v/>
      </c>
      <c r="F2201" s="2" t="str">
        <f t="shared" si="173"/>
        <v/>
      </c>
      <c r="G2201" s="2" t="str">
        <f t="shared" si="174"/>
        <v/>
      </c>
      <c r="H2201" t="s">
        <v>19</v>
      </c>
      <c r="I2201" t="s">
        <v>19</v>
      </c>
      <c r="J2201" s="1">
        <v>1.68954977319E-5</v>
      </c>
      <c r="K2201">
        <v>2.9577400144300002E-4</v>
      </c>
      <c r="L2201">
        <v>0</v>
      </c>
      <c r="M2201">
        <v>24.5</v>
      </c>
      <c r="N2201">
        <v>27</v>
      </c>
      <c r="O2201" s="1">
        <v>3.1401395585799997E-5</v>
      </c>
      <c r="P2201">
        <v>2.2596421558500002E-2</v>
      </c>
      <c r="Q2201">
        <v>0.26168954398200001</v>
      </c>
      <c r="R2201" t="s">
        <v>15</v>
      </c>
      <c r="S2201">
        <v>24.5</v>
      </c>
      <c r="T2201">
        <v>27</v>
      </c>
    </row>
    <row r="2202" spans="1:20">
      <c r="A2202">
        <v>96998</v>
      </c>
      <c r="C2202" t="b">
        <f t="shared" si="170"/>
        <v>1</v>
      </c>
      <c r="D2202" s="2" t="str">
        <f t="shared" si="171"/>
        <v/>
      </c>
      <c r="E2202" s="2" t="str">
        <f t="shared" si="172"/>
        <v/>
      </c>
      <c r="F2202" s="2" t="str">
        <f t="shared" si="173"/>
        <v/>
      </c>
      <c r="G2202" s="2" t="str">
        <f t="shared" si="174"/>
        <v/>
      </c>
      <c r="H2202" t="s">
        <v>19</v>
      </c>
      <c r="I2202" t="s">
        <v>19</v>
      </c>
      <c r="J2202" s="1">
        <v>9.6868061825099993E-6</v>
      </c>
      <c r="K2202" s="1">
        <v>9.6278658798000001E-5</v>
      </c>
      <c r="L2202" s="1">
        <v>1.5745889063299999E-6</v>
      </c>
      <c r="M2202">
        <v>1.5</v>
      </c>
      <c r="N2202">
        <v>5.5</v>
      </c>
      <c r="O2202">
        <v>3.5117350291800002E-3</v>
      </c>
      <c r="P2202" s="1">
        <v>2.06499351535E-6</v>
      </c>
      <c r="Q2202">
        <v>0.228757310061</v>
      </c>
      <c r="R2202" t="s">
        <v>15</v>
      </c>
      <c r="S2202">
        <v>1.5</v>
      </c>
      <c r="T2202">
        <v>5.5</v>
      </c>
    </row>
    <row r="2203" spans="1:20">
      <c r="A2203">
        <v>97000</v>
      </c>
      <c r="C2203" t="b">
        <f t="shared" si="170"/>
        <v>1</v>
      </c>
      <c r="D2203" s="2" t="str">
        <f t="shared" si="171"/>
        <v/>
      </c>
      <c r="E2203" s="2" t="str">
        <f t="shared" si="172"/>
        <v/>
      </c>
      <c r="F2203" s="2" t="str">
        <f t="shared" si="173"/>
        <v/>
      </c>
      <c r="G2203" s="2" t="str">
        <f t="shared" si="174"/>
        <v/>
      </c>
      <c r="H2203" t="s">
        <v>19</v>
      </c>
      <c r="I2203" t="s">
        <v>19</v>
      </c>
      <c r="J2203" s="1">
        <v>6.4578707883399998E-6</v>
      </c>
      <c r="K2203" s="1">
        <v>8.2157596125999996E-5</v>
      </c>
      <c r="L2203">
        <v>0</v>
      </c>
      <c r="M2203">
        <v>1.5</v>
      </c>
      <c r="N2203">
        <v>5.5</v>
      </c>
      <c r="O2203">
        <v>1.13886765811E-2</v>
      </c>
      <c r="P2203" s="1">
        <v>3.7953105032000001E-6</v>
      </c>
      <c r="Q2203">
        <v>5.4340117003699999E-2</v>
      </c>
      <c r="R2203" t="s">
        <v>15</v>
      </c>
      <c r="S2203">
        <v>1.5</v>
      </c>
      <c r="T2203">
        <v>5.5</v>
      </c>
    </row>
    <row r="2204" spans="1:20">
      <c r="A2204">
        <v>97034</v>
      </c>
      <c r="C2204" t="b">
        <f t="shared" si="170"/>
        <v>1</v>
      </c>
      <c r="D2204" s="2" t="str">
        <f t="shared" si="171"/>
        <v/>
      </c>
      <c r="E2204" s="2" t="str">
        <f t="shared" si="172"/>
        <v/>
      </c>
      <c r="F2204" s="2" t="str">
        <f t="shared" si="173"/>
        <v/>
      </c>
      <c r="G2204" s="2" t="str">
        <f t="shared" si="174"/>
        <v/>
      </c>
      <c r="H2204" t="s">
        <v>14</v>
      </c>
      <c r="I2204" t="s">
        <v>14</v>
      </c>
      <c r="J2204" s="1">
        <v>2.0013742605299999E-5</v>
      </c>
      <c r="K2204">
        <v>5.1269209481100001E-4</v>
      </c>
      <c r="L2204">
        <v>0</v>
      </c>
      <c r="M2204">
        <v>24.5</v>
      </c>
      <c r="N2204">
        <v>27</v>
      </c>
      <c r="O2204">
        <v>3.3111537532900001E-3</v>
      </c>
      <c r="P2204">
        <v>4.4702865752799997E-2</v>
      </c>
      <c r="Q2204">
        <v>0.208619975821</v>
      </c>
      <c r="R2204" t="s">
        <v>15</v>
      </c>
    </row>
    <row r="2205" spans="1:20">
      <c r="A2205">
        <v>97041</v>
      </c>
      <c r="C2205" t="b">
        <f t="shared" si="170"/>
        <v>1</v>
      </c>
      <c r="D2205" s="2" t="str">
        <f t="shared" si="171"/>
        <v/>
      </c>
      <c r="E2205" s="2" t="str">
        <f t="shared" si="172"/>
        <v/>
      </c>
      <c r="F2205" s="2" t="str">
        <f t="shared" si="173"/>
        <v/>
      </c>
      <c r="G2205" s="2" t="str">
        <f t="shared" si="174"/>
        <v/>
      </c>
      <c r="H2205" t="s">
        <v>14</v>
      </c>
      <c r="I2205" t="s">
        <v>14</v>
      </c>
      <c r="J2205" s="1">
        <v>2.72744738296E-5</v>
      </c>
      <c r="K2205">
        <v>3.8545435240200002E-4</v>
      </c>
      <c r="L2205" s="1">
        <v>4.2477274658100002E-5</v>
      </c>
      <c r="M2205">
        <v>24.5</v>
      </c>
      <c r="N2205">
        <v>27</v>
      </c>
      <c r="O2205">
        <v>3.6836406290199999E-3</v>
      </c>
      <c r="P2205">
        <v>0.13898743711200001</v>
      </c>
      <c r="Q2205">
        <v>0.33777646310699999</v>
      </c>
      <c r="R2205" t="s">
        <v>15</v>
      </c>
    </row>
    <row r="2206" spans="1:20">
      <c r="A2206">
        <v>97059</v>
      </c>
      <c r="C2206" t="b">
        <f t="shared" si="170"/>
        <v>1</v>
      </c>
      <c r="D2206" s="2" t="str">
        <f t="shared" si="171"/>
        <v/>
      </c>
      <c r="E2206" s="2" t="str">
        <f t="shared" si="172"/>
        <v/>
      </c>
      <c r="F2206" s="2" t="str">
        <f t="shared" si="173"/>
        <v/>
      </c>
      <c r="G2206" s="2" t="str">
        <f t="shared" si="174"/>
        <v/>
      </c>
      <c r="H2206" t="s">
        <v>16</v>
      </c>
      <c r="I2206" t="s">
        <v>16</v>
      </c>
      <c r="J2206" s="1">
        <v>2.1114832440400001E-6</v>
      </c>
      <c r="K2206">
        <v>1.7008710084400001E-4</v>
      </c>
      <c r="L2206" s="1">
        <v>7.3833185462400004E-5</v>
      </c>
      <c r="M2206">
        <v>9</v>
      </c>
      <c r="N2206">
        <v>13.5</v>
      </c>
      <c r="O2206" s="1">
        <v>1.8829508328800001E-5</v>
      </c>
      <c r="P2206">
        <v>4.6122880842699998E-2</v>
      </c>
      <c r="Q2206">
        <v>6.2746526294100004E-4</v>
      </c>
      <c r="R2206" t="s">
        <v>15</v>
      </c>
      <c r="S2206">
        <v>9</v>
      </c>
    </row>
    <row r="2207" spans="1:20">
      <c r="A2207">
        <v>97060</v>
      </c>
      <c r="C2207" t="b">
        <f t="shared" si="170"/>
        <v>1</v>
      </c>
      <c r="D2207" s="2" t="str">
        <f t="shared" si="171"/>
        <v/>
      </c>
      <c r="E2207" s="2" t="str">
        <f t="shared" si="172"/>
        <v/>
      </c>
      <c r="F2207" s="2" t="str">
        <f t="shared" si="173"/>
        <v/>
      </c>
      <c r="G2207" s="2" t="str">
        <f t="shared" si="174"/>
        <v/>
      </c>
      <c r="H2207" t="s">
        <v>14</v>
      </c>
      <c r="I2207" t="s">
        <v>14</v>
      </c>
      <c r="J2207" s="1">
        <v>1.7718740509399999E-6</v>
      </c>
      <c r="K2207">
        <v>1.28806037171E-4</v>
      </c>
      <c r="L2207" s="1">
        <v>5.24623348E-5</v>
      </c>
      <c r="M2207">
        <v>11</v>
      </c>
      <c r="N2207">
        <v>23.5</v>
      </c>
      <c r="O2207" s="1">
        <v>6.1613269445500005E-5</v>
      </c>
      <c r="P2207">
        <v>0.22435530953999999</v>
      </c>
      <c r="Q2207">
        <v>4.9277986574099999E-4</v>
      </c>
      <c r="R2207" t="s">
        <v>15</v>
      </c>
    </row>
    <row r="2208" spans="1:20">
      <c r="A2208">
        <v>97082</v>
      </c>
      <c r="C2208" t="b">
        <f t="shared" si="170"/>
        <v>1</v>
      </c>
      <c r="D2208" s="2" t="str">
        <f t="shared" si="171"/>
        <v/>
      </c>
      <c r="E2208" s="2" t="str">
        <f t="shared" si="172"/>
        <v/>
      </c>
      <c r="F2208" s="2" t="str">
        <f t="shared" si="173"/>
        <v/>
      </c>
      <c r="G2208" s="2" t="str">
        <f t="shared" si="174"/>
        <v/>
      </c>
      <c r="H2208" t="s">
        <v>18</v>
      </c>
      <c r="I2208" t="s">
        <v>19</v>
      </c>
      <c r="J2208" s="1">
        <v>9.5681198750799998E-6</v>
      </c>
      <c r="K2208">
        <v>1.9809967244099999E-3</v>
      </c>
      <c r="L2208">
        <v>2.0139335305099999E-4</v>
      </c>
      <c r="M2208">
        <v>11</v>
      </c>
      <c r="N2208">
        <v>16</v>
      </c>
      <c r="O2208" s="1">
        <v>2.81212366788E-6</v>
      </c>
      <c r="P2208">
        <v>5.7507546016999998E-2</v>
      </c>
      <c r="Q2208" s="1">
        <v>6.65844429738E-5</v>
      </c>
      <c r="R2208" t="s">
        <v>20</v>
      </c>
      <c r="S2208">
        <v>11</v>
      </c>
      <c r="T2208">
        <v>16</v>
      </c>
    </row>
    <row r="2209" spans="1:20">
      <c r="A2209">
        <v>97084</v>
      </c>
      <c r="C2209" t="b">
        <f t="shared" si="170"/>
        <v>1</v>
      </c>
      <c r="D2209" s="2" t="str">
        <f t="shared" si="171"/>
        <v/>
      </c>
      <c r="E2209" s="2" t="str">
        <f t="shared" si="172"/>
        <v/>
      </c>
      <c r="F2209" s="2" t="str">
        <f t="shared" si="173"/>
        <v/>
      </c>
      <c r="G2209" s="2" t="str">
        <f t="shared" si="174"/>
        <v/>
      </c>
      <c r="H2209" t="s">
        <v>19</v>
      </c>
      <c r="I2209" t="s">
        <v>19</v>
      </c>
      <c r="J2209" s="1">
        <v>3.8717146071800003E-5</v>
      </c>
      <c r="K2209">
        <v>2.8682786031300001E-3</v>
      </c>
      <c r="L2209">
        <v>1.3964765383E-4</v>
      </c>
      <c r="M2209">
        <v>15</v>
      </c>
      <c r="N2209">
        <v>17</v>
      </c>
      <c r="O2209" s="1">
        <v>4.7979771924699999E-6</v>
      </c>
      <c r="P2209">
        <v>1.65761594508E-3</v>
      </c>
      <c r="Q2209">
        <v>3.68479559663E-2</v>
      </c>
      <c r="R2209" t="s">
        <v>15</v>
      </c>
      <c r="S2209">
        <v>15</v>
      </c>
      <c r="T2209">
        <v>17</v>
      </c>
    </row>
    <row r="2210" spans="1:20">
      <c r="A2210">
        <v>97085</v>
      </c>
      <c r="C2210" t="b">
        <f t="shared" si="170"/>
        <v>1</v>
      </c>
      <c r="D2210" s="2" t="str">
        <f t="shared" si="171"/>
        <v/>
      </c>
      <c r="E2210" s="2" t="str">
        <f t="shared" si="172"/>
        <v/>
      </c>
      <c r="F2210" s="2" t="str">
        <f t="shared" si="173"/>
        <v/>
      </c>
      <c r="G2210" s="2" t="str">
        <f t="shared" si="174"/>
        <v/>
      </c>
      <c r="H2210" t="s">
        <v>18</v>
      </c>
      <c r="I2210" t="s">
        <v>19</v>
      </c>
      <c r="J2210" s="1">
        <v>6.7331213935699998E-6</v>
      </c>
      <c r="K2210">
        <v>2.0516137950899998E-3</v>
      </c>
      <c r="L2210">
        <v>1.7376572454099999E-4</v>
      </c>
      <c r="M2210">
        <v>11</v>
      </c>
      <c r="N2210">
        <v>16</v>
      </c>
      <c r="O2210" s="1">
        <v>5.2681574273599997E-7</v>
      </c>
      <c r="P2210">
        <v>7.4683524483299998E-2</v>
      </c>
      <c r="Q2210" s="1">
        <v>8.7981252554199999E-6</v>
      </c>
      <c r="R2210" t="s">
        <v>20</v>
      </c>
      <c r="S2210">
        <v>11</v>
      </c>
      <c r="T2210">
        <v>16</v>
      </c>
    </row>
    <row r="2211" spans="1:20">
      <c r="A2211">
        <v>97087</v>
      </c>
      <c r="B2211" t="s">
        <v>19</v>
      </c>
      <c r="C2211" t="b">
        <f t="shared" si="170"/>
        <v>1</v>
      </c>
      <c r="D2211" s="2" t="str">
        <f t="shared" si="171"/>
        <v/>
      </c>
      <c r="E2211" s="2" t="str">
        <f t="shared" si="172"/>
        <v/>
      </c>
      <c r="F2211" s="2" t="str">
        <f t="shared" si="173"/>
        <v>BRACK</v>
      </c>
      <c r="G2211" s="2" t="str">
        <f t="shared" si="174"/>
        <v/>
      </c>
      <c r="H2211" t="s">
        <v>19</v>
      </c>
      <c r="I2211" t="s">
        <v>19</v>
      </c>
      <c r="J2211" s="1">
        <v>3.2857924871199998E-5</v>
      </c>
      <c r="K2211">
        <v>2.4501102667699999E-3</v>
      </c>
      <c r="L2211">
        <v>1.19718124761E-4</v>
      </c>
      <c r="M2211">
        <v>15</v>
      </c>
      <c r="N2211">
        <v>17</v>
      </c>
      <c r="O2211" s="1">
        <v>3.3112351648700001E-6</v>
      </c>
      <c r="P2211">
        <v>6.7791109212700005E-4</v>
      </c>
      <c r="Q2211">
        <v>0.143053534653</v>
      </c>
      <c r="R2211" t="s">
        <v>15</v>
      </c>
      <c r="S2211">
        <v>15</v>
      </c>
      <c r="T2211">
        <v>17</v>
      </c>
    </row>
    <row r="2212" spans="1:20">
      <c r="A2212">
        <v>97088</v>
      </c>
      <c r="C2212" t="b">
        <f t="shared" si="170"/>
        <v>1</v>
      </c>
      <c r="D2212" s="2" t="str">
        <f t="shared" si="171"/>
        <v/>
      </c>
      <c r="E2212" s="2" t="str">
        <f t="shared" si="172"/>
        <v/>
      </c>
      <c r="F2212" s="2" t="str">
        <f t="shared" si="173"/>
        <v/>
      </c>
      <c r="G2212" s="2" t="str">
        <f t="shared" si="174"/>
        <v/>
      </c>
      <c r="H2212" t="s">
        <v>14</v>
      </c>
      <c r="I2212" t="s">
        <v>14</v>
      </c>
      <c r="J2212" s="1">
        <v>1.0915920875899999E-5</v>
      </c>
      <c r="K2212">
        <v>2.9330844013600001E-4</v>
      </c>
      <c r="L2212" s="1">
        <v>4.9090118596699999E-5</v>
      </c>
      <c r="M2212">
        <v>23</v>
      </c>
      <c r="N2212">
        <v>25</v>
      </c>
      <c r="O2212" s="1">
        <v>3.4065865178000002E-5</v>
      </c>
      <c r="P2212">
        <v>8.7198628432899994E-2</v>
      </c>
      <c r="Q2212">
        <v>5.2401915264000003E-2</v>
      </c>
      <c r="R2212" t="s">
        <v>15</v>
      </c>
    </row>
    <row r="2213" spans="1:20">
      <c r="A2213">
        <v>97093</v>
      </c>
      <c r="C2213" t="b">
        <f t="shared" si="170"/>
        <v>1</v>
      </c>
      <c r="D2213" s="2" t="str">
        <f t="shared" si="171"/>
        <v/>
      </c>
      <c r="E2213" s="2" t="str">
        <f t="shared" si="172"/>
        <v/>
      </c>
      <c r="F2213" s="2" t="str">
        <f t="shared" si="173"/>
        <v/>
      </c>
      <c r="G2213" s="2" t="str">
        <f t="shared" si="174"/>
        <v/>
      </c>
      <c r="H2213" t="s">
        <v>14</v>
      </c>
      <c r="I2213" t="s">
        <v>14</v>
      </c>
      <c r="J2213" s="1">
        <v>1.0565018108600001E-5</v>
      </c>
      <c r="K2213">
        <v>2.7820072148400003E-4</v>
      </c>
      <c r="L2213" s="1">
        <v>4.2604427244599997E-5</v>
      </c>
      <c r="M2213">
        <v>23</v>
      </c>
      <c r="N2213">
        <v>25</v>
      </c>
      <c r="O2213" s="1">
        <v>8.3870935201500003E-5</v>
      </c>
      <c r="P2213">
        <v>9.5151017598500004E-2</v>
      </c>
      <c r="Q2213">
        <v>1.75780833199E-2</v>
      </c>
      <c r="R2213" t="s">
        <v>15</v>
      </c>
    </row>
    <row r="2214" spans="1:20">
      <c r="A2214">
        <v>97132</v>
      </c>
      <c r="B2214" t="s">
        <v>19</v>
      </c>
      <c r="C2214" t="b">
        <f t="shared" si="170"/>
        <v>1</v>
      </c>
      <c r="D2214" s="2" t="str">
        <f t="shared" si="171"/>
        <v/>
      </c>
      <c r="E2214" s="2" t="str">
        <f t="shared" si="172"/>
        <v/>
      </c>
      <c r="F2214" s="2" t="str">
        <f t="shared" si="173"/>
        <v>BRACK</v>
      </c>
      <c r="G2214" s="2" t="str">
        <f t="shared" si="174"/>
        <v/>
      </c>
      <c r="H2214" t="s">
        <v>19</v>
      </c>
      <c r="I2214" t="s">
        <v>19</v>
      </c>
      <c r="J2214">
        <v>0</v>
      </c>
      <c r="K2214">
        <v>4.31865809856E-4</v>
      </c>
      <c r="L2214" s="1">
        <v>7.6959983871700006E-5</v>
      </c>
      <c r="M2214">
        <v>11</v>
      </c>
      <c r="N2214">
        <v>20</v>
      </c>
      <c r="O2214" s="1">
        <v>1.1156751946700001E-6</v>
      </c>
      <c r="P2214">
        <v>4.68846899069E-3</v>
      </c>
      <c r="Q2214">
        <v>4.4136102961799999E-3</v>
      </c>
      <c r="R2214" t="s">
        <v>15</v>
      </c>
      <c r="S2214">
        <v>11</v>
      </c>
      <c r="T2214">
        <v>20</v>
      </c>
    </row>
    <row r="2215" spans="1:20">
      <c r="A2215">
        <v>97133</v>
      </c>
      <c r="C2215" t="b">
        <f t="shared" si="170"/>
        <v>1</v>
      </c>
      <c r="D2215" s="2" t="str">
        <f t="shared" si="171"/>
        <v/>
      </c>
      <c r="E2215" s="2" t="str">
        <f t="shared" si="172"/>
        <v/>
      </c>
      <c r="F2215" s="2" t="str">
        <f t="shared" si="173"/>
        <v/>
      </c>
      <c r="G2215" s="2" t="str">
        <f t="shared" si="174"/>
        <v/>
      </c>
      <c r="H2215" t="s">
        <v>14</v>
      </c>
      <c r="I2215" t="s">
        <v>14</v>
      </c>
      <c r="J2215">
        <v>0</v>
      </c>
      <c r="K2215">
        <v>3.7962853958E-4</v>
      </c>
      <c r="L2215">
        <v>1.02519288266E-4</v>
      </c>
      <c r="M2215">
        <v>11</v>
      </c>
      <c r="N2215">
        <v>15</v>
      </c>
      <c r="O2215" s="1">
        <v>1.24288504622E-5</v>
      </c>
      <c r="P2215">
        <v>5.6159947686400001E-2</v>
      </c>
      <c r="Q2215">
        <v>8.1969777037299997E-4</v>
      </c>
      <c r="R2215" t="s">
        <v>15</v>
      </c>
    </row>
    <row r="2216" spans="1:20">
      <c r="A2216">
        <v>97154</v>
      </c>
      <c r="C2216" t="b">
        <f t="shared" si="170"/>
        <v>1</v>
      </c>
      <c r="D2216" s="2" t="str">
        <f t="shared" si="171"/>
        <v/>
      </c>
      <c r="E2216" s="2" t="str">
        <f t="shared" si="172"/>
        <v/>
      </c>
      <c r="F2216" s="2" t="str">
        <f t="shared" si="173"/>
        <v/>
      </c>
      <c r="G2216" s="2" t="str">
        <f t="shared" si="174"/>
        <v/>
      </c>
      <c r="H2216" t="s">
        <v>18</v>
      </c>
      <c r="I2216" t="s">
        <v>19</v>
      </c>
      <c r="J2216">
        <v>0</v>
      </c>
      <c r="K2216">
        <v>3.5944647778100001E-4</v>
      </c>
      <c r="L2216" s="1">
        <v>3.2513790212E-5</v>
      </c>
      <c r="M2216">
        <v>11</v>
      </c>
      <c r="N2216">
        <v>15</v>
      </c>
      <c r="O2216" s="1">
        <v>7.5905297020699999E-5</v>
      </c>
      <c r="P2216">
        <v>5.8330408086999998E-2</v>
      </c>
      <c r="Q2216">
        <v>3.8361041015599999E-3</v>
      </c>
      <c r="R2216" t="s">
        <v>20</v>
      </c>
      <c r="S2216">
        <v>11</v>
      </c>
      <c r="T2216">
        <v>15</v>
      </c>
    </row>
    <row r="2217" spans="1:20">
      <c r="A2217">
        <v>97157</v>
      </c>
      <c r="C2217" t="b">
        <f t="shared" si="170"/>
        <v>1</v>
      </c>
      <c r="D2217" s="2" t="str">
        <f t="shared" si="171"/>
        <v/>
      </c>
      <c r="E2217" s="2" t="str">
        <f t="shared" si="172"/>
        <v/>
      </c>
      <c r="F2217" s="2" t="str">
        <f t="shared" si="173"/>
        <v/>
      </c>
      <c r="G2217" s="2" t="str">
        <f t="shared" si="174"/>
        <v/>
      </c>
      <c r="H2217" t="s">
        <v>19</v>
      </c>
      <c r="I2217" t="s">
        <v>19</v>
      </c>
      <c r="J2217">
        <v>0</v>
      </c>
      <c r="K2217">
        <v>4.4254722248799998E-4</v>
      </c>
      <c r="L2217" s="1">
        <v>1.8880122587099999E-5</v>
      </c>
      <c r="M2217">
        <v>11</v>
      </c>
      <c r="N2217">
        <v>16</v>
      </c>
      <c r="O2217" s="1">
        <v>6.3085406124400003E-5</v>
      </c>
      <c r="P2217">
        <v>1.0597127754200001E-2</v>
      </c>
      <c r="Q2217">
        <v>1.31115467817E-2</v>
      </c>
      <c r="R2217" t="s">
        <v>15</v>
      </c>
      <c r="S2217">
        <v>11</v>
      </c>
      <c r="T2217">
        <v>16</v>
      </c>
    </row>
    <row r="2218" spans="1:20">
      <c r="A2218">
        <v>97177</v>
      </c>
      <c r="C2218" t="b">
        <f t="shared" si="170"/>
        <v>1</v>
      </c>
      <c r="D2218" s="2" t="str">
        <f t="shared" si="171"/>
        <v/>
      </c>
      <c r="E2218" s="2" t="str">
        <f t="shared" si="172"/>
        <v/>
      </c>
      <c r="F2218" s="2" t="str">
        <f t="shared" si="173"/>
        <v/>
      </c>
      <c r="G2218" s="2" t="str">
        <f t="shared" si="174"/>
        <v/>
      </c>
      <c r="H2218" t="s">
        <v>18</v>
      </c>
      <c r="I2218" t="s">
        <v>19</v>
      </c>
      <c r="J2218" s="1">
        <v>1.7856054624999998E-5</v>
      </c>
      <c r="K2218">
        <v>4.3096216711599998E-4</v>
      </c>
      <c r="L2218" s="1">
        <v>5.0671302410799998E-5</v>
      </c>
      <c r="M2218">
        <v>11</v>
      </c>
      <c r="N2218">
        <v>16</v>
      </c>
      <c r="O2218">
        <v>2.5511907356500001E-4</v>
      </c>
      <c r="P2218">
        <v>2.9804695335499998E-2</v>
      </c>
      <c r="Q2218">
        <v>1.0246538023999999E-2</v>
      </c>
      <c r="R2218" t="s">
        <v>20</v>
      </c>
      <c r="S2218">
        <v>11</v>
      </c>
      <c r="T2218">
        <v>16</v>
      </c>
    </row>
    <row r="2219" spans="1:20">
      <c r="A2219">
        <v>97178</v>
      </c>
      <c r="C2219" t="b">
        <f t="shared" si="170"/>
        <v>1</v>
      </c>
      <c r="D2219" s="2" t="str">
        <f t="shared" si="171"/>
        <v/>
      </c>
      <c r="E2219" s="2" t="str">
        <f t="shared" si="172"/>
        <v/>
      </c>
      <c r="F2219" s="2" t="str">
        <f t="shared" si="173"/>
        <v/>
      </c>
      <c r="G2219" s="2" t="str">
        <f t="shared" si="174"/>
        <v/>
      </c>
      <c r="H2219" t="s">
        <v>18</v>
      </c>
      <c r="I2219" t="s">
        <v>19</v>
      </c>
      <c r="J2219" s="1">
        <v>1.9195302218499999E-6</v>
      </c>
      <c r="K2219">
        <v>6.5901746089200004E-4</v>
      </c>
      <c r="L2219">
        <v>1.02897550985E-4</v>
      </c>
      <c r="M2219">
        <v>8.8000000000000007</v>
      </c>
      <c r="N2219">
        <v>11.6</v>
      </c>
      <c r="O2219">
        <v>2.97574629087E-3</v>
      </c>
      <c r="P2219">
        <v>0.19178683668400001</v>
      </c>
      <c r="Q2219">
        <v>9.2419768439900001E-4</v>
      </c>
      <c r="R2219" t="s">
        <v>20</v>
      </c>
      <c r="S2219">
        <v>8.8000000000000007</v>
      </c>
      <c r="T2219">
        <v>11.6</v>
      </c>
    </row>
    <row r="2220" spans="1:20">
      <c r="A2220">
        <v>97205</v>
      </c>
      <c r="C2220" t="b">
        <f t="shared" si="170"/>
        <v>1</v>
      </c>
      <c r="D2220" s="2" t="str">
        <f t="shared" si="171"/>
        <v/>
      </c>
      <c r="E2220" s="2" t="str">
        <f t="shared" si="172"/>
        <v/>
      </c>
      <c r="F2220" s="2" t="str">
        <f t="shared" si="173"/>
        <v/>
      </c>
      <c r="G2220" s="2" t="str">
        <f t="shared" si="174"/>
        <v/>
      </c>
      <c r="H2220" t="s">
        <v>19</v>
      </c>
      <c r="I2220" t="s">
        <v>19</v>
      </c>
      <c r="J2220" s="1">
        <v>3.2888756162E-5</v>
      </c>
      <c r="K2220">
        <v>3.00405039042E-4</v>
      </c>
      <c r="L2220" s="1">
        <v>1.00203900555E-5</v>
      </c>
      <c r="M2220">
        <v>1.5</v>
      </c>
      <c r="N2220">
        <v>10</v>
      </c>
      <c r="O2220">
        <v>2.5663497868099999E-3</v>
      </c>
      <c r="P2220" s="1">
        <v>1.80848112903E-6</v>
      </c>
      <c r="Q2220">
        <v>0.11052798089099999</v>
      </c>
      <c r="R2220" t="s">
        <v>15</v>
      </c>
      <c r="S2220">
        <v>1.5</v>
      </c>
      <c r="T2220">
        <v>10</v>
      </c>
    </row>
    <row r="2221" spans="1:20">
      <c r="A2221">
        <v>97219</v>
      </c>
      <c r="C2221" t="b">
        <f t="shared" si="170"/>
        <v>1</v>
      </c>
      <c r="D2221" s="2" t="str">
        <f t="shared" si="171"/>
        <v/>
      </c>
      <c r="E2221" s="2" t="str">
        <f t="shared" si="172"/>
        <v/>
      </c>
      <c r="F2221" s="2" t="str">
        <f t="shared" si="173"/>
        <v/>
      </c>
      <c r="G2221" s="2" t="str">
        <f t="shared" si="174"/>
        <v/>
      </c>
      <c r="H2221" t="s">
        <v>16</v>
      </c>
      <c r="I2221" t="s">
        <v>16</v>
      </c>
      <c r="J2221">
        <v>0</v>
      </c>
      <c r="K2221">
        <v>2.65392781316E-4</v>
      </c>
      <c r="L2221">
        <v>8.6596234978000008E-3</v>
      </c>
      <c r="M2221">
        <v>22</v>
      </c>
      <c r="N2221">
        <v>27</v>
      </c>
      <c r="O2221">
        <v>1.9031303516199999E-2</v>
      </c>
      <c r="P2221">
        <v>0.11016736777</v>
      </c>
      <c r="Q2221" s="1">
        <v>1.12712073558E-5</v>
      </c>
      <c r="R2221" t="s">
        <v>15</v>
      </c>
      <c r="S2221">
        <v>26.8467642494</v>
      </c>
    </row>
    <row r="2222" spans="1:20">
      <c r="A2222">
        <v>97243</v>
      </c>
      <c r="C2222" t="b">
        <f t="shared" si="170"/>
        <v>1</v>
      </c>
      <c r="D2222" s="2" t="str">
        <f t="shared" si="171"/>
        <v/>
      </c>
      <c r="E2222" s="2" t="str">
        <f t="shared" si="172"/>
        <v/>
      </c>
      <c r="F2222" s="2" t="str">
        <f t="shared" si="173"/>
        <v/>
      </c>
      <c r="G2222" s="2" t="str">
        <f t="shared" si="174"/>
        <v/>
      </c>
      <c r="H2222" t="s">
        <v>16</v>
      </c>
      <c r="I2222" t="s">
        <v>16</v>
      </c>
      <c r="J2222">
        <v>0</v>
      </c>
      <c r="K2222">
        <v>3.3174097664500003E-4</v>
      </c>
      <c r="L2222">
        <v>1.1057295532099999E-2</v>
      </c>
      <c r="M2222">
        <v>22</v>
      </c>
      <c r="N2222">
        <v>27</v>
      </c>
      <c r="O2222">
        <v>1.9031303516199999E-2</v>
      </c>
      <c r="P2222">
        <v>0.11016736777</v>
      </c>
      <c r="Q2222" s="1">
        <v>1.12712073558E-5</v>
      </c>
      <c r="R2222" t="s">
        <v>15</v>
      </c>
      <c r="S2222">
        <v>26.849990001799998</v>
      </c>
    </row>
    <row r="2223" spans="1:20">
      <c r="A2223">
        <v>97324</v>
      </c>
      <c r="C2223" t="b">
        <f t="shared" si="170"/>
        <v>1</v>
      </c>
      <c r="D2223" s="2" t="str">
        <f t="shared" si="171"/>
        <v/>
      </c>
      <c r="E2223" s="2" t="str">
        <f t="shared" si="172"/>
        <v/>
      </c>
      <c r="F2223" s="2" t="str">
        <f t="shared" si="173"/>
        <v/>
      </c>
      <c r="G2223" s="2" t="str">
        <f t="shared" si="174"/>
        <v/>
      </c>
      <c r="H2223" t="s">
        <v>14</v>
      </c>
      <c r="I2223" t="s">
        <v>14</v>
      </c>
      <c r="J2223" s="1">
        <v>4.7809600600700002E-5</v>
      </c>
      <c r="K2223">
        <v>1.2321430985299999E-3</v>
      </c>
      <c r="L2223">
        <v>0</v>
      </c>
      <c r="M2223">
        <v>19.5</v>
      </c>
      <c r="N2223">
        <v>25</v>
      </c>
      <c r="O2223">
        <v>0.11847892258499999</v>
      </c>
      <c r="P2223">
        <v>0.122688735836</v>
      </c>
      <c r="Q2223">
        <v>0.227067136414</v>
      </c>
      <c r="R2223" t="s">
        <v>15</v>
      </c>
    </row>
    <row r="2224" spans="1:20">
      <c r="A2224">
        <v>97326</v>
      </c>
      <c r="C2224" t="b">
        <f t="shared" si="170"/>
        <v>1</v>
      </c>
      <c r="D2224" s="2" t="str">
        <f t="shared" si="171"/>
        <v/>
      </c>
      <c r="E2224" s="2" t="str">
        <f t="shared" si="172"/>
        <v/>
      </c>
      <c r="F2224" s="2" t="str">
        <f t="shared" si="173"/>
        <v/>
      </c>
      <c r="G2224" s="2" t="str">
        <f t="shared" si="174"/>
        <v/>
      </c>
      <c r="H2224" t="s">
        <v>14</v>
      </c>
      <c r="I2224" t="s">
        <v>14</v>
      </c>
      <c r="J2224" s="1">
        <v>3.1962702976999999E-5</v>
      </c>
      <c r="K2224">
        <v>1.04429468501E-3</v>
      </c>
      <c r="L2224">
        <v>0</v>
      </c>
      <c r="M2224">
        <v>19.5</v>
      </c>
      <c r="N2224">
        <v>25</v>
      </c>
      <c r="O2224">
        <v>6.3331045806000005E-2</v>
      </c>
      <c r="P2224">
        <v>0.122688735836</v>
      </c>
      <c r="Q2224">
        <v>0.27701881712799997</v>
      </c>
      <c r="R2224" t="s">
        <v>15</v>
      </c>
    </row>
    <row r="2225" spans="1:20">
      <c r="A2225">
        <v>97357</v>
      </c>
      <c r="C2225" t="b">
        <f t="shared" si="170"/>
        <v>1</v>
      </c>
      <c r="D2225" s="2" t="str">
        <f t="shared" si="171"/>
        <v/>
      </c>
      <c r="E2225" s="2" t="str">
        <f t="shared" si="172"/>
        <v/>
      </c>
      <c r="F2225" s="2" t="str">
        <f t="shared" si="173"/>
        <v/>
      </c>
      <c r="G2225" s="2" t="str">
        <f t="shared" si="174"/>
        <v/>
      </c>
      <c r="H2225" t="s">
        <v>14</v>
      </c>
      <c r="I2225" t="s">
        <v>14</v>
      </c>
      <c r="J2225" s="1">
        <v>8.1831796859600003E-5</v>
      </c>
      <c r="K2225">
        <v>1.1480306566200001E-3</v>
      </c>
      <c r="L2225" s="1">
        <v>2.17003423832E-5</v>
      </c>
      <c r="M2225">
        <v>23</v>
      </c>
      <c r="N2225">
        <v>25</v>
      </c>
      <c r="O2225">
        <v>1.7879535148699999E-2</v>
      </c>
      <c r="P2225">
        <v>0.16157527294499999</v>
      </c>
      <c r="Q2225">
        <v>0.295909970094</v>
      </c>
      <c r="R2225" t="s">
        <v>15</v>
      </c>
    </row>
    <row r="2226" spans="1:20">
      <c r="A2226">
        <v>97358</v>
      </c>
      <c r="C2226" t="b">
        <f t="shared" si="170"/>
        <v>1</v>
      </c>
      <c r="D2226" s="2" t="str">
        <f t="shared" si="171"/>
        <v/>
      </c>
      <c r="E2226" s="2" t="str">
        <f t="shared" si="172"/>
        <v/>
      </c>
      <c r="F2226" s="2" t="str">
        <f t="shared" si="173"/>
        <v/>
      </c>
      <c r="G2226" s="2" t="str">
        <f t="shared" si="174"/>
        <v/>
      </c>
      <c r="H2226" t="s">
        <v>14</v>
      </c>
      <c r="I2226" t="s">
        <v>14</v>
      </c>
      <c r="J2226" s="1">
        <v>9.6644849856099995E-5</v>
      </c>
      <c r="K2226">
        <v>1.3142702086899999E-3</v>
      </c>
      <c r="L2226" s="1">
        <v>1.2055745768400001E-5</v>
      </c>
      <c r="M2226">
        <v>23</v>
      </c>
      <c r="N2226">
        <v>25</v>
      </c>
      <c r="O2226">
        <v>1.7879535148699999E-2</v>
      </c>
      <c r="P2226">
        <v>0.16157527294499999</v>
      </c>
      <c r="Q2226">
        <v>0.31469680945099998</v>
      </c>
      <c r="R2226" t="s">
        <v>15</v>
      </c>
    </row>
    <row r="2227" spans="1:20">
      <c r="A2227">
        <v>97385</v>
      </c>
      <c r="C2227" t="b">
        <f t="shared" si="170"/>
        <v>1</v>
      </c>
      <c r="D2227" s="2" t="str">
        <f t="shared" si="171"/>
        <v/>
      </c>
      <c r="E2227" s="2" t="str">
        <f t="shared" si="172"/>
        <v/>
      </c>
      <c r="F2227" s="2" t="str">
        <f t="shared" si="173"/>
        <v/>
      </c>
      <c r="G2227" s="2" t="str">
        <f t="shared" si="174"/>
        <v/>
      </c>
      <c r="H2227" t="s">
        <v>18</v>
      </c>
      <c r="I2227" t="s">
        <v>19</v>
      </c>
      <c r="J2227" s="1">
        <v>6.1794767219100001E-6</v>
      </c>
      <c r="K2227">
        <v>2.3597044859600001E-4</v>
      </c>
      <c r="L2227">
        <v>0</v>
      </c>
      <c r="M2227">
        <v>1.5</v>
      </c>
      <c r="N2227">
        <v>5.5</v>
      </c>
      <c r="O2227">
        <v>3.3953155303799998E-2</v>
      </c>
      <c r="P2227" s="1">
        <v>6.5318142802300001E-5</v>
      </c>
      <c r="Q2227">
        <v>5.4340117003699999E-2</v>
      </c>
      <c r="R2227" t="s">
        <v>20</v>
      </c>
      <c r="S2227">
        <v>1.5</v>
      </c>
      <c r="T2227">
        <v>5.5</v>
      </c>
    </row>
    <row r="2228" spans="1:20">
      <c r="A2228">
        <v>97390</v>
      </c>
      <c r="C2228" t="b">
        <f t="shared" si="170"/>
        <v>1</v>
      </c>
      <c r="D2228" s="2" t="str">
        <f t="shared" si="171"/>
        <v/>
      </c>
      <c r="E2228" s="2" t="str">
        <f t="shared" si="172"/>
        <v/>
      </c>
      <c r="F2228" s="2" t="str">
        <f t="shared" si="173"/>
        <v/>
      </c>
      <c r="G2228" s="2" t="str">
        <f t="shared" si="174"/>
        <v/>
      </c>
      <c r="H2228" t="s">
        <v>18</v>
      </c>
      <c r="I2228" t="s">
        <v>19</v>
      </c>
      <c r="J2228" s="1">
        <v>4.4139119442200002E-6</v>
      </c>
      <c r="K2228">
        <v>2.2031220162299999E-4</v>
      </c>
      <c r="L2228" s="1">
        <v>1.5745889063299999E-6</v>
      </c>
      <c r="M2228">
        <v>1.5</v>
      </c>
      <c r="N2228">
        <v>5.5</v>
      </c>
      <c r="O2228">
        <v>3.3953155303799998E-2</v>
      </c>
      <c r="P2228">
        <v>6.8315377999199995E-4</v>
      </c>
      <c r="Q2228">
        <v>0.228757310061</v>
      </c>
      <c r="R2228" t="s">
        <v>20</v>
      </c>
      <c r="S2228">
        <v>1.5</v>
      </c>
      <c r="T2228">
        <v>5.5</v>
      </c>
    </row>
    <row r="2229" spans="1:20">
      <c r="A2229">
        <v>97418</v>
      </c>
      <c r="C2229" t="b">
        <f t="shared" si="170"/>
        <v>1</v>
      </c>
      <c r="D2229" s="2" t="str">
        <f t="shared" si="171"/>
        <v/>
      </c>
      <c r="E2229" s="2" t="str">
        <f t="shared" si="172"/>
        <v/>
      </c>
      <c r="F2229" s="2" t="str">
        <f t="shared" si="173"/>
        <v/>
      </c>
      <c r="G2229" s="2" t="str">
        <f t="shared" si="174"/>
        <v/>
      </c>
      <c r="H2229" t="s">
        <v>17</v>
      </c>
      <c r="I2229" t="s">
        <v>17</v>
      </c>
      <c r="J2229">
        <v>9.9589764668600003E-4</v>
      </c>
      <c r="K2229">
        <v>1.86988852178E-3</v>
      </c>
      <c r="L2229" s="1">
        <v>1.12721516386E-5</v>
      </c>
      <c r="M2229">
        <v>1.3333333333299999</v>
      </c>
      <c r="N2229">
        <v>3.6666666666699999</v>
      </c>
      <c r="O2229">
        <v>0.233030610005</v>
      </c>
      <c r="P2229" s="1">
        <v>2.4322291529300001E-5</v>
      </c>
      <c r="Q2229" s="1">
        <v>5.5004566012800002E-5</v>
      </c>
      <c r="R2229" t="s">
        <v>15</v>
      </c>
      <c r="S2229">
        <v>3.6666666666699999</v>
      </c>
    </row>
    <row r="2230" spans="1:20">
      <c r="A2230">
        <v>97419</v>
      </c>
      <c r="B2230" t="s">
        <v>17</v>
      </c>
      <c r="C2230" t="b">
        <f t="shared" si="170"/>
        <v>1</v>
      </c>
      <c r="D2230" s="2" t="str">
        <f t="shared" si="171"/>
        <v>FRESH</v>
      </c>
      <c r="E2230" s="2" t="str">
        <f t="shared" si="172"/>
        <v/>
      </c>
      <c r="F2230" s="2" t="str">
        <f t="shared" si="173"/>
        <v/>
      </c>
      <c r="G2230" s="2" t="str">
        <f t="shared" si="174"/>
        <v/>
      </c>
      <c r="H2230" t="s">
        <v>17</v>
      </c>
      <c r="I2230" t="s">
        <v>17</v>
      </c>
      <c r="J2230">
        <v>9.6173778883799996E-4</v>
      </c>
      <c r="K2230">
        <v>1.9399506964099999E-3</v>
      </c>
      <c r="L2230" s="1">
        <v>1.1317916159900001E-5</v>
      </c>
      <c r="M2230">
        <v>1.3333333333299999</v>
      </c>
      <c r="N2230">
        <v>3.6666666666699999</v>
      </c>
      <c r="O2230">
        <v>0.188792207707</v>
      </c>
      <c r="P2230" s="1">
        <v>2.1215423373299999E-6</v>
      </c>
      <c r="Q2230" s="1">
        <v>7.4794361875699998E-6</v>
      </c>
      <c r="R2230" t="s">
        <v>15</v>
      </c>
      <c r="S2230">
        <v>3.6666666666699999</v>
      </c>
    </row>
    <row r="2231" spans="1:20">
      <c r="A2231">
        <v>97461</v>
      </c>
      <c r="C2231" t="b">
        <f t="shared" si="170"/>
        <v>1</v>
      </c>
      <c r="D2231" s="2" t="str">
        <f t="shared" si="171"/>
        <v/>
      </c>
      <c r="E2231" s="2" t="str">
        <f t="shared" si="172"/>
        <v/>
      </c>
      <c r="F2231" s="2" t="str">
        <f t="shared" si="173"/>
        <v/>
      </c>
      <c r="G2231" s="2" t="str">
        <f t="shared" si="174"/>
        <v/>
      </c>
      <c r="H2231" t="s">
        <v>17</v>
      </c>
      <c r="I2231" t="s">
        <v>17</v>
      </c>
      <c r="J2231">
        <v>6.4610931820799995E-4</v>
      </c>
      <c r="K2231">
        <v>3.1247345890900001E-4</v>
      </c>
      <c r="L2231" s="1">
        <v>1.17716130494E-5</v>
      </c>
      <c r="M2231">
        <v>1.3333333333299999</v>
      </c>
      <c r="N2231">
        <v>3.6666666666699999</v>
      </c>
      <c r="O2231">
        <v>0.36331234894800002</v>
      </c>
      <c r="P2231" s="1">
        <v>5.8947200860899999E-7</v>
      </c>
      <c r="Q2231" s="1">
        <v>1.5785853048600002E-5</v>
      </c>
      <c r="R2231" t="s">
        <v>15</v>
      </c>
      <c r="S2231">
        <v>2.4394281384099998</v>
      </c>
    </row>
    <row r="2232" spans="1:20">
      <c r="A2232">
        <v>97462</v>
      </c>
      <c r="C2232" t="b">
        <f t="shared" si="170"/>
        <v>1</v>
      </c>
      <c r="D2232" s="2" t="str">
        <f t="shared" si="171"/>
        <v/>
      </c>
      <c r="E2232" s="2" t="str">
        <f t="shared" si="172"/>
        <v/>
      </c>
      <c r="F2232" s="2" t="str">
        <f t="shared" si="173"/>
        <v/>
      </c>
      <c r="G2232" s="2" t="str">
        <f t="shared" si="174"/>
        <v/>
      </c>
      <c r="H2232" t="s">
        <v>17</v>
      </c>
      <c r="I2232" t="s">
        <v>17</v>
      </c>
      <c r="J2232">
        <v>8.8764272338099997E-4</v>
      </c>
      <c r="K2232">
        <v>3.0245054152700001E-4</v>
      </c>
      <c r="L2232" s="1">
        <v>1.2262096926499999E-5</v>
      </c>
      <c r="M2232">
        <v>1.3333333333299999</v>
      </c>
      <c r="N2232">
        <v>3.6666666666699999</v>
      </c>
      <c r="O2232">
        <v>0.48450636626499999</v>
      </c>
      <c r="P2232" s="1">
        <v>1.40808011547E-5</v>
      </c>
      <c r="Q2232" s="1">
        <v>2.6957663683600001E-6</v>
      </c>
      <c r="R2232" t="s">
        <v>15</v>
      </c>
      <c r="S2232">
        <v>2.1068327120900001</v>
      </c>
    </row>
    <row r="2233" spans="1:20">
      <c r="A2233">
        <v>97501</v>
      </c>
      <c r="C2233" t="b">
        <f t="shared" si="170"/>
        <v>1</v>
      </c>
      <c r="D2233" s="2" t="str">
        <f t="shared" si="171"/>
        <v/>
      </c>
      <c r="E2233" s="2" t="str">
        <f t="shared" si="172"/>
        <v/>
      </c>
      <c r="F2233" s="2" t="str">
        <f t="shared" si="173"/>
        <v/>
      </c>
      <c r="G2233" s="2" t="str">
        <f t="shared" si="174"/>
        <v/>
      </c>
      <c r="H2233" t="s">
        <v>23</v>
      </c>
      <c r="I2233" t="s">
        <v>19</v>
      </c>
      <c r="J2233">
        <v>2.41833656859E-4</v>
      </c>
      <c r="K2233">
        <v>7.3505727149900005E-4</v>
      </c>
      <c r="L2233" s="1">
        <v>3.7539902823500002E-5</v>
      </c>
      <c r="M2233">
        <v>1.3333333333299999</v>
      </c>
      <c r="N2233">
        <v>3.6666666666699999</v>
      </c>
      <c r="O2233">
        <v>8.6910431775900007E-3</v>
      </c>
      <c r="P2233" s="1">
        <v>1.9254006543699999E-6</v>
      </c>
      <c r="Q2233">
        <v>1.28878985038E-3</v>
      </c>
      <c r="R2233" t="s">
        <v>15</v>
      </c>
      <c r="S2233">
        <v>1.3333333333299999</v>
      </c>
      <c r="T2233">
        <v>3.6666666666699999</v>
      </c>
    </row>
    <row r="2234" spans="1:20">
      <c r="A2234">
        <v>97502</v>
      </c>
      <c r="C2234" t="b">
        <f t="shared" si="170"/>
        <v>1</v>
      </c>
      <c r="D2234" s="2" t="str">
        <f t="shared" si="171"/>
        <v/>
      </c>
      <c r="E2234" s="2" t="str">
        <f t="shared" si="172"/>
        <v/>
      </c>
      <c r="F2234" s="2" t="str">
        <f t="shared" si="173"/>
        <v/>
      </c>
      <c r="G2234" s="2" t="str">
        <f t="shared" si="174"/>
        <v/>
      </c>
      <c r="H2234" t="s">
        <v>23</v>
      </c>
      <c r="I2234" t="s">
        <v>19</v>
      </c>
      <c r="J2234">
        <v>4.7952030506399998E-4</v>
      </c>
      <c r="K2234">
        <v>1.3869691992000001E-3</v>
      </c>
      <c r="L2234" s="1">
        <v>8.7065196658499998E-5</v>
      </c>
      <c r="M2234">
        <v>1.5</v>
      </c>
      <c r="N2234">
        <v>5.5</v>
      </c>
      <c r="O2234">
        <v>1.2617362552199999E-2</v>
      </c>
      <c r="P2234" s="1">
        <v>4.34968056539E-6</v>
      </c>
      <c r="Q2234">
        <v>6.5112786605099997E-3</v>
      </c>
      <c r="R2234" t="s">
        <v>15</v>
      </c>
      <c r="S2234">
        <v>1.5</v>
      </c>
      <c r="T2234">
        <v>5.5</v>
      </c>
    </row>
    <row r="2235" spans="1:20">
      <c r="A2235">
        <v>97503</v>
      </c>
      <c r="C2235" t="b">
        <f t="shared" si="170"/>
        <v>1</v>
      </c>
      <c r="D2235" s="2" t="str">
        <f t="shared" si="171"/>
        <v/>
      </c>
      <c r="E2235" s="2" t="str">
        <f t="shared" si="172"/>
        <v/>
      </c>
      <c r="F2235" s="2" t="str">
        <f t="shared" si="173"/>
        <v/>
      </c>
      <c r="G2235" s="2" t="str">
        <f t="shared" si="174"/>
        <v/>
      </c>
      <c r="H2235" t="s">
        <v>23</v>
      </c>
      <c r="I2235" t="s">
        <v>19</v>
      </c>
      <c r="J2235">
        <v>2.85752147733E-4</v>
      </c>
      <c r="K2235">
        <v>8.0142555254299999E-4</v>
      </c>
      <c r="L2235" s="1">
        <v>5.1766230693700002E-5</v>
      </c>
      <c r="M2235">
        <v>1.5</v>
      </c>
      <c r="N2235">
        <v>5.5</v>
      </c>
      <c r="O2235">
        <v>2.19709860117E-2</v>
      </c>
      <c r="P2235" s="1">
        <v>1.6458074802200001E-6</v>
      </c>
      <c r="Q2235">
        <v>1.2235677075E-2</v>
      </c>
      <c r="R2235" t="s">
        <v>15</v>
      </c>
      <c r="S2235">
        <v>1.5</v>
      </c>
      <c r="T2235">
        <v>5.5</v>
      </c>
    </row>
    <row r="2236" spans="1:20">
      <c r="A2236">
        <v>97504</v>
      </c>
      <c r="C2236" t="b">
        <f t="shared" si="170"/>
        <v>1</v>
      </c>
      <c r="D2236" s="2" t="str">
        <f t="shared" si="171"/>
        <v/>
      </c>
      <c r="E2236" s="2" t="str">
        <f t="shared" si="172"/>
        <v/>
      </c>
      <c r="F2236" s="2" t="str">
        <f t="shared" si="173"/>
        <v/>
      </c>
      <c r="G2236" s="2" t="str">
        <f t="shared" si="174"/>
        <v/>
      </c>
      <c r="H2236" t="s">
        <v>17</v>
      </c>
      <c r="I2236" t="s">
        <v>17</v>
      </c>
      <c r="J2236">
        <v>2.9379315296199998E-4</v>
      </c>
      <c r="K2236">
        <v>7.0001901403700004E-4</v>
      </c>
      <c r="L2236" s="1">
        <v>3.8935849464000002E-5</v>
      </c>
      <c r="M2236">
        <v>1.5</v>
      </c>
      <c r="N2236">
        <v>5.5</v>
      </c>
      <c r="O2236">
        <v>2.5111097863599999E-2</v>
      </c>
      <c r="P2236" s="1">
        <v>1.9631491015799999E-6</v>
      </c>
      <c r="Q2236">
        <v>2.9468685873800002E-3</v>
      </c>
      <c r="R2236" t="s">
        <v>15</v>
      </c>
      <c r="S2236">
        <v>5.5</v>
      </c>
    </row>
    <row r="2237" spans="1:20">
      <c r="A2237">
        <v>97505</v>
      </c>
      <c r="C2237" t="b">
        <f t="shared" si="170"/>
        <v>1</v>
      </c>
      <c r="D2237" s="2" t="str">
        <f t="shared" si="171"/>
        <v/>
      </c>
      <c r="E2237" s="2" t="str">
        <f t="shared" si="172"/>
        <v/>
      </c>
      <c r="F2237" s="2" t="str">
        <f t="shared" si="173"/>
        <v/>
      </c>
      <c r="G2237" s="2" t="str">
        <f t="shared" si="174"/>
        <v/>
      </c>
      <c r="H2237" t="s">
        <v>23</v>
      </c>
      <c r="I2237" t="s">
        <v>19</v>
      </c>
      <c r="J2237">
        <v>1.4199500601700001E-4</v>
      </c>
      <c r="K2237">
        <v>4.1657574746999999E-4</v>
      </c>
      <c r="L2237" s="1">
        <v>2.7717698327900001E-5</v>
      </c>
      <c r="M2237">
        <v>1.3333333333299999</v>
      </c>
      <c r="N2237">
        <v>3.6666666666699999</v>
      </c>
      <c r="O2237">
        <v>1.3405680922E-2</v>
      </c>
      <c r="P2237" s="1">
        <v>6.7916597144000002E-6</v>
      </c>
      <c r="Q2237">
        <v>1.7987517019000001E-2</v>
      </c>
      <c r="R2237" t="s">
        <v>15</v>
      </c>
      <c r="S2237">
        <v>1.3333333333299999</v>
      </c>
      <c r="T2237">
        <v>3.6666666666699999</v>
      </c>
    </row>
    <row r="2238" spans="1:20">
      <c r="A2238">
        <v>97507</v>
      </c>
      <c r="C2238" t="b">
        <f t="shared" si="170"/>
        <v>1</v>
      </c>
      <c r="D2238" s="2" t="str">
        <f t="shared" si="171"/>
        <v/>
      </c>
      <c r="E2238" s="2" t="str">
        <f t="shared" si="172"/>
        <v/>
      </c>
      <c r="F2238" s="2" t="str">
        <f t="shared" si="173"/>
        <v/>
      </c>
      <c r="G2238" s="2" t="str">
        <f t="shared" si="174"/>
        <v/>
      </c>
      <c r="H2238" t="s">
        <v>23</v>
      </c>
      <c r="I2238" t="s">
        <v>19</v>
      </c>
      <c r="J2238">
        <v>1.51877558696E-4</v>
      </c>
      <c r="K2238">
        <v>5.7728271650899995E-4</v>
      </c>
      <c r="L2238" s="1">
        <v>2.22164610115E-5</v>
      </c>
      <c r="M2238">
        <v>1.5</v>
      </c>
      <c r="N2238">
        <v>5.5</v>
      </c>
      <c r="O2238">
        <v>4.0021001435800001E-3</v>
      </c>
      <c r="P2238" s="1">
        <v>5.3425970266200003E-7</v>
      </c>
      <c r="Q2238">
        <v>2.22506752907E-2</v>
      </c>
      <c r="R2238" t="s">
        <v>15</v>
      </c>
      <c r="S2238">
        <v>1.5</v>
      </c>
      <c r="T2238">
        <v>5.5</v>
      </c>
    </row>
    <row r="2239" spans="1:20">
      <c r="A2239">
        <v>97510</v>
      </c>
      <c r="C2239" t="b">
        <f t="shared" si="170"/>
        <v>1</v>
      </c>
      <c r="D2239" s="2" t="str">
        <f t="shared" si="171"/>
        <v/>
      </c>
      <c r="E2239" s="2" t="str">
        <f t="shared" si="172"/>
        <v/>
      </c>
      <c r="F2239" s="2" t="str">
        <f t="shared" si="173"/>
        <v/>
      </c>
      <c r="G2239" s="2" t="str">
        <f t="shared" si="174"/>
        <v/>
      </c>
      <c r="H2239" t="s">
        <v>23</v>
      </c>
      <c r="I2239" t="s">
        <v>19</v>
      </c>
      <c r="J2239">
        <v>1.7325303168599999E-4</v>
      </c>
      <c r="K2239">
        <v>4.81094917444E-4</v>
      </c>
      <c r="L2239" s="1">
        <v>2.1357920014100001E-5</v>
      </c>
      <c r="M2239">
        <v>1.5</v>
      </c>
      <c r="N2239">
        <v>5.5</v>
      </c>
      <c r="O2239">
        <v>1.8831187048399999E-2</v>
      </c>
      <c r="P2239" s="1">
        <v>6.4576405578E-7</v>
      </c>
      <c r="Q2239">
        <v>2.0708669412299999E-2</v>
      </c>
      <c r="R2239" t="s">
        <v>15</v>
      </c>
      <c r="S2239">
        <v>1.5</v>
      </c>
      <c r="T2239">
        <v>5.5</v>
      </c>
    </row>
    <row r="2240" spans="1:20">
      <c r="A2240">
        <v>97546</v>
      </c>
      <c r="C2240" t="b">
        <f t="shared" si="170"/>
        <v>1</v>
      </c>
      <c r="D2240" s="2" t="str">
        <f t="shared" si="171"/>
        <v/>
      </c>
      <c r="E2240" s="2" t="str">
        <f t="shared" si="172"/>
        <v/>
      </c>
      <c r="F2240" s="2" t="str">
        <f t="shared" si="173"/>
        <v/>
      </c>
      <c r="G2240" s="2" t="str">
        <f t="shared" si="174"/>
        <v/>
      </c>
      <c r="H2240" t="s">
        <v>17</v>
      </c>
      <c r="I2240" t="s">
        <v>17</v>
      </c>
      <c r="J2240" s="1">
        <v>2.5785432761200002E-5</v>
      </c>
      <c r="K2240" s="1">
        <v>6.0924860062299999E-5</v>
      </c>
      <c r="L2240" s="1">
        <v>1.5862375086999999E-6</v>
      </c>
      <c r="M2240">
        <v>3</v>
      </c>
      <c r="N2240">
        <v>8</v>
      </c>
      <c r="O2240">
        <v>9.5507992338000003E-2</v>
      </c>
      <c r="P2240">
        <v>1.5352221245999999E-4</v>
      </c>
      <c r="Q2240">
        <v>3.1899006921400001E-3</v>
      </c>
      <c r="R2240" t="s">
        <v>15</v>
      </c>
      <c r="S2240">
        <v>8</v>
      </c>
    </row>
    <row r="2241" spans="1:20">
      <c r="A2241">
        <v>97547</v>
      </c>
      <c r="B2241" t="s">
        <v>19</v>
      </c>
      <c r="C2241" t="b">
        <f t="shared" si="170"/>
        <v>1</v>
      </c>
      <c r="D2241" s="2" t="str">
        <f t="shared" si="171"/>
        <v/>
      </c>
      <c r="E2241" s="2" t="str">
        <f t="shared" si="172"/>
        <v/>
      </c>
      <c r="F2241" s="2" t="str">
        <f t="shared" si="173"/>
        <v>BRACK</v>
      </c>
      <c r="G2241" s="2" t="str">
        <f t="shared" si="174"/>
        <v/>
      </c>
      <c r="H2241" t="s">
        <v>23</v>
      </c>
      <c r="I2241" t="s">
        <v>19</v>
      </c>
      <c r="J2241" s="1">
        <v>5.2100475077800002E-5</v>
      </c>
      <c r="K2241">
        <v>2.2460911272700001E-4</v>
      </c>
      <c r="L2241" s="1">
        <v>4.4890010929199996E-6</v>
      </c>
      <c r="M2241">
        <v>3</v>
      </c>
      <c r="N2241">
        <v>8</v>
      </c>
      <c r="O2241">
        <v>7.5334911440199997E-3</v>
      </c>
      <c r="P2241" s="1">
        <v>7.3524812803100006E-8</v>
      </c>
      <c r="Q2241">
        <v>1.19918684772E-3</v>
      </c>
      <c r="R2241" t="s">
        <v>15</v>
      </c>
      <c r="S2241">
        <v>3</v>
      </c>
      <c r="T2241">
        <v>8</v>
      </c>
    </row>
    <row r="2242" spans="1:20">
      <c r="A2242">
        <v>97552</v>
      </c>
      <c r="C2242" t="b">
        <f t="shared" si="170"/>
        <v>1</v>
      </c>
      <c r="D2242" s="2" t="str">
        <f t="shared" si="171"/>
        <v/>
      </c>
      <c r="E2242" s="2" t="str">
        <f t="shared" si="172"/>
        <v/>
      </c>
      <c r="F2242" s="2" t="str">
        <f t="shared" si="173"/>
        <v/>
      </c>
      <c r="G2242" s="2" t="str">
        <f t="shared" si="174"/>
        <v/>
      </c>
      <c r="H2242" t="s">
        <v>18</v>
      </c>
      <c r="I2242" t="s">
        <v>19</v>
      </c>
      <c r="J2242" s="1">
        <v>1.27039571038E-5</v>
      </c>
      <c r="K2242" s="1">
        <v>7.9973991861600002E-5</v>
      </c>
      <c r="L2242">
        <v>0</v>
      </c>
      <c r="M2242">
        <v>3</v>
      </c>
      <c r="N2242">
        <v>8</v>
      </c>
      <c r="O2242">
        <v>3.8376297198899997E-2</v>
      </c>
      <c r="P2242" s="1">
        <v>1.1784833831900001E-6</v>
      </c>
      <c r="Q2242">
        <v>2.4722614082000002E-3</v>
      </c>
      <c r="R2242" t="s">
        <v>20</v>
      </c>
      <c r="S2242">
        <v>3</v>
      </c>
      <c r="T2242">
        <v>8</v>
      </c>
    </row>
    <row r="2243" spans="1:20">
      <c r="A2243">
        <v>97580</v>
      </c>
      <c r="C2243" t="b">
        <f t="shared" ref="C2243:C2306" si="175">IF(OR(B2243="freshRestricted",B2243="brackishRestricted",B2243="marineRestricted",B2243="noclass",B2243=""),TRUE,FALSE)</f>
        <v>1</v>
      </c>
      <c r="D2243" s="2" t="str">
        <f t="shared" ref="D2243:D2306" si="176">IF(NOT(ISBLANK($B2243)),IF($I2243="freshRestricted", IF($B2243="freshRestricted","FRESH",$B2243),""),"")</f>
        <v/>
      </c>
      <c r="E2243" s="2" t="str">
        <f t="shared" ref="E2243:E2306" si="177">IF(NOT(ISBLANK($B2243)),IF($I2243="marineRestricted", IF($B2243="marineRestricted","MARINE",$B2243),""),"")</f>
        <v/>
      </c>
      <c r="F2243" s="2" t="str">
        <f t="shared" ref="F2243:F2306" si="178">IF(NOT(ISBLANK($B2243)),IF($I2243="brackishRestricted", IF($B2243="brackishRestricted","BRACK",$B2243),""),"")</f>
        <v/>
      </c>
      <c r="G2243" s="2" t="str">
        <f t="shared" ref="G2243:G2306" si="179">IF(NOT(ISBLANK($B2243)),IF($I2243="noclass", IF($B2243="noclass","NO",$B2243),""),"")</f>
        <v/>
      </c>
      <c r="H2243" t="s">
        <v>17</v>
      </c>
      <c r="I2243" t="s">
        <v>17</v>
      </c>
      <c r="J2243">
        <v>1.98756039377E-4</v>
      </c>
      <c r="K2243" s="1">
        <v>6.9072853894799993E-5</v>
      </c>
      <c r="L2243">
        <v>0</v>
      </c>
      <c r="M2243">
        <v>3</v>
      </c>
      <c r="N2243">
        <v>8</v>
      </c>
      <c r="O2243">
        <v>0.30040858315199997</v>
      </c>
      <c r="P2243" s="1">
        <v>1.1784833831900001E-6</v>
      </c>
      <c r="Q2243" s="1">
        <v>1.15804985418E-6</v>
      </c>
      <c r="R2243" t="s">
        <v>15</v>
      </c>
      <c r="S2243">
        <v>4.7376290579999996</v>
      </c>
    </row>
    <row r="2244" spans="1:20">
      <c r="A2244">
        <v>97581</v>
      </c>
      <c r="C2244" t="b">
        <f t="shared" si="175"/>
        <v>1</v>
      </c>
      <c r="D2244" s="2" t="str">
        <f t="shared" si="176"/>
        <v/>
      </c>
      <c r="E2244" s="2" t="str">
        <f t="shared" si="177"/>
        <v/>
      </c>
      <c r="F2244" s="2" t="str">
        <f t="shared" si="178"/>
        <v/>
      </c>
      <c r="G2244" s="2" t="str">
        <f t="shared" si="179"/>
        <v/>
      </c>
      <c r="H2244" t="s">
        <v>17</v>
      </c>
      <c r="I2244" t="s">
        <v>17</v>
      </c>
      <c r="J2244">
        <v>3.4124020998100001E-4</v>
      </c>
      <c r="K2244">
        <v>1.6113079774899999E-4</v>
      </c>
      <c r="L2244" s="1">
        <v>1.4169534226199999E-6</v>
      </c>
      <c r="M2244">
        <v>3</v>
      </c>
      <c r="N2244">
        <v>8</v>
      </c>
      <c r="O2244">
        <v>0.45594051925700002</v>
      </c>
      <c r="P2244" s="1">
        <v>4.6518521101499999E-7</v>
      </c>
      <c r="Q2244" s="1">
        <v>4.6341046204200001E-6</v>
      </c>
      <c r="R2244" t="s">
        <v>15</v>
      </c>
      <c r="S2244">
        <v>5.3499545902800003</v>
      </c>
    </row>
    <row r="2245" spans="1:20">
      <c r="A2245">
        <v>97586</v>
      </c>
      <c r="C2245" t="b">
        <f t="shared" si="175"/>
        <v>1</v>
      </c>
      <c r="D2245" s="2" t="str">
        <f t="shared" si="176"/>
        <v/>
      </c>
      <c r="E2245" s="2" t="str">
        <f t="shared" si="177"/>
        <v/>
      </c>
      <c r="F2245" s="2" t="str">
        <f t="shared" si="178"/>
        <v/>
      </c>
      <c r="G2245" s="2" t="str">
        <f t="shared" si="179"/>
        <v/>
      </c>
      <c r="H2245" t="s">
        <v>17</v>
      </c>
      <c r="I2245" t="s">
        <v>17</v>
      </c>
      <c r="J2245">
        <v>1.6549136445900001E-4</v>
      </c>
      <c r="K2245" s="1">
        <v>5.7137642748199999E-5</v>
      </c>
      <c r="L2245">
        <v>0</v>
      </c>
      <c r="M2245">
        <v>3</v>
      </c>
      <c r="N2245">
        <v>8</v>
      </c>
      <c r="O2245">
        <v>0.212552842203</v>
      </c>
      <c r="P2245" s="1">
        <v>7.57751690486E-5</v>
      </c>
      <c r="Q2245" s="1">
        <v>1.15804985418E-6</v>
      </c>
      <c r="R2245" t="s">
        <v>15</v>
      </c>
      <c r="S2245">
        <v>4.7263028477400004</v>
      </c>
    </row>
    <row r="2246" spans="1:20">
      <c r="A2246">
        <v>97588</v>
      </c>
      <c r="C2246" t="b">
        <f t="shared" si="175"/>
        <v>1</v>
      </c>
      <c r="D2246" s="2" t="str">
        <f t="shared" si="176"/>
        <v/>
      </c>
      <c r="E2246" s="2" t="str">
        <f t="shared" si="177"/>
        <v/>
      </c>
      <c r="F2246" s="2" t="str">
        <f t="shared" si="178"/>
        <v/>
      </c>
      <c r="G2246" s="2" t="str">
        <f t="shared" si="179"/>
        <v/>
      </c>
      <c r="H2246" t="s">
        <v>17</v>
      </c>
      <c r="I2246" t="s">
        <v>17</v>
      </c>
      <c r="J2246">
        <v>1.9246096669800001E-4</v>
      </c>
      <c r="K2246" s="1">
        <v>6.1150946909499998E-5</v>
      </c>
      <c r="L2246">
        <v>0</v>
      </c>
      <c r="M2246">
        <v>3</v>
      </c>
      <c r="N2246">
        <v>8</v>
      </c>
      <c r="O2246">
        <v>0.212552842203</v>
      </c>
      <c r="P2246" s="1">
        <v>7.57751690486E-5</v>
      </c>
      <c r="Q2246" s="1">
        <v>1.15804985418E-6</v>
      </c>
      <c r="R2246" t="s">
        <v>15</v>
      </c>
      <c r="S2246">
        <v>4.5886584162700004</v>
      </c>
    </row>
    <row r="2247" spans="1:20">
      <c r="A2247">
        <v>97835</v>
      </c>
      <c r="C2247" t="b">
        <f t="shared" si="175"/>
        <v>1</v>
      </c>
      <c r="D2247" s="2" t="str">
        <f t="shared" si="176"/>
        <v/>
      </c>
      <c r="E2247" s="2" t="str">
        <f t="shared" si="177"/>
        <v/>
      </c>
      <c r="F2247" s="2" t="str">
        <f t="shared" si="178"/>
        <v/>
      </c>
      <c r="G2247" s="2" t="str">
        <f t="shared" si="179"/>
        <v/>
      </c>
      <c r="H2247" t="s">
        <v>14</v>
      </c>
      <c r="I2247" t="s">
        <v>14</v>
      </c>
      <c r="J2247" s="1">
        <v>1.9623179941900002E-6</v>
      </c>
      <c r="K2247">
        <v>7.3804692172199995E-4</v>
      </c>
      <c r="L2247" s="1">
        <v>7.3516526426699994E-5</v>
      </c>
      <c r="M2247">
        <v>24.5</v>
      </c>
      <c r="N2247">
        <v>27</v>
      </c>
      <c r="O2247" s="1">
        <v>1.30368939162E-6</v>
      </c>
      <c r="P2247">
        <v>8.2908228513599996E-2</v>
      </c>
      <c r="Q2247">
        <v>1.73876882511E-3</v>
      </c>
      <c r="R2247" t="s">
        <v>15</v>
      </c>
    </row>
    <row r="2248" spans="1:20">
      <c r="A2248">
        <v>97837</v>
      </c>
      <c r="C2248" t="b">
        <f t="shared" si="175"/>
        <v>1</v>
      </c>
      <c r="D2248" s="2" t="str">
        <f t="shared" si="176"/>
        <v/>
      </c>
      <c r="E2248" s="2" t="str">
        <f t="shared" si="177"/>
        <v/>
      </c>
      <c r="F2248" s="2" t="str">
        <f t="shared" si="178"/>
        <v/>
      </c>
      <c r="G2248" s="2" t="str">
        <f t="shared" si="179"/>
        <v/>
      </c>
      <c r="H2248" t="s">
        <v>14</v>
      </c>
      <c r="I2248" t="s">
        <v>14</v>
      </c>
      <c r="J2248" s="1">
        <v>3.9246359883900004E-6</v>
      </c>
      <c r="K2248">
        <v>1.2530256953600001E-3</v>
      </c>
      <c r="L2248" s="1">
        <v>8.5824655654799994E-5</v>
      </c>
      <c r="M2248">
        <v>24.5</v>
      </c>
      <c r="N2248">
        <v>27</v>
      </c>
      <c r="O2248" s="1">
        <v>1.30368939162E-6</v>
      </c>
      <c r="P2248">
        <v>8.2908228513599996E-2</v>
      </c>
      <c r="Q2248">
        <v>2.6542866510700001E-3</v>
      </c>
      <c r="R2248" t="s">
        <v>15</v>
      </c>
    </row>
    <row r="2249" spans="1:20">
      <c r="A2249">
        <v>97838</v>
      </c>
      <c r="C2249" t="b">
        <f t="shared" si="175"/>
        <v>1</v>
      </c>
      <c r="D2249" s="2" t="str">
        <f t="shared" si="176"/>
        <v/>
      </c>
      <c r="E2249" s="2" t="str">
        <f t="shared" si="177"/>
        <v/>
      </c>
      <c r="F2249" s="2" t="str">
        <f t="shared" si="178"/>
        <v/>
      </c>
      <c r="G2249" s="2" t="str">
        <f t="shared" si="179"/>
        <v/>
      </c>
      <c r="H2249" t="s">
        <v>14</v>
      </c>
      <c r="I2249" t="s">
        <v>14</v>
      </c>
      <c r="J2249" s="1">
        <v>2.3992313261399999E-6</v>
      </c>
      <c r="K2249">
        <v>5.48930296492E-4</v>
      </c>
      <c r="L2249" s="1">
        <v>4.2477274658100002E-5</v>
      </c>
      <c r="M2249">
        <v>24.5</v>
      </c>
      <c r="N2249">
        <v>27</v>
      </c>
      <c r="O2249" s="1">
        <v>1.30368939162E-6</v>
      </c>
      <c r="P2249">
        <v>6.5291839946000005E-2</v>
      </c>
      <c r="Q2249">
        <v>7.2239261448299993E-2</v>
      </c>
      <c r="R2249" t="s">
        <v>15</v>
      </c>
    </row>
    <row r="2250" spans="1:20">
      <c r="A2250">
        <v>97842</v>
      </c>
      <c r="C2250" t="b">
        <f t="shared" si="175"/>
        <v>1</v>
      </c>
      <c r="D2250" s="2" t="str">
        <f t="shared" si="176"/>
        <v/>
      </c>
      <c r="E2250" s="2" t="str">
        <f t="shared" si="177"/>
        <v/>
      </c>
      <c r="F2250" s="2" t="str">
        <f t="shared" si="178"/>
        <v/>
      </c>
      <c r="G2250" s="2" t="str">
        <f t="shared" si="179"/>
        <v/>
      </c>
      <c r="H2250" t="s">
        <v>14</v>
      </c>
      <c r="I2250" t="s">
        <v>14</v>
      </c>
      <c r="J2250" s="1">
        <v>9.8874299619799995E-7</v>
      </c>
      <c r="K2250">
        <v>2.92111543359E-4</v>
      </c>
      <c r="L2250" s="1">
        <v>5.9468184521300001E-5</v>
      </c>
      <c r="M2250">
        <v>24.5</v>
      </c>
      <c r="N2250">
        <v>27</v>
      </c>
      <c r="O2250" s="1">
        <v>1.74812983815E-7</v>
      </c>
      <c r="P2250">
        <v>0.116331006752</v>
      </c>
      <c r="Q2250">
        <v>2.52198205136E-2</v>
      </c>
      <c r="R2250" t="s">
        <v>15</v>
      </c>
    </row>
    <row r="2251" spans="1:20">
      <c r="A2251">
        <v>97843</v>
      </c>
      <c r="C2251" t="b">
        <f t="shared" si="175"/>
        <v>1</v>
      </c>
      <c r="D2251" s="2" t="str">
        <f t="shared" si="176"/>
        <v/>
      </c>
      <c r="E2251" s="2" t="str">
        <f t="shared" si="177"/>
        <v/>
      </c>
      <c r="F2251" s="2" t="str">
        <f t="shared" si="178"/>
        <v/>
      </c>
      <c r="G2251" s="2" t="str">
        <f t="shared" si="179"/>
        <v/>
      </c>
      <c r="H2251" t="s">
        <v>19</v>
      </c>
      <c r="I2251" t="s">
        <v>19</v>
      </c>
      <c r="J2251">
        <v>0</v>
      </c>
      <c r="K2251">
        <v>4.0121200182400001E-4</v>
      </c>
      <c r="L2251">
        <v>0</v>
      </c>
      <c r="M2251">
        <v>24.5</v>
      </c>
      <c r="N2251">
        <v>27</v>
      </c>
      <c r="O2251" s="1">
        <v>1.0693699213499999E-8</v>
      </c>
      <c r="P2251">
        <v>2.2596421558500002E-2</v>
      </c>
      <c r="Q2251">
        <v>1</v>
      </c>
      <c r="R2251" t="s">
        <v>15</v>
      </c>
      <c r="S2251">
        <v>24.5</v>
      </c>
      <c r="T2251">
        <v>27</v>
      </c>
    </row>
    <row r="2252" spans="1:20">
      <c r="A2252">
        <v>97846</v>
      </c>
      <c r="C2252" t="b">
        <f t="shared" si="175"/>
        <v>1</v>
      </c>
      <c r="D2252" s="2" t="str">
        <f t="shared" si="176"/>
        <v/>
      </c>
      <c r="E2252" s="2" t="str">
        <f t="shared" si="177"/>
        <v/>
      </c>
      <c r="F2252" s="2" t="str">
        <f t="shared" si="178"/>
        <v/>
      </c>
      <c r="G2252" s="2" t="str">
        <f t="shared" si="179"/>
        <v/>
      </c>
      <c r="H2252" t="s">
        <v>19</v>
      </c>
      <c r="I2252" t="s">
        <v>19</v>
      </c>
      <c r="J2252" s="1">
        <v>1.8972758289399999E-6</v>
      </c>
      <c r="K2252">
        <v>6.6453424166299999E-4</v>
      </c>
      <c r="L2252">
        <v>0</v>
      </c>
      <c r="M2252">
        <v>24.5</v>
      </c>
      <c r="N2252">
        <v>27</v>
      </c>
      <c r="O2252" s="1">
        <v>1.30368939162E-6</v>
      </c>
      <c r="P2252">
        <v>2.2596421558500002E-2</v>
      </c>
      <c r="Q2252">
        <v>0.33753890425700001</v>
      </c>
      <c r="R2252" t="s">
        <v>15</v>
      </c>
      <c r="S2252">
        <v>24.5</v>
      </c>
      <c r="T2252">
        <v>27</v>
      </c>
    </row>
    <row r="2253" spans="1:20">
      <c r="A2253">
        <v>97848</v>
      </c>
      <c r="C2253" t="b">
        <f t="shared" si="175"/>
        <v>1</v>
      </c>
      <c r="D2253" s="2" t="str">
        <f t="shared" si="176"/>
        <v/>
      </c>
      <c r="E2253" s="2" t="str">
        <f t="shared" si="177"/>
        <v/>
      </c>
      <c r="F2253" s="2" t="str">
        <f t="shared" si="178"/>
        <v/>
      </c>
      <c r="G2253" s="2" t="str">
        <f t="shared" si="179"/>
        <v/>
      </c>
      <c r="H2253" t="s">
        <v>14</v>
      </c>
      <c r="I2253" t="s">
        <v>14</v>
      </c>
      <c r="J2253">
        <v>0</v>
      </c>
      <c r="K2253">
        <v>3.2316681287100001E-4</v>
      </c>
      <c r="L2253" s="1">
        <v>9.3655612702799995E-6</v>
      </c>
      <c r="M2253">
        <v>24.5</v>
      </c>
      <c r="N2253">
        <v>27</v>
      </c>
      <c r="O2253" s="1">
        <v>1.0693699213499999E-8</v>
      </c>
      <c r="P2253">
        <v>4.7366617906199997E-2</v>
      </c>
      <c r="Q2253">
        <v>1.34675858906E-3</v>
      </c>
      <c r="R2253" t="s">
        <v>15</v>
      </c>
    </row>
    <row r="2254" spans="1:20">
      <c r="A2254">
        <v>97872</v>
      </c>
      <c r="C2254" t="b">
        <f t="shared" si="175"/>
        <v>1</v>
      </c>
      <c r="D2254" s="2" t="str">
        <f t="shared" si="176"/>
        <v/>
      </c>
      <c r="E2254" s="2" t="str">
        <f t="shared" si="177"/>
        <v/>
      </c>
      <c r="F2254" s="2" t="str">
        <f t="shared" si="178"/>
        <v/>
      </c>
      <c r="G2254" s="2" t="str">
        <f t="shared" si="179"/>
        <v/>
      </c>
      <c r="H2254" t="s">
        <v>21</v>
      </c>
      <c r="I2254" t="s">
        <v>16</v>
      </c>
      <c r="J2254" s="1">
        <v>7.7227317003399999E-6</v>
      </c>
      <c r="K2254">
        <v>2.7285672255800001E-4</v>
      </c>
      <c r="L2254">
        <v>5.2915421177100004E-4</v>
      </c>
      <c r="M2254">
        <v>23</v>
      </c>
      <c r="N2254">
        <v>27</v>
      </c>
      <c r="O2254">
        <v>9.5576165367699997E-4</v>
      </c>
      <c r="P2254">
        <v>0.32054730827200001</v>
      </c>
      <c r="Q2254">
        <v>0.13114502866200001</v>
      </c>
      <c r="R2254" t="s">
        <v>22</v>
      </c>
      <c r="S2254">
        <v>24.9661067581</v>
      </c>
    </row>
    <row r="2255" spans="1:20">
      <c r="A2255">
        <v>97873</v>
      </c>
      <c r="C2255" t="b">
        <f t="shared" si="175"/>
        <v>1</v>
      </c>
      <c r="D2255" s="2" t="str">
        <f t="shared" si="176"/>
        <v/>
      </c>
      <c r="E2255" s="2" t="str">
        <f t="shared" si="177"/>
        <v/>
      </c>
      <c r="F2255" s="2" t="str">
        <f t="shared" si="178"/>
        <v/>
      </c>
      <c r="G2255" s="2" t="str">
        <f t="shared" si="179"/>
        <v/>
      </c>
      <c r="H2255" t="s">
        <v>14</v>
      </c>
      <c r="I2255" t="s">
        <v>14</v>
      </c>
      <c r="J2255" s="1">
        <v>4.3523981990600004E-6</v>
      </c>
      <c r="K2255">
        <v>2.7221905832500003E-4</v>
      </c>
      <c r="L2255">
        <v>1.76031937159E-4</v>
      </c>
      <c r="M2255">
        <v>23</v>
      </c>
      <c r="N2255">
        <v>25</v>
      </c>
      <c r="O2255" s="1">
        <v>1.8332948899299999E-5</v>
      </c>
      <c r="P2255">
        <v>0.14179926326</v>
      </c>
      <c r="Q2255">
        <v>4.28223529181E-2</v>
      </c>
      <c r="R2255" t="s">
        <v>15</v>
      </c>
    </row>
    <row r="2256" spans="1:20">
      <c r="A2256">
        <v>97875</v>
      </c>
      <c r="C2256" t="b">
        <f t="shared" si="175"/>
        <v>1</v>
      </c>
      <c r="D2256" s="2" t="str">
        <f t="shared" si="176"/>
        <v/>
      </c>
      <c r="E2256" s="2" t="str">
        <f t="shared" si="177"/>
        <v/>
      </c>
      <c r="F2256" s="2" t="str">
        <f t="shared" si="178"/>
        <v/>
      </c>
      <c r="G2256" s="2" t="str">
        <f t="shared" si="179"/>
        <v/>
      </c>
      <c r="H2256" t="s">
        <v>21</v>
      </c>
      <c r="I2256" t="s">
        <v>16</v>
      </c>
      <c r="J2256" s="1">
        <v>2.4365480917500002E-6</v>
      </c>
      <c r="K2256">
        <v>2.5974367489599998E-4</v>
      </c>
      <c r="L2256">
        <v>4.1520654964899998E-4</v>
      </c>
      <c r="M2256">
        <v>23</v>
      </c>
      <c r="N2256">
        <v>27</v>
      </c>
      <c r="O2256">
        <v>1.6280398537899999E-4</v>
      </c>
      <c r="P2256">
        <v>0.32054730827200001</v>
      </c>
      <c r="Q2256">
        <v>7.5383264802200006E-2</v>
      </c>
      <c r="R2256" t="s">
        <v>22</v>
      </c>
      <c r="S2256">
        <v>24.506532685700002</v>
      </c>
    </row>
    <row r="2257" spans="1:20">
      <c r="A2257">
        <v>97876</v>
      </c>
      <c r="C2257" t="b">
        <f t="shared" si="175"/>
        <v>1</v>
      </c>
      <c r="D2257" s="2" t="str">
        <f t="shared" si="176"/>
        <v/>
      </c>
      <c r="E2257" s="2" t="str">
        <f t="shared" si="177"/>
        <v/>
      </c>
      <c r="F2257" s="2" t="str">
        <f t="shared" si="178"/>
        <v/>
      </c>
      <c r="G2257" s="2" t="str">
        <f t="shared" si="179"/>
        <v/>
      </c>
      <c r="H2257" t="s">
        <v>14</v>
      </c>
      <c r="I2257" t="s">
        <v>14</v>
      </c>
      <c r="J2257" s="1">
        <v>6.8883115410899998E-6</v>
      </c>
      <c r="K2257">
        <v>5.9904654123800005E-4</v>
      </c>
      <c r="L2257">
        <v>3.5777479566400001E-4</v>
      </c>
      <c r="M2257">
        <v>23</v>
      </c>
      <c r="N2257">
        <v>25</v>
      </c>
      <c r="O2257" s="1">
        <v>1.1995179773800001E-5</v>
      </c>
      <c r="P2257">
        <v>0.112137290631</v>
      </c>
      <c r="Q2257">
        <v>4.28223529181E-2</v>
      </c>
      <c r="R2257" t="s">
        <v>15</v>
      </c>
    </row>
    <row r="2258" spans="1:20">
      <c r="A2258">
        <v>97882</v>
      </c>
      <c r="C2258" t="b">
        <f t="shared" si="175"/>
        <v>1</v>
      </c>
      <c r="D2258" s="2" t="str">
        <f t="shared" si="176"/>
        <v/>
      </c>
      <c r="E2258" s="2" t="str">
        <f t="shared" si="177"/>
        <v/>
      </c>
      <c r="F2258" s="2" t="str">
        <f t="shared" si="178"/>
        <v/>
      </c>
      <c r="G2258" s="2" t="str">
        <f t="shared" si="179"/>
        <v/>
      </c>
      <c r="H2258" t="s">
        <v>21</v>
      </c>
      <c r="I2258" t="s">
        <v>16</v>
      </c>
      <c r="J2258" s="1">
        <v>3.3448066067999999E-6</v>
      </c>
      <c r="K2258">
        <v>1.99419089936E-4</v>
      </c>
      <c r="L2258">
        <v>3.3247742509500002E-4</v>
      </c>
      <c r="M2258">
        <v>23</v>
      </c>
      <c r="N2258">
        <v>27</v>
      </c>
      <c r="O2258" s="1">
        <v>3.6137193150799997E-5</v>
      </c>
      <c r="P2258">
        <v>0.32054730827200001</v>
      </c>
      <c r="Q2258">
        <v>2.6762768676600001E-2</v>
      </c>
      <c r="R2258" t="s">
        <v>22</v>
      </c>
      <c r="S2258">
        <v>24.617078681199999</v>
      </c>
    </row>
    <row r="2259" spans="1:20">
      <c r="A2259">
        <v>97883</v>
      </c>
      <c r="C2259" t="b">
        <f t="shared" si="175"/>
        <v>1</v>
      </c>
      <c r="D2259" s="2" t="str">
        <f t="shared" si="176"/>
        <v/>
      </c>
      <c r="E2259" s="2" t="str">
        <f t="shared" si="177"/>
        <v/>
      </c>
      <c r="F2259" s="2" t="str">
        <f t="shared" si="178"/>
        <v/>
      </c>
      <c r="G2259" s="2" t="str">
        <f t="shared" si="179"/>
        <v/>
      </c>
      <c r="H2259" t="s">
        <v>21</v>
      </c>
      <c r="I2259" t="s">
        <v>16</v>
      </c>
      <c r="J2259" s="1">
        <v>2.6406367948400001E-6</v>
      </c>
      <c r="K2259">
        <v>1.53893397681E-4</v>
      </c>
      <c r="L2259">
        <v>3.0906352191899998E-4</v>
      </c>
      <c r="M2259">
        <v>23</v>
      </c>
      <c r="N2259">
        <v>27</v>
      </c>
      <c r="O2259">
        <v>5.5902466770700002E-4</v>
      </c>
      <c r="P2259">
        <v>0.433680642472</v>
      </c>
      <c r="Q2259">
        <v>2.6762768676600001E-2</v>
      </c>
      <c r="R2259" t="s">
        <v>22</v>
      </c>
      <c r="S2259">
        <v>25.0255683472</v>
      </c>
    </row>
    <row r="2260" spans="1:20">
      <c r="A2260">
        <v>97885</v>
      </c>
      <c r="C2260" t="b">
        <f t="shared" si="175"/>
        <v>1</v>
      </c>
      <c r="D2260" s="2" t="str">
        <f t="shared" si="176"/>
        <v/>
      </c>
      <c r="E2260" s="2" t="str">
        <f t="shared" si="177"/>
        <v/>
      </c>
      <c r="F2260" s="2" t="str">
        <f t="shared" si="178"/>
        <v/>
      </c>
      <c r="G2260" s="2" t="str">
        <f t="shared" si="179"/>
        <v/>
      </c>
      <c r="H2260" t="s">
        <v>21</v>
      </c>
      <c r="I2260" t="s">
        <v>16</v>
      </c>
      <c r="J2260" s="1">
        <v>2.8166792478299998E-6</v>
      </c>
      <c r="K2260">
        <v>1.19436034454E-4</v>
      </c>
      <c r="L2260">
        <v>2.2165161673000001E-4</v>
      </c>
      <c r="M2260">
        <v>23</v>
      </c>
      <c r="N2260">
        <v>27</v>
      </c>
      <c r="O2260">
        <v>5.5902466770700002E-4</v>
      </c>
      <c r="P2260">
        <v>0.433680642472</v>
      </c>
      <c r="Q2260">
        <v>2.6762768676600001E-2</v>
      </c>
      <c r="R2260" t="s">
        <v>22</v>
      </c>
      <c r="S2260">
        <v>24.8683594759</v>
      </c>
    </row>
    <row r="2261" spans="1:20">
      <c r="A2261">
        <v>97905</v>
      </c>
      <c r="C2261" t="b">
        <f t="shared" si="175"/>
        <v>1</v>
      </c>
      <c r="D2261" s="2" t="str">
        <f t="shared" si="176"/>
        <v/>
      </c>
      <c r="E2261" s="2" t="str">
        <f t="shared" si="177"/>
        <v/>
      </c>
      <c r="F2261" s="2" t="str">
        <f t="shared" si="178"/>
        <v/>
      </c>
      <c r="G2261" s="2" t="str">
        <f t="shared" si="179"/>
        <v/>
      </c>
      <c r="H2261" t="s">
        <v>14</v>
      </c>
      <c r="I2261" t="s">
        <v>14</v>
      </c>
      <c r="J2261" s="1">
        <v>1.8014943718E-6</v>
      </c>
      <c r="K2261">
        <v>9.2844539876800003E-4</v>
      </c>
      <c r="L2261" s="1">
        <v>2.6869364744299999E-5</v>
      </c>
      <c r="M2261">
        <v>23</v>
      </c>
      <c r="N2261">
        <v>25</v>
      </c>
      <c r="O2261">
        <v>1.52268884147E-4</v>
      </c>
      <c r="P2261">
        <v>0.16404709049999999</v>
      </c>
      <c r="Q2261">
        <v>1.94912205155E-2</v>
      </c>
      <c r="R2261" t="s">
        <v>15</v>
      </c>
    </row>
    <row r="2262" spans="1:20">
      <c r="A2262">
        <v>97907</v>
      </c>
      <c r="C2262" t="b">
        <f t="shared" si="175"/>
        <v>1</v>
      </c>
      <c r="D2262" s="2" t="str">
        <f t="shared" si="176"/>
        <v/>
      </c>
      <c r="E2262" s="2" t="str">
        <f t="shared" si="177"/>
        <v/>
      </c>
      <c r="F2262" s="2" t="str">
        <f t="shared" si="178"/>
        <v/>
      </c>
      <c r="G2262" s="2" t="str">
        <f t="shared" si="179"/>
        <v/>
      </c>
      <c r="H2262" t="s">
        <v>14</v>
      </c>
      <c r="I2262" t="s">
        <v>14</v>
      </c>
      <c r="J2262">
        <v>0</v>
      </c>
      <c r="K2262">
        <v>9.3744702116199999E-4</v>
      </c>
      <c r="L2262" s="1">
        <v>1.7571578296799999E-5</v>
      </c>
      <c r="M2262">
        <v>23</v>
      </c>
      <c r="N2262">
        <v>25</v>
      </c>
      <c r="O2262" s="1">
        <v>6.0274678259599996E-7</v>
      </c>
      <c r="P2262">
        <v>0.16404709049999999</v>
      </c>
      <c r="Q2262">
        <v>3.5485413204899998E-4</v>
      </c>
      <c r="R2262" t="s">
        <v>15</v>
      </c>
    </row>
    <row r="2263" spans="1:20">
      <c r="A2263">
        <v>97909</v>
      </c>
      <c r="C2263" t="b">
        <f t="shared" si="175"/>
        <v>1</v>
      </c>
      <c r="D2263" s="2" t="str">
        <f t="shared" si="176"/>
        <v/>
      </c>
      <c r="E2263" s="2" t="str">
        <f t="shared" si="177"/>
        <v/>
      </c>
      <c r="F2263" s="2" t="str">
        <f t="shared" si="178"/>
        <v/>
      </c>
      <c r="G2263" s="2" t="str">
        <f t="shared" si="179"/>
        <v/>
      </c>
      <c r="H2263" t="s">
        <v>18</v>
      </c>
      <c r="I2263" t="s">
        <v>19</v>
      </c>
      <c r="J2263" s="1">
        <v>1.50214200337E-5</v>
      </c>
      <c r="K2263">
        <v>3.1793041077299999E-4</v>
      </c>
      <c r="L2263" s="1">
        <v>7.3155219200499996E-5</v>
      </c>
      <c r="M2263">
        <v>8.8000000000000007</v>
      </c>
      <c r="N2263">
        <v>11.6</v>
      </c>
      <c r="O2263">
        <v>3.7260283285499997E-2</v>
      </c>
      <c r="P2263">
        <v>0.16706700450600001</v>
      </c>
      <c r="Q2263">
        <v>4.1724315233300002E-2</v>
      </c>
      <c r="R2263" t="s">
        <v>20</v>
      </c>
      <c r="S2263">
        <v>8.8000000000000007</v>
      </c>
      <c r="T2263">
        <v>11.6</v>
      </c>
    </row>
    <row r="2264" spans="1:20">
      <c r="A2264">
        <v>97911</v>
      </c>
      <c r="C2264" t="b">
        <f t="shared" si="175"/>
        <v>1</v>
      </c>
      <c r="D2264" s="2" t="str">
        <f t="shared" si="176"/>
        <v/>
      </c>
      <c r="E2264" s="2" t="str">
        <f t="shared" si="177"/>
        <v/>
      </c>
      <c r="F2264" s="2" t="str">
        <f t="shared" si="178"/>
        <v/>
      </c>
      <c r="G2264" s="2" t="str">
        <f t="shared" si="179"/>
        <v/>
      </c>
      <c r="H2264" t="s">
        <v>14</v>
      </c>
      <c r="I2264" t="s">
        <v>14</v>
      </c>
      <c r="J2264">
        <v>0</v>
      </c>
      <c r="K2264">
        <v>4.7897542293800003E-4</v>
      </c>
      <c r="L2264" s="1">
        <v>5.8534757939300004E-6</v>
      </c>
      <c r="M2264">
        <v>23</v>
      </c>
      <c r="N2264">
        <v>25</v>
      </c>
      <c r="O2264" s="1">
        <v>4.5956321418500002E-5</v>
      </c>
      <c r="P2264">
        <v>0.16157527294499999</v>
      </c>
      <c r="Q2264">
        <v>9.4934732298000007E-3</v>
      </c>
      <c r="R2264" t="s">
        <v>15</v>
      </c>
    </row>
    <row r="2265" spans="1:20">
      <c r="A2265">
        <v>97912</v>
      </c>
      <c r="C2265" t="b">
        <f t="shared" si="175"/>
        <v>1</v>
      </c>
      <c r="D2265" s="2" t="str">
        <f t="shared" si="176"/>
        <v/>
      </c>
      <c r="E2265" s="2" t="str">
        <f t="shared" si="177"/>
        <v/>
      </c>
      <c r="F2265" s="2" t="str">
        <f t="shared" si="178"/>
        <v/>
      </c>
      <c r="G2265" s="2" t="str">
        <f t="shared" si="179"/>
        <v/>
      </c>
      <c r="H2265" t="s">
        <v>18</v>
      </c>
      <c r="I2265" t="s">
        <v>19</v>
      </c>
      <c r="J2265" s="1">
        <v>8.42351269275E-6</v>
      </c>
      <c r="K2265">
        <v>1.6378859221800001E-4</v>
      </c>
      <c r="L2265" s="1">
        <v>4.37971956505E-5</v>
      </c>
      <c r="M2265">
        <v>8.8000000000000007</v>
      </c>
      <c r="N2265">
        <v>11.6</v>
      </c>
      <c r="O2265">
        <v>3.7260283285499997E-2</v>
      </c>
      <c r="P2265">
        <v>0.20899668645800001</v>
      </c>
      <c r="Q2265">
        <v>6.2390551816100003E-2</v>
      </c>
      <c r="R2265" t="s">
        <v>20</v>
      </c>
      <c r="S2265">
        <v>8.8000000000000007</v>
      </c>
      <c r="T2265">
        <v>11.6</v>
      </c>
    </row>
    <row r="2266" spans="1:20">
      <c r="A2266">
        <v>97916</v>
      </c>
      <c r="C2266" t="b">
        <f t="shared" si="175"/>
        <v>1</v>
      </c>
      <c r="D2266" s="2" t="str">
        <f t="shared" si="176"/>
        <v/>
      </c>
      <c r="E2266" s="2" t="str">
        <f t="shared" si="177"/>
        <v/>
      </c>
      <c r="F2266" s="2" t="str">
        <f t="shared" si="178"/>
        <v/>
      </c>
      <c r="G2266" s="2" t="str">
        <f t="shared" si="179"/>
        <v/>
      </c>
      <c r="H2266" t="s">
        <v>19</v>
      </c>
      <c r="I2266" t="s">
        <v>19</v>
      </c>
      <c r="J2266">
        <v>0</v>
      </c>
      <c r="K2266">
        <v>6.58738698395E-4</v>
      </c>
      <c r="L2266">
        <v>0</v>
      </c>
      <c r="M2266">
        <v>23</v>
      </c>
      <c r="N2266">
        <v>25</v>
      </c>
      <c r="O2266" s="1">
        <v>6.0274678259599996E-7</v>
      </c>
      <c r="P2266">
        <v>1.94224014222E-2</v>
      </c>
      <c r="Q2266">
        <v>1</v>
      </c>
      <c r="R2266" t="s">
        <v>15</v>
      </c>
      <c r="S2266">
        <v>23</v>
      </c>
      <c r="T2266">
        <v>25</v>
      </c>
    </row>
    <row r="2267" spans="1:20">
      <c r="A2267">
        <v>97917</v>
      </c>
      <c r="C2267" t="b">
        <f t="shared" si="175"/>
        <v>1</v>
      </c>
      <c r="D2267" s="2" t="str">
        <f t="shared" si="176"/>
        <v/>
      </c>
      <c r="E2267" s="2" t="str">
        <f t="shared" si="177"/>
        <v/>
      </c>
      <c r="F2267" s="2" t="str">
        <f t="shared" si="178"/>
        <v/>
      </c>
      <c r="G2267" s="2" t="str">
        <f t="shared" si="179"/>
        <v/>
      </c>
      <c r="H2267" t="s">
        <v>18</v>
      </c>
      <c r="I2267" t="s">
        <v>19</v>
      </c>
      <c r="J2267" s="1">
        <v>8.6426318704700006E-6</v>
      </c>
      <c r="K2267">
        <v>1.8327870996000001E-4</v>
      </c>
      <c r="L2267" s="1">
        <v>4.5219429866899999E-5</v>
      </c>
      <c r="M2267">
        <v>8.8000000000000007</v>
      </c>
      <c r="N2267">
        <v>11.6</v>
      </c>
      <c r="O2267">
        <v>2.19461784279E-2</v>
      </c>
      <c r="P2267">
        <v>0.121027387039</v>
      </c>
      <c r="Q2267">
        <v>3.9482833064000002E-2</v>
      </c>
      <c r="R2267" t="s">
        <v>20</v>
      </c>
      <c r="S2267">
        <v>8.8000000000000007</v>
      </c>
      <c r="T2267">
        <v>11.6</v>
      </c>
    </row>
    <row r="2268" spans="1:20">
      <c r="A2268">
        <v>97943</v>
      </c>
      <c r="C2268" t="b">
        <f t="shared" si="175"/>
        <v>1</v>
      </c>
      <c r="D2268" s="2" t="str">
        <f t="shared" si="176"/>
        <v/>
      </c>
      <c r="E2268" s="2" t="str">
        <f t="shared" si="177"/>
        <v/>
      </c>
      <c r="F2268" s="2" t="str">
        <f t="shared" si="178"/>
        <v/>
      </c>
      <c r="G2268" s="2" t="str">
        <f t="shared" si="179"/>
        <v/>
      </c>
      <c r="H2268" t="s">
        <v>14</v>
      </c>
      <c r="I2268" t="s">
        <v>14</v>
      </c>
      <c r="J2268" s="1">
        <v>8.2588464104299997E-5</v>
      </c>
      <c r="K2268">
        <v>1.23979189213E-4</v>
      </c>
      <c r="L2268" s="1">
        <v>3.3229356092299998E-5</v>
      </c>
      <c r="M2268">
        <v>1.5</v>
      </c>
      <c r="N2268">
        <v>5.5</v>
      </c>
      <c r="O2268">
        <v>0.100921445511</v>
      </c>
      <c r="P2268">
        <v>3.36432429011E-3</v>
      </c>
      <c r="Q2268">
        <v>0.17327005771699999</v>
      </c>
      <c r="R2268" t="s">
        <v>15</v>
      </c>
    </row>
    <row r="2269" spans="1:20">
      <c r="A2269">
        <v>97944</v>
      </c>
      <c r="C2269" t="b">
        <f t="shared" si="175"/>
        <v>1</v>
      </c>
      <c r="D2269" s="2" t="str">
        <f t="shared" si="176"/>
        <v/>
      </c>
      <c r="E2269" s="2" t="str">
        <f t="shared" si="177"/>
        <v/>
      </c>
      <c r="F2269" s="2" t="str">
        <f t="shared" si="178"/>
        <v/>
      </c>
      <c r="G2269" s="2" t="str">
        <f t="shared" si="179"/>
        <v/>
      </c>
      <c r="H2269" t="s">
        <v>14</v>
      </c>
      <c r="I2269" t="s">
        <v>14</v>
      </c>
      <c r="J2269" s="1">
        <v>6.0019283467499998E-5</v>
      </c>
      <c r="K2269" s="1">
        <v>8.5906003897500002E-6</v>
      </c>
      <c r="L2269" s="1">
        <v>3.28633906664E-5</v>
      </c>
      <c r="M2269">
        <v>11</v>
      </c>
      <c r="N2269">
        <v>17</v>
      </c>
      <c r="O2269">
        <v>1.58918955231E-2</v>
      </c>
      <c r="P2269">
        <v>0.206971288979</v>
      </c>
      <c r="Q2269">
        <v>5.4847909944600003E-2</v>
      </c>
      <c r="R2269" t="s">
        <v>15</v>
      </c>
    </row>
    <row r="2270" spans="1:20">
      <c r="A2270">
        <v>97987</v>
      </c>
      <c r="C2270" t="b">
        <f t="shared" si="175"/>
        <v>1</v>
      </c>
      <c r="D2270" s="2" t="str">
        <f t="shared" si="176"/>
        <v/>
      </c>
      <c r="E2270" s="2" t="str">
        <f t="shared" si="177"/>
        <v/>
      </c>
      <c r="F2270" s="2" t="str">
        <f t="shared" si="178"/>
        <v/>
      </c>
      <c r="G2270" s="2" t="str">
        <f t="shared" si="179"/>
        <v/>
      </c>
      <c r="H2270" t="s">
        <v>23</v>
      </c>
      <c r="I2270" t="s">
        <v>19</v>
      </c>
      <c r="J2270">
        <v>3.29300123123E-4</v>
      </c>
      <c r="K2270">
        <v>1.0784614868200001E-3</v>
      </c>
      <c r="L2270" s="1">
        <v>2.1181390568899999E-5</v>
      </c>
      <c r="M2270">
        <v>1.5</v>
      </c>
      <c r="N2270">
        <v>8</v>
      </c>
      <c r="O2270">
        <v>1.02915950379E-2</v>
      </c>
      <c r="P2270" s="1">
        <v>6.4038852478700004E-7</v>
      </c>
      <c r="Q2270">
        <v>1.36732020871E-2</v>
      </c>
      <c r="R2270" t="s">
        <v>15</v>
      </c>
      <c r="S2270">
        <v>1.5</v>
      </c>
      <c r="T2270">
        <v>8</v>
      </c>
    </row>
    <row r="2271" spans="1:20">
      <c r="A2271">
        <v>97988</v>
      </c>
      <c r="B2271" t="s">
        <v>19</v>
      </c>
      <c r="C2271" t="b">
        <f t="shared" si="175"/>
        <v>1</v>
      </c>
      <c r="D2271" s="2" t="str">
        <f t="shared" si="176"/>
        <v/>
      </c>
      <c r="E2271" s="2" t="str">
        <f t="shared" si="177"/>
        <v/>
      </c>
      <c r="F2271" s="2" t="str">
        <f t="shared" si="178"/>
        <v>BRACK</v>
      </c>
      <c r="G2271" s="2" t="str">
        <f t="shared" si="179"/>
        <v/>
      </c>
      <c r="H2271" t="s">
        <v>23</v>
      </c>
      <c r="I2271" t="s">
        <v>19</v>
      </c>
      <c r="J2271">
        <v>1.90500534469E-4</v>
      </c>
      <c r="K2271">
        <v>6.3416091151299999E-4</v>
      </c>
      <c r="L2271" s="1">
        <v>7.5248403510799996E-6</v>
      </c>
      <c r="M2271">
        <v>1.5</v>
      </c>
      <c r="N2271">
        <v>8</v>
      </c>
      <c r="O2271">
        <v>7.5290013901100003E-3</v>
      </c>
      <c r="P2271" s="1">
        <v>9.2709909581199997E-8</v>
      </c>
      <c r="Q2271">
        <v>1.2490311887499999E-2</v>
      </c>
      <c r="R2271" t="s">
        <v>15</v>
      </c>
      <c r="S2271">
        <v>1.5</v>
      </c>
      <c r="T2271">
        <v>8</v>
      </c>
    </row>
    <row r="2272" spans="1:20">
      <c r="A2272">
        <v>97989</v>
      </c>
      <c r="B2272" t="s">
        <v>19</v>
      </c>
      <c r="C2272" t="b">
        <f t="shared" si="175"/>
        <v>1</v>
      </c>
      <c r="D2272" s="2" t="str">
        <f t="shared" si="176"/>
        <v/>
      </c>
      <c r="E2272" s="2" t="str">
        <f t="shared" si="177"/>
        <v/>
      </c>
      <c r="F2272" s="2" t="str">
        <f t="shared" si="178"/>
        <v>BRACK</v>
      </c>
      <c r="G2272" s="2" t="str">
        <f t="shared" si="179"/>
        <v/>
      </c>
      <c r="H2272" t="s">
        <v>23</v>
      </c>
      <c r="I2272" t="s">
        <v>19</v>
      </c>
      <c r="J2272">
        <v>2.34309099401E-4</v>
      </c>
      <c r="K2272">
        <v>5.0607499085699999E-4</v>
      </c>
      <c r="L2272" s="1">
        <v>9.2653811809699994E-6</v>
      </c>
      <c r="M2272">
        <v>1.5</v>
      </c>
      <c r="N2272">
        <v>8</v>
      </c>
      <c r="O2272">
        <v>1.43390655008E-2</v>
      </c>
      <c r="P2272" s="1">
        <v>1.1102383272900001E-7</v>
      </c>
      <c r="Q2272">
        <v>1.2490311887499999E-2</v>
      </c>
      <c r="R2272" t="s">
        <v>15</v>
      </c>
      <c r="S2272">
        <v>1.5</v>
      </c>
      <c r="T2272">
        <v>8</v>
      </c>
    </row>
    <row r="2273" spans="1:20">
      <c r="A2273">
        <v>97990</v>
      </c>
      <c r="C2273" t="b">
        <f t="shared" si="175"/>
        <v>1</v>
      </c>
      <c r="D2273" s="2" t="str">
        <f t="shared" si="176"/>
        <v/>
      </c>
      <c r="E2273" s="2" t="str">
        <f t="shared" si="177"/>
        <v/>
      </c>
      <c r="F2273" s="2" t="str">
        <f t="shared" si="178"/>
        <v/>
      </c>
      <c r="G2273" s="2" t="str">
        <f t="shared" si="179"/>
        <v/>
      </c>
      <c r="H2273" t="s">
        <v>18</v>
      </c>
      <c r="I2273" t="s">
        <v>19</v>
      </c>
      <c r="J2273" s="1">
        <v>8.2339145220900001E-5</v>
      </c>
      <c r="K2273">
        <v>3.1820051234500001E-4</v>
      </c>
      <c r="L2273" s="1">
        <v>6.1802686373100001E-6</v>
      </c>
      <c r="M2273">
        <v>1.5</v>
      </c>
      <c r="N2273">
        <v>8</v>
      </c>
      <c r="O2273">
        <v>3.4790170512500003E-2</v>
      </c>
      <c r="P2273" s="1">
        <v>6.6707451054900001E-6</v>
      </c>
      <c r="Q2273">
        <v>6.7333020432199997E-3</v>
      </c>
      <c r="R2273" t="s">
        <v>20</v>
      </c>
      <c r="S2273">
        <v>1.5</v>
      </c>
      <c r="T2273">
        <v>8</v>
      </c>
    </row>
    <row r="2274" spans="1:20">
      <c r="A2274">
        <v>97991</v>
      </c>
      <c r="C2274" t="b">
        <f t="shared" si="175"/>
        <v>1</v>
      </c>
      <c r="D2274" s="2" t="str">
        <f t="shared" si="176"/>
        <v/>
      </c>
      <c r="E2274" s="2" t="str">
        <f t="shared" si="177"/>
        <v/>
      </c>
      <c r="F2274" s="2" t="str">
        <f t="shared" si="178"/>
        <v/>
      </c>
      <c r="G2274" s="2" t="str">
        <f t="shared" si="179"/>
        <v/>
      </c>
      <c r="H2274" t="s">
        <v>23</v>
      </c>
      <c r="I2274" t="s">
        <v>19</v>
      </c>
      <c r="J2274" s="1">
        <v>8.8794330395099995E-5</v>
      </c>
      <c r="K2274">
        <v>2.4018064184299999E-4</v>
      </c>
      <c r="L2274" s="1">
        <v>3.6016935052499999E-6</v>
      </c>
      <c r="M2274">
        <v>1.5</v>
      </c>
      <c r="N2274">
        <v>8</v>
      </c>
      <c r="O2274">
        <v>8.3485440183499997E-3</v>
      </c>
      <c r="P2274" s="1">
        <v>4.1046873155100001E-7</v>
      </c>
      <c r="Q2274">
        <v>7.8339655495300003E-2</v>
      </c>
      <c r="R2274" t="s">
        <v>15</v>
      </c>
      <c r="S2274">
        <v>1.5</v>
      </c>
      <c r="T2274">
        <v>8</v>
      </c>
    </row>
    <row r="2275" spans="1:20">
      <c r="A2275">
        <v>97993</v>
      </c>
      <c r="B2275" t="s">
        <v>19</v>
      </c>
      <c r="C2275" t="b">
        <f t="shared" si="175"/>
        <v>1</v>
      </c>
      <c r="D2275" s="2" t="str">
        <f t="shared" si="176"/>
        <v/>
      </c>
      <c r="E2275" s="2" t="str">
        <f t="shared" si="177"/>
        <v/>
      </c>
      <c r="F2275" s="2" t="str">
        <f t="shared" si="178"/>
        <v/>
      </c>
      <c r="G2275" s="2" t="str">
        <f t="shared" si="179"/>
        <v>brackishRestricted</v>
      </c>
      <c r="H2275" t="s">
        <v>14</v>
      </c>
      <c r="I2275" t="s">
        <v>14</v>
      </c>
      <c r="J2275">
        <v>1.4127625943500001E-4</v>
      </c>
      <c r="K2275">
        <v>3.9403905322899998E-4</v>
      </c>
      <c r="L2275" s="1">
        <v>9.1582577638299994E-6</v>
      </c>
      <c r="M2275">
        <v>1.5</v>
      </c>
      <c r="N2275">
        <v>8</v>
      </c>
      <c r="O2275">
        <v>5.46080279467E-2</v>
      </c>
      <c r="P2275">
        <v>4.3671134541300001E-4</v>
      </c>
      <c r="Q2275">
        <v>6.6827416545800003E-2</v>
      </c>
      <c r="R2275" t="s">
        <v>15</v>
      </c>
    </row>
    <row r="2276" spans="1:20">
      <c r="A2276">
        <v>97994</v>
      </c>
      <c r="C2276" t="b">
        <f t="shared" si="175"/>
        <v>1</v>
      </c>
      <c r="D2276" s="2" t="str">
        <f t="shared" si="176"/>
        <v/>
      </c>
      <c r="E2276" s="2" t="str">
        <f t="shared" si="177"/>
        <v/>
      </c>
      <c r="F2276" s="2" t="str">
        <f t="shared" si="178"/>
        <v/>
      </c>
      <c r="G2276" s="2" t="str">
        <f t="shared" si="179"/>
        <v/>
      </c>
      <c r="H2276" t="s">
        <v>17</v>
      </c>
      <c r="I2276" t="s">
        <v>17</v>
      </c>
      <c r="J2276">
        <v>1.02539069179E-4</v>
      </c>
      <c r="K2276">
        <v>3.1977372259400002E-4</v>
      </c>
      <c r="L2276" s="1">
        <v>2.9791696458400001E-6</v>
      </c>
      <c r="M2276">
        <v>1.5</v>
      </c>
      <c r="N2276">
        <v>8</v>
      </c>
      <c r="O2276">
        <v>6.6832054851399994E-2</v>
      </c>
      <c r="P2276" s="1">
        <v>4.2462504604000001E-6</v>
      </c>
      <c r="Q2276">
        <v>6.5120370212400005E-4</v>
      </c>
      <c r="R2276" t="s">
        <v>15</v>
      </c>
      <c r="S2276">
        <v>8</v>
      </c>
    </row>
    <row r="2277" spans="1:20">
      <c r="A2277">
        <v>98023</v>
      </c>
      <c r="C2277" t="b">
        <f t="shared" si="175"/>
        <v>1</v>
      </c>
      <c r="D2277" s="2" t="str">
        <f t="shared" si="176"/>
        <v/>
      </c>
      <c r="E2277" s="2" t="str">
        <f t="shared" si="177"/>
        <v/>
      </c>
      <c r="F2277" s="2" t="str">
        <f t="shared" si="178"/>
        <v/>
      </c>
      <c r="G2277" s="2" t="str">
        <f t="shared" si="179"/>
        <v/>
      </c>
      <c r="H2277" t="s">
        <v>19</v>
      </c>
      <c r="I2277" t="s">
        <v>19</v>
      </c>
      <c r="J2277">
        <v>1.8890925261300001E-4</v>
      </c>
      <c r="K2277">
        <v>9.5300196772000003E-4</v>
      </c>
      <c r="L2277" s="1">
        <v>1.9103983266799999E-5</v>
      </c>
      <c r="M2277">
        <v>4.5</v>
      </c>
      <c r="N2277">
        <v>10</v>
      </c>
      <c r="O2277">
        <v>3.01600047683E-3</v>
      </c>
      <c r="P2277" s="1">
        <v>1.11431508991E-7</v>
      </c>
      <c r="Q2277" s="1">
        <v>5.9235844015400001E-5</v>
      </c>
      <c r="R2277" t="s">
        <v>15</v>
      </c>
      <c r="S2277">
        <v>4.5</v>
      </c>
      <c r="T2277">
        <v>10</v>
      </c>
    </row>
    <row r="2278" spans="1:20">
      <c r="A2278">
        <v>98025</v>
      </c>
      <c r="C2278" t="b">
        <f t="shared" si="175"/>
        <v>1</v>
      </c>
      <c r="D2278" s="2" t="str">
        <f t="shared" si="176"/>
        <v/>
      </c>
      <c r="E2278" s="2" t="str">
        <f t="shared" si="177"/>
        <v/>
      </c>
      <c r="F2278" s="2" t="str">
        <f t="shared" si="178"/>
        <v/>
      </c>
      <c r="G2278" s="2" t="str">
        <f t="shared" si="179"/>
        <v/>
      </c>
      <c r="H2278" t="s">
        <v>23</v>
      </c>
      <c r="I2278" t="s">
        <v>19</v>
      </c>
      <c r="J2278">
        <v>1.13210318732E-4</v>
      </c>
      <c r="K2278">
        <v>3.6409657416600001E-4</v>
      </c>
      <c r="L2278" s="1">
        <v>7.0398126612600002E-6</v>
      </c>
      <c r="M2278">
        <v>4.5</v>
      </c>
      <c r="N2278">
        <v>10</v>
      </c>
      <c r="O2278">
        <v>5.4622094980899998E-3</v>
      </c>
      <c r="P2278" s="1">
        <v>1.11431508991E-7</v>
      </c>
      <c r="Q2278" s="1">
        <v>4.0351816718799998E-5</v>
      </c>
      <c r="R2278" t="s">
        <v>15</v>
      </c>
      <c r="S2278">
        <v>4.5</v>
      </c>
      <c r="T2278">
        <v>10</v>
      </c>
    </row>
    <row r="2279" spans="1:20">
      <c r="A2279">
        <v>98028</v>
      </c>
      <c r="B2279" t="s">
        <v>19</v>
      </c>
      <c r="C2279" t="b">
        <f t="shared" si="175"/>
        <v>1</v>
      </c>
      <c r="D2279" s="2" t="str">
        <f t="shared" si="176"/>
        <v/>
      </c>
      <c r="E2279" s="2" t="str">
        <f t="shared" si="177"/>
        <v/>
      </c>
      <c r="F2279" s="2" t="str">
        <f t="shared" si="178"/>
        <v>BRACK</v>
      </c>
      <c r="G2279" s="2" t="str">
        <f t="shared" si="179"/>
        <v/>
      </c>
      <c r="H2279" t="s">
        <v>23</v>
      </c>
      <c r="I2279" t="s">
        <v>19</v>
      </c>
      <c r="J2279">
        <v>1.59846215783E-4</v>
      </c>
      <c r="K2279">
        <v>6.9459907033099998E-4</v>
      </c>
      <c r="L2279" s="1">
        <v>1.2836897245100001E-5</v>
      </c>
      <c r="M2279">
        <v>4.5</v>
      </c>
      <c r="N2279">
        <v>10</v>
      </c>
      <c r="O2279">
        <v>2.2653329999000001E-3</v>
      </c>
      <c r="P2279" s="1">
        <v>1.11431508991E-7</v>
      </c>
      <c r="Q2279" s="1">
        <v>4.2997371336199998E-6</v>
      </c>
      <c r="R2279" t="s">
        <v>15</v>
      </c>
      <c r="S2279">
        <v>4.5</v>
      </c>
      <c r="T2279">
        <v>10</v>
      </c>
    </row>
    <row r="2280" spans="1:20">
      <c r="A2280">
        <v>98029</v>
      </c>
      <c r="B2280" t="s">
        <v>19</v>
      </c>
      <c r="C2280" t="b">
        <f t="shared" si="175"/>
        <v>1</v>
      </c>
      <c r="D2280" s="2" t="str">
        <f t="shared" si="176"/>
        <v/>
      </c>
      <c r="E2280" s="2" t="str">
        <f t="shared" si="177"/>
        <v/>
      </c>
      <c r="F2280" s="2" t="str">
        <f t="shared" si="178"/>
        <v>BRACK</v>
      </c>
      <c r="G2280" s="2" t="str">
        <f t="shared" si="179"/>
        <v/>
      </c>
      <c r="H2280" t="s">
        <v>23</v>
      </c>
      <c r="I2280" t="s">
        <v>19</v>
      </c>
      <c r="J2280" s="1">
        <v>8.5861186358699993E-5</v>
      </c>
      <c r="K2280">
        <v>3.6796058039800003E-4</v>
      </c>
      <c r="L2280" s="1">
        <v>1.02979954557E-5</v>
      </c>
      <c r="M2280">
        <v>4.5</v>
      </c>
      <c r="N2280">
        <v>10</v>
      </c>
      <c r="O2280">
        <v>6.5251288095900003E-4</v>
      </c>
      <c r="P2280" s="1">
        <v>7.9440674532500006E-8</v>
      </c>
      <c r="Q2280" s="1">
        <v>5.3856662200000002E-5</v>
      </c>
      <c r="R2280" t="s">
        <v>15</v>
      </c>
      <c r="S2280">
        <v>4.5</v>
      </c>
      <c r="T2280">
        <v>10</v>
      </c>
    </row>
    <row r="2281" spans="1:20">
      <c r="A2281">
        <v>98031</v>
      </c>
      <c r="C2281" t="b">
        <f t="shared" si="175"/>
        <v>1</v>
      </c>
      <c r="D2281" s="2" t="str">
        <f t="shared" si="176"/>
        <v/>
      </c>
      <c r="E2281" s="2" t="str">
        <f t="shared" si="177"/>
        <v/>
      </c>
      <c r="F2281" s="2" t="str">
        <f t="shared" si="178"/>
        <v/>
      </c>
      <c r="G2281" s="2" t="str">
        <f t="shared" si="179"/>
        <v/>
      </c>
      <c r="H2281" t="s">
        <v>19</v>
      </c>
      <c r="I2281" t="s">
        <v>19</v>
      </c>
      <c r="J2281">
        <v>1.3752337819099999E-4</v>
      </c>
      <c r="K2281">
        <v>6.5730655045899997E-4</v>
      </c>
      <c r="L2281" s="1">
        <v>1.12273892411E-5</v>
      </c>
      <c r="M2281">
        <v>4.5</v>
      </c>
      <c r="N2281">
        <v>10</v>
      </c>
      <c r="O2281">
        <v>1.4564866137399999E-3</v>
      </c>
      <c r="P2281" s="1">
        <v>7.9440674532500006E-8</v>
      </c>
      <c r="Q2281">
        <v>1.28160118869E-4</v>
      </c>
      <c r="R2281" t="s">
        <v>15</v>
      </c>
      <c r="S2281">
        <v>4.5</v>
      </c>
      <c r="T2281">
        <v>10</v>
      </c>
    </row>
    <row r="2282" spans="1:20">
      <c r="A2282">
        <v>98058</v>
      </c>
      <c r="B2282" t="s">
        <v>16</v>
      </c>
      <c r="C2282" t="b">
        <f t="shared" si="175"/>
        <v>1</v>
      </c>
      <c r="D2282" s="2" t="str">
        <f t="shared" si="176"/>
        <v/>
      </c>
      <c r="E2282" s="2" t="str">
        <f t="shared" si="177"/>
        <v>MARINE</v>
      </c>
      <c r="F2282" s="2" t="str">
        <f t="shared" si="178"/>
        <v/>
      </c>
      <c r="G2282" s="2" t="str">
        <f t="shared" si="179"/>
        <v/>
      </c>
      <c r="H2282" t="s">
        <v>16</v>
      </c>
      <c r="I2282" t="s">
        <v>16</v>
      </c>
      <c r="J2282" s="1">
        <v>4.7767108542899997E-6</v>
      </c>
      <c r="K2282" s="1">
        <v>7.1266766789000003E-5</v>
      </c>
      <c r="L2282">
        <v>2.5135150979599998E-4</v>
      </c>
      <c r="M2282">
        <v>15</v>
      </c>
      <c r="N2282">
        <v>26</v>
      </c>
      <c r="O2282">
        <v>1.09291327065E-2</v>
      </c>
      <c r="P2282">
        <v>0.14676671755599999</v>
      </c>
      <c r="Q2282">
        <v>2.6509294115200002E-3</v>
      </c>
      <c r="R2282" t="s">
        <v>15</v>
      </c>
      <c r="S2282">
        <v>23.0337981885</v>
      </c>
    </row>
    <row r="2283" spans="1:20">
      <c r="A2283">
        <v>98059</v>
      </c>
      <c r="C2283" t="b">
        <f t="shared" si="175"/>
        <v>1</v>
      </c>
      <c r="D2283" s="2" t="str">
        <f t="shared" si="176"/>
        <v/>
      </c>
      <c r="E2283" s="2" t="str">
        <f t="shared" si="177"/>
        <v/>
      </c>
      <c r="F2283" s="2" t="str">
        <f t="shared" si="178"/>
        <v/>
      </c>
      <c r="G2283" s="2" t="str">
        <f t="shared" si="179"/>
        <v/>
      </c>
      <c r="H2283" t="s">
        <v>16</v>
      </c>
      <c r="I2283" t="s">
        <v>16</v>
      </c>
      <c r="J2283" s="1">
        <v>9.597651109260001E-7</v>
      </c>
      <c r="K2283" s="1">
        <v>5.5356841195100003E-5</v>
      </c>
      <c r="L2283">
        <v>2.13908387007E-4</v>
      </c>
      <c r="M2283">
        <v>9</v>
      </c>
      <c r="N2283">
        <v>25</v>
      </c>
      <c r="O2283">
        <v>8.6447729519899992E-3</v>
      </c>
      <c r="P2283">
        <v>7.6567891889399997E-2</v>
      </c>
      <c r="Q2283">
        <v>8.6636047843799999E-4</v>
      </c>
      <c r="R2283" t="s">
        <v>15</v>
      </c>
      <c r="S2283">
        <v>20.912848791399998</v>
      </c>
    </row>
    <row r="2284" spans="1:20">
      <c r="A2284">
        <v>98060</v>
      </c>
      <c r="C2284" t="b">
        <f t="shared" si="175"/>
        <v>1</v>
      </c>
      <c r="D2284" s="2" t="str">
        <f t="shared" si="176"/>
        <v/>
      </c>
      <c r="E2284" s="2" t="str">
        <f t="shared" si="177"/>
        <v/>
      </c>
      <c r="F2284" s="2" t="str">
        <f t="shared" si="178"/>
        <v/>
      </c>
      <c r="G2284" s="2" t="str">
        <f t="shared" si="179"/>
        <v/>
      </c>
      <c r="H2284" t="s">
        <v>16</v>
      </c>
      <c r="I2284" t="s">
        <v>16</v>
      </c>
      <c r="J2284" s="1">
        <v>2.1114832440400001E-6</v>
      </c>
      <c r="K2284" s="1">
        <v>8.6651926292600004E-5</v>
      </c>
      <c r="L2284">
        <v>2.93625990973E-4</v>
      </c>
      <c r="M2284">
        <v>9</v>
      </c>
      <c r="N2284">
        <v>26</v>
      </c>
      <c r="O2284">
        <v>6.8252527230399998E-3</v>
      </c>
      <c r="P2284">
        <v>0.122296074927</v>
      </c>
      <c r="Q2284">
        <v>1.42817623481E-3</v>
      </c>
      <c r="R2284" t="s">
        <v>15</v>
      </c>
      <c r="S2284">
        <v>21.069927932500001</v>
      </c>
    </row>
    <row r="2285" spans="1:20">
      <c r="A2285">
        <v>98061</v>
      </c>
      <c r="C2285" t="b">
        <f t="shared" si="175"/>
        <v>1</v>
      </c>
      <c r="D2285" s="2" t="str">
        <f t="shared" si="176"/>
        <v/>
      </c>
      <c r="E2285" s="2" t="str">
        <f t="shared" si="177"/>
        <v/>
      </c>
      <c r="F2285" s="2" t="str">
        <f t="shared" si="178"/>
        <v/>
      </c>
      <c r="G2285" s="2" t="str">
        <f t="shared" si="179"/>
        <v/>
      </c>
      <c r="H2285" t="s">
        <v>16</v>
      </c>
      <c r="I2285" t="s">
        <v>16</v>
      </c>
      <c r="J2285" s="1">
        <v>1.3436711553E-6</v>
      </c>
      <c r="K2285" s="1">
        <v>7.3744520091300001E-5</v>
      </c>
      <c r="L2285">
        <v>2.7137903458399998E-4</v>
      </c>
      <c r="M2285">
        <v>9</v>
      </c>
      <c r="N2285">
        <v>26</v>
      </c>
      <c r="O2285">
        <v>6.3509059782899998E-3</v>
      </c>
      <c r="P2285">
        <v>0.14402618584599999</v>
      </c>
      <c r="Q2285">
        <v>1.42817623481E-3</v>
      </c>
      <c r="R2285" t="s">
        <v>15</v>
      </c>
      <c r="S2285">
        <v>21.4420250137</v>
      </c>
    </row>
    <row r="2286" spans="1:20">
      <c r="A2286">
        <v>98063</v>
      </c>
      <c r="C2286" t="b">
        <f t="shared" si="175"/>
        <v>1</v>
      </c>
      <c r="D2286" s="2" t="str">
        <f t="shared" si="176"/>
        <v/>
      </c>
      <c r="E2286" s="2" t="str">
        <f t="shared" si="177"/>
        <v/>
      </c>
      <c r="F2286" s="2" t="str">
        <f t="shared" si="178"/>
        <v/>
      </c>
      <c r="G2286" s="2" t="str">
        <f t="shared" si="179"/>
        <v/>
      </c>
      <c r="H2286" t="s">
        <v>16</v>
      </c>
      <c r="I2286" t="s">
        <v>16</v>
      </c>
      <c r="J2286" s="1">
        <v>2.8792953327800002E-6</v>
      </c>
      <c r="K2286">
        <v>1.3205238639099999E-4</v>
      </c>
      <c r="L2286">
        <v>6.2011782026800001E-4</v>
      </c>
      <c r="M2286">
        <v>9</v>
      </c>
      <c r="N2286">
        <v>26</v>
      </c>
      <c r="O2286">
        <v>6.3509059782899998E-3</v>
      </c>
      <c r="P2286">
        <v>0.112340287077</v>
      </c>
      <c r="Q2286">
        <v>1.42817623481E-3</v>
      </c>
      <c r="R2286" t="s">
        <v>15</v>
      </c>
      <c r="S2286">
        <v>22.442311263299999</v>
      </c>
    </row>
    <row r="2287" spans="1:20">
      <c r="A2287">
        <v>98085</v>
      </c>
      <c r="C2287" t="b">
        <f t="shared" si="175"/>
        <v>1</v>
      </c>
      <c r="D2287" s="2" t="str">
        <f t="shared" si="176"/>
        <v/>
      </c>
      <c r="E2287" s="2" t="str">
        <f t="shared" si="177"/>
        <v/>
      </c>
      <c r="F2287" s="2" t="str">
        <f t="shared" si="178"/>
        <v/>
      </c>
      <c r="G2287" s="2" t="str">
        <f t="shared" si="179"/>
        <v/>
      </c>
      <c r="H2287" t="s">
        <v>16</v>
      </c>
      <c r="I2287" t="s">
        <v>16</v>
      </c>
      <c r="J2287">
        <v>0</v>
      </c>
      <c r="K2287" s="1">
        <v>4.9144670937799997E-5</v>
      </c>
      <c r="L2287">
        <v>1.2319226445200001E-4</v>
      </c>
      <c r="M2287">
        <v>4.5</v>
      </c>
      <c r="N2287">
        <v>21.5</v>
      </c>
      <c r="O2287">
        <v>1.1033137110800001E-3</v>
      </c>
      <c r="P2287">
        <v>6.7115812900199995E-2</v>
      </c>
      <c r="Q2287">
        <v>1.16052535304E-4</v>
      </c>
      <c r="R2287" t="s">
        <v>15</v>
      </c>
      <c r="S2287">
        <v>14.7182478367</v>
      </c>
    </row>
    <row r="2288" spans="1:20">
      <c r="A2288">
        <v>98086</v>
      </c>
      <c r="C2288" t="b">
        <f t="shared" si="175"/>
        <v>1</v>
      </c>
      <c r="D2288" s="2" t="str">
        <f t="shared" si="176"/>
        <v/>
      </c>
      <c r="E2288" s="2" t="str">
        <f t="shared" si="177"/>
        <v/>
      </c>
      <c r="F2288" s="2" t="str">
        <f t="shared" si="178"/>
        <v/>
      </c>
      <c r="G2288" s="2" t="str">
        <f t="shared" si="179"/>
        <v/>
      </c>
      <c r="H2288" t="s">
        <v>14</v>
      </c>
      <c r="I2288" t="s">
        <v>14</v>
      </c>
      <c r="J2288" s="1">
        <v>7.3441499752700001E-5</v>
      </c>
      <c r="K2288">
        <v>5.1877539607700005E-4</v>
      </c>
      <c r="L2288">
        <v>1.8793313380399999E-4</v>
      </c>
      <c r="M2288">
        <v>23</v>
      </c>
      <c r="N2288">
        <v>27</v>
      </c>
      <c r="O2288">
        <v>8.1501718679399999E-4</v>
      </c>
      <c r="P2288">
        <v>7.2535254160199999E-2</v>
      </c>
      <c r="Q2288">
        <v>0.182364921825</v>
      </c>
      <c r="R2288" t="s">
        <v>15</v>
      </c>
    </row>
    <row r="2289" spans="1:20">
      <c r="A2289">
        <v>98087</v>
      </c>
      <c r="C2289" t="b">
        <f t="shared" si="175"/>
        <v>1</v>
      </c>
      <c r="D2289" s="2" t="str">
        <f t="shared" si="176"/>
        <v/>
      </c>
      <c r="E2289" s="2" t="str">
        <f t="shared" si="177"/>
        <v/>
      </c>
      <c r="F2289" s="2" t="str">
        <f t="shared" si="178"/>
        <v/>
      </c>
      <c r="G2289" s="2" t="str">
        <f t="shared" si="179"/>
        <v/>
      </c>
      <c r="H2289" t="s">
        <v>14</v>
      </c>
      <c r="I2289" t="s">
        <v>14</v>
      </c>
      <c r="J2289" s="1">
        <v>1.9757861259699999E-5</v>
      </c>
      <c r="K2289">
        <v>1.46995979966E-4</v>
      </c>
      <c r="L2289" s="1">
        <v>7.2771722666299996E-5</v>
      </c>
      <c r="M2289">
        <v>23</v>
      </c>
      <c r="N2289">
        <v>27</v>
      </c>
      <c r="O2289">
        <v>1.3572226143E-4</v>
      </c>
      <c r="P2289">
        <v>0.148976530804</v>
      </c>
      <c r="Q2289">
        <v>0.104452113825</v>
      </c>
      <c r="R2289" t="s">
        <v>15</v>
      </c>
    </row>
    <row r="2290" spans="1:20">
      <c r="A2290">
        <v>98088</v>
      </c>
      <c r="C2290" t="b">
        <f t="shared" si="175"/>
        <v>1</v>
      </c>
      <c r="D2290" s="2" t="str">
        <f t="shared" si="176"/>
        <v/>
      </c>
      <c r="E2290" s="2" t="str">
        <f t="shared" si="177"/>
        <v/>
      </c>
      <c r="F2290" s="2" t="str">
        <f t="shared" si="178"/>
        <v/>
      </c>
      <c r="G2290" s="2" t="str">
        <f t="shared" si="179"/>
        <v/>
      </c>
      <c r="H2290" t="s">
        <v>14</v>
      </c>
      <c r="I2290" t="s">
        <v>14</v>
      </c>
      <c r="J2290" s="1">
        <v>2.7936148366400002E-5</v>
      </c>
      <c r="K2290">
        <v>2.4246387526899999E-4</v>
      </c>
      <c r="L2290" s="1">
        <v>8.2555535622899994E-5</v>
      </c>
      <c r="M2290">
        <v>23</v>
      </c>
      <c r="N2290">
        <v>27</v>
      </c>
      <c r="O2290">
        <v>2.8483762594999997E-4</v>
      </c>
      <c r="P2290">
        <v>9.3686819881500003E-2</v>
      </c>
      <c r="Q2290">
        <v>0.13868643654099999</v>
      </c>
      <c r="R2290" t="s">
        <v>15</v>
      </c>
    </row>
    <row r="2291" spans="1:20">
      <c r="A2291">
        <v>98089</v>
      </c>
      <c r="C2291" t="b">
        <f t="shared" si="175"/>
        <v>1</v>
      </c>
      <c r="D2291" s="2" t="str">
        <f t="shared" si="176"/>
        <v/>
      </c>
      <c r="E2291" s="2" t="str">
        <f t="shared" si="177"/>
        <v/>
      </c>
      <c r="F2291" s="2" t="str">
        <f t="shared" si="178"/>
        <v/>
      </c>
      <c r="G2291" s="2" t="str">
        <f t="shared" si="179"/>
        <v/>
      </c>
      <c r="H2291" t="s">
        <v>14</v>
      </c>
      <c r="I2291" t="s">
        <v>14</v>
      </c>
      <c r="J2291" s="1">
        <v>4.2080848766299997E-5</v>
      </c>
      <c r="K2291">
        <v>3.2157970688999999E-4</v>
      </c>
      <c r="L2291">
        <v>1.19293357198E-4</v>
      </c>
      <c r="M2291">
        <v>23</v>
      </c>
      <c r="N2291">
        <v>27</v>
      </c>
      <c r="O2291">
        <v>4.2715794541199999E-4</v>
      </c>
      <c r="P2291">
        <v>0.11907753607799999</v>
      </c>
      <c r="Q2291">
        <v>0.160430798146</v>
      </c>
      <c r="R2291" t="s">
        <v>15</v>
      </c>
    </row>
    <row r="2292" spans="1:20">
      <c r="A2292">
        <v>98090</v>
      </c>
      <c r="C2292" t="b">
        <f t="shared" si="175"/>
        <v>1</v>
      </c>
      <c r="D2292" s="2" t="str">
        <f t="shared" si="176"/>
        <v/>
      </c>
      <c r="E2292" s="2" t="str">
        <f t="shared" si="177"/>
        <v/>
      </c>
      <c r="F2292" s="2" t="str">
        <f t="shared" si="178"/>
        <v/>
      </c>
      <c r="G2292" s="2" t="str">
        <f t="shared" si="179"/>
        <v/>
      </c>
      <c r="H2292" t="s">
        <v>14</v>
      </c>
      <c r="I2292" t="s">
        <v>14</v>
      </c>
      <c r="J2292" s="1">
        <v>4.5531643791199999E-5</v>
      </c>
      <c r="K2292">
        <v>3.2773076392500001E-4</v>
      </c>
      <c r="L2292">
        <v>1.57612608673E-4</v>
      </c>
      <c r="M2292">
        <v>23</v>
      </c>
      <c r="N2292">
        <v>27</v>
      </c>
      <c r="O2292">
        <v>1.80514401305E-4</v>
      </c>
      <c r="P2292">
        <v>0.18351375512599999</v>
      </c>
      <c r="Q2292">
        <v>0.13552509878399999</v>
      </c>
      <c r="R2292" t="s">
        <v>15</v>
      </c>
    </row>
    <row r="2293" spans="1:20">
      <c r="A2293">
        <v>98091</v>
      </c>
      <c r="C2293" t="b">
        <f t="shared" si="175"/>
        <v>1</v>
      </c>
      <c r="D2293" s="2" t="str">
        <f t="shared" si="176"/>
        <v/>
      </c>
      <c r="E2293" s="2" t="str">
        <f t="shared" si="177"/>
        <v/>
      </c>
      <c r="F2293" s="2" t="str">
        <f t="shared" si="178"/>
        <v/>
      </c>
      <c r="G2293" s="2" t="str">
        <f t="shared" si="179"/>
        <v/>
      </c>
      <c r="H2293" t="s">
        <v>16</v>
      </c>
      <c r="I2293" t="s">
        <v>16</v>
      </c>
      <c r="J2293" s="1">
        <v>1.5356241774799999E-6</v>
      </c>
      <c r="K2293" s="1">
        <v>4.2218115990399998E-5</v>
      </c>
      <c r="L2293">
        <v>1.0376209910800001E-4</v>
      </c>
      <c r="M2293">
        <v>9</v>
      </c>
      <c r="N2293">
        <v>21.5</v>
      </c>
      <c r="O2293">
        <v>4.5116646774599999E-3</v>
      </c>
      <c r="P2293">
        <v>6.1672734788500001E-2</v>
      </c>
      <c r="Q2293">
        <v>1.60737228961E-4</v>
      </c>
      <c r="R2293" t="s">
        <v>15</v>
      </c>
      <c r="S2293">
        <v>16.525445727200001</v>
      </c>
    </row>
    <row r="2294" spans="1:20">
      <c r="A2294">
        <v>98120</v>
      </c>
      <c r="C2294" t="b">
        <f t="shared" si="175"/>
        <v>1</v>
      </c>
      <c r="D2294" s="2" t="str">
        <f t="shared" si="176"/>
        <v/>
      </c>
      <c r="E2294" s="2" t="str">
        <f t="shared" si="177"/>
        <v/>
      </c>
      <c r="F2294" s="2" t="str">
        <f t="shared" si="178"/>
        <v/>
      </c>
      <c r="G2294" s="2" t="str">
        <f t="shared" si="179"/>
        <v/>
      </c>
      <c r="H2294" t="s">
        <v>14</v>
      </c>
      <c r="I2294" t="s">
        <v>14</v>
      </c>
      <c r="J2294">
        <v>2.5730231588500001E-4</v>
      </c>
      <c r="K2294" s="1">
        <v>1.4434489299399999E-5</v>
      </c>
      <c r="L2294">
        <v>1.16048485312E-4</v>
      </c>
      <c r="M2294">
        <v>4.5</v>
      </c>
      <c r="N2294">
        <v>27</v>
      </c>
      <c r="O2294" s="1">
        <v>1.46673986308E-5</v>
      </c>
      <c r="P2294">
        <v>0.20113203712399999</v>
      </c>
      <c r="Q2294">
        <v>0.108805486911</v>
      </c>
      <c r="R2294" t="s">
        <v>15</v>
      </c>
    </row>
    <row r="2295" spans="1:20">
      <c r="A2295">
        <v>98121</v>
      </c>
      <c r="C2295" t="b">
        <f t="shared" si="175"/>
        <v>1</v>
      </c>
      <c r="D2295" s="2" t="str">
        <f t="shared" si="176"/>
        <v/>
      </c>
      <c r="E2295" s="2" t="str">
        <f t="shared" si="177"/>
        <v/>
      </c>
      <c r="F2295" s="2" t="str">
        <f t="shared" si="178"/>
        <v/>
      </c>
      <c r="G2295" s="2" t="str">
        <f t="shared" si="179"/>
        <v/>
      </c>
      <c r="H2295" t="s">
        <v>17</v>
      </c>
      <c r="I2295" t="s">
        <v>17</v>
      </c>
      <c r="J2295">
        <v>2.50652467969E-4</v>
      </c>
      <c r="K2295">
        <v>3.4607591663300002E-4</v>
      </c>
      <c r="L2295" s="1">
        <v>2.6745132742199999E-5</v>
      </c>
      <c r="M2295">
        <v>1.3333333333299999</v>
      </c>
      <c r="N2295">
        <v>3.6666666666699999</v>
      </c>
      <c r="O2295">
        <v>0.19933678990299999</v>
      </c>
      <c r="P2295" s="1">
        <v>2.19638021115E-6</v>
      </c>
      <c r="Q2295">
        <v>3.5765151277099999E-4</v>
      </c>
      <c r="R2295" t="s">
        <v>15</v>
      </c>
      <c r="S2295">
        <v>3.6666666666699999</v>
      </c>
    </row>
    <row r="2296" spans="1:20">
      <c r="A2296">
        <v>98122</v>
      </c>
      <c r="C2296" t="b">
        <f t="shared" si="175"/>
        <v>1</v>
      </c>
      <c r="D2296" s="2" t="str">
        <f t="shared" si="176"/>
        <v/>
      </c>
      <c r="E2296" s="2" t="str">
        <f t="shared" si="177"/>
        <v/>
      </c>
      <c r="F2296" s="2" t="str">
        <f t="shared" si="178"/>
        <v/>
      </c>
      <c r="G2296" s="2" t="str">
        <f t="shared" si="179"/>
        <v/>
      </c>
      <c r="H2296" t="s">
        <v>14</v>
      </c>
      <c r="I2296" t="s">
        <v>14</v>
      </c>
      <c r="J2296">
        <v>3.7418188124399999E-4</v>
      </c>
      <c r="K2296" s="1">
        <v>2.30860523698E-5</v>
      </c>
      <c r="L2296">
        <v>2.5887739031199997E-4</v>
      </c>
      <c r="M2296">
        <v>4.5</v>
      </c>
      <c r="N2296">
        <v>27</v>
      </c>
      <c r="O2296" s="1">
        <v>2.3446463725900001E-5</v>
      </c>
      <c r="P2296">
        <v>0.20113203712399999</v>
      </c>
      <c r="Q2296">
        <v>0.108805486911</v>
      </c>
      <c r="R2296" t="s">
        <v>15</v>
      </c>
    </row>
    <row r="2297" spans="1:20">
      <c r="A2297">
        <v>98124</v>
      </c>
      <c r="C2297" t="b">
        <f t="shared" si="175"/>
        <v>1</v>
      </c>
      <c r="D2297" s="2" t="str">
        <f t="shared" si="176"/>
        <v/>
      </c>
      <c r="E2297" s="2" t="str">
        <f t="shared" si="177"/>
        <v/>
      </c>
      <c r="F2297" s="2" t="str">
        <f t="shared" si="178"/>
        <v/>
      </c>
      <c r="G2297" s="2" t="str">
        <f t="shared" si="179"/>
        <v/>
      </c>
      <c r="H2297" t="s">
        <v>17</v>
      </c>
      <c r="I2297" t="s">
        <v>17</v>
      </c>
      <c r="J2297">
        <v>1.27151143505E-4</v>
      </c>
      <c r="K2297">
        <v>2.9019266467499998E-4</v>
      </c>
      <c r="L2297" s="1">
        <v>1.4198699496200001E-5</v>
      </c>
      <c r="M2297">
        <v>3</v>
      </c>
      <c r="N2297">
        <v>8</v>
      </c>
      <c r="O2297">
        <v>0.184870551552</v>
      </c>
      <c r="P2297" s="1">
        <v>1.0968127753400001E-5</v>
      </c>
      <c r="Q2297">
        <v>1.8575989447900001E-4</v>
      </c>
      <c r="R2297" t="s">
        <v>15</v>
      </c>
      <c r="S2297">
        <v>8</v>
      </c>
    </row>
    <row r="2298" spans="1:20">
      <c r="A2298">
        <v>98128</v>
      </c>
      <c r="B2298" t="s">
        <v>17</v>
      </c>
      <c r="C2298" t="b">
        <f t="shared" si="175"/>
        <v>1</v>
      </c>
      <c r="D2298" s="2" t="str">
        <f t="shared" si="176"/>
        <v>FRESH</v>
      </c>
      <c r="E2298" s="2" t="str">
        <f t="shared" si="177"/>
        <v/>
      </c>
      <c r="F2298" s="2" t="str">
        <f t="shared" si="178"/>
        <v/>
      </c>
      <c r="G2298" s="2" t="str">
        <f t="shared" si="179"/>
        <v/>
      </c>
      <c r="H2298" t="s">
        <v>17</v>
      </c>
      <c r="I2298" t="s">
        <v>17</v>
      </c>
      <c r="J2298">
        <v>2.0991105705300001E-4</v>
      </c>
      <c r="K2298" s="1">
        <v>8.9006187123399994E-5</v>
      </c>
      <c r="L2298" s="1">
        <v>1.08772012736E-5</v>
      </c>
      <c r="M2298">
        <v>4.5</v>
      </c>
      <c r="N2298">
        <v>10</v>
      </c>
      <c r="O2298">
        <v>0.32268812565100002</v>
      </c>
      <c r="P2298">
        <v>3.1950725728600001E-3</v>
      </c>
      <c r="Q2298" s="1">
        <v>4.94869250548E-5</v>
      </c>
      <c r="R2298" t="s">
        <v>15</v>
      </c>
      <c r="S2298">
        <v>6.6589765243299999</v>
      </c>
    </row>
    <row r="2299" spans="1:20">
      <c r="A2299">
        <v>98152</v>
      </c>
      <c r="C2299" t="b">
        <f t="shared" si="175"/>
        <v>1</v>
      </c>
      <c r="D2299" s="2" t="str">
        <f t="shared" si="176"/>
        <v/>
      </c>
      <c r="E2299" s="2" t="str">
        <f t="shared" si="177"/>
        <v/>
      </c>
      <c r="F2299" s="2" t="str">
        <f t="shared" si="178"/>
        <v/>
      </c>
      <c r="G2299" s="2" t="str">
        <f t="shared" si="179"/>
        <v/>
      </c>
      <c r="H2299" t="s">
        <v>23</v>
      </c>
      <c r="I2299" t="s">
        <v>19</v>
      </c>
      <c r="J2299">
        <v>1.4614583871699999E-4</v>
      </c>
      <c r="K2299">
        <v>5.7014252253500001E-4</v>
      </c>
      <c r="L2299" s="1">
        <v>2.4432972244400001E-5</v>
      </c>
      <c r="M2299">
        <v>1.5</v>
      </c>
      <c r="N2299">
        <v>8</v>
      </c>
      <c r="O2299">
        <v>1.45090823434E-3</v>
      </c>
      <c r="P2299" s="1">
        <v>6.4435627024700002E-8</v>
      </c>
      <c r="Q2299">
        <v>1.87431151629E-2</v>
      </c>
      <c r="R2299" t="s">
        <v>15</v>
      </c>
      <c r="S2299">
        <v>1.5</v>
      </c>
      <c r="T2299">
        <v>8</v>
      </c>
    </row>
    <row r="2300" spans="1:20">
      <c r="A2300">
        <v>98153</v>
      </c>
      <c r="C2300" t="b">
        <f t="shared" si="175"/>
        <v>1</v>
      </c>
      <c r="D2300" s="2" t="str">
        <f t="shared" si="176"/>
        <v/>
      </c>
      <c r="E2300" s="2" t="str">
        <f t="shared" si="177"/>
        <v/>
      </c>
      <c r="F2300" s="2" t="str">
        <f t="shared" si="178"/>
        <v/>
      </c>
      <c r="G2300" s="2" t="str">
        <f t="shared" si="179"/>
        <v/>
      </c>
      <c r="H2300" t="s">
        <v>23</v>
      </c>
      <c r="I2300" t="s">
        <v>19</v>
      </c>
      <c r="J2300" s="1">
        <v>6.5966358656100002E-5</v>
      </c>
      <c r="K2300">
        <v>2.2131257239100001E-4</v>
      </c>
      <c r="L2300" s="1">
        <v>4.3133729188400003E-6</v>
      </c>
      <c r="M2300">
        <v>1.5</v>
      </c>
      <c r="N2300">
        <v>10</v>
      </c>
      <c r="O2300">
        <v>1.7943102422300001E-3</v>
      </c>
      <c r="P2300" s="1">
        <v>1.5332647620399999E-9</v>
      </c>
      <c r="Q2300">
        <v>1.03830858342E-3</v>
      </c>
      <c r="R2300" t="s">
        <v>15</v>
      </c>
      <c r="S2300">
        <v>1.5</v>
      </c>
      <c r="T2300">
        <v>10</v>
      </c>
    </row>
    <row r="2301" spans="1:20">
      <c r="A2301">
        <v>98154</v>
      </c>
      <c r="C2301" t="b">
        <f t="shared" si="175"/>
        <v>1</v>
      </c>
      <c r="D2301" s="2" t="str">
        <f t="shared" si="176"/>
        <v/>
      </c>
      <c r="E2301" s="2" t="str">
        <f t="shared" si="177"/>
        <v/>
      </c>
      <c r="F2301" s="2" t="str">
        <f t="shared" si="178"/>
        <v/>
      </c>
      <c r="G2301" s="2" t="str">
        <f t="shared" si="179"/>
        <v/>
      </c>
      <c r="H2301" t="s">
        <v>23</v>
      </c>
      <c r="I2301" t="s">
        <v>19</v>
      </c>
      <c r="J2301" s="1">
        <v>6.06413240715E-5</v>
      </c>
      <c r="K2301">
        <v>2.0831948201500001E-4</v>
      </c>
      <c r="L2301" s="1">
        <v>6.0150282415900002E-6</v>
      </c>
      <c r="M2301">
        <v>1.5</v>
      </c>
      <c r="N2301">
        <v>8</v>
      </c>
      <c r="O2301">
        <v>3.1204006917600001E-3</v>
      </c>
      <c r="P2301" s="1">
        <v>2.5369883402600001E-8</v>
      </c>
      <c r="Q2301">
        <v>6.1219275473600003E-3</v>
      </c>
      <c r="R2301" t="s">
        <v>15</v>
      </c>
      <c r="S2301">
        <v>1.5</v>
      </c>
      <c r="T2301">
        <v>8</v>
      </c>
    </row>
    <row r="2302" spans="1:20">
      <c r="A2302">
        <v>98156</v>
      </c>
      <c r="C2302" t="b">
        <f t="shared" si="175"/>
        <v>1</v>
      </c>
      <c r="D2302" s="2" t="str">
        <f t="shared" si="176"/>
        <v/>
      </c>
      <c r="E2302" s="2" t="str">
        <f t="shared" si="177"/>
        <v/>
      </c>
      <c r="F2302" s="2" t="str">
        <f t="shared" si="178"/>
        <v/>
      </c>
      <c r="G2302" s="2" t="str">
        <f t="shared" si="179"/>
        <v/>
      </c>
      <c r="H2302" t="s">
        <v>23</v>
      </c>
      <c r="I2302" t="s">
        <v>19</v>
      </c>
      <c r="J2302" s="1">
        <v>9.8912853022499998E-5</v>
      </c>
      <c r="K2302">
        <v>2.9763253460299998E-4</v>
      </c>
      <c r="L2302" s="1">
        <v>7.4849261607500004E-6</v>
      </c>
      <c r="M2302">
        <v>1.5</v>
      </c>
      <c r="N2302">
        <v>10</v>
      </c>
      <c r="O2302">
        <v>4.7360274203999998E-3</v>
      </c>
      <c r="P2302" s="1">
        <v>5.4549553488500003E-9</v>
      </c>
      <c r="Q2302">
        <v>2.9568120871200001E-3</v>
      </c>
      <c r="R2302" t="s">
        <v>15</v>
      </c>
      <c r="S2302">
        <v>1.5</v>
      </c>
      <c r="T2302">
        <v>10</v>
      </c>
    </row>
    <row r="2303" spans="1:20">
      <c r="A2303">
        <v>98161</v>
      </c>
      <c r="C2303" t="b">
        <f t="shared" si="175"/>
        <v>1</v>
      </c>
      <c r="D2303" s="2" t="str">
        <f t="shared" si="176"/>
        <v/>
      </c>
      <c r="E2303" s="2" t="str">
        <f t="shared" si="177"/>
        <v/>
      </c>
      <c r="F2303" s="2" t="str">
        <f t="shared" si="178"/>
        <v/>
      </c>
      <c r="G2303" s="2" t="str">
        <f t="shared" si="179"/>
        <v/>
      </c>
      <c r="H2303" t="s">
        <v>23</v>
      </c>
      <c r="I2303" t="s">
        <v>19</v>
      </c>
      <c r="J2303" s="1">
        <v>9.7107885474699996E-5</v>
      </c>
      <c r="K2303">
        <v>2.4504046213399998E-4</v>
      </c>
      <c r="L2303" s="1">
        <v>5.94455741595E-6</v>
      </c>
      <c r="M2303">
        <v>1.5</v>
      </c>
      <c r="N2303">
        <v>10</v>
      </c>
      <c r="O2303">
        <v>6.41181518133E-3</v>
      </c>
      <c r="P2303" s="1">
        <v>9.5486529053299997E-9</v>
      </c>
      <c r="Q2303">
        <v>7.2248188661599997E-3</v>
      </c>
      <c r="R2303" t="s">
        <v>15</v>
      </c>
      <c r="S2303">
        <v>1.5</v>
      </c>
      <c r="T2303">
        <v>10</v>
      </c>
    </row>
    <row r="2304" spans="1:20">
      <c r="A2304">
        <v>98187</v>
      </c>
      <c r="C2304" t="b">
        <f t="shared" si="175"/>
        <v>1</v>
      </c>
      <c r="D2304" s="2" t="str">
        <f t="shared" si="176"/>
        <v/>
      </c>
      <c r="E2304" s="2" t="str">
        <f t="shared" si="177"/>
        <v/>
      </c>
      <c r="F2304" s="2" t="str">
        <f t="shared" si="178"/>
        <v/>
      </c>
      <c r="G2304" s="2" t="str">
        <f t="shared" si="179"/>
        <v/>
      </c>
      <c r="H2304" t="s">
        <v>19</v>
      </c>
      <c r="I2304" t="s">
        <v>19</v>
      </c>
      <c r="J2304" s="1">
        <v>2.0416942752299999E-5</v>
      </c>
      <c r="K2304">
        <v>2.1906726365800001E-4</v>
      </c>
      <c r="L2304" s="1">
        <v>2.3627076873599999E-6</v>
      </c>
      <c r="M2304">
        <v>3</v>
      </c>
      <c r="N2304">
        <v>8</v>
      </c>
      <c r="O2304">
        <v>4.8938343693800002E-3</v>
      </c>
      <c r="P2304" s="1">
        <v>2.4596758214199998E-6</v>
      </c>
      <c r="Q2304">
        <v>3.4760827369999997E-2</v>
      </c>
      <c r="R2304" t="s">
        <v>15</v>
      </c>
      <c r="S2304">
        <v>3</v>
      </c>
      <c r="T2304">
        <v>8</v>
      </c>
    </row>
    <row r="2305" spans="1:20">
      <c r="A2305">
        <v>98188</v>
      </c>
      <c r="C2305" t="b">
        <f t="shared" si="175"/>
        <v>1</v>
      </c>
      <c r="D2305" s="2" t="str">
        <f t="shared" si="176"/>
        <v/>
      </c>
      <c r="E2305" s="2" t="str">
        <f t="shared" si="177"/>
        <v/>
      </c>
      <c r="F2305" s="2" t="str">
        <f t="shared" si="178"/>
        <v/>
      </c>
      <c r="G2305" s="2" t="str">
        <f t="shared" si="179"/>
        <v/>
      </c>
      <c r="H2305" t="s">
        <v>23</v>
      </c>
      <c r="I2305" t="s">
        <v>19</v>
      </c>
      <c r="J2305" s="1">
        <v>9.4091595683899997E-5</v>
      </c>
      <c r="K2305">
        <v>4.1800033157100001E-4</v>
      </c>
      <c r="L2305" s="1">
        <v>4.7501904388500002E-6</v>
      </c>
      <c r="M2305">
        <v>4.5</v>
      </c>
      <c r="N2305">
        <v>10</v>
      </c>
      <c r="O2305">
        <v>1.7320919999199999E-3</v>
      </c>
      <c r="P2305" s="1">
        <v>5.6418037430899998E-8</v>
      </c>
      <c r="Q2305" s="1">
        <v>8.1010990978800001E-6</v>
      </c>
      <c r="R2305" t="s">
        <v>15</v>
      </c>
      <c r="S2305">
        <v>4.5</v>
      </c>
      <c r="T2305">
        <v>10</v>
      </c>
    </row>
    <row r="2306" spans="1:20">
      <c r="A2306">
        <v>98190</v>
      </c>
      <c r="C2306" t="b">
        <f t="shared" si="175"/>
        <v>1</v>
      </c>
      <c r="D2306" s="2" t="str">
        <f t="shared" si="176"/>
        <v/>
      </c>
      <c r="E2306" s="2" t="str">
        <f t="shared" si="177"/>
        <v/>
      </c>
      <c r="F2306" s="2" t="str">
        <f t="shared" si="178"/>
        <v/>
      </c>
      <c r="G2306" s="2" t="str">
        <f t="shared" si="179"/>
        <v/>
      </c>
      <c r="H2306" t="s">
        <v>19</v>
      </c>
      <c r="I2306" t="s">
        <v>19</v>
      </c>
      <c r="J2306" s="1">
        <v>4.1960323189200003E-5</v>
      </c>
      <c r="K2306">
        <v>2.39716006087E-4</v>
      </c>
      <c r="L2306" s="1">
        <v>6.9399929282899997E-6</v>
      </c>
      <c r="M2306">
        <v>3</v>
      </c>
      <c r="N2306">
        <v>8</v>
      </c>
      <c r="O2306">
        <v>2.4726756514299999E-3</v>
      </c>
      <c r="P2306" s="1">
        <v>2.3482340603200001E-7</v>
      </c>
      <c r="Q2306">
        <v>3.7806894900799999E-3</v>
      </c>
      <c r="R2306" t="s">
        <v>15</v>
      </c>
      <c r="S2306">
        <v>3</v>
      </c>
      <c r="T2306">
        <v>8</v>
      </c>
    </row>
    <row r="2307" spans="1:20">
      <c r="A2307">
        <v>98194</v>
      </c>
      <c r="B2307" t="s">
        <v>19</v>
      </c>
      <c r="C2307" t="b">
        <f t="shared" ref="C2307:C2370" si="180">IF(OR(B2307="freshRestricted",B2307="brackishRestricted",B2307="marineRestricted",B2307="noclass",B2307=""),TRUE,FALSE)</f>
        <v>1</v>
      </c>
      <c r="D2307" s="2" t="str">
        <f t="shared" ref="D2307:D2370" si="181">IF(NOT(ISBLANK($B2307)),IF($I2307="freshRestricted", IF($B2307="freshRestricted","FRESH",$B2307),""),"")</f>
        <v/>
      </c>
      <c r="E2307" s="2" t="str">
        <f t="shared" ref="E2307:E2370" si="182">IF(NOT(ISBLANK($B2307)),IF($I2307="marineRestricted", IF($B2307="marineRestricted","MARINE",$B2307),""),"")</f>
        <v/>
      </c>
      <c r="F2307" s="2" t="str">
        <f t="shared" ref="F2307:F2370" si="183">IF(NOT(ISBLANK($B2307)),IF($I2307="brackishRestricted", IF($B2307="brackishRestricted","BRACK",$B2307),""),"")</f>
        <v>BRACK</v>
      </c>
      <c r="G2307" s="2" t="str">
        <f t="shared" ref="G2307:G2370" si="184">IF(NOT(ISBLANK($B2307)),IF($I2307="noclass", IF($B2307="noclass","NO",$B2307),""),"")</f>
        <v/>
      </c>
      <c r="H2307" t="s">
        <v>19</v>
      </c>
      <c r="I2307" t="s">
        <v>19</v>
      </c>
      <c r="J2307" s="1">
        <v>3.97615347821E-5</v>
      </c>
      <c r="K2307">
        <v>2.3333244830000001E-4</v>
      </c>
      <c r="L2307" s="1">
        <v>2.2421594564299999E-6</v>
      </c>
      <c r="M2307">
        <v>4.5</v>
      </c>
      <c r="N2307">
        <v>10</v>
      </c>
      <c r="O2307">
        <v>8.77459178182E-4</v>
      </c>
      <c r="P2307" s="1">
        <v>5.6418037430899998E-8</v>
      </c>
      <c r="Q2307">
        <v>8.7559186466300005E-4</v>
      </c>
      <c r="R2307" t="s">
        <v>15</v>
      </c>
      <c r="S2307">
        <v>4.5</v>
      </c>
      <c r="T2307">
        <v>10</v>
      </c>
    </row>
    <row r="2308" spans="1:20">
      <c r="A2308">
        <v>98197</v>
      </c>
      <c r="C2308" t="b">
        <f t="shared" si="180"/>
        <v>1</v>
      </c>
      <c r="D2308" s="2" t="str">
        <f t="shared" si="181"/>
        <v/>
      </c>
      <c r="E2308" s="2" t="str">
        <f t="shared" si="182"/>
        <v/>
      </c>
      <c r="F2308" s="2" t="str">
        <f t="shared" si="183"/>
        <v/>
      </c>
      <c r="G2308" s="2" t="str">
        <f t="shared" si="184"/>
        <v/>
      </c>
      <c r="H2308" t="s">
        <v>19</v>
      </c>
      <c r="I2308" t="s">
        <v>19</v>
      </c>
      <c r="J2308" s="1">
        <v>5.0384885755999997E-5</v>
      </c>
      <c r="K2308">
        <v>3.1404566922799999E-4</v>
      </c>
      <c r="L2308" s="1">
        <v>1.5003036239499999E-6</v>
      </c>
      <c r="M2308">
        <v>4.5</v>
      </c>
      <c r="N2308">
        <v>10</v>
      </c>
      <c r="O2308">
        <v>7.2914794405000002E-3</v>
      </c>
      <c r="P2308" s="1">
        <v>6.3491982484199995E-7</v>
      </c>
      <c r="Q2308">
        <v>2.6130679359899999E-4</v>
      </c>
      <c r="R2308" t="s">
        <v>15</v>
      </c>
      <c r="S2308">
        <v>4.5</v>
      </c>
      <c r="T2308">
        <v>10</v>
      </c>
    </row>
    <row r="2309" spans="1:20">
      <c r="A2309">
        <v>98198</v>
      </c>
      <c r="C2309" t="b">
        <f t="shared" si="180"/>
        <v>1</v>
      </c>
      <c r="D2309" s="2" t="str">
        <f t="shared" si="181"/>
        <v/>
      </c>
      <c r="E2309" s="2" t="str">
        <f t="shared" si="182"/>
        <v/>
      </c>
      <c r="F2309" s="2" t="str">
        <f t="shared" si="183"/>
        <v/>
      </c>
      <c r="G2309" s="2" t="str">
        <f t="shared" si="184"/>
        <v/>
      </c>
      <c r="H2309" t="s">
        <v>19</v>
      </c>
      <c r="I2309" t="s">
        <v>19</v>
      </c>
      <c r="J2309" s="1">
        <v>2.63788902045E-5</v>
      </c>
      <c r="K2309">
        <v>1.8981709418800001E-4</v>
      </c>
      <c r="L2309" s="1">
        <v>2.0629174829300001E-6</v>
      </c>
      <c r="M2309">
        <v>4.5</v>
      </c>
      <c r="N2309">
        <v>10</v>
      </c>
      <c r="O2309">
        <v>5.6512434764100004E-4</v>
      </c>
      <c r="P2309" s="1">
        <v>1.1625954526899999E-8</v>
      </c>
      <c r="Q2309">
        <v>2.9595946592400001E-3</v>
      </c>
      <c r="R2309" t="s">
        <v>15</v>
      </c>
      <c r="S2309">
        <v>4.5</v>
      </c>
      <c r="T2309">
        <v>10</v>
      </c>
    </row>
    <row r="2310" spans="1:20">
      <c r="A2310">
        <v>98215</v>
      </c>
      <c r="B2310" t="s">
        <v>17</v>
      </c>
      <c r="C2310" t="b">
        <f t="shared" si="180"/>
        <v>1</v>
      </c>
      <c r="D2310" s="2" t="str">
        <f t="shared" si="181"/>
        <v>FRESH</v>
      </c>
      <c r="E2310" s="2" t="str">
        <f t="shared" si="182"/>
        <v/>
      </c>
      <c r="F2310" s="2" t="str">
        <f t="shared" si="183"/>
        <v/>
      </c>
      <c r="G2310" s="2" t="str">
        <f t="shared" si="184"/>
        <v/>
      </c>
      <c r="H2310" t="s">
        <v>17</v>
      </c>
      <c r="I2310" t="s">
        <v>17</v>
      </c>
      <c r="J2310">
        <v>4.6452950175399999E-4</v>
      </c>
      <c r="K2310">
        <v>1.19255429155E-3</v>
      </c>
      <c r="L2310" s="1">
        <v>2.26825231913E-5</v>
      </c>
      <c r="M2310">
        <v>1.3333333333299999</v>
      </c>
      <c r="N2310">
        <v>3.6666666666699999</v>
      </c>
      <c r="O2310">
        <v>4.5707048414299997E-2</v>
      </c>
      <c r="P2310" s="1">
        <v>4.1797780990700001E-6</v>
      </c>
      <c r="Q2310">
        <v>1.17659045047E-3</v>
      </c>
      <c r="R2310" t="s">
        <v>15</v>
      </c>
      <c r="S2310">
        <v>3.6666666666699999</v>
      </c>
    </row>
    <row r="2311" spans="1:20">
      <c r="A2311">
        <v>98218</v>
      </c>
      <c r="C2311" t="b">
        <f t="shared" si="180"/>
        <v>1</v>
      </c>
      <c r="D2311" s="2" t="str">
        <f t="shared" si="181"/>
        <v/>
      </c>
      <c r="E2311" s="2" t="str">
        <f t="shared" si="182"/>
        <v/>
      </c>
      <c r="F2311" s="2" t="str">
        <f t="shared" si="183"/>
        <v/>
      </c>
      <c r="G2311" s="2" t="str">
        <f t="shared" si="184"/>
        <v/>
      </c>
      <c r="H2311" t="s">
        <v>17</v>
      </c>
      <c r="I2311" t="s">
        <v>17</v>
      </c>
      <c r="J2311">
        <v>3.99595159195E-4</v>
      </c>
      <c r="K2311">
        <v>9.7616073822700004E-4</v>
      </c>
      <c r="L2311" s="1">
        <v>1.9353623849499999E-5</v>
      </c>
      <c r="M2311">
        <v>1.3333333333299999</v>
      </c>
      <c r="N2311">
        <v>3.6666666666699999</v>
      </c>
      <c r="O2311">
        <v>0.11424783492600001</v>
      </c>
      <c r="P2311" s="1">
        <v>6.8414320177699999E-5</v>
      </c>
      <c r="Q2311">
        <v>1.0734016795300001E-3</v>
      </c>
      <c r="R2311" t="s">
        <v>15</v>
      </c>
      <c r="S2311">
        <v>3.6666666666699999</v>
      </c>
    </row>
    <row r="2312" spans="1:20">
      <c r="A2312">
        <v>98219</v>
      </c>
      <c r="C2312" t="b">
        <f t="shared" si="180"/>
        <v>1</v>
      </c>
      <c r="D2312" s="2" t="str">
        <f t="shared" si="181"/>
        <v/>
      </c>
      <c r="E2312" s="2" t="str">
        <f t="shared" si="182"/>
        <v/>
      </c>
      <c r="F2312" s="2" t="str">
        <f t="shared" si="183"/>
        <v/>
      </c>
      <c r="G2312" s="2" t="str">
        <f t="shared" si="184"/>
        <v/>
      </c>
      <c r="H2312" t="s">
        <v>17</v>
      </c>
      <c r="I2312" t="s">
        <v>17</v>
      </c>
      <c r="J2312">
        <v>2.9136506606900002E-4</v>
      </c>
      <c r="K2312">
        <v>5.1710344007499997E-4</v>
      </c>
      <c r="L2312" s="1">
        <v>1.1578012302899999E-5</v>
      </c>
      <c r="M2312">
        <v>1.3333333333299999</v>
      </c>
      <c r="N2312">
        <v>3.6666666666699999</v>
      </c>
      <c r="O2312">
        <v>0.124886914229</v>
      </c>
      <c r="P2312" s="1">
        <v>2.6141731366900001E-6</v>
      </c>
      <c r="Q2312">
        <v>3.1856475410499998E-4</v>
      </c>
      <c r="R2312" t="s">
        <v>15</v>
      </c>
      <c r="S2312">
        <v>3.6666666666699999</v>
      </c>
    </row>
    <row r="2313" spans="1:20">
      <c r="A2313">
        <v>98221</v>
      </c>
      <c r="B2313" t="s">
        <v>17</v>
      </c>
      <c r="C2313" t="b">
        <f t="shared" si="180"/>
        <v>1</v>
      </c>
      <c r="D2313" s="2" t="str">
        <f t="shared" si="181"/>
        <v>FRESH</v>
      </c>
      <c r="E2313" s="2" t="str">
        <f t="shared" si="182"/>
        <v/>
      </c>
      <c r="F2313" s="2" t="str">
        <f t="shared" si="183"/>
        <v/>
      </c>
      <c r="G2313" s="2" t="str">
        <f t="shared" si="184"/>
        <v/>
      </c>
      <c r="H2313" t="s">
        <v>17</v>
      </c>
      <c r="I2313" t="s">
        <v>17</v>
      </c>
      <c r="J2313">
        <v>8.0245958192299996E-4</v>
      </c>
      <c r="K2313">
        <v>2.22726405662E-3</v>
      </c>
      <c r="L2313" s="1">
        <v>4.3372206108300001E-5</v>
      </c>
      <c r="M2313">
        <v>1.3333333333299999</v>
      </c>
      <c r="N2313">
        <v>3.6666666666699999</v>
      </c>
      <c r="O2313">
        <v>5.3561699626900001E-2</v>
      </c>
      <c r="P2313" s="1">
        <v>1.47106294665E-5</v>
      </c>
      <c r="Q2313">
        <v>2.5143878809299998E-3</v>
      </c>
      <c r="R2313" t="s">
        <v>15</v>
      </c>
      <c r="S2313">
        <v>3.6666666666699999</v>
      </c>
    </row>
    <row r="2314" spans="1:20">
      <c r="A2314">
        <v>98222</v>
      </c>
      <c r="C2314" t="b">
        <f t="shared" si="180"/>
        <v>1</v>
      </c>
      <c r="D2314" s="2" t="str">
        <f t="shared" si="181"/>
        <v/>
      </c>
      <c r="E2314" s="2" t="str">
        <f t="shared" si="182"/>
        <v/>
      </c>
      <c r="F2314" s="2" t="str">
        <f t="shared" si="183"/>
        <v/>
      </c>
      <c r="G2314" s="2" t="str">
        <f t="shared" si="184"/>
        <v/>
      </c>
      <c r="H2314" t="s">
        <v>17</v>
      </c>
      <c r="I2314" t="s">
        <v>17</v>
      </c>
      <c r="J2314">
        <v>5.6605513373000004E-4</v>
      </c>
      <c r="K2314">
        <v>1.5065377931399999E-3</v>
      </c>
      <c r="L2314" s="1">
        <v>3.2335712049100002E-5</v>
      </c>
      <c r="M2314">
        <v>1.3333333333299999</v>
      </c>
      <c r="N2314">
        <v>3.6666666666699999</v>
      </c>
      <c r="O2314">
        <v>4.5707048414299997E-2</v>
      </c>
      <c r="P2314" s="1">
        <v>5.0532111450599998E-6</v>
      </c>
      <c r="Q2314">
        <v>1.28878985038E-3</v>
      </c>
      <c r="R2314" t="s">
        <v>15</v>
      </c>
      <c r="S2314">
        <v>3.6666666666699999</v>
      </c>
    </row>
    <row r="2315" spans="1:20">
      <c r="A2315">
        <v>98224</v>
      </c>
      <c r="C2315" t="b">
        <f t="shared" si="180"/>
        <v>1</v>
      </c>
      <c r="D2315" s="2" t="str">
        <f t="shared" si="181"/>
        <v/>
      </c>
      <c r="E2315" s="2" t="str">
        <f t="shared" si="182"/>
        <v/>
      </c>
      <c r="F2315" s="2" t="str">
        <f t="shared" si="183"/>
        <v/>
      </c>
      <c r="G2315" s="2" t="str">
        <f t="shared" si="184"/>
        <v/>
      </c>
      <c r="H2315" t="s">
        <v>17</v>
      </c>
      <c r="I2315" t="s">
        <v>17</v>
      </c>
      <c r="J2315">
        <v>1.2369937316900001E-3</v>
      </c>
      <c r="K2315">
        <v>3.4567203507199998E-3</v>
      </c>
      <c r="L2315" s="1">
        <v>7.97638365425E-5</v>
      </c>
      <c r="M2315">
        <v>1.3333333333299999</v>
      </c>
      <c r="N2315">
        <v>3.6666666666699999</v>
      </c>
      <c r="O2315">
        <v>5.3561699626900001E-2</v>
      </c>
      <c r="P2315" s="1">
        <v>1.47106294665E-5</v>
      </c>
      <c r="Q2315">
        <v>2.7307892885499998E-3</v>
      </c>
      <c r="R2315" t="s">
        <v>15</v>
      </c>
      <c r="S2315">
        <v>3.6666666666699999</v>
      </c>
    </row>
    <row r="2316" spans="1:20">
      <c r="A2316">
        <v>98228</v>
      </c>
      <c r="C2316" t="b">
        <f t="shared" si="180"/>
        <v>1</v>
      </c>
      <c r="D2316" s="2" t="str">
        <f t="shared" si="181"/>
        <v/>
      </c>
      <c r="E2316" s="2" t="str">
        <f t="shared" si="182"/>
        <v/>
      </c>
      <c r="F2316" s="2" t="str">
        <f t="shared" si="183"/>
        <v/>
      </c>
      <c r="G2316" s="2" t="str">
        <f t="shared" si="184"/>
        <v/>
      </c>
      <c r="H2316" t="s">
        <v>17</v>
      </c>
      <c r="I2316" t="s">
        <v>17</v>
      </c>
      <c r="J2316">
        <v>3.8722717062700002E-4</v>
      </c>
      <c r="K2316">
        <v>9.7026378671300005E-4</v>
      </c>
      <c r="L2316" s="1">
        <v>1.7060074555E-5</v>
      </c>
      <c r="M2316">
        <v>1.3333333333299999</v>
      </c>
      <c r="N2316">
        <v>3.6666666666699999</v>
      </c>
      <c r="O2316">
        <v>7.2447111356500005E-2</v>
      </c>
      <c r="P2316" s="1">
        <v>5.0532111450599998E-6</v>
      </c>
      <c r="Q2316">
        <v>9.78571775136E-4</v>
      </c>
      <c r="R2316" t="s">
        <v>15</v>
      </c>
      <c r="S2316">
        <v>3.6666666666699999</v>
      </c>
    </row>
    <row r="2317" spans="1:20">
      <c r="A2317">
        <v>98229</v>
      </c>
      <c r="C2317" t="b">
        <f t="shared" si="180"/>
        <v>1</v>
      </c>
      <c r="D2317" s="2" t="str">
        <f t="shared" si="181"/>
        <v/>
      </c>
      <c r="E2317" s="2" t="str">
        <f t="shared" si="182"/>
        <v/>
      </c>
      <c r="F2317" s="2" t="str">
        <f t="shared" si="183"/>
        <v/>
      </c>
      <c r="G2317" s="2" t="str">
        <f t="shared" si="184"/>
        <v/>
      </c>
      <c r="H2317" t="s">
        <v>17</v>
      </c>
      <c r="I2317" t="s">
        <v>17</v>
      </c>
      <c r="J2317">
        <v>8.0003597204600005E-4</v>
      </c>
      <c r="K2317">
        <v>2.0826107925200001E-3</v>
      </c>
      <c r="L2317" s="1">
        <v>3.2639525597000002E-5</v>
      </c>
      <c r="M2317">
        <v>1.3333333333299999</v>
      </c>
      <c r="N2317">
        <v>3.6666666666699999</v>
      </c>
      <c r="O2317">
        <v>6.2449429146100001E-2</v>
      </c>
      <c r="P2317" s="1">
        <v>5.0532111450599998E-6</v>
      </c>
      <c r="Q2317">
        <v>1.0734016795300001E-3</v>
      </c>
      <c r="R2317" t="s">
        <v>15</v>
      </c>
      <c r="S2317">
        <v>3.6666666666699999</v>
      </c>
    </row>
    <row r="2318" spans="1:20">
      <c r="A2318">
        <v>98258</v>
      </c>
      <c r="C2318" t="b">
        <f t="shared" si="180"/>
        <v>1</v>
      </c>
      <c r="D2318" s="2" t="str">
        <f t="shared" si="181"/>
        <v/>
      </c>
      <c r="E2318" s="2" t="str">
        <f t="shared" si="182"/>
        <v/>
      </c>
      <c r="F2318" s="2" t="str">
        <f t="shared" si="183"/>
        <v/>
      </c>
      <c r="G2318" s="2" t="str">
        <f t="shared" si="184"/>
        <v/>
      </c>
      <c r="H2318" t="s">
        <v>17</v>
      </c>
      <c r="I2318" t="s">
        <v>17</v>
      </c>
      <c r="J2318">
        <v>4.4908415026500003E-4</v>
      </c>
      <c r="K2318">
        <v>1.06423052741E-4</v>
      </c>
      <c r="L2318" s="1">
        <v>5.2044496243299999E-6</v>
      </c>
      <c r="M2318">
        <v>3</v>
      </c>
      <c r="N2318">
        <v>8</v>
      </c>
      <c r="O2318">
        <v>0.35753323339800003</v>
      </c>
      <c r="P2318" s="1">
        <v>6.1049274023199996E-6</v>
      </c>
      <c r="Q2318" s="1">
        <v>3.74398996888E-6</v>
      </c>
      <c r="R2318" t="s">
        <v>15</v>
      </c>
      <c r="S2318">
        <v>4.1401580537599996</v>
      </c>
    </row>
    <row r="2319" spans="1:20">
      <c r="A2319">
        <v>98259</v>
      </c>
      <c r="C2319" t="b">
        <f t="shared" si="180"/>
        <v>1</v>
      </c>
      <c r="D2319" s="2" t="str">
        <f t="shared" si="181"/>
        <v/>
      </c>
      <c r="E2319" s="2" t="str">
        <f t="shared" si="182"/>
        <v/>
      </c>
      <c r="F2319" s="2" t="str">
        <f t="shared" si="183"/>
        <v/>
      </c>
      <c r="G2319" s="2" t="str">
        <f t="shared" si="184"/>
        <v/>
      </c>
      <c r="H2319" t="s">
        <v>17</v>
      </c>
      <c r="I2319" t="s">
        <v>17</v>
      </c>
      <c r="J2319">
        <v>6.7154059715599998E-4</v>
      </c>
      <c r="K2319">
        <v>1.1131618144200001E-3</v>
      </c>
      <c r="L2319" s="1">
        <v>2.60622926992E-5</v>
      </c>
      <c r="M2319">
        <v>1.3333333333299999</v>
      </c>
      <c r="N2319">
        <v>3.6666666666699999</v>
      </c>
      <c r="O2319">
        <v>9.6056780875399997E-2</v>
      </c>
      <c r="P2319" s="1">
        <v>3.4832758182999999E-6</v>
      </c>
      <c r="Q2319">
        <v>1.79533233695E-3</v>
      </c>
      <c r="R2319" t="s">
        <v>15</v>
      </c>
      <c r="S2319">
        <v>3.6666666666699999</v>
      </c>
    </row>
    <row r="2320" spans="1:20">
      <c r="A2320">
        <v>98260</v>
      </c>
      <c r="C2320" t="b">
        <f t="shared" si="180"/>
        <v>1</v>
      </c>
      <c r="D2320" s="2" t="str">
        <f t="shared" si="181"/>
        <v/>
      </c>
      <c r="E2320" s="2" t="str">
        <f t="shared" si="182"/>
        <v/>
      </c>
      <c r="F2320" s="2" t="str">
        <f t="shared" si="183"/>
        <v/>
      </c>
      <c r="G2320" s="2" t="str">
        <f t="shared" si="184"/>
        <v/>
      </c>
      <c r="H2320" t="s">
        <v>17</v>
      </c>
      <c r="I2320" t="s">
        <v>17</v>
      </c>
      <c r="J2320">
        <v>4.4321910571999999E-4</v>
      </c>
      <c r="K2320">
        <v>6.89562486202E-4</v>
      </c>
      <c r="L2320" s="1">
        <v>1.52971116115E-5</v>
      </c>
      <c r="M2320">
        <v>1.3333333333299999</v>
      </c>
      <c r="N2320">
        <v>3.6666666666699999</v>
      </c>
      <c r="O2320">
        <v>9.6056780875399997E-2</v>
      </c>
      <c r="P2320" s="1">
        <v>6.7916597144000002E-6</v>
      </c>
      <c r="Q2320">
        <v>1.8661101416499999E-3</v>
      </c>
      <c r="R2320" t="s">
        <v>15</v>
      </c>
      <c r="S2320">
        <v>3.6666666666699999</v>
      </c>
    </row>
    <row r="2321" spans="1:20">
      <c r="A2321">
        <v>98263</v>
      </c>
      <c r="B2321" t="s">
        <v>17</v>
      </c>
      <c r="C2321" t="b">
        <f t="shared" si="180"/>
        <v>1</v>
      </c>
      <c r="D2321" s="2" t="str">
        <f t="shared" si="181"/>
        <v>FRESH</v>
      </c>
      <c r="E2321" s="2" t="str">
        <f t="shared" si="182"/>
        <v/>
      </c>
      <c r="F2321" s="2" t="str">
        <f t="shared" si="183"/>
        <v/>
      </c>
      <c r="G2321" s="2" t="str">
        <f t="shared" si="184"/>
        <v/>
      </c>
      <c r="H2321" t="s">
        <v>17</v>
      </c>
      <c r="I2321" t="s">
        <v>17</v>
      </c>
      <c r="J2321">
        <v>2.75673463392E-4</v>
      </c>
      <c r="K2321">
        <v>4.6367376985900001E-4</v>
      </c>
      <c r="L2321" s="1">
        <v>4.4263838113200001E-6</v>
      </c>
      <c r="M2321">
        <v>1.3333333333299999</v>
      </c>
      <c r="N2321">
        <v>3.6666666666699999</v>
      </c>
      <c r="O2321">
        <v>8.6973647203800006E-2</v>
      </c>
      <c r="P2321" s="1">
        <v>1.91159482893E-7</v>
      </c>
      <c r="Q2321">
        <v>6.3469320575000002E-4</v>
      </c>
      <c r="R2321" t="s">
        <v>15</v>
      </c>
      <c r="S2321">
        <v>3.6666666666699999</v>
      </c>
    </row>
    <row r="2322" spans="1:20">
      <c r="A2322">
        <v>98264</v>
      </c>
      <c r="C2322" t="b">
        <f t="shared" si="180"/>
        <v>1</v>
      </c>
      <c r="D2322" s="2" t="str">
        <f t="shared" si="181"/>
        <v/>
      </c>
      <c r="E2322" s="2" t="str">
        <f t="shared" si="182"/>
        <v/>
      </c>
      <c r="F2322" s="2" t="str">
        <f t="shared" si="183"/>
        <v/>
      </c>
      <c r="G2322" s="2" t="str">
        <f t="shared" si="184"/>
        <v/>
      </c>
      <c r="H2322" t="s">
        <v>17</v>
      </c>
      <c r="I2322" t="s">
        <v>17</v>
      </c>
      <c r="J2322">
        <v>5.6662001552200002E-4</v>
      </c>
      <c r="K2322">
        <v>1.2220588579200001E-4</v>
      </c>
      <c r="L2322" s="1">
        <v>3.3756831538799998E-6</v>
      </c>
      <c r="M2322">
        <v>3</v>
      </c>
      <c r="N2322">
        <v>10</v>
      </c>
      <c r="O2322">
        <v>0.29761303180600002</v>
      </c>
      <c r="P2322" s="1">
        <v>1.11646009715E-7</v>
      </c>
      <c r="Q2322" s="1">
        <v>2.1844604853000001E-6</v>
      </c>
      <c r="R2322" t="s">
        <v>15</v>
      </c>
      <c r="S2322">
        <v>4.4768216396699998</v>
      </c>
    </row>
    <row r="2323" spans="1:20">
      <c r="A2323">
        <v>98266</v>
      </c>
      <c r="C2323" t="b">
        <f t="shared" si="180"/>
        <v>1</v>
      </c>
      <c r="D2323" s="2" t="str">
        <f t="shared" si="181"/>
        <v/>
      </c>
      <c r="E2323" s="2" t="str">
        <f t="shared" si="182"/>
        <v/>
      </c>
      <c r="F2323" s="2" t="str">
        <f t="shared" si="183"/>
        <v/>
      </c>
      <c r="G2323" s="2" t="str">
        <f t="shared" si="184"/>
        <v/>
      </c>
      <c r="H2323" t="s">
        <v>17</v>
      </c>
      <c r="I2323" t="s">
        <v>17</v>
      </c>
      <c r="J2323">
        <v>3.0763154364399998E-4</v>
      </c>
      <c r="K2323" s="1">
        <v>8.2577108225400002E-5</v>
      </c>
      <c r="L2323" s="1">
        <v>2.0629174829300001E-6</v>
      </c>
      <c r="M2323">
        <v>3</v>
      </c>
      <c r="N2323">
        <v>10</v>
      </c>
      <c r="O2323">
        <v>0.29425058643699997</v>
      </c>
      <c r="P2323" s="1">
        <v>1.6679158108300001E-6</v>
      </c>
      <c r="Q2323" s="1">
        <v>7.8979101908299992E-6</v>
      </c>
      <c r="R2323" t="s">
        <v>15</v>
      </c>
      <c r="S2323">
        <v>4.8444280169700003</v>
      </c>
    </row>
    <row r="2324" spans="1:20">
      <c r="A2324">
        <v>98269</v>
      </c>
      <c r="C2324" t="b">
        <f t="shared" si="180"/>
        <v>1</v>
      </c>
      <c r="D2324" s="2" t="str">
        <f t="shared" si="181"/>
        <v/>
      </c>
      <c r="E2324" s="2" t="str">
        <f t="shared" si="182"/>
        <v/>
      </c>
      <c r="F2324" s="2" t="str">
        <f t="shared" si="183"/>
        <v/>
      </c>
      <c r="G2324" s="2" t="str">
        <f t="shared" si="184"/>
        <v/>
      </c>
      <c r="H2324" t="s">
        <v>17</v>
      </c>
      <c r="I2324" t="s">
        <v>17</v>
      </c>
      <c r="J2324">
        <v>2.7467818169699999E-4</v>
      </c>
      <c r="K2324" s="1">
        <v>5.8539596684399999E-5</v>
      </c>
      <c r="L2324" s="1">
        <v>1.3127656709499999E-6</v>
      </c>
      <c r="M2324">
        <v>3</v>
      </c>
      <c r="N2324">
        <v>10</v>
      </c>
      <c r="O2324">
        <v>0.29612038916799999</v>
      </c>
      <c r="P2324" s="1">
        <v>1.6679158108300001E-6</v>
      </c>
      <c r="Q2324" s="1">
        <v>2.1844604853000001E-6</v>
      </c>
      <c r="R2324" t="s">
        <v>15</v>
      </c>
      <c r="S2324">
        <v>4.4653931829299998</v>
      </c>
    </row>
    <row r="2325" spans="1:20">
      <c r="A2325">
        <v>98288</v>
      </c>
      <c r="C2325" t="b">
        <f t="shared" si="180"/>
        <v>1</v>
      </c>
      <c r="D2325" s="2" t="str">
        <f t="shared" si="181"/>
        <v/>
      </c>
      <c r="E2325" s="2" t="str">
        <f t="shared" si="182"/>
        <v/>
      </c>
      <c r="F2325" s="2" t="str">
        <f t="shared" si="183"/>
        <v/>
      </c>
      <c r="G2325" s="2" t="str">
        <f t="shared" si="184"/>
        <v/>
      </c>
      <c r="H2325" t="s">
        <v>17</v>
      </c>
      <c r="I2325" t="s">
        <v>17</v>
      </c>
      <c r="J2325">
        <v>2.52224946628E-4</v>
      </c>
      <c r="K2325">
        <v>5.3177998526399996E-4</v>
      </c>
      <c r="L2325" s="1">
        <v>1.25616759509E-5</v>
      </c>
      <c r="M2325">
        <v>1.5</v>
      </c>
      <c r="N2325">
        <v>8</v>
      </c>
      <c r="O2325">
        <v>0.194456063066</v>
      </c>
      <c r="P2325">
        <v>1.11890528728E-3</v>
      </c>
      <c r="Q2325">
        <v>3.4043555741900002E-3</v>
      </c>
      <c r="R2325" t="s">
        <v>15</v>
      </c>
      <c r="S2325">
        <v>8</v>
      </c>
    </row>
    <row r="2326" spans="1:20">
      <c r="A2326">
        <v>98289</v>
      </c>
      <c r="B2326" t="s">
        <v>17</v>
      </c>
      <c r="C2326" t="b">
        <f t="shared" si="180"/>
        <v>1</v>
      </c>
      <c r="D2326" s="2" t="str">
        <f t="shared" si="181"/>
        <v>FRESH</v>
      </c>
      <c r="E2326" s="2" t="str">
        <f t="shared" si="182"/>
        <v/>
      </c>
      <c r="F2326" s="2" t="str">
        <f t="shared" si="183"/>
        <v/>
      </c>
      <c r="G2326" s="2" t="str">
        <f t="shared" si="184"/>
        <v/>
      </c>
      <c r="H2326" t="s">
        <v>17</v>
      </c>
      <c r="I2326" t="s">
        <v>17</v>
      </c>
      <c r="J2326" s="1">
        <v>9.6539153083499997E-5</v>
      </c>
      <c r="K2326">
        <v>3.0723028828200002E-4</v>
      </c>
      <c r="L2326" s="1">
        <v>1.36648869459E-5</v>
      </c>
      <c r="M2326">
        <v>1.3333333333299999</v>
      </c>
      <c r="N2326">
        <v>3.6666666666699999</v>
      </c>
      <c r="O2326">
        <v>9.2949108011399995E-2</v>
      </c>
      <c r="P2326" s="1">
        <v>6.1444233346599994E-5</v>
      </c>
      <c r="Q2326">
        <v>2.7433682973200002E-3</v>
      </c>
      <c r="R2326" t="s">
        <v>15</v>
      </c>
      <c r="S2326">
        <v>3.6666666666699999</v>
      </c>
    </row>
    <row r="2327" spans="1:20">
      <c r="A2327">
        <v>98328</v>
      </c>
      <c r="B2327" t="s">
        <v>17</v>
      </c>
      <c r="C2327" t="b">
        <f t="shared" si="180"/>
        <v>1</v>
      </c>
      <c r="D2327" s="2" t="str">
        <f t="shared" si="181"/>
        <v>FRESH</v>
      </c>
      <c r="E2327" s="2" t="str">
        <f t="shared" si="182"/>
        <v/>
      </c>
      <c r="F2327" s="2" t="str">
        <f t="shared" si="183"/>
        <v/>
      </c>
      <c r="G2327" s="2" t="str">
        <f t="shared" si="184"/>
        <v/>
      </c>
      <c r="H2327" t="s">
        <v>17</v>
      </c>
      <c r="I2327" t="s">
        <v>17</v>
      </c>
      <c r="J2327">
        <v>1.7793688162E-4</v>
      </c>
      <c r="K2327">
        <v>4.2360594389600001E-4</v>
      </c>
      <c r="L2327" s="1">
        <v>7.9977449209799993E-6</v>
      </c>
      <c r="M2327">
        <v>1.5</v>
      </c>
      <c r="N2327">
        <v>8</v>
      </c>
      <c r="O2327">
        <v>8.3783211567900001E-2</v>
      </c>
      <c r="P2327">
        <v>4.7362755053099998E-4</v>
      </c>
      <c r="Q2327">
        <v>2.1519267831099999E-2</v>
      </c>
      <c r="R2327" t="s">
        <v>15</v>
      </c>
      <c r="S2327">
        <v>8</v>
      </c>
    </row>
    <row r="2328" spans="1:20">
      <c r="A2328">
        <v>98330</v>
      </c>
      <c r="B2328" t="s">
        <v>17</v>
      </c>
      <c r="C2328" t="b">
        <f t="shared" si="180"/>
        <v>1</v>
      </c>
      <c r="D2328" s="2" t="str">
        <f t="shared" si="181"/>
        <v>FRESH</v>
      </c>
      <c r="E2328" s="2" t="str">
        <f t="shared" si="182"/>
        <v/>
      </c>
      <c r="F2328" s="2" t="str">
        <f t="shared" si="183"/>
        <v/>
      </c>
      <c r="G2328" s="2" t="str">
        <f t="shared" si="184"/>
        <v/>
      </c>
      <c r="H2328" t="s">
        <v>17</v>
      </c>
      <c r="I2328" t="s">
        <v>17</v>
      </c>
      <c r="J2328" s="1">
        <v>7.4595392371700004E-5</v>
      </c>
      <c r="K2328">
        <v>2.05920732476E-4</v>
      </c>
      <c r="L2328" s="1">
        <v>3.0023425044200001E-6</v>
      </c>
      <c r="M2328">
        <v>1.5</v>
      </c>
      <c r="N2328">
        <v>8</v>
      </c>
      <c r="O2328">
        <v>8.3783211567900001E-2</v>
      </c>
      <c r="P2328">
        <v>1.5895740431399999E-4</v>
      </c>
      <c r="Q2328">
        <v>9.2821131888100004E-3</v>
      </c>
      <c r="R2328" t="s">
        <v>15</v>
      </c>
      <c r="S2328">
        <v>8</v>
      </c>
    </row>
    <row r="2329" spans="1:20">
      <c r="A2329">
        <v>98363</v>
      </c>
      <c r="C2329" t="b">
        <f t="shared" si="180"/>
        <v>1</v>
      </c>
      <c r="D2329" s="2" t="str">
        <f t="shared" si="181"/>
        <v/>
      </c>
      <c r="E2329" s="2" t="str">
        <f t="shared" si="182"/>
        <v/>
      </c>
      <c r="F2329" s="2" t="str">
        <f t="shared" si="183"/>
        <v/>
      </c>
      <c r="G2329" s="2" t="str">
        <f t="shared" si="184"/>
        <v/>
      </c>
      <c r="H2329" t="s">
        <v>17</v>
      </c>
      <c r="I2329" t="s">
        <v>17</v>
      </c>
      <c r="J2329">
        <v>2.9684686579699998E-4</v>
      </c>
      <c r="K2329">
        <v>9.9176987915400002E-4</v>
      </c>
      <c r="L2329" s="1">
        <v>5.1873976366399998E-5</v>
      </c>
      <c r="M2329">
        <v>1.3333333333299999</v>
      </c>
      <c r="N2329">
        <v>3.6666666666699999</v>
      </c>
      <c r="O2329">
        <v>9.2949108011399995E-2</v>
      </c>
      <c r="P2329">
        <v>1.15748086779E-3</v>
      </c>
      <c r="Q2329">
        <v>2.4697050607000001E-2</v>
      </c>
      <c r="R2329" t="s">
        <v>15</v>
      </c>
      <c r="S2329">
        <v>3.6666666666699999</v>
      </c>
    </row>
    <row r="2330" spans="1:20">
      <c r="A2330">
        <v>98364</v>
      </c>
      <c r="B2330" t="s">
        <v>17</v>
      </c>
      <c r="C2330" t="b">
        <f t="shared" si="180"/>
        <v>1</v>
      </c>
      <c r="D2330" s="2" t="str">
        <f t="shared" si="181"/>
        <v>FRESH</v>
      </c>
      <c r="E2330" s="2" t="str">
        <f t="shared" si="182"/>
        <v/>
      </c>
      <c r="F2330" s="2" t="str">
        <f t="shared" si="183"/>
        <v/>
      </c>
      <c r="G2330" s="2" t="str">
        <f t="shared" si="184"/>
        <v/>
      </c>
      <c r="H2330" t="s">
        <v>17</v>
      </c>
      <c r="I2330" t="s">
        <v>17</v>
      </c>
      <c r="J2330">
        <v>1.3353475556300001E-4</v>
      </c>
      <c r="K2330">
        <v>3.1003728760400001E-4</v>
      </c>
      <c r="L2330" s="1">
        <v>4.9454433493399996E-6</v>
      </c>
      <c r="M2330">
        <v>1.5</v>
      </c>
      <c r="N2330">
        <v>8</v>
      </c>
      <c r="O2330">
        <v>0.119377404646</v>
      </c>
      <c r="P2330">
        <v>1.5895740431399999E-4</v>
      </c>
      <c r="Q2330">
        <v>1.0282173353200001E-2</v>
      </c>
      <c r="R2330" t="s">
        <v>15</v>
      </c>
      <c r="S2330">
        <v>8</v>
      </c>
    </row>
    <row r="2331" spans="1:20">
      <c r="A2331">
        <v>98402</v>
      </c>
      <c r="B2331" t="s">
        <v>19</v>
      </c>
      <c r="C2331" t="b">
        <f t="shared" si="180"/>
        <v>1</v>
      </c>
      <c r="D2331" s="2" t="str">
        <f t="shared" si="181"/>
        <v/>
      </c>
      <c r="E2331" s="2" t="str">
        <f t="shared" si="182"/>
        <v/>
      </c>
      <c r="F2331" s="2" t="str">
        <f t="shared" si="183"/>
        <v>BRACK</v>
      </c>
      <c r="G2331" s="2" t="str">
        <f t="shared" si="184"/>
        <v/>
      </c>
      <c r="H2331" t="s">
        <v>23</v>
      </c>
      <c r="I2331" t="s">
        <v>19</v>
      </c>
      <c r="J2331">
        <v>1.54865317981E-4</v>
      </c>
      <c r="K2331">
        <v>4.1874950833699999E-4</v>
      </c>
      <c r="L2331" s="1">
        <v>8.9889070355500003E-6</v>
      </c>
      <c r="M2331">
        <v>1.5</v>
      </c>
      <c r="N2331">
        <v>8</v>
      </c>
      <c r="O2331">
        <v>8.88907618392E-3</v>
      </c>
      <c r="P2331" s="1">
        <v>1.1102383272900001E-7</v>
      </c>
      <c r="Q2331">
        <v>1.1484287917E-2</v>
      </c>
      <c r="R2331" t="s">
        <v>15</v>
      </c>
      <c r="S2331">
        <v>1.5</v>
      </c>
      <c r="T2331">
        <v>8</v>
      </c>
    </row>
    <row r="2332" spans="1:20">
      <c r="A2332">
        <v>98403</v>
      </c>
      <c r="C2332" t="b">
        <f t="shared" si="180"/>
        <v>1</v>
      </c>
      <c r="D2332" s="2" t="str">
        <f t="shared" si="181"/>
        <v/>
      </c>
      <c r="E2332" s="2" t="str">
        <f t="shared" si="182"/>
        <v/>
      </c>
      <c r="F2332" s="2" t="str">
        <f t="shared" si="183"/>
        <v/>
      </c>
      <c r="G2332" s="2" t="str">
        <f t="shared" si="184"/>
        <v/>
      </c>
      <c r="H2332" t="s">
        <v>23</v>
      </c>
      <c r="I2332" t="s">
        <v>19</v>
      </c>
      <c r="J2332">
        <v>2.43994088978E-4</v>
      </c>
      <c r="K2332">
        <v>8.0690752253599997E-4</v>
      </c>
      <c r="L2332" s="1">
        <v>1.7685670066400001E-5</v>
      </c>
      <c r="M2332">
        <v>1.5</v>
      </c>
      <c r="N2332">
        <v>8</v>
      </c>
      <c r="O2332">
        <v>5.2923337345600003E-3</v>
      </c>
      <c r="P2332" s="1">
        <v>2.3915281131300001E-7</v>
      </c>
      <c r="Q2332">
        <v>8.2149337309799994E-3</v>
      </c>
      <c r="R2332" t="s">
        <v>15</v>
      </c>
      <c r="S2332">
        <v>1.5</v>
      </c>
      <c r="T2332">
        <v>8</v>
      </c>
    </row>
    <row r="2333" spans="1:20">
      <c r="A2333">
        <v>98438</v>
      </c>
      <c r="C2333" t="b">
        <f t="shared" si="180"/>
        <v>1</v>
      </c>
      <c r="D2333" s="2" t="str">
        <f t="shared" si="181"/>
        <v/>
      </c>
      <c r="E2333" s="2" t="str">
        <f t="shared" si="182"/>
        <v/>
      </c>
      <c r="F2333" s="2" t="str">
        <f t="shared" si="183"/>
        <v/>
      </c>
      <c r="G2333" s="2" t="str">
        <f t="shared" si="184"/>
        <v/>
      </c>
      <c r="H2333" t="s">
        <v>23</v>
      </c>
      <c r="I2333" t="s">
        <v>19</v>
      </c>
      <c r="J2333">
        <v>1.7842775070000001E-4</v>
      </c>
      <c r="K2333">
        <v>4.5251347670799999E-4</v>
      </c>
      <c r="L2333" s="1">
        <v>1.0096553794100001E-5</v>
      </c>
      <c r="M2333">
        <v>1.5</v>
      </c>
      <c r="N2333">
        <v>8</v>
      </c>
      <c r="O2333">
        <v>1.4072626201200001E-2</v>
      </c>
      <c r="P2333" s="1">
        <v>1.3281072934000001E-7</v>
      </c>
      <c r="Q2333">
        <v>2.8208433248300001E-3</v>
      </c>
      <c r="R2333" t="s">
        <v>15</v>
      </c>
      <c r="S2333">
        <v>1.5</v>
      </c>
      <c r="T2333">
        <v>8</v>
      </c>
    </row>
    <row r="2334" spans="1:20">
      <c r="A2334">
        <v>98440</v>
      </c>
      <c r="C2334" t="b">
        <f t="shared" si="180"/>
        <v>1</v>
      </c>
      <c r="D2334" s="2" t="str">
        <f t="shared" si="181"/>
        <v/>
      </c>
      <c r="E2334" s="2" t="str">
        <f t="shared" si="182"/>
        <v/>
      </c>
      <c r="F2334" s="2" t="str">
        <f t="shared" si="183"/>
        <v/>
      </c>
      <c r="G2334" s="2" t="str">
        <f t="shared" si="184"/>
        <v/>
      </c>
      <c r="H2334" t="s">
        <v>23</v>
      </c>
      <c r="I2334" t="s">
        <v>19</v>
      </c>
      <c r="J2334" s="1">
        <v>8.7631939405800004E-5</v>
      </c>
      <c r="K2334">
        <v>2.1140166585099999E-4</v>
      </c>
      <c r="L2334" s="1">
        <v>4.1347627372599998E-6</v>
      </c>
      <c r="M2334">
        <v>1.5</v>
      </c>
      <c r="N2334">
        <v>8</v>
      </c>
      <c r="O2334">
        <v>8.8807602414099993E-3</v>
      </c>
      <c r="P2334" s="1">
        <v>1.2657738984E-8</v>
      </c>
      <c r="Q2334">
        <v>9.2821131888100004E-3</v>
      </c>
      <c r="R2334" t="s">
        <v>15</v>
      </c>
      <c r="S2334">
        <v>1.5</v>
      </c>
      <c r="T2334">
        <v>8</v>
      </c>
    </row>
    <row r="2335" spans="1:20">
      <c r="A2335">
        <v>98471</v>
      </c>
      <c r="C2335" t="b">
        <f t="shared" si="180"/>
        <v>1</v>
      </c>
      <c r="D2335" s="2" t="str">
        <f t="shared" si="181"/>
        <v/>
      </c>
      <c r="E2335" s="2" t="str">
        <f t="shared" si="182"/>
        <v/>
      </c>
      <c r="F2335" s="2" t="str">
        <f t="shared" si="183"/>
        <v/>
      </c>
      <c r="G2335" s="2" t="str">
        <f t="shared" si="184"/>
        <v/>
      </c>
      <c r="H2335" t="s">
        <v>23</v>
      </c>
      <c r="I2335" t="s">
        <v>19</v>
      </c>
      <c r="J2335">
        <v>2.0487741626099999E-4</v>
      </c>
      <c r="K2335">
        <v>4.8949599755899998E-4</v>
      </c>
      <c r="L2335" s="1">
        <v>1.1528126058300001E-5</v>
      </c>
      <c r="M2335">
        <v>1.5</v>
      </c>
      <c r="N2335">
        <v>8</v>
      </c>
      <c r="O2335">
        <v>2.1961555536300002E-2</v>
      </c>
      <c r="P2335" s="1">
        <v>1.5870008495900001E-7</v>
      </c>
      <c r="Q2335">
        <v>3.1002599469E-3</v>
      </c>
      <c r="R2335" t="s">
        <v>15</v>
      </c>
      <c r="S2335">
        <v>1.5</v>
      </c>
      <c r="T2335">
        <v>8</v>
      </c>
    </row>
    <row r="2336" spans="1:20">
      <c r="A2336">
        <v>98473</v>
      </c>
      <c r="C2336" t="b">
        <f t="shared" si="180"/>
        <v>1</v>
      </c>
      <c r="D2336" s="2" t="str">
        <f t="shared" si="181"/>
        <v/>
      </c>
      <c r="E2336" s="2" t="str">
        <f t="shared" si="182"/>
        <v/>
      </c>
      <c r="F2336" s="2" t="str">
        <f t="shared" si="183"/>
        <v/>
      </c>
      <c r="G2336" s="2" t="str">
        <f t="shared" si="184"/>
        <v/>
      </c>
      <c r="H2336" t="s">
        <v>17</v>
      </c>
      <c r="I2336" t="s">
        <v>17</v>
      </c>
      <c r="J2336" s="1">
        <v>7.3812036247999994E-5</v>
      </c>
      <c r="K2336">
        <v>2.1243173762899999E-4</v>
      </c>
      <c r="L2336" s="1">
        <v>3.8966219121899996E-6</v>
      </c>
      <c r="M2336">
        <v>1.5</v>
      </c>
      <c r="N2336">
        <v>8</v>
      </c>
      <c r="O2336">
        <v>2.9867950262900001E-2</v>
      </c>
      <c r="P2336" s="1">
        <v>4.3649971666999999E-7</v>
      </c>
      <c r="Q2336">
        <v>3.2812437758800001E-3</v>
      </c>
      <c r="R2336" t="s">
        <v>15</v>
      </c>
      <c r="S2336">
        <v>8</v>
      </c>
    </row>
    <row r="2337" spans="1:20">
      <c r="A2337">
        <v>98502</v>
      </c>
      <c r="C2337" t="b">
        <f t="shared" si="180"/>
        <v>1</v>
      </c>
      <c r="D2337" s="2" t="str">
        <f t="shared" si="181"/>
        <v/>
      </c>
      <c r="E2337" s="2" t="str">
        <f t="shared" si="182"/>
        <v/>
      </c>
      <c r="F2337" s="2" t="str">
        <f t="shared" si="183"/>
        <v/>
      </c>
      <c r="G2337" s="2" t="str">
        <f t="shared" si="184"/>
        <v/>
      </c>
      <c r="H2337" t="s">
        <v>23</v>
      </c>
      <c r="I2337" t="s">
        <v>19</v>
      </c>
      <c r="J2337">
        <v>1.2606709568100001E-4</v>
      </c>
      <c r="K2337">
        <v>3.8677420838600002E-4</v>
      </c>
      <c r="L2337" s="1">
        <v>1.46206510377E-5</v>
      </c>
      <c r="M2337">
        <v>1.5</v>
      </c>
      <c r="N2337">
        <v>5.5</v>
      </c>
      <c r="O2337">
        <v>1.55409564307E-2</v>
      </c>
      <c r="P2337" s="1">
        <v>4.7823457055399996E-7</v>
      </c>
      <c r="Q2337">
        <v>2.2979946885499998E-3</v>
      </c>
      <c r="R2337" t="s">
        <v>15</v>
      </c>
      <c r="S2337">
        <v>1.5</v>
      </c>
      <c r="T2337">
        <v>5.5</v>
      </c>
    </row>
    <row r="2338" spans="1:20">
      <c r="A2338">
        <v>98505</v>
      </c>
      <c r="C2338" t="b">
        <f t="shared" si="180"/>
        <v>1</v>
      </c>
      <c r="D2338" s="2" t="str">
        <f t="shared" si="181"/>
        <v/>
      </c>
      <c r="E2338" s="2" t="str">
        <f t="shared" si="182"/>
        <v/>
      </c>
      <c r="F2338" s="2" t="str">
        <f t="shared" si="183"/>
        <v/>
      </c>
      <c r="G2338" s="2" t="str">
        <f t="shared" si="184"/>
        <v/>
      </c>
      <c r="H2338" t="s">
        <v>23</v>
      </c>
      <c r="I2338" t="s">
        <v>19</v>
      </c>
      <c r="J2338">
        <v>3.2929305789599999E-4</v>
      </c>
      <c r="K2338">
        <v>8.3563017401900002E-4</v>
      </c>
      <c r="L2338" s="1">
        <v>1.9185935097499999E-5</v>
      </c>
      <c r="M2338">
        <v>1.5</v>
      </c>
      <c r="N2338">
        <v>5.5</v>
      </c>
      <c r="O2338">
        <v>2.19709860117E-2</v>
      </c>
      <c r="P2338" s="1">
        <v>2.1480966992100001E-7</v>
      </c>
      <c r="Q2338">
        <v>2.2979946885499998E-3</v>
      </c>
      <c r="R2338" t="s">
        <v>15</v>
      </c>
      <c r="S2338">
        <v>1.5</v>
      </c>
      <c r="T2338">
        <v>5.5</v>
      </c>
    </row>
    <row r="2339" spans="1:20">
      <c r="A2339">
        <v>98506</v>
      </c>
      <c r="C2339" t="b">
        <f t="shared" si="180"/>
        <v>1</v>
      </c>
      <c r="D2339" s="2" t="str">
        <f t="shared" si="181"/>
        <v/>
      </c>
      <c r="E2339" s="2" t="str">
        <f t="shared" si="182"/>
        <v/>
      </c>
      <c r="F2339" s="2" t="str">
        <f t="shared" si="183"/>
        <v/>
      </c>
      <c r="G2339" s="2" t="str">
        <f t="shared" si="184"/>
        <v/>
      </c>
      <c r="H2339" t="s">
        <v>23</v>
      </c>
      <c r="I2339" t="s">
        <v>19</v>
      </c>
      <c r="J2339">
        <v>1.15342157233E-4</v>
      </c>
      <c r="K2339">
        <v>2.9879199267600001E-4</v>
      </c>
      <c r="L2339" s="1">
        <v>6.6655551169E-6</v>
      </c>
      <c r="M2339">
        <v>1.5</v>
      </c>
      <c r="N2339">
        <v>5.5</v>
      </c>
      <c r="O2339">
        <v>1.55409564307E-2</v>
      </c>
      <c r="P2339" s="1">
        <v>7.1795092837500007E-8</v>
      </c>
      <c r="Q2339">
        <v>7.4632354188900005E-4</v>
      </c>
      <c r="R2339" t="s">
        <v>15</v>
      </c>
      <c r="S2339">
        <v>1.5</v>
      </c>
      <c r="T2339">
        <v>5.5</v>
      </c>
    </row>
    <row r="2340" spans="1:20">
      <c r="A2340">
        <v>98507</v>
      </c>
      <c r="C2340" t="b">
        <f t="shared" si="180"/>
        <v>1</v>
      </c>
      <c r="D2340" s="2" t="str">
        <f t="shared" si="181"/>
        <v/>
      </c>
      <c r="E2340" s="2" t="str">
        <f t="shared" si="182"/>
        <v/>
      </c>
      <c r="F2340" s="2" t="str">
        <f t="shared" si="183"/>
        <v/>
      </c>
      <c r="G2340" s="2" t="str">
        <f t="shared" si="184"/>
        <v/>
      </c>
      <c r="H2340" t="s">
        <v>17</v>
      </c>
      <c r="I2340" t="s">
        <v>17</v>
      </c>
      <c r="J2340">
        <v>2.23860286474E-4</v>
      </c>
      <c r="K2340">
        <v>5.01905722116E-4</v>
      </c>
      <c r="L2340" s="1">
        <v>1.6612454570999999E-5</v>
      </c>
      <c r="M2340">
        <v>1.5</v>
      </c>
      <c r="N2340">
        <v>5.5</v>
      </c>
      <c r="O2340">
        <v>4.16468526607E-2</v>
      </c>
      <c r="P2340" s="1">
        <v>2.1480966992100001E-7</v>
      </c>
      <c r="Q2340">
        <v>2.2979946885499998E-3</v>
      </c>
      <c r="R2340" t="s">
        <v>15</v>
      </c>
      <c r="S2340">
        <v>5.5</v>
      </c>
    </row>
    <row r="2341" spans="1:20">
      <c r="A2341">
        <v>98508</v>
      </c>
      <c r="C2341" t="b">
        <f t="shared" si="180"/>
        <v>1</v>
      </c>
      <c r="D2341" s="2" t="str">
        <f t="shared" si="181"/>
        <v/>
      </c>
      <c r="E2341" s="2" t="str">
        <f t="shared" si="182"/>
        <v/>
      </c>
      <c r="F2341" s="2" t="str">
        <f t="shared" si="183"/>
        <v/>
      </c>
      <c r="G2341" s="2" t="str">
        <f t="shared" si="184"/>
        <v/>
      </c>
      <c r="H2341" t="s">
        <v>17</v>
      </c>
      <c r="I2341" t="s">
        <v>17</v>
      </c>
      <c r="J2341">
        <v>1.74327886294E-4</v>
      </c>
      <c r="K2341">
        <v>4.10634756812E-4</v>
      </c>
      <c r="L2341" s="1">
        <v>9.7451073384199998E-6</v>
      </c>
      <c r="M2341">
        <v>1.5</v>
      </c>
      <c r="N2341">
        <v>5.5</v>
      </c>
      <c r="O2341">
        <v>4.16468526607E-2</v>
      </c>
      <c r="P2341" s="1">
        <v>7.1795092837500007E-8</v>
      </c>
      <c r="Q2341">
        <v>1.02726584344E-3</v>
      </c>
      <c r="R2341" t="s">
        <v>15</v>
      </c>
      <c r="S2341">
        <v>5.5</v>
      </c>
    </row>
    <row r="2342" spans="1:20">
      <c r="A2342">
        <v>98509</v>
      </c>
      <c r="C2342" t="b">
        <f t="shared" si="180"/>
        <v>1</v>
      </c>
      <c r="D2342" s="2" t="str">
        <f t="shared" si="181"/>
        <v/>
      </c>
      <c r="E2342" s="2" t="str">
        <f t="shared" si="182"/>
        <v/>
      </c>
      <c r="F2342" s="2" t="str">
        <f t="shared" si="183"/>
        <v/>
      </c>
      <c r="G2342" s="2" t="str">
        <f t="shared" si="184"/>
        <v/>
      </c>
      <c r="H2342" t="s">
        <v>17</v>
      </c>
      <c r="I2342" t="s">
        <v>17</v>
      </c>
      <c r="J2342">
        <v>2.43055984284E-4</v>
      </c>
      <c r="K2342">
        <v>4.5807420818799998E-4</v>
      </c>
      <c r="L2342" s="1">
        <v>8.0278358740300001E-6</v>
      </c>
      <c r="M2342">
        <v>1.5</v>
      </c>
      <c r="N2342">
        <v>5.5</v>
      </c>
      <c r="O2342">
        <v>8.0963630455499994E-2</v>
      </c>
      <c r="P2342" s="1">
        <v>1.87663625678E-8</v>
      </c>
      <c r="Q2342" s="1">
        <v>4.29862453745E-5</v>
      </c>
      <c r="R2342" t="s">
        <v>15</v>
      </c>
      <c r="S2342">
        <v>5.5</v>
      </c>
    </row>
    <row r="2343" spans="1:20">
      <c r="A2343">
        <v>98533</v>
      </c>
      <c r="C2343" t="b">
        <f t="shared" si="180"/>
        <v>1</v>
      </c>
      <c r="D2343" s="2" t="str">
        <f t="shared" si="181"/>
        <v/>
      </c>
      <c r="E2343" s="2" t="str">
        <f t="shared" si="182"/>
        <v/>
      </c>
      <c r="F2343" s="2" t="str">
        <f t="shared" si="183"/>
        <v/>
      </c>
      <c r="G2343" s="2" t="str">
        <f t="shared" si="184"/>
        <v/>
      </c>
      <c r="H2343" t="s">
        <v>14</v>
      </c>
      <c r="I2343" t="s">
        <v>14</v>
      </c>
      <c r="J2343">
        <v>1.7559004678499999E-4</v>
      </c>
      <c r="K2343">
        <v>7.3702029064800004E-4</v>
      </c>
      <c r="L2343" s="1">
        <v>1.12838505098E-5</v>
      </c>
      <c r="M2343">
        <v>1.3333333333299999</v>
      </c>
      <c r="N2343">
        <v>3.6666666666699999</v>
      </c>
      <c r="O2343">
        <v>3.1428400966300001E-2</v>
      </c>
      <c r="P2343" s="1">
        <v>5.7579836344500001E-5</v>
      </c>
      <c r="Q2343">
        <v>5.6111972245600002E-2</v>
      </c>
      <c r="R2343" t="s">
        <v>15</v>
      </c>
    </row>
    <row r="2344" spans="1:20">
      <c r="A2344">
        <v>98534</v>
      </c>
      <c r="C2344" t="b">
        <f t="shared" si="180"/>
        <v>1</v>
      </c>
      <c r="D2344" s="2" t="str">
        <f t="shared" si="181"/>
        <v/>
      </c>
      <c r="E2344" s="2" t="str">
        <f t="shared" si="182"/>
        <v/>
      </c>
      <c r="F2344" s="2" t="str">
        <f t="shared" si="183"/>
        <v/>
      </c>
      <c r="G2344" s="2" t="str">
        <f t="shared" si="184"/>
        <v/>
      </c>
      <c r="H2344" t="s">
        <v>17</v>
      </c>
      <c r="I2344" t="s">
        <v>17</v>
      </c>
      <c r="J2344">
        <v>1.28697654998E-4</v>
      </c>
      <c r="K2344">
        <v>3.4800775980100001E-4</v>
      </c>
      <c r="L2344" s="1">
        <v>5.12201767952E-6</v>
      </c>
      <c r="M2344">
        <v>1.3333333333299999</v>
      </c>
      <c r="N2344">
        <v>3.6666666666699999</v>
      </c>
      <c r="O2344">
        <v>5.3461824491299999E-2</v>
      </c>
      <c r="P2344" s="1">
        <v>8.3363127439299993E-6</v>
      </c>
      <c r="Q2344">
        <v>1.6067481896200001E-2</v>
      </c>
      <c r="R2344" t="s">
        <v>15</v>
      </c>
      <c r="S2344">
        <v>3.6666666666699999</v>
      </c>
    </row>
    <row r="2345" spans="1:20">
      <c r="A2345">
        <v>98572</v>
      </c>
      <c r="B2345" t="s">
        <v>19</v>
      </c>
      <c r="C2345" t="b">
        <f t="shared" si="180"/>
        <v>1</v>
      </c>
      <c r="D2345" s="2" t="str">
        <f t="shared" si="181"/>
        <v/>
      </c>
      <c r="E2345" s="2" t="str">
        <f t="shared" si="182"/>
        <v/>
      </c>
      <c r="F2345" s="2" t="str">
        <f t="shared" si="183"/>
        <v/>
      </c>
      <c r="G2345" s="2" t="str">
        <f t="shared" si="184"/>
        <v>brackishRestricted</v>
      </c>
      <c r="H2345" t="s">
        <v>14</v>
      </c>
      <c r="I2345" t="s">
        <v>14</v>
      </c>
      <c r="J2345">
        <v>0</v>
      </c>
      <c r="K2345">
        <v>1.6508717393299999E-4</v>
      </c>
      <c r="L2345" s="1">
        <v>4.5798051865499997E-5</v>
      </c>
      <c r="M2345">
        <v>9</v>
      </c>
      <c r="N2345">
        <v>20</v>
      </c>
      <c r="O2345">
        <v>2.36624645066E-3</v>
      </c>
      <c r="P2345">
        <v>0.32145463037299998</v>
      </c>
      <c r="Q2345">
        <v>5.8913952340600003E-3</v>
      </c>
      <c r="R2345" t="s">
        <v>15</v>
      </c>
    </row>
    <row r="2346" spans="1:20">
      <c r="A2346">
        <v>98573</v>
      </c>
      <c r="C2346" t="b">
        <f t="shared" si="180"/>
        <v>1</v>
      </c>
      <c r="D2346" s="2" t="str">
        <f t="shared" si="181"/>
        <v/>
      </c>
      <c r="E2346" s="2" t="str">
        <f t="shared" si="182"/>
        <v/>
      </c>
      <c r="F2346" s="2" t="str">
        <f t="shared" si="183"/>
        <v/>
      </c>
      <c r="G2346" s="2" t="str">
        <f t="shared" si="184"/>
        <v/>
      </c>
      <c r="H2346" t="s">
        <v>14</v>
      </c>
      <c r="I2346" t="s">
        <v>14</v>
      </c>
      <c r="J2346">
        <v>1.04899270435E-4</v>
      </c>
      <c r="K2346">
        <v>8.4689184511200003E-4</v>
      </c>
      <c r="L2346">
        <v>1.3408657304800001E-4</v>
      </c>
      <c r="M2346">
        <v>19.333333333300001</v>
      </c>
      <c r="N2346">
        <v>21.666666666699999</v>
      </c>
      <c r="O2346">
        <v>0.32395259041000002</v>
      </c>
      <c r="P2346">
        <v>0.45400949411800001</v>
      </c>
      <c r="Q2346">
        <v>5.5501547976600001E-2</v>
      </c>
      <c r="R2346" t="s">
        <v>15</v>
      </c>
    </row>
    <row r="2347" spans="1:20">
      <c r="A2347">
        <v>98614</v>
      </c>
      <c r="C2347" t="b">
        <f t="shared" si="180"/>
        <v>1</v>
      </c>
      <c r="D2347" s="2" t="str">
        <f t="shared" si="181"/>
        <v/>
      </c>
      <c r="E2347" s="2" t="str">
        <f t="shared" si="182"/>
        <v/>
      </c>
      <c r="F2347" s="2" t="str">
        <f t="shared" si="183"/>
        <v/>
      </c>
      <c r="G2347" s="2" t="str">
        <f t="shared" si="184"/>
        <v/>
      </c>
      <c r="H2347" t="s">
        <v>21</v>
      </c>
      <c r="I2347" t="s">
        <v>16</v>
      </c>
      <c r="J2347" s="1">
        <v>1.9659731370200001E-5</v>
      </c>
      <c r="K2347">
        <v>1.50069669705E-4</v>
      </c>
      <c r="L2347">
        <v>9.2111982076499999E-4</v>
      </c>
      <c r="M2347">
        <v>15</v>
      </c>
      <c r="N2347">
        <v>25</v>
      </c>
      <c r="O2347">
        <v>0.419599396663</v>
      </c>
      <c r="P2347">
        <v>6.1345176748600003E-2</v>
      </c>
      <c r="Q2347">
        <v>3.3866838768099997E-2</v>
      </c>
      <c r="R2347" t="s">
        <v>22</v>
      </c>
      <c r="S2347">
        <v>23.553347620499999</v>
      </c>
    </row>
    <row r="2348" spans="1:20">
      <c r="A2348">
        <v>98616</v>
      </c>
      <c r="C2348" t="b">
        <f t="shared" si="180"/>
        <v>1</v>
      </c>
      <c r="D2348" s="2" t="str">
        <f t="shared" si="181"/>
        <v/>
      </c>
      <c r="E2348" s="2" t="str">
        <f t="shared" si="182"/>
        <v/>
      </c>
      <c r="F2348" s="2" t="str">
        <f t="shared" si="183"/>
        <v/>
      </c>
      <c r="G2348" s="2" t="str">
        <f t="shared" si="184"/>
        <v/>
      </c>
      <c r="H2348" t="s">
        <v>16</v>
      </c>
      <c r="I2348" t="s">
        <v>16</v>
      </c>
      <c r="J2348" s="1">
        <v>4.7867502752399998E-6</v>
      </c>
      <c r="K2348" s="1">
        <v>7.6565532043200007E-5</v>
      </c>
      <c r="L2348">
        <v>3.4702287708600002E-4</v>
      </c>
      <c r="M2348">
        <v>15</v>
      </c>
      <c r="N2348">
        <v>25</v>
      </c>
      <c r="O2348">
        <v>8.0323679506100004E-2</v>
      </c>
      <c r="P2348">
        <v>6.9909300297199994E-2</v>
      </c>
      <c r="Q2348">
        <v>2.3809773419499998E-3</v>
      </c>
      <c r="R2348" t="s">
        <v>15</v>
      </c>
      <c r="S2348">
        <v>22.902653280999999</v>
      </c>
    </row>
    <row r="2349" spans="1:20">
      <c r="A2349">
        <v>98663</v>
      </c>
      <c r="C2349" t="b">
        <f t="shared" si="180"/>
        <v>1</v>
      </c>
      <c r="D2349" s="2" t="str">
        <f t="shared" si="181"/>
        <v/>
      </c>
      <c r="E2349" s="2" t="str">
        <f t="shared" si="182"/>
        <v/>
      </c>
      <c r="F2349" s="2" t="str">
        <f t="shared" si="183"/>
        <v/>
      </c>
      <c r="G2349" s="2" t="str">
        <f t="shared" si="184"/>
        <v/>
      </c>
      <c r="H2349" t="s">
        <v>14</v>
      </c>
      <c r="I2349" t="s">
        <v>14</v>
      </c>
      <c r="J2349">
        <v>1.4974385579799999E-4</v>
      </c>
      <c r="K2349">
        <v>1.7586914593700001E-3</v>
      </c>
      <c r="L2349">
        <v>2.39395023882E-4</v>
      </c>
      <c r="M2349">
        <v>19.333333333300001</v>
      </c>
      <c r="N2349">
        <v>21.666666666699999</v>
      </c>
      <c r="O2349">
        <v>0.42883260347699997</v>
      </c>
      <c r="P2349">
        <v>0.45400949411800001</v>
      </c>
      <c r="Q2349">
        <v>0.114120538134</v>
      </c>
      <c r="R2349" t="s">
        <v>15</v>
      </c>
    </row>
    <row r="2350" spans="1:20">
      <c r="A2350">
        <v>98665</v>
      </c>
      <c r="C2350" t="b">
        <f t="shared" si="180"/>
        <v>1</v>
      </c>
      <c r="D2350" s="2" t="str">
        <f t="shared" si="181"/>
        <v/>
      </c>
      <c r="E2350" s="2" t="str">
        <f t="shared" si="182"/>
        <v/>
      </c>
      <c r="F2350" s="2" t="str">
        <f t="shared" si="183"/>
        <v/>
      </c>
      <c r="G2350" s="2" t="str">
        <f t="shared" si="184"/>
        <v/>
      </c>
      <c r="H2350" t="s">
        <v>14</v>
      </c>
      <c r="I2350" t="s">
        <v>14</v>
      </c>
      <c r="J2350" s="1">
        <v>7.4263176001000005E-5</v>
      </c>
      <c r="K2350">
        <v>8.0671084516099997E-4</v>
      </c>
      <c r="L2350">
        <v>1.04139791093E-4</v>
      </c>
      <c r="M2350">
        <v>19.333333333300001</v>
      </c>
      <c r="N2350">
        <v>21.666666666699999</v>
      </c>
      <c r="O2350">
        <v>0.28486551344200001</v>
      </c>
      <c r="P2350">
        <v>0.47583783405000002</v>
      </c>
      <c r="Q2350">
        <v>7.4408303076000007E-2</v>
      </c>
      <c r="R2350" t="s">
        <v>15</v>
      </c>
    </row>
    <row r="2351" spans="1:20">
      <c r="A2351">
        <v>98702</v>
      </c>
      <c r="C2351" t="b">
        <f t="shared" si="180"/>
        <v>1</v>
      </c>
      <c r="D2351" s="2" t="str">
        <f t="shared" si="181"/>
        <v/>
      </c>
      <c r="E2351" s="2" t="str">
        <f t="shared" si="182"/>
        <v/>
      </c>
      <c r="F2351" s="2" t="str">
        <f t="shared" si="183"/>
        <v/>
      </c>
      <c r="G2351" s="2" t="str">
        <f t="shared" si="184"/>
        <v/>
      </c>
      <c r="H2351" t="s">
        <v>14</v>
      </c>
      <c r="I2351" t="s">
        <v>14</v>
      </c>
      <c r="J2351">
        <v>3.5655795859399999E-4</v>
      </c>
      <c r="K2351">
        <v>2.5021832342599998E-4</v>
      </c>
      <c r="L2351">
        <v>8.7367489368799997E-4</v>
      </c>
      <c r="M2351">
        <v>11</v>
      </c>
      <c r="N2351">
        <v>26</v>
      </c>
      <c r="O2351">
        <v>2.95291208417E-2</v>
      </c>
      <c r="P2351">
        <v>9.3858819449200007E-2</v>
      </c>
      <c r="Q2351">
        <v>0.35654616967399999</v>
      </c>
      <c r="R2351" t="s">
        <v>15</v>
      </c>
    </row>
    <row r="2352" spans="1:20">
      <c r="A2352">
        <v>98705</v>
      </c>
      <c r="B2352" t="s">
        <v>16</v>
      </c>
      <c r="C2352" t="b">
        <f t="shared" si="180"/>
        <v>1</v>
      </c>
      <c r="D2352" s="2" t="str">
        <f t="shared" si="181"/>
        <v/>
      </c>
      <c r="E2352" s="2" t="str">
        <f t="shared" si="182"/>
        <v>MARINE</v>
      </c>
      <c r="F2352" s="2" t="str">
        <f t="shared" si="183"/>
        <v/>
      </c>
      <c r="G2352" s="2" t="str">
        <f t="shared" si="184"/>
        <v/>
      </c>
      <c r="H2352" t="s">
        <v>21</v>
      </c>
      <c r="I2352" t="s">
        <v>16</v>
      </c>
      <c r="J2352" s="1">
        <v>1.64498467203E-6</v>
      </c>
      <c r="K2352" s="1">
        <v>6.0956060082299999E-5</v>
      </c>
      <c r="L2352">
        <v>3.6993967017599999E-4</v>
      </c>
      <c r="M2352">
        <v>23</v>
      </c>
      <c r="N2352">
        <v>27</v>
      </c>
      <c r="O2352">
        <v>7.5955443534900004E-3</v>
      </c>
      <c r="P2352">
        <v>0.5</v>
      </c>
      <c r="Q2352">
        <v>2.6762768676600001E-2</v>
      </c>
      <c r="R2352" t="s">
        <v>22</v>
      </c>
      <c r="S2352">
        <v>26.355830233300001</v>
      </c>
    </row>
    <row r="2353" spans="1:19">
      <c r="A2353">
        <v>98709</v>
      </c>
      <c r="C2353" t="b">
        <f t="shared" si="180"/>
        <v>1</v>
      </c>
      <c r="D2353" s="2" t="str">
        <f t="shared" si="181"/>
        <v/>
      </c>
      <c r="E2353" s="2" t="str">
        <f t="shared" si="182"/>
        <v/>
      </c>
      <c r="F2353" s="2" t="str">
        <f t="shared" si="183"/>
        <v/>
      </c>
      <c r="G2353" s="2" t="str">
        <f t="shared" si="184"/>
        <v/>
      </c>
      <c r="H2353" t="s">
        <v>14</v>
      </c>
      <c r="I2353" t="s">
        <v>14</v>
      </c>
      <c r="J2353">
        <v>1.9189034262400001E-4</v>
      </c>
      <c r="K2353">
        <v>1.04650247609E-4</v>
      </c>
      <c r="L2353">
        <v>3.6586937677400002E-4</v>
      </c>
      <c r="M2353">
        <v>11</v>
      </c>
      <c r="N2353">
        <v>26</v>
      </c>
      <c r="O2353">
        <v>1.22299728389E-2</v>
      </c>
      <c r="P2353">
        <v>6.7722266210300003E-2</v>
      </c>
      <c r="Q2353">
        <v>0.37498509136000002</v>
      </c>
      <c r="R2353" t="s">
        <v>15</v>
      </c>
    </row>
    <row r="2354" spans="1:19">
      <c r="A2354">
        <v>98751</v>
      </c>
      <c r="C2354" t="b">
        <f t="shared" si="180"/>
        <v>1</v>
      </c>
      <c r="D2354" s="2" t="str">
        <f t="shared" si="181"/>
        <v/>
      </c>
      <c r="E2354" s="2" t="str">
        <f t="shared" si="182"/>
        <v/>
      </c>
      <c r="F2354" s="2" t="str">
        <f t="shared" si="183"/>
        <v/>
      </c>
      <c r="G2354" s="2" t="str">
        <f t="shared" si="184"/>
        <v/>
      </c>
      <c r="H2354" t="s">
        <v>14</v>
      </c>
      <c r="I2354" t="s">
        <v>14</v>
      </c>
      <c r="J2354">
        <v>1.6089414992399999E-4</v>
      </c>
      <c r="K2354">
        <v>1.5052420750700001E-3</v>
      </c>
      <c r="L2354">
        <v>2.0814229666699999E-4</v>
      </c>
      <c r="M2354">
        <v>19.333333333300001</v>
      </c>
      <c r="N2354">
        <v>21.666666666699999</v>
      </c>
      <c r="O2354">
        <v>0.36084014888400001</v>
      </c>
      <c r="P2354">
        <v>0.45400949411800001</v>
      </c>
      <c r="Q2354">
        <v>8.0703140329799999E-2</v>
      </c>
      <c r="R2354" t="s">
        <v>15</v>
      </c>
    </row>
    <row r="2355" spans="1:19">
      <c r="A2355">
        <v>98758</v>
      </c>
      <c r="C2355" t="b">
        <f t="shared" si="180"/>
        <v>1</v>
      </c>
      <c r="D2355" s="2" t="str">
        <f t="shared" si="181"/>
        <v/>
      </c>
      <c r="E2355" s="2" t="str">
        <f t="shared" si="182"/>
        <v/>
      </c>
      <c r="F2355" s="2" t="str">
        <f t="shared" si="183"/>
        <v/>
      </c>
      <c r="G2355" s="2" t="str">
        <f t="shared" si="184"/>
        <v/>
      </c>
      <c r="H2355" t="s">
        <v>14</v>
      </c>
      <c r="I2355" t="s">
        <v>14</v>
      </c>
      <c r="J2355" s="1">
        <v>6.6385647778900001E-5</v>
      </c>
      <c r="K2355">
        <v>6.2435092230800002E-4</v>
      </c>
      <c r="L2355" s="1">
        <v>7.9493175662099998E-5</v>
      </c>
      <c r="M2355">
        <v>19.333333333300001</v>
      </c>
      <c r="N2355">
        <v>21.666666666699999</v>
      </c>
      <c r="O2355">
        <v>0.28486551344200001</v>
      </c>
      <c r="P2355">
        <v>0.45400949411800001</v>
      </c>
      <c r="Q2355">
        <v>3.3957485354100002E-2</v>
      </c>
      <c r="R2355" t="s">
        <v>15</v>
      </c>
    </row>
    <row r="2356" spans="1:19">
      <c r="A2356">
        <v>98790</v>
      </c>
      <c r="C2356" t="b">
        <f t="shared" si="180"/>
        <v>1</v>
      </c>
      <c r="D2356" s="2" t="str">
        <f t="shared" si="181"/>
        <v/>
      </c>
      <c r="E2356" s="2" t="str">
        <f t="shared" si="182"/>
        <v/>
      </c>
      <c r="F2356" s="2" t="str">
        <f t="shared" si="183"/>
        <v/>
      </c>
      <c r="G2356" s="2" t="str">
        <f t="shared" si="184"/>
        <v/>
      </c>
      <c r="H2356" t="s">
        <v>14</v>
      </c>
      <c r="I2356" t="s">
        <v>14</v>
      </c>
      <c r="J2356">
        <v>5.4764811764999996E-4</v>
      </c>
      <c r="K2356">
        <v>3.3588371815500002E-4</v>
      </c>
      <c r="L2356">
        <v>1.1481515775600001E-3</v>
      </c>
      <c r="M2356">
        <v>16</v>
      </c>
      <c r="N2356">
        <v>26</v>
      </c>
      <c r="O2356">
        <v>8.6452250707399994E-2</v>
      </c>
      <c r="P2356">
        <v>6.8162835073200007E-2</v>
      </c>
      <c r="Q2356">
        <v>0.224214283215</v>
      </c>
      <c r="R2356" t="s">
        <v>15</v>
      </c>
    </row>
    <row r="2357" spans="1:19">
      <c r="A2357">
        <v>98791</v>
      </c>
      <c r="C2357" t="b">
        <f t="shared" si="180"/>
        <v>1</v>
      </c>
      <c r="D2357" s="2" t="str">
        <f t="shared" si="181"/>
        <v/>
      </c>
      <c r="E2357" s="2" t="str">
        <f t="shared" si="182"/>
        <v/>
      </c>
      <c r="F2357" s="2" t="str">
        <f t="shared" si="183"/>
        <v/>
      </c>
      <c r="G2357" s="2" t="str">
        <f t="shared" si="184"/>
        <v/>
      </c>
      <c r="H2357" t="s">
        <v>14</v>
      </c>
      <c r="I2357" t="s">
        <v>14</v>
      </c>
      <c r="J2357">
        <v>1.2747135998200001E-4</v>
      </c>
      <c r="K2357">
        <v>2.3228552074500001E-4</v>
      </c>
      <c r="L2357">
        <v>5.3771202867900002E-4</v>
      </c>
      <c r="M2357">
        <v>1.5</v>
      </c>
      <c r="N2357">
        <v>26</v>
      </c>
      <c r="O2357">
        <v>0.104659370862</v>
      </c>
      <c r="P2357">
        <v>0.17459388519499999</v>
      </c>
      <c r="Q2357">
        <v>6.8155722469999999E-2</v>
      </c>
      <c r="R2357" t="s">
        <v>15</v>
      </c>
    </row>
    <row r="2358" spans="1:19">
      <c r="A2358">
        <v>98795</v>
      </c>
      <c r="C2358" t="b">
        <f t="shared" si="180"/>
        <v>1</v>
      </c>
      <c r="D2358" s="2" t="str">
        <f t="shared" si="181"/>
        <v/>
      </c>
      <c r="E2358" s="2" t="str">
        <f t="shared" si="182"/>
        <v/>
      </c>
      <c r="F2358" s="2" t="str">
        <f t="shared" si="183"/>
        <v/>
      </c>
      <c r="G2358" s="2" t="str">
        <f t="shared" si="184"/>
        <v/>
      </c>
      <c r="H2358" t="s">
        <v>21</v>
      </c>
      <c r="I2358" t="s">
        <v>16</v>
      </c>
      <c r="J2358" s="1">
        <v>3.2747289638399999E-6</v>
      </c>
      <c r="K2358">
        <v>1.08596887265E-4</v>
      </c>
      <c r="L2358">
        <v>3.7930523144599998E-4</v>
      </c>
      <c r="M2358">
        <v>23</v>
      </c>
      <c r="N2358">
        <v>27</v>
      </c>
      <c r="O2358">
        <v>2.24091511671E-4</v>
      </c>
      <c r="P2358">
        <v>0.32054730827200001</v>
      </c>
      <c r="Q2358">
        <v>7.5383264802200006E-2</v>
      </c>
      <c r="R2358" t="s">
        <v>22</v>
      </c>
      <c r="S2358">
        <v>25.879642394899999</v>
      </c>
    </row>
    <row r="2359" spans="1:19">
      <c r="A2359">
        <v>98799</v>
      </c>
      <c r="C2359" t="b">
        <f t="shared" si="180"/>
        <v>1</v>
      </c>
      <c r="D2359" s="2" t="str">
        <f t="shared" si="181"/>
        <v/>
      </c>
      <c r="E2359" s="2" t="str">
        <f t="shared" si="182"/>
        <v/>
      </c>
      <c r="F2359" s="2" t="str">
        <f t="shared" si="183"/>
        <v/>
      </c>
      <c r="G2359" s="2" t="str">
        <f t="shared" si="184"/>
        <v/>
      </c>
      <c r="H2359" t="s">
        <v>14</v>
      </c>
      <c r="I2359" t="s">
        <v>14</v>
      </c>
      <c r="J2359" s="1">
        <v>1.96664712244E-5</v>
      </c>
      <c r="K2359">
        <v>2.0708669205299999E-4</v>
      </c>
      <c r="L2359" s="1">
        <v>7.6522196771300002E-5</v>
      </c>
      <c r="M2359">
        <v>19.333333333300001</v>
      </c>
      <c r="N2359">
        <v>21.666666666699999</v>
      </c>
      <c r="O2359">
        <v>5.8463387505799998E-2</v>
      </c>
      <c r="P2359">
        <v>0.45400949411800001</v>
      </c>
      <c r="Q2359">
        <v>7.4370914350000003E-4</v>
      </c>
      <c r="R2359" t="s">
        <v>15</v>
      </c>
    </row>
    <row r="2360" spans="1:19">
      <c r="A2360">
        <v>98875</v>
      </c>
      <c r="C2360" t="b">
        <f t="shared" si="180"/>
        <v>1</v>
      </c>
      <c r="D2360" s="2" t="str">
        <f t="shared" si="181"/>
        <v/>
      </c>
      <c r="E2360" s="2" t="str">
        <f t="shared" si="182"/>
        <v/>
      </c>
      <c r="F2360" s="2" t="str">
        <f t="shared" si="183"/>
        <v/>
      </c>
      <c r="G2360" s="2" t="str">
        <f t="shared" si="184"/>
        <v/>
      </c>
      <c r="H2360" t="s">
        <v>17</v>
      </c>
      <c r="I2360" t="s">
        <v>17</v>
      </c>
      <c r="J2360" s="1">
        <v>7.4520343501999995E-5</v>
      </c>
      <c r="K2360">
        <v>1.13638113047E-4</v>
      </c>
      <c r="L2360" s="1">
        <v>3.3756831538799998E-6</v>
      </c>
      <c r="M2360">
        <v>1.5</v>
      </c>
      <c r="N2360">
        <v>10</v>
      </c>
      <c r="O2360">
        <v>0.26238299516500002</v>
      </c>
      <c r="P2360">
        <v>2.6819966300400001E-4</v>
      </c>
      <c r="Q2360">
        <v>3.75211052593E-3</v>
      </c>
      <c r="R2360" t="s">
        <v>15</v>
      </c>
      <c r="S2360">
        <v>10</v>
      </c>
    </row>
    <row r="2361" spans="1:19">
      <c r="A2361">
        <v>98876</v>
      </c>
      <c r="C2361" t="b">
        <f t="shared" si="180"/>
        <v>1</v>
      </c>
      <c r="D2361" s="2" t="str">
        <f t="shared" si="181"/>
        <v/>
      </c>
      <c r="E2361" s="2" t="str">
        <f t="shared" si="182"/>
        <v/>
      </c>
      <c r="F2361" s="2" t="str">
        <f t="shared" si="183"/>
        <v/>
      </c>
      <c r="G2361" s="2" t="str">
        <f t="shared" si="184"/>
        <v/>
      </c>
      <c r="H2361" t="s">
        <v>17</v>
      </c>
      <c r="I2361" t="s">
        <v>17</v>
      </c>
      <c r="J2361">
        <v>1.21641609864E-4</v>
      </c>
      <c r="K2361">
        <v>2.5183104854300002E-4</v>
      </c>
      <c r="L2361" s="1">
        <v>2.00457182502E-5</v>
      </c>
      <c r="M2361">
        <v>1.5</v>
      </c>
      <c r="N2361">
        <v>10</v>
      </c>
      <c r="O2361">
        <v>4.6610560321599999E-2</v>
      </c>
      <c r="P2361" s="1">
        <v>2.4681991830800002E-6</v>
      </c>
      <c r="Q2361">
        <v>1.0551913749E-2</v>
      </c>
      <c r="R2361" t="s">
        <v>15</v>
      </c>
      <c r="S2361">
        <v>10</v>
      </c>
    </row>
    <row r="2362" spans="1:19">
      <c r="A2362">
        <v>98917</v>
      </c>
      <c r="C2362" t="b">
        <f t="shared" si="180"/>
        <v>1</v>
      </c>
      <c r="D2362" s="2" t="str">
        <f t="shared" si="181"/>
        <v/>
      </c>
      <c r="E2362" s="2" t="str">
        <f t="shared" si="182"/>
        <v/>
      </c>
      <c r="F2362" s="2" t="str">
        <f t="shared" si="183"/>
        <v/>
      </c>
      <c r="G2362" s="2" t="str">
        <f t="shared" si="184"/>
        <v/>
      </c>
      <c r="H2362" t="s">
        <v>16</v>
      </c>
      <c r="I2362" t="s">
        <v>16</v>
      </c>
      <c r="J2362" s="1">
        <v>2.79227099389E-6</v>
      </c>
      <c r="K2362" s="1">
        <v>7.4357210825599999E-5</v>
      </c>
      <c r="L2362">
        <v>3.3150668102000002E-4</v>
      </c>
      <c r="M2362">
        <v>15</v>
      </c>
      <c r="N2362">
        <v>25</v>
      </c>
      <c r="O2362">
        <v>8.0323679506100004E-2</v>
      </c>
      <c r="P2362">
        <v>7.9365148952800002E-2</v>
      </c>
      <c r="Q2362">
        <v>2.3809773419499998E-3</v>
      </c>
      <c r="R2362" t="s">
        <v>15</v>
      </c>
      <c r="S2362">
        <v>22.822884009700001</v>
      </c>
    </row>
    <row r="2363" spans="1:19">
      <c r="A2363">
        <v>98919</v>
      </c>
      <c r="C2363" t="b">
        <f t="shared" si="180"/>
        <v>1</v>
      </c>
      <c r="D2363" s="2" t="str">
        <f t="shared" si="181"/>
        <v/>
      </c>
      <c r="E2363" s="2" t="str">
        <f t="shared" si="182"/>
        <v/>
      </c>
      <c r="F2363" s="2" t="str">
        <f t="shared" si="183"/>
        <v/>
      </c>
      <c r="G2363" s="2" t="str">
        <f t="shared" si="184"/>
        <v/>
      </c>
      <c r="H2363" t="s">
        <v>16</v>
      </c>
      <c r="I2363" t="s">
        <v>16</v>
      </c>
      <c r="J2363" s="1">
        <v>1.3277863117900001E-5</v>
      </c>
      <c r="K2363">
        <v>1.57955814683E-4</v>
      </c>
      <c r="L2363">
        <v>7.7079465895000003E-4</v>
      </c>
      <c r="M2363">
        <v>15</v>
      </c>
      <c r="N2363">
        <v>25</v>
      </c>
      <c r="O2363">
        <v>0.29662364769499999</v>
      </c>
      <c r="P2363">
        <v>5.3623528923E-2</v>
      </c>
      <c r="Q2363">
        <v>1.8448313114200001E-2</v>
      </c>
      <c r="R2363" t="s">
        <v>15</v>
      </c>
      <c r="S2363">
        <v>23.090102392999999</v>
      </c>
    </row>
    <row r="2364" spans="1:19">
      <c r="A2364">
        <v>98972</v>
      </c>
      <c r="C2364" t="b">
        <f t="shared" si="180"/>
        <v>1</v>
      </c>
      <c r="D2364" s="2" t="str">
        <f t="shared" si="181"/>
        <v/>
      </c>
      <c r="E2364" s="2" t="str">
        <f t="shared" si="182"/>
        <v/>
      </c>
      <c r="F2364" s="2" t="str">
        <f t="shared" si="183"/>
        <v/>
      </c>
      <c r="G2364" s="2" t="str">
        <f t="shared" si="184"/>
        <v/>
      </c>
      <c r="H2364" t="s">
        <v>21</v>
      </c>
      <c r="I2364" t="s">
        <v>16</v>
      </c>
      <c r="J2364" s="1">
        <v>2.9151776909399999E-5</v>
      </c>
      <c r="K2364">
        <v>2.4511606314200001E-4</v>
      </c>
      <c r="L2364">
        <v>1.42960373154E-3</v>
      </c>
      <c r="M2364">
        <v>15</v>
      </c>
      <c r="N2364">
        <v>25</v>
      </c>
      <c r="O2364">
        <v>0.49462932474900001</v>
      </c>
      <c r="P2364">
        <v>3.3072042745899997E-2</v>
      </c>
      <c r="Q2364">
        <v>2.7551805529600001E-2</v>
      </c>
      <c r="R2364" t="s">
        <v>22</v>
      </c>
      <c r="S2364">
        <v>23.4578957849</v>
      </c>
    </row>
    <row r="2365" spans="1:19">
      <c r="A2365">
        <v>98973</v>
      </c>
      <c r="C2365" t="b">
        <f t="shared" si="180"/>
        <v>1</v>
      </c>
      <c r="D2365" s="2" t="str">
        <f t="shared" si="181"/>
        <v/>
      </c>
      <c r="E2365" s="2" t="str">
        <f t="shared" si="182"/>
        <v/>
      </c>
      <c r="F2365" s="2" t="str">
        <f t="shared" si="183"/>
        <v/>
      </c>
      <c r="G2365" s="2" t="str">
        <f t="shared" si="184"/>
        <v/>
      </c>
      <c r="H2365" t="s">
        <v>16</v>
      </c>
      <c r="I2365" t="s">
        <v>16</v>
      </c>
      <c r="J2365" s="1">
        <v>3.9889585627000004E-6</v>
      </c>
      <c r="K2365">
        <v>1.19452659909E-4</v>
      </c>
      <c r="L2365">
        <v>6.4257371643700002E-4</v>
      </c>
      <c r="M2365">
        <v>15</v>
      </c>
      <c r="N2365">
        <v>25</v>
      </c>
      <c r="O2365">
        <v>3.6544428370199999E-2</v>
      </c>
      <c r="P2365">
        <v>0.108706618548</v>
      </c>
      <c r="Q2365">
        <v>2.3809773419499998E-3</v>
      </c>
      <c r="R2365" t="s">
        <v>15</v>
      </c>
      <c r="S2365">
        <v>23.191881345100001</v>
      </c>
    </row>
    <row r="2366" spans="1:19">
      <c r="A2366">
        <v>99032</v>
      </c>
      <c r="C2366" t="b">
        <f t="shared" si="180"/>
        <v>1</v>
      </c>
      <c r="D2366" s="2" t="str">
        <f t="shared" si="181"/>
        <v/>
      </c>
      <c r="E2366" s="2" t="str">
        <f t="shared" si="182"/>
        <v/>
      </c>
      <c r="F2366" s="2" t="str">
        <f t="shared" si="183"/>
        <v/>
      </c>
      <c r="G2366" s="2" t="str">
        <f t="shared" si="184"/>
        <v/>
      </c>
      <c r="H2366" t="s">
        <v>14</v>
      </c>
      <c r="I2366" t="s">
        <v>14</v>
      </c>
      <c r="J2366">
        <v>1.9077688116600001E-4</v>
      </c>
      <c r="K2366">
        <v>3.4373399280099998E-4</v>
      </c>
      <c r="L2366">
        <v>8.84163540352E-4</v>
      </c>
      <c r="M2366">
        <v>1.5</v>
      </c>
      <c r="N2366">
        <v>26</v>
      </c>
      <c r="O2366">
        <v>0.125300930373</v>
      </c>
      <c r="P2366">
        <v>0.15590996948300001</v>
      </c>
      <c r="Q2366">
        <v>4.7436510385100002E-2</v>
      </c>
      <c r="R2366" t="s">
        <v>15</v>
      </c>
    </row>
    <row r="2367" spans="1:19">
      <c r="A2367">
        <v>99034</v>
      </c>
      <c r="B2367" t="s">
        <v>16</v>
      </c>
      <c r="C2367" t="b">
        <f t="shared" si="180"/>
        <v>1</v>
      </c>
      <c r="D2367" s="2" t="str">
        <f t="shared" si="181"/>
        <v/>
      </c>
      <c r="E2367" s="2" t="str">
        <f t="shared" si="182"/>
        <v>MARINE</v>
      </c>
      <c r="F2367" s="2" t="str">
        <f t="shared" si="183"/>
        <v/>
      </c>
      <c r="G2367" s="2" t="str">
        <f t="shared" si="184"/>
        <v/>
      </c>
      <c r="H2367" t="s">
        <v>16</v>
      </c>
      <c r="I2367" t="s">
        <v>16</v>
      </c>
      <c r="J2367" s="1">
        <v>1.2778589030900001E-5</v>
      </c>
      <c r="K2367">
        <v>2.0009490461100001E-4</v>
      </c>
      <c r="L2367">
        <v>6.5592153786200001E-4</v>
      </c>
      <c r="M2367">
        <v>23</v>
      </c>
      <c r="N2367">
        <v>27</v>
      </c>
      <c r="O2367">
        <v>9.5576165367699997E-4</v>
      </c>
      <c r="P2367">
        <v>0.470573191951</v>
      </c>
      <c r="Q2367">
        <v>8.3343275452500004E-3</v>
      </c>
      <c r="R2367" t="s">
        <v>15</v>
      </c>
      <c r="S2367">
        <v>25.834994205099999</v>
      </c>
    </row>
    <row r="2368" spans="1:19">
      <c r="A2368">
        <v>99038</v>
      </c>
      <c r="B2368" t="s">
        <v>19</v>
      </c>
      <c r="C2368" t="b">
        <f t="shared" si="180"/>
        <v>1</v>
      </c>
      <c r="D2368" s="2" t="str">
        <f t="shared" si="181"/>
        <v/>
      </c>
      <c r="E2368" s="2" t="str">
        <f t="shared" si="182"/>
        <v/>
      </c>
      <c r="F2368" s="2" t="str">
        <f t="shared" si="183"/>
        <v/>
      </c>
      <c r="G2368" s="2" t="str">
        <f t="shared" si="184"/>
        <v>brackishRestricted</v>
      </c>
      <c r="H2368" t="s">
        <v>14</v>
      </c>
      <c r="I2368" t="s">
        <v>14</v>
      </c>
      <c r="J2368" s="1">
        <v>4.3907056134E-5</v>
      </c>
      <c r="K2368">
        <v>3.46174768805E-4</v>
      </c>
      <c r="L2368">
        <v>1.18124183766E-4</v>
      </c>
      <c r="M2368">
        <v>19.333333333300001</v>
      </c>
      <c r="N2368">
        <v>21.666666666699999</v>
      </c>
      <c r="O2368">
        <v>0.24338765845999999</v>
      </c>
      <c r="P2368">
        <v>0.39039464972499999</v>
      </c>
      <c r="Q2368">
        <v>5.0003504956699996E-3</v>
      </c>
      <c r="R2368" t="s">
        <v>15</v>
      </c>
    </row>
    <row r="2369" spans="1:20">
      <c r="A2369">
        <v>99115</v>
      </c>
      <c r="C2369" t="b">
        <f t="shared" si="180"/>
        <v>1</v>
      </c>
      <c r="D2369" s="2" t="str">
        <f t="shared" si="181"/>
        <v/>
      </c>
      <c r="E2369" s="2" t="str">
        <f t="shared" si="182"/>
        <v/>
      </c>
      <c r="F2369" s="2" t="str">
        <f t="shared" si="183"/>
        <v/>
      </c>
      <c r="G2369" s="2" t="str">
        <f t="shared" si="184"/>
        <v/>
      </c>
      <c r="H2369" t="s">
        <v>14</v>
      </c>
      <c r="I2369" t="s">
        <v>14</v>
      </c>
      <c r="J2369">
        <v>5.4439091631900002E-4</v>
      </c>
      <c r="K2369">
        <v>3.8697256995099999E-4</v>
      </c>
      <c r="L2369">
        <v>1.3124933637199999E-3</v>
      </c>
      <c r="M2369">
        <v>11</v>
      </c>
      <c r="N2369">
        <v>26</v>
      </c>
      <c r="O2369">
        <v>2.6039679439199999E-2</v>
      </c>
      <c r="P2369">
        <v>9.3858819449200007E-2</v>
      </c>
      <c r="Q2369">
        <v>0.32069323861799998</v>
      </c>
      <c r="R2369" t="s">
        <v>15</v>
      </c>
    </row>
    <row r="2370" spans="1:20">
      <c r="A2370">
        <v>99116</v>
      </c>
      <c r="C2370" t="b">
        <f t="shared" si="180"/>
        <v>1</v>
      </c>
      <c r="D2370" s="2" t="str">
        <f t="shared" si="181"/>
        <v/>
      </c>
      <c r="E2370" s="2" t="str">
        <f t="shared" si="182"/>
        <v/>
      </c>
      <c r="F2370" s="2" t="str">
        <f t="shared" si="183"/>
        <v/>
      </c>
      <c r="G2370" s="2" t="str">
        <f t="shared" si="184"/>
        <v/>
      </c>
      <c r="H2370" t="s">
        <v>14</v>
      </c>
      <c r="I2370" t="s">
        <v>14</v>
      </c>
      <c r="J2370">
        <v>2.8146144596600002E-4</v>
      </c>
      <c r="K2370">
        <v>1.8698964434800001E-4</v>
      </c>
      <c r="L2370">
        <v>5.5803078076400005E-4</v>
      </c>
      <c r="M2370">
        <v>11</v>
      </c>
      <c r="N2370">
        <v>26</v>
      </c>
      <c r="O2370">
        <v>2.77239857629E-2</v>
      </c>
      <c r="P2370">
        <v>6.7722266210300003E-2</v>
      </c>
      <c r="Q2370">
        <v>0.37435225448800002</v>
      </c>
      <c r="R2370" t="s">
        <v>15</v>
      </c>
    </row>
    <row r="2371" spans="1:20">
      <c r="A2371">
        <v>99120</v>
      </c>
      <c r="C2371" t="b">
        <f t="shared" ref="C2371:C2434" si="185">IF(OR(B2371="freshRestricted",B2371="brackishRestricted",B2371="marineRestricted",B2371="noclass",B2371=""),TRUE,FALSE)</f>
        <v>1</v>
      </c>
      <c r="D2371" s="2" t="str">
        <f t="shared" ref="D2371:D2434" si="186">IF(NOT(ISBLANK($B2371)),IF($I2371="freshRestricted", IF($B2371="freshRestricted","FRESH",$B2371),""),"")</f>
        <v/>
      </c>
      <c r="E2371" s="2" t="str">
        <f t="shared" ref="E2371:E2434" si="187">IF(NOT(ISBLANK($B2371)),IF($I2371="marineRestricted", IF($B2371="marineRestricted","MARINE",$B2371),""),"")</f>
        <v/>
      </c>
      <c r="F2371" s="2" t="str">
        <f t="shared" ref="F2371:F2434" si="188">IF(NOT(ISBLANK($B2371)),IF($I2371="brackishRestricted", IF($B2371="brackishRestricted","BRACK",$B2371),""),"")</f>
        <v/>
      </c>
      <c r="G2371" s="2" t="str">
        <f t="shared" ref="G2371:G2434" si="189">IF(NOT(ISBLANK($B2371)),IF($I2371="noclass", IF($B2371="noclass","NO",$B2371),""),"")</f>
        <v/>
      </c>
      <c r="H2371" t="s">
        <v>16</v>
      </c>
      <c r="I2371" t="s">
        <v>16</v>
      </c>
      <c r="J2371">
        <v>0</v>
      </c>
      <c r="K2371">
        <v>1.2709460029399999E-4</v>
      </c>
      <c r="L2371">
        <v>5.9783499442000001E-4</v>
      </c>
      <c r="M2371">
        <v>23</v>
      </c>
      <c r="N2371">
        <v>27</v>
      </c>
      <c r="O2371" s="1">
        <v>3.7535856306300003E-5</v>
      </c>
      <c r="P2371">
        <v>0.433680642472</v>
      </c>
      <c r="Q2371">
        <v>1.50256772182E-3</v>
      </c>
      <c r="R2371" t="s">
        <v>15</v>
      </c>
      <c r="S2371">
        <v>26.1496342537</v>
      </c>
    </row>
    <row r="2372" spans="1:20">
      <c r="A2372">
        <v>99123</v>
      </c>
      <c r="C2372" t="b">
        <f t="shared" si="185"/>
        <v>1</v>
      </c>
      <c r="D2372" s="2" t="str">
        <f t="shared" si="186"/>
        <v/>
      </c>
      <c r="E2372" s="2" t="str">
        <f t="shared" si="187"/>
        <v/>
      </c>
      <c r="F2372" s="2" t="str">
        <f t="shared" si="188"/>
        <v/>
      </c>
      <c r="G2372" s="2" t="str">
        <f t="shared" si="189"/>
        <v/>
      </c>
      <c r="H2372" t="s">
        <v>16</v>
      </c>
      <c r="I2372" t="s">
        <v>16</v>
      </c>
      <c r="J2372" s="1">
        <v>2.1111497785499999E-5</v>
      </c>
      <c r="K2372">
        <v>1.76178230552E-4</v>
      </c>
      <c r="L2372" s="1">
        <v>7.4616180995500006E-5</v>
      </c>
      <c r="M2372">
        <v>19.333333333300001</v>
      </c>
      <c r="N2372">
        <v>21.666666666699999</v>
      </c>
      <c r="O2372">
        <v>5.8463387505799998E-2</v>
      </c>
      <c r="P2372">
        <v>0.47583783405000002</v>
      </c>
      <c r="Q2372">
        <v>3.4167404775399999E-3</v>
      </c>
      <c r="R2372" t="s">
        <v>15</v>
      </c>
      <c r="S2372">
        <v>19.333333333300001</v>
      </c>
    </row>
    <row r="2373" spans="1:20">
      <c r="A2373">
        <v>99178</v>
      </c>
      <c r="C2373" t="b">
        <f t="shared" si="185"/>
        <v>1</v>
      </c>
      <c r="D2373" s="2" t="str">
        <f t="shared" si="186"/>
        <v/>
      </c>
      <c r="E2373" s="2" t="str">
        <f t="shared" si="187"/>
        <v/>
      </c>
      <c r="F2373" s="2" t="str">
        <f t="shared" si="188"/>
        <v/>
      </c>
      <c r="G2373" s="2" t="str">
        <f t="shared" si="189"/>
        <v/>
      </c>
      <c r="H2373" t="s">
        <v>14</v>
      </c>
      <c r="I2373" t="s">
        <v>14</v>
      </c>
      <c r="J2373">
        <v>2.5526933614099999E-4</v>
      </c>
      <c r="K2373">
        <v>2.8930319964399999E-3</v>
      </c>
      <c r="L2373">
        <v>3.4151502346099999E-4</v>
      </c>
      <c r="M2373">
        <v>19.333333333300001</v>
      </c>
      <c r="N2373">
        <v>21.666666666699999</v>
      </c>
      <c r="O2373">
        <v>0.32395259041000002</v>
      </c>
      <c r="P2373">
        <v>0.45400949411800001</v>
      </c>
      <c r="Q2373">
        <v>4.7787575080999997E-2</v>
      </c>
      <c r="R2373" t="s">
        <v>15</v>
      </c>
    </row>
    <row r="2374" spans="1:20">
      <c r="A2374">
        <v>99179</v>
      </c>
      <c r="C2374" t="b">
        <f t="shared" si="185"/>
        <v>1</v>
      </c>
      <c r="D2374" s="2" t="str">
        <f t="shared" si="186"/>
        <v/>
      </c>
      <c r="E2374" s="2" t="str">
        <f t="shared" si="187"/>
        <v/>
      </c>
      <c r="F2374" s="2" t="str">
        <f t="shared" si="188"/>
        <v/>
      </c>
      <c r="G2374" s="2" t="str">
        <f t="shared" si="189"/>
        <v/>
      </c>
      <c r="H2374" t="s">
        <v>14</v>
      </c>
      <c r="I2374" t="s">
        <v>14</v>
      </c>
      <c r="J2374">
        <v>1.1308907603999999E-4</v>
      </c>
      <c r="K2374">
        <v>1.2456109984699999E-3</v>
      </c>
      <c r="L2374">
        <v>1.59813260597E-4</v>
      </c>
      <c r="M2374">
        <v>19.333333333300001</v>
      </c>
      <c r="N2374">
        <v>21.666666666699999</v>
      </c>
      <c r="O2374">
        <v>0.32395259041000002</v>
      </c>
      <c r="P2374">
        <v>0.45400949411800001</v>
      </c>
      <c r="Q2374">
        <v>4.5415928720199998E-2</v>
      </c>
      <c r="R2374" t="s">
        <v>15</v>
      </c>
    </row>
    <row r="2375" spans="1:20">
      <c r="A2375">
        <v>99225</v>
      </c>
      <c r="C2375" t="b">
        <f t="shared" si="185"/>
        <v>1</v>
      </c>
      <c r="D2375" s="2" t="str">
        <f t="shared" si="186"/>
        <v/>
      </c>
      <c r="E2375" s="2" t="str">
        <f t="shared" si="187"/>
        <v/>
      </c>
      <c r="F2375" s="2" t="str">
        <f t="shared" si="188"/>
        <v/>
      </c>
      <c r="G2375" s="2" t="str">
        <f t="shared" si="189"/>
        <v/>
      </c>
      <c r="H2375" t="s">
        <v>17</v>
      </c>
      <c r="I2375" t="s">
        <v>17</v>
      </c>
      <c r="J2375">
        <v>8.3361717792300005E-4</v>
      </c>
      <c r="K2375">
        <v>7.4938006420399998E-4</v>
      </c>
      <c r="L2375" s="1">
        <v>3.95790355975E-6</v>
      </c>
      <c r="M2375">
        <v>1.3333333333299999</v>
      </c>
      <c r="N2375">
        <v>3.6666666666699999</v>
      </c>
      <c r="O2375">
        <v>0.16573338077899999</v>
      </c>
      <c r="P2375" s="1">
        <v>1.6755817735899999E-6</v>
      </c>
      <c r="Q2375" s="1">
        <v>3.4690282719E-5</v>
      </c>
      <c r="R2375" t="s">
        <v>15</v>
      </c>
      <c r="S2375">
        <v>3.4297582496599999</v>
      </c>
    </row>
    <row r="2376" spans="1:20">
      <c r="A2376">
        <v>99226</v>
      </c>
      <c r="C2376" t="b">
        <f t="shared" si="185"/>
        <v>1</v>
      </c>
      <c r="D2376" s="2" t="str">
        <f t="shared" si="186"/>
        <v/>
      </c>
      <c r="E2376" s="2" t="str">
        <f t="shared" si="187"/>
        <v/>
      </c>
      <c r="F2376" s="2" t="str">
        <f t="shared" si="188"/>
        <v/>
      </c>
      <c r="G2376" s="2" t="str">
        <f t="shared" si="189"/>
        <v/>
      </c>
      <c r="H2376" t="s">
        <v>24</v>
      </c>
      <c r="I2376" t="s">
        <v>17</v>
      </c>
      <c r="J2376">
        <v>7.7404042042600004E-4</v>
      </c>
      <c r="K2376">
        <v>4.5074679261199998E-4</v>
      </c>
      <c r="L2376" s="1">
        <v>1.5702152156600001E-6</v>
      </c>
      <c r="M2376">
        <v>1.3333333333299999</v>
      </c>
      <c r="N2376">
        <v>3.6666666666699999</v>
      </c>
      <c r="O2376">
        <v>8.36273841771E-2</v>
      </c>
      <c r="P2376" s="1">
        <v>6.9145246335599996E-9</v>
      </c>
      <c r="Q2376" s="1">
        <v>8.8785520294299992E-6</v>
      </c>
      <c r="R2376" t="s">
        <v>25</v>
      </c>
      <c r="S2376">
        <v>2.6901218198299999</v>
      </c>
    </row>
    <row r="2377" spans="1:20">
      <c r="A2377">
        <v>99229</v>
      </c>
      <c r="C2377" t="b">
        <f t="shared" si="185"/>
        <v>1</v>
      </c>
      <c r="D2377" s="2" t="str">
        <f t="shared" si="186"/>
        <v/>
      </c>
      <c r="E2377" s="2" t="str">
        <f t="shared" si="187"/>
        <v/>
      </c>
      <c r="F2377" s="2" t="str">
        <f t="shared" si="188"/>
        <v/>
      </c>
      <c r="G2377" s="2" t="str">
        <f t="shared" si="189"/>
        <v/>
      </c>
      <c r="H2377" t="s">
        <v>14</v>
      </c>
      <c r="I2377" t="s">
        <v>14</v>
      </c>
      <c r="J2377">
        <v>4.2101345006799999E-4</v>
      </c>
      <c r="K2377">
        <v>4.30813196334E-4</v>
      </c>
      <c r="L2377" s="1">
        <v>1.1776614117500001E-6</v>
      </c>
      <c r="M2377">
        <v>1.3333333333299999</v>
      </c>
      <c r="N2377">
        <v>3.6666666666699999</v>
      </c>
      <c r="O2377">
        <v>9.6056780875399997E-2</v>
      </c>
      <c r="P2377" s="1">
        <v>6.9145246335599996E-9</v>
      </c>
      <c r="Q2377" s="1">
        <v>8.8785520294299992E-6</v>
      </c>
      <c r="R2377" t="s">
        <v>15</v>
      </c>
    </row>
    <row r="2378" spans="1:20">
      <c r="A2378">
        <v>99260</v>
      </c>
      <c r="C2378" t="b">
        <f t="shared" si="185"/>
        <v>1</v>
      </c>
      <c r="D2378" s="2" t="str">
        <f t="shared" si="186"/>
        <v/>
      </c>
      <c r="E2378" s="2" t="str">
        <f t="shared" si="187"/>
        <v/>
      </c>
      <c r="F2378" s="2" t="str">
        <f t="shared" si="188"/>
        <v/>
      </c>
      <c r="G2378" s="2" t="str">
        <f t="shared" si="189"/>
        <v/>
      </c>
      <c r="H2378" t="s">
        <v>24</v>
      </c>
      <c r="I2378" t="s">
        <v>17</v>
      </c>
      <c r="J2378">
        <v>1.3627432134500001E-3</v>
      </c>
      <c r="K2378">
        <v>1.21640285688E-3</v>
      </c>
      <c r="L2378" s="1">
        <v>2.74787662741E-6</v>
      </c>
      <c r="M2378">
        <v>1.3333333333299999</v>
      </c>
      <c r="N2378">
        <v>3.6666666666699999</v>
      </c>
      <c r="O2378">
        <v>0.124886914229</v>
      </c>
      <c r="P2378" s="1">
        <v>6.9145246335599996E-9</v>
      </c>
      <c r="Q2378" s="1">
        <v>8.8785520294299992E-6</v>
      </c>
      <c r="R2378" t="s">
        <v>25</v>
      </c>
      <c r="S2378">
        <v>3.4155916646</v>
      </c>
    </row>
    <row r="2379" spans="1:20">
      <c r="A2379">
        <v>99261</v>
      </c>
      <c r="C2379" t="b">
        <f t="shared" si="185"/>
        <v>1</v>
      </c>
      <c r="D2379" s="2" t="str">
        <f t="shared" si="186"/>
        <v/>
      </c>
      <c r="E2379" s="2" t="str">
        <f t="shared" si="187"/>
        <v/>
      </c>
      <c r="F2379" s="2" t="str">
        <f t="shared" si="188"/>
        <v/>
      </c>
      <c r="G2379" s="2" t="str">
        <f t="shared" si="189"/>
        <v/>
      </c>
      <c r="H2379" t="s">
        <v>24</v>
      </c>
      <c r="I2379" t="s">
        <v>17</v>
      </c>
      <c r="J2379">
        <v>6.2675999627900001E-4</v>
      </c>
      <c r="K2379">
        <v>2.9487854149199999E-4</v>
      </c>
      <c r="L2379">
        <v>0</v>
      </c>
      <c r="M2379">
        <v>1.3333333333299999</v>
      </c>
      <c r="N2379">
        <v>3.6666666666699999</v>
      </c>
      <c r="O2379">
        <v>0.16573338077899999</v>
      </c>
      <c r="P2379" s="1">
        <v>2.0156828531900002E-8</v>
      </c>
      <c r="Q2379" s="1">
        <v>1.5613812837099999E-6</v>
      </c>
      <c r="R2379" t="s">
        <v>25</v>
      </c>
      <c r="S2379">
        <v>2.4311218556299998</v>
      </c>
    </row>
    <row r="2380" spans="1:20">
      <c r="A2380">
        <v>99262</v>
      </c>
      <c r="C2380" t="b">
        <f t="shared" si="185"/>
        <v>1</v>
      </c>
      <c r="D2380" s="2" t="str">
        <f t="shared" si="186"/>
        <v/>
      </c>
      <c r="E2380" s="2" t="str">
        <f t="shared" si="187"/>
        <v/>
      </c>
      <c r="F2380" s="2" t="str">
        <f t="shared" si="188"/>
        <v/>
      </c>
      <c r="G2380" s="2" t="str">
        <f t="shared" si="189"/>
        <v/>
      </c>
      <c r="H2380" t="s">
        <v>17</v>
      </c>
      <c r="I2380" t="s">
        <v>17</v>
      </c>
      <c r="J2380">
        <v>6.1257026648300005E-4</v>
      </c>
      <c r="K2380">
        <v>5.1567298158099997E-4</v>
      </c>
      <c r="L2380" s="1">
        <v>1.9627690195799999E-6</v>
      </c>
      <c r="M2380">
        <v>1.3333333333299999</v>
      </c>
      <c r="N2380">
        <v>3.6666666666699999</v>
      </c>
      <c r="O2380">
        <v>0.141372729966</v>
      </c>
      <c r="P2380" s="1">
        <v>1.2190259648700001E-8</v>
      </c>
      <c r="Q2380" s="1">
        <v>8.8785520294299992E-6</v>
      </c>
      <c r="R2380" t="s">
        <v>15</v>
      </c>
      <c r="S2380">
        <v>3.2963900721099999</v>
      </c>
    </row>
    <row r="2381" spans="1:20">
      <c r="A2381">
        <v>99264</v>
      </c>
      <c r="C2381" t="b">
        <f t="shared" si="185"/>
        <v>1</v>
      </c>
      <c r="D2381" s="2" t="str">
        <f t="shared" si="186"/>
        <v/>
      </c>
      <c r="E2381" s="2" t="str">
        <f t="shared" si="187"/>
        <v/>
      </c>
      <c r="F2381" s="2" t="str">
        <f t="shared" si="188"/>
        <v/>
      </c>
      <c r="G2381" s="2" t="str">
        <f t="shared" si="189"/>
        <v/>
      </c>
      <c r="H2381" t="s">
        <v>24</v>
      </c>
      <c r="I2381" t="s">
        <v>17</v>
      </c>
      <c r="J2381">
        <v>9.3449714513599996E-4</v>
      </c>
      <c r="K2381">
        <v>6.8395280286700003E-4</v>
      </c>
      <c r="L2381" s="1">
        <v>1.5702152156600001E-6</v>
      </c>
      <c r="M2381">
        <v>1.3333333333299999</v>
      </c>
      <c r="N2381">
        <v>3.6666666666699999</v>
      </c>
      <c r="O2381">
        <v>9.6056780875399997E-2</v>
      </c>
      <c r="P2381" s="1">
        <v>6.9145246335599996E-9</v>
      </c>
      <c r="Q2381" s="1">
        <v>8.8785520294299992E-6</v>
      </c>
      <c r="R2381" t="s">
        <v>25</v>
      </c>
      <c r="S2381">
        <v>3.04003295448</v>
      </c>
    </row>
    <row r="2382" spans="1:20">
      <c r="A2382">
        <v>99300</v>
      </c>
      <c r="C2382" t="b">
        <f t="shared" si="185"/>
        <v>1</v>
      </c>
      <c r="D2382" s="2" t="str">
        <f t="shared" si="186"/>
        <v/>
      </c>
      <c r="E2382" s="2" t="str">
        <f t="shared" si="187"/>
        <v/>
      </c>
      <c r="F2382" s="2" t="str">
        <f t="shared" si="188"/>
        <v/>
      </c>
      <c r="G2382" s="2" t="str">
        <f t="shared" si="189"/>
        <v/>
      </c>
      <c r="H2382" t="s">
        <v>18</v>
      </c>
      <c r="I2382" t="s">
        <v>19</v>
      </c>
      <c r="J2382" s="1">
        <v>2.17212677277E-6</v>
      </c>
      <c r="K2382">
        <v>1.7497573670200001E-4</v>
      </c>
      <c r="L2382" s="1">
        <v>2.6971746699599999E-5</v>
      </c>
      <c r="M2382">
        <v>11</v>
      </c>
      <c r="N2382">
        <v>15</v>
      </c>
      <c r="O2382">
        <v>2.19692874123E-3</v>
      </c>
      <c r="P2382">
        <v>0.12629863327499999</v>
      </c>
      <c r="Q2382">
        <v>2.9237701711899999E-2</v>
      </c>
      <c r="R2382" t="s">
        <v>20</v>
      </c>
      <c r="S2382">
        <v>11</v>
      </c>
      <c r="T2382">
        <v>15</v>
      </c>
    </row>
    <row r="2383" spans="1:20">
      <c r="A2383">
        <v>99301</v>
      </c>
      <c r="C2383" t="b">
        <f t="shared" si="185"/>
        <v>1</v>
      </c>
      <c r="D2383" s="2" t="str">
        <f t="shared" si="186"/>
        <v/>
      </c>
      <c r="E2383" s="2" t="str">
        <f t="shared" si="187"/>
        <v/>
      </c>
      <c r="F2383" s="2" t="str">
        <f t="shared" si="188"/>
        <v/>
      </c>
      <c r="G2383" s="2" t="str">
        <f t="shared" si="189"/>
        <v/>
      </c>
      <c r="H2383" t="s">
        <v>19</v>
      </c>
      <c r="I2383" t="s">
        <v>19</v>
      </c>
      <c r="J2383" s="1">
        <v>5.3156221528200002E-6</v>
      </c>
      <c r="K2383">
        <v>2.37071662504E-4</v>
      </c>
      <c r="L2383">
        <v>0</v>
      </c>
      <c r="M2383">
        <v>11</v>
      </c>
      <c r="N2383">
        <v>15</v>
      </c>
      <c r="O2383">
        <v>1.175125869E-2</v>
      </c>
      <c r="P2383">
        <v>3.1996439343900001E-3</v>
      </c>
      <c r="Q2383">
        <v>0.17859390708699999</v>
      </c>
      <c r="R2383" t="s">
        <v>15</v>
      </c>
      <c r="S2383">
        <v>11</v>
      </c>
      <c r="T2383">
        <v>15</v>
      </c>
    </row>
    <row r="2384" spans="1:20">
      <c r="A2384">
        <v>99302</v>
      </c>
      <c r="C2384" t="b">
        <f t="shared" si="185"/>
        <v>1</v>
      </c>
      <c r="D2384" s="2" t="str">
        <f t="shared" si="186"/>
        <v/>
      </c>
      <c r="E2384" s="2" t="str">
        <f t="shared" si="187"/>
        <v/>
      </c>
      <c r="F2384" s="2" t="str">
        <f t="shared" si="188"/>
        <v/>
      </c>
      <c r="G2384" s="2" t="str">
        <f t="shared" si="189"/>
        <v/>
      </c>
      <c r="H2384" t="s">
        <v>17</v>
      </c>
      <c r="I2384" t="s">
        <v>17</v>
      </c>
      <c r="J2384">
        <v>1.28914063625E-3</v>
      </c>
      <c r="K2384">
        <v>3.9087210527399997E-4</v>
      </c>
      <c r="L2384">
        <v>1.2795572034799999E-4</v>
      </c>
      <c r="M2384">
        <v>3</v>
      </c>
      <c r="N2384">
        <v>10</v>
      </c>
      <c r="O2384">
        <v>0.42971778500800001</v>
      </c>
      <c r="P2384">
        <v>7.9491033898699999E-3</v>
      </c>
      <c r="Q2384">
        <v>8.5853398321200005E-3</v>
      </c>
      <c r="R2384" t="s">
        <v>15</v>
      </c>
      <c r="S2384">
        <v>4.5849454029899999</v>
      </c>
    </row>
    <row r="2385" spans="1:20">
      <c r="A2385">
        <v>99303</v>
      </c>
      <c r="C2385" t="b">
        <f t="shared" si="185"/>
        <v>1</v>
      </c>
      <c r="D2385" s="2" t="str">
        <f t="shared" si="186"/>
        <v/>
      </c>
      <c r="E2385" s="2" t="str">
        <f t="shared" si="187"/>
        <v/>
      </c>
      <c r="F2385" s="2" t="str">
        <f t="shared" si="188"/>
        <v/>
      </c>
      <c r="G2385" s="2" t="str">
        <f t="shared" si="189"/>
        <v/>
      </c>
      <c r="H2385" t="s">
        <v>17</v>
      </c>
      <c r="I2385" t="s">
        <v>17</v>
      </c>
      <c r="J2385">
        <v>6.3563309582900004E-4</v>
      </c>
      <c r="K2385">
        <v>1.3356572683099999E-4</v>
      </c>
      <c r="L2385" s="1">
        <v>4.5335174691599997E-5</v>
      </c>
      <c r="M2385">
        <v>3</v>
      </c>
      <c r="N2385">
        <v>10</v>
      </c>
      <c r="O2385">
        <v>0.18361286466099999</v>
      </c>
      <c r="P2385">
        <v>5.7287250726299997E-2</v>
      </c>
      <c r="Q2385">
        <v>2.6970394079199999E-3</v>
      </c>
      <c r="R2385" t="s">
        <v>15</v>
      </c>
      <c r="S2385">
        <v>4.04627484337</v>
      </c>
    </row>
    <row r="2386" spans="1:20">
      <c r="A2386">
        <v>99362</v>
      </c>
      <c r="C2386" t="b">
        <f t="shared" si="185"/>
        <v>1</v>
      </c>
      <c r="D2386" s="2" t="str">
        <f t="shared" si="186"/>
        <v/>
      </c>
      <c r="E2386" s="2" t="str">
        <f t="shared" si="187"/>
        <v/>
      </c>
      <c r="F2386" s="2" t="str">
        <f t="shared" si="188"/>
        <v/>
      </c>
      <c r="G2386" s="2" t="str">
        <f t="shared" si="189"/>
        <v/>
      </c>
      <c r="H2386" t="s">
        <v>24</v>
      </c>
      <c r="I2386" t="s">
        <v>17</v>
      </c>
      <c r="J2386">
        <v>1.0942897940199999E-3</v>
      </c>
      <c r="K2386">
        <v>5.0129437195099995E-4</v>
      </c>
      <c r="L2386" s="1">
        <v>7.8387358062699994E-5</v>
      </c>
      <c r="M2386">
        <v>1.3333333333299999</v>
      </c>
      <c r="N2386">
        <v>3.6666666666699999</v>
      </c>
      <c r="O2386">
        <v>0.221461708407</v>
      </c>
      <c r="P2386">
        <v>7.0600229613199995E-4</v>
      </c>
      <c r="Q2386">
        <v>4.54822466992E-2</v>
      </c>
      <c r="R2386" t="s">
        <v>25</v>
      </c>
      <c r="S2386">
        <v>2.30466975057</v>
      </c>
    </row>
    <row r="2387" spans="1:20">
      <c r="A2387">
        <v>99364</v>
      </c>
      <c r="C2387" t="b">
        <f t="shared" si="185"/>
        <v>1</v>
      </c>
      <c r="D2387" s="2" t="str">
        <f t="shared" si="186"/>
        <v/>
      </c>
      <c r="E2387" s="2" t="str">
        <f t="shared" si="187"/>
        <v/>
      </c>
      <c r="F2387" s="2" t="str">
        <f t="shared" si="188"/>
        <v/>
      </c>
      <c r="G2387" s="2" t="str">
        <f t="shared" si="189"/>
        <v/>
      </c>
      <c r="H2387" t="s">
        <v>24</v>
      </c>
      <c r="I2387" t="s">
        <v>17</v>
      </c>
      <c r="J2387">
        <v>6.1577314240599998E-4</v>
      </c>
      <c r="K2387">
        <v>2.7479999267499998E-4</v>
      </c>
      <c r="L2387" s="1">
        <v>4.44777550334E-5</v>
      </c>
      <c r="M2387">
        <v>1.3333333333299999</v>
      </c>
      <c r="N2387">
        <v>3.6666666666699999</v>
      </c>
      <c r="O2387">
        <v>0.18580260100599999</v>
      </c>
      <c r="P2387">
        <v>5.6617486218000005E-4</v>
      </c>
      <c r="Q2387">
        <v>3.0394534076299998E-2</v>
      </c>
      <c r="R2387" t="s">
        <v>25</v>
      </c>
      <c r="S2387">
        <v>2.2740350550300001</v>
      </c>
    </row>
    <row r="2388" spans="1:20">
      <c r="A2388">
        <v>99420</v>
      </c>
      <c r="C2388" t="b">
        <f t="shared" si="185"/>
        <v>1</v>
      </c>
      <c r="D2388" s="2" t="str">
        <f t="shared" si="186"/>
        <v/>
      </c>
      <c r="E2388" s="2" t="str">
        <f t="shared" si="187"/>
        <v/>
      </c>
      <c r="F2388" s="2" t="str">
        <f t="shared" si="188"/>
        <v/>
      </c>
      <c r="G2388" s="2" t="str">
        <f t="shared" si="189"/>
        <v/>
      </c>
      <c r="H2388" t="s">
        <v>14</v>
      </c>
      <c r="I2388" t="s">
        <v>14</v>
      </c>
      <c r="J2388">
        <v>4.7457438841200001E-4</v>
      </c>
      <c r="K2388">
        <v>2.4595904166400002E-4</v>
      </c>
      <c r="L2388" s="1">
        <v>3.5712053367700002E-5</v>
      </c>
      <c r="M2388">
        <v>1.3333333333299999</v>
      </c>
      <c r="N2388">
        <v>3.6666666666699999</v>
      </c>
      <c r="O2388">
        <v>8.9762100512399995E-2</v>
      </c>
      <c r="P2388">
        <v>2.12663018466E-4</v>
      </c>
      <c r="Q2388">
        <v>8.2043612625799997E-2</v>
      </c>
      <c r="R2388" t="s">
        <v>15</v>
      </c>
    </row>
    <row r="2389" spans="1:20">
      <c r="A2389">
        <v>99421</v>
      </c>
      <c r="C2389" t="b">
        <f t="shared" si="185"/>
        <v>1</v>
      </c>
      <c r="D2389" s="2" t="str">
        <f t="shared" si="186"/>
        <v/>
      </c>
      <c r="E2389" s="2" t="str">
        <f t="shared" si="187"/>
        <v/>
      </c>
      <c r="F2389" s="2" t="str">
        <f t="shared" si="188"/>
        <v/>
      </c>
      <c r="G2389" s="2" t="str">
        <f t="shared" si="189"/>
        <v/>
      </c>
      <c r="H2389" t="s">
        <v>24</v>
      </c>
      <c r="I2389" t="s">
        <v>17</v>
      </c>
      <c r="J2389">
        <v>8.1185301755999997E-4</v>
      </c>
      <c r="K2389">
        <v>2.16858780627E-4</v>
      </c>
      <c r="L2389" s="1">
        <v>6.2540534390700007E-5</v>
      </c>
      <c r="M2389">
        <v>3</v>
      </c>
      <c r="N2389">
        <v>10</v>
      </c>
      <c r="O2389">
        <v>0.33849599951600001</v>
      </c>
      <c r="P2389">
        <v>1.5895377814800001E-2</v>
      </c>
      <c r="Q2389">
        <v>3.6231900487499998E-3</v>
      </c>
      <c r="R2389" t="s">
        <v>25</v>
      </c>
      <c r="S2389">
        <v>4.4416251536100004</v>
      </c>
    </row>
    <row r="2390" spans="1:20">
      <c r="A2390">
        <v>99478</v>
      </c>
      <c r="C2390" t="b">
        <f t="shared" si="185"/>
        <v>1</v>
      </c>
      <c r="D2390" s="2" t="str">
        <f t="shared" si="186"/>
        <v/>
      </c>
      <c r="E2390" s="2" t="str">
        <f t="shared" si="187"/>
        <v/>
      </c>
      <c r="F2390" s="2" t="str">
        <f t="shared" si="188"/>
        <v/>
      </c>
      <c r="G2390" s="2" t="str">
        <f t="shared" si="189"/>
        <v/>
      </c>
      <c r="H2390" t="s">
        <v>19</v>
      </c>
      <c r="I2390" t="s">
        <v>19</v>
      </c>
      <c r="J2390">
        <v>1.39518684831E-4</v>
      </c>
      <c r="K2390">
        <v>5.3861840540299995E-4</v>
      </c>
      <c r="L2390" s="1">
        <v>3.48129150008E-5</v>
      </c>
      <c r="M2390">
        <v>1.5</v>
      </c>
      <c r="N2390">
        <v>5.5</v>
      </c>
      <c r="O2390">
        <v>8.9400875199799994E-3</v>
      </c>
      <c r="P2390" s="1">
        <v>1.6711608672999999E-5</v>
      </c>
      <c r="Q2390">
        <v>6.4048808733800006E-2</v>
      </c>
      <c r="R2390" t="s">
        <v>15</v>
      </c>
      <c r="S2390">
        <v>1.5</v>
      </c>
      <c r="T2390">
        <v>5.5</v>
      </c>
    </row>
    <row r="2391" spans="1:20">
      <c r="A2391">
        <v>99481</v>
      </c>
      <c r="B2391" t="s">
        <v>19</v>
      </c>
      <c r="C2391" t="b">
        <f t="shared" si="185"/>
        <v>1</v>
      </c>
      <c r="D2391" s="2" t="str">
        <f t="shared" si="186"/>
        <v/>
      </c>
      <c r="E2391" s="2" t="str">
        <f t="shared" si="187"/>
        <v/>
      </c>
      <c r="F2391" s="2" t="str">
        <f t="shared" si="188"/>
        <v>BRACK</v>
      </c>
      <c r="G2391" s="2" t="str">
        <f t="shared" si="189"/>
        <v/>
      </c>
      <c r="H2391" t="s">
        <v>23</v>
      </c>
      <c r="I2391" t="s">
        <v>19</v>
      </c>
      <c r="J2391" s="1">
        <v>6.4908609774699995E-5</v>
      </c>
      <c r="K2391">
        <v>2.4714700112800001E-4</v>
      </c>
      <c r="L2391" s="1">
        <v>1.35022578984E-5</v>
      </c>
      <c r="M2391">
        <v>1.5</v>
      </c>
      <c r="N2391">
        <v>5.5</v>
      </c>
      <c r="O2391">
        <v>6.0456457954899999E-3</v>
      </c>
      <c r="P2391" s="1">
        <v>4.60204572693E-6</v>
      </c>
      <c r="Q2391">
        <v>2.1646978863400002E-2</v>
      </c>
      <c r="R2391" t="s">
        <v>15</v>
      </c>
      <c r="S2391">
        <v>1.5</v>
      </c>
      <c r="T2391">
        <v>5.5</v>
      </c>
    </row>
    <row r="2392" spans="1:20">
      <c r="A2392">
        <v>99520</v>
      </c>
      <c r="C2392" t="b">
        <f t="shared" si="185"/>
        <v>1</v>
      </c>
      <c r="D2392" s="2" t="str">
        <f t="shared" si="186"/>
        <v/>
      </c>
      <c r="E2392" s="2" t="str">
        <f t="shared" si="187"/>
        <v/>
      </c>
      <c r="F2392" s="2" t="str">
        <f t="shared" si="188"/>
        <v/>
      </c>
      <c r="G2392" s="2" t="str">
        <f t="shared" si="189"/>
        <v/>
      </c>
      <c r="H2392" t="s">
        <v>24</v>
      </c>
      <c r="I2392" t="s">
        <v>17</v>
      </c>
      <c r="J2392">
        <v>4.2379319258499998E-4</v>
      </c>
      <c r="K2392">
        <v>1.37550202911E-4</v>
      </c>
      <c r="L2392" s="1">
        <v>1.2059667275000001E-5</v>
      </c>
      <c r="M2392">
        <v>1.3333333333299999</v>
      </c>
      <c r="N2392">
        <v>3.6666666666699999</v>
      </c>
      <c r="O2392">
        <v>0.27279976118799998</v>
      </c>
      <c r="P2392">
        <v>1.34045615778E-4</v>
      </c>
      <c r="Q2392">
        <v>1.3847285752600001E-2</v>
      </c>
      <c r="R2392" t="s">
        <v>25</v>
      </c>
      <c r="S2392">
        <v>2.0445002211799999</v>
      </c>
    </row>
    <row r="2393" spans="1:20">
      <c r="A2393">
        <v>99522</v>
      </c>
      <c r="C2393" t="b">
        <f t="shared" si="185"/>
        <v>1</v>
      </c>
      <c r="D2393" s="2" t="str">
        <f t="shared" si="186"/>
        <v/>
      </c>
      <c r="E2393" s="2" t="str">
        <f t="shared" si="187"/>
        <v/>
      </c>
      <c r="F2393" s="2" t="str">
        <f t="shared" si="188"/>
        <v/>
      </c>
      <c r="G2393" s="2" t="str">
        <f t="shared" si="189"/>
        <v/>
      </c>
      <c r="H2393" t="s">
        <v>24</v>
      </c>
      <c r="I2393" t="s">
        <v>17</v>
      </c>
      <c r="J2393">
        <v>7.2564187879800004E-4</v>
      </c>
      <c r="K2393">
        <v>3.1682041603500001E-4</v>
      </c>
      <c r="L2393" s="1">
        <v>4.7936503458699999E-5</v>
      </c>
      <c r="M2393">
        <v>1.3333333333299999</v>
      </c>
      <c r="N2393">
        <v>3.6666666666699999</v>
      </c>
      <c r="O2393">
        <v>0.14712201353900001</v>
      </c>
      <c r="P2393">
        <v>2.5904801060600002E-4</v>
      </c>
      <c r="Q2393">
        <v>3.5889110385599998E-2</v>
      </c>
      <c r="R2393" t="s">
        <v>25</v>
      </c>
      <c r="S2393">
        <v>2.2590981550999998</v>
      </c>
    </row>
    <row r="2394" spans="1:20">
      <c r="A2394">
        <v>99575</v>
      </c>
      <c r="C2394" t="b">
        <f t="shared" si="185"/>
        <v>1</v>
      </c>
      <c r="D2394" s="2" t="str">
        <f t="shared" si="186"/>
        <v/>
      </c>
      <c r="E2394" s="2" t="str">
        <f t="shared" si="187"/>
        <v/>
      </c>
      <c r="F2394" s="2" t="str">
        <f t="shared" si="188"/>
        <v/>
      </c>
      <c r="G2394" s="2" t="str">
        <f t="shared" si="189"/>
        <v/>
      </c>
      <c r="H2394" t="s">
        <v>19</v>
      </c>
      <c r="I2394" t="s">
        <v>19</v>
      </c>
      <c r="J2394">
        <v>1.0303573570400001E-4</v>
      </c>
      <c r="K2394">
        <v>4.6959624124199998E-4</v>
      </c>
      <c r="L2394" s="1">
        <v>2.0702912901499999E-5</v>
      </c>
      <c r="M2394">
        <v>1.3333333333299999</v>
      </c>
      <c r="N2394">
        <v>3.6666666666699999</v>
      </c>
      <c r="O2394">
        <v>1.09543693671E-2</v>
      </c>
      <c r="P2394" s="1">
        <v>8.0895577216899997E-6</v>
      </c>
      <c r="Q2394">
        <v>1.9203079212700001E-2</v>
      </c>
      <c r="R2394" t="s">
        <v>15</v>
      </c>
      <c r="S2394">
        <v>1.3333333333299999</v>
      </c>
      <c r="T2394">
        <v>3.6666666666699999</v>
      </c>
    </row>
    <row r="2395" spans="1:20">
      <c r="A2395">
        <v>99576</v>
      </c>
      <c r="C2395" t="b">
        <f t="shared" si="185"/>
        <v>1</v>
      </c>
      <c r="D2395" s="2" t="str">
        <f t="shared" si="186"/>
        <v/>
      </c>
      <c r="E2395" s="2" t="str">
        <f t="shared" si="187"/>
        <v/>
      </c>
      <c r="F2395" s="2" t="str">
        <f t="shared" si="188"/>
        <v/>
      </c>
      <c r="G2395" s="2" t="str">
        <f t="shared" si="189"/>
        <v/>
      </c>
      <c r="H2395" t="s">
        <v>14</v>
      </c>
      <c r="I2395" t="s">
        <v>14</v>
      </c>
      <c r="J2395">
        <v>2.37726869695E-4</v>
      </c>
      <c r="K2395">
        <v>7.6206346249100003E-4</v>
      </c>
      <c r="L2395" s="1">
        <v>7.1300817826699996E-5</v>
      </c>
      <c r="M2395">
        <v>1.5</v>
      </c>
      <c r="N2395">
        <v>5.5</v>
      </c>
      <c r="O2395">
        <v>2.9503869566099999E-2</v>
      </c>
      <c r="P2395" s="1">
        <v>6.9196363259300007E-5</v>
      </c>
      <c r="Q2395">
        <v>5.57306446483E-2</v>
      </c>
      <c r="R2395" t="s">
        <v>15</v>
      </c>
    </row>
    <row r="2396" spans="1:20">
      <c r="A2396">
        <v>99623</v>
      </c>
      <c r="C2396" t="b">
        <f t="shared" si="185"/>
        <v>1</v>
      </c>
      <c r="D2396" s="2" t="str">
        <f t="shared" si="186"/>
        <v/>
      </c>
      <c r="E2396" s="2" t="str">
        <f t="shared" si="187"/>
        <v/>
      </c>
      <c r="F2396" s="2" t="str">
        <f t="shared" si="188"/>
        <v/>
      </c>
      <c r="G2396" s="2" t="str">
        <f t="shared" si="189"/>
        <v/>
      </c>
      <c r="H2396" t="s">
        <v>16</v>
      </c>
      <c r="I2396" t="s">
        <v>16</v>
      </c>
      <c r="J2396" s="1">
        <v>1.1517181331100001E-6</v>
      </c>
      <c r="K2396" s="1">
        <v>8.7884213797300001E-5</v>
      </c>
      <c r="L2396">
        <v>1.3514375840299999E-4</v>
      </c>
      <c r="M2396">
        <v>9</v>
      </c>
      <c r="N2396">
        <v>18.5</v>
      </c>
      <c r="O2396">
        <v>3.8627809951800002E-3</v>
      </c>
      <c r="P2396">
        <v>0.36595094008500001</v>
      </c>
      <c r="Q2396">
        <v>1.1052526986200001E-3</v>
      </c>
      <c r="R2396" t="s">
        <v>15</v>
      </c>
      <c r="S2396">
        <v>12.3506891368</v>
      </c>
    </row>
    <row r="2397" spans="1:20">
      <c r="A2397">
        <v>99626</v>
      </c>
      <c r="B2397" t="s">
        <v>16</v>
      </c>
      <c r="C2397" t="b">
        <f t="shared" si="185"/>
        <v>1</v>
      </c>
      <c r="D2397" s="2" t="str">
        <f t="shared" si="186"/>
        <v/>
      </c>
      <c r="E2397" s="2" t="str">
        <f t="shared" si="187"/>
        <v>MARINE</v>
      </c>
      <c r="F2397" s="2" t="str">
        <f t="shared" si="188"/>
        <v/>
      </c>
      <c r="G2397" s="2" t="str">
        <f t="shared" si="189"/>
        <v/>
      </c>
      <c r="H2397" t="s">
        <v>16</v>
      </c>
      <c r="I2397" t="s">
        <v>16</v>
      </c>
      <c r="J2397">
        <v>0</v>
      </c>
      <c r="K2397" s="1">
        <v>7.6569357427899999E-5</v>
      </c>
      <c r="L2397">
        <v>1.4580380007600001E-4</v>
      </c>
      <c r="M2397">
        <v>9</v>
      </c>
      <c r="N2397">
        <v>17</v>
      </c>
      <c r="O2397">
        <v>2.1274013934399999E-3</v>
      </c>
      <c r="P2397">
        <v>0.24560116566500001</v>
      </c>
      <c r="Q2397">
        <v>1.6235079213200001E-4</v>
      </c>
      <c r="R2397" t="s">
        <v>15</v>
      </c>
      <c r="S2397">
        <v>12.7987730148</v>
      </c>
    </row>
    <row r="2398" spans="1:20">
      <c r="A2398">
        <v>99628</v>
      </c>
      <c r="C2398" t="b">
        <f t="shared" si="185"/>
        <v>1</v>
      </c>
      <c r="D2398" s="2" t="str">
        <f t="shared" si="186"/>
        <v/>
      </c>
      <c r="E2398" s="2" t="str">
        <f t="shared" si="187"/>
        <v/>
      </c>
      <c r="F2398" s="2" t="str">
        <f t="shared" si="188"/>
        <v/>
      </c>
      <c r="G2398" s="2" t="str">
        <f t="shared" si="189"/>
        <v/>
      </c>
      <c r="H2398" t="s">
        <v>16</v>
      </c>
      <c r="I2398" t="s">
        <v>16</v>
      </c>
      <c r="J2398" s="1">
        <v>1.9195302218499999E-6</v>
      </c>
      <c r="K2398">
        <v>1.43743762831E-4</v>
      </c>
      <c r="L2398">
        <v>2.7270294009300002E-4</v>
      </c>
      <c r="M2398">
        <v>9</v>
      </c>
      <c r="N2398">
        <v>18.5</v>
      </c>
      <c r="O2398">
        <v>3.8627809951800002E-3</v>
      </c>
      <c r="P2398">
        <v>0.239547677786</v>
      </c>
      <c r="Q2398">
        <v>3.5499957775800002E-4</v>
      </c>
      <c r="R2398" t="s">
        <v>15</v>
      </c>
      <c r="S2398">
        <v>13.524325122300001</v>
      </c>
    </row>
    <row r="2399" spans="1:20">
      <c r="A2399">
        <v>99632</v>
      </c>
      <c r="C2399" t="b">
        <f t="shared" si="185"/>
        <v>1</v>
      </c>
      <c r="D2399" s="2" t="str">
        <f t="shared" si="186"/>
        <v/>
      </c>
      <c r="E2399" s="2" t="str">
        <f t="shared" si="187"/>
        <v/>
      </c>
      <c r="F2399" s="2" t="str">
        <f t="shared" si="188"/>
        <v/>
      </c>
      <c r="G2399" s="2" t="str">
        <f t="shared" si="189"/>
        <v/>
      </c>
      <c r="H2399" t="s">
        <v>16</v>
      </c>
      <c r="I2399" t="s">
        <v>16</v>
      </c>
      <c r="J2399">
        <v>0</v>
      </c>
      <c r="K2399" s="1">
        <v>6.15857410825E-5</v>
      </c>
      <c r="L2399">
        <v>1.2150781218E-4</v>
      </c>
      <c r="M2399">
        <v>9</v>
      </c>
      <c r="N2399">
        <v>25</v>
      </c>
      <c r="O2399">
        <v>3.6227607084099998E-4</v>
      </c>
      <c r="P2399">
        <v>0.24160206341900001</v>
      </c>
      <c r="Q2399">
        <v>1.60974745019E-4</v>
      </c>
      <c r="R2399" t="s">
        <v>15</v>
      </c>
      <c r="S2399">
        <v>16.890464986200001</v>
      </c>
    </row>
    <row r="2400" spans="1:20">
      <c r="A2400">
        <v>99722</v>
      </c>
      <c r="C2400" t="b">
        <f t="shared" si="185"/>
        <v>1</v>
      </c>
      <c r="D2400" s="2" t="str">
        <f t="shared" si="186"/>
        <v/>
      </c>
      <c r="E2400" s="2" t="str">
        <f t="shared" si="187"/>
        <v/>
      </c>
      <c r="F2400" s="2" t="str">
        <f t="shared" si="188"/>
        <v/>
      </c>
      <c r="G2400" s="2" t="str">
        <f t="shared" si="189"/>
        <v/>
      </c>
      <c r="H2400" t="s">
        <v>14</v>
      </c>
      <c r="I2400" t="s">
        <v>14</v>
      </c>
      <c r="J2400" s="1">
        <v>5.49997785726E-5</v>
      </c>
      <c r="K2400">
        <v>1.9937656306599999E-4</v>
      </c>
      <c r="L2400" s="1">
        <v>5.6261385898000001E-6</v>
      </c>
      <c r="M2400">
        <v>3</v>
      </c>
      <c r="N2400">
        <v>10</v>
      </c>
      <c r="O2400">
        <v>7.3968673449299999E-2</v>
      </c>
      <c r="P2400" s="1">
        <v>2.8628136603200001E-6</v>
      </c>
      <c r="Q2400">
        <v>6.8504973145399998E-4</v>
      </c>
      <c r="R2400" t="s">
        <v>15</v>
      </c>
    </row>
    <row r="2401" spans="1:20">
      <c r="A2401">
        <v>99725</v>
      </c>
      <c r="C2401" t="b">
        <f t="shared" si="185"/>
        <v>1</v>
      </c>
      <c r="D2401" s="2" t="str">
        <f t="shared" si="186"/>
        <v/>
      </c>
      <c r="E2401" s="2" t="str">
        <f t="shared" si="187"/>
        <v/>
      </c>
      <c r="F2401" s="2" t="str">
        <f t="shared" si="188"/>
        <v/>
      </c>
      <c r="G2401" s="2" t="str">
        <f t="shared" si="189"/>
        <v/>
      </c>
      <c r="H2401" t="s">
        <v>23</v>
      </c>
      <c r="I2401" t="s">
        <v>19</v>
      </c>
      <c r="J2401">
        <v>1.21767625471E-4</v>
      </c>
      <c r="K2401">
        <v>3.4778243461699998E-4</v>
      </c>
      <c r="L2401" s="1">
        <v>1.6878415769400001E-5</v>
      </c>
      <c r="M2401">
        <v>3</v>
      </c>
      <c r="N2401">
        <v>10</v>
      </c>
      <c r="O2401">
        <v>1.24427886314E-2</v>
      </c>
      <c r="P2401" s="1">
        <v>8.8298876139199997E-9</v>
      </c>
      <c r="Q2401" s="1">
        <v>2.4999258365E-5</v>
      </c>
      <c r="R2401" t="s">
        <v>15</v>
      </c>
      <c r="S2401">
        <v>3</v>
      </c>
      <c r="T2401">
        <v>10</v>
      </c>
    </row>
    <row r="2402" spans="1:20">
      <c r="A2402">
        <v>99754</v>
      </c>
      <c r="B2402" t="s">
        <v>17</v>
      </c>
      <c r="C2402" t="b">
        <f t="shared" si="185"/>
        <v>1</v>
      </c>
      <c r="D2402" s="2" t="str">
        <f t="shared" si="186"/>
        <v/>
      </c>
      <c r="E2402" s="2" t="str">
        <f t="shared" si="187"/>
        <v/>
      </c>
      <c r="F2402" s="2" t="str">
        <f t="shared" si="188"/>
        <v>freshRestricted</v>
      </c>
      <c r="G2402" s="2" t="str">
        <f t="shared" si="189"/>
        <v/>
      </c>
      <c r="H2402" t="s">
        <v>19</v>
      </c>
      <c r="I2402" t="s">
        <v>19</v>
      </c>
      <c r="J2402" s="1">
        <v>4.6080611485499997E-5</v>
      </c>
      <c r="K2402">
        <v>1.4724823719499999E-4</v>
      </c>
      <c r="L2402" s="1">
        <v>4.4959729130200003E-6</v>
      </c>
      <c r="M2402">
        <v>1.5</v>
      </c>
      <c r="N2402">
        <v>8</v>
      </c>
      <c r="O2402">
        <v>1.62573830376E-2</v>
      </c>
      <c r="P2402" s="1">
        <v>2.6040285074700001E-6</v>
      </c>
      <c r="Q2402">
        <v>1.3866198312599999E-2</v>
      </c>
      <c r="R2402" t="s">
        <v>15</v>
      </c>
      <c r="S2402">
        <v>1.5</v>
      </c>
      <c r="T2402">
        <v>8</v>
      </c>
    </row>
    <row r="2403" spans="1:20">
      <c r="A2403">
        <v>99755</v>
      </c>
      <c r="C2403" t="b">
        <f t="shared" si="185"/>
        <v>1</v>
      </c>
      <c r="D2403" s="2" t="str">
        <f t="shared" si="186"/>
        <v/>
      </c>
      <c r="E2403" s="2" t="str">
        <f t="shared" si="187"/>
        <v/>
      </c>
      <c r="F2403" s="2" t="str">
        <f t="shared" si="188"/>
        <v/>
      </c>
      <c r="G2403" s="2" t="str">
        <f t="shared" si="189"/>
        <v/>
      </c>
      <c r="H2403" t="s">
        <v>19</v>
      </c>
      <c r="I2403" t="s">
        <v>19</v>
      </c>
      <c r="J2403" s="1">
        <v>8.1443381087999996E-5</v>
      </c>
      <c r="K2403">
        <v>3.0881942753999998E-4</v>
      </c>
      <c r="L2403" s="1">
        <v>9.9351820497300007E-6</v>
      </c>
      <c r="M2403">
        <v>1.5</v>
      </c>
      <c r="N2403">
        <v>8</v>
      </c>
      <c r="O2403">
        <v>7.5052566072500004E-3</v>
      </c>
      <c r="P2403" s="1">
        <v>5.8952228235500005E-7</v>
      </c>
      <c r="Q2403">
        <v>8.1198934932900004E-3</v>
      </c>
      <c r="R2403" t="s">
        <v>15</v>
      </c>
      <c r="S2403">
        <v>1.5</v>
      </c>
      <c r="T2403">
        <v>8</v>
      </c>
    </row>
    <row r="2404" spans="1:20">
      <c r="A2404">
        <v>99758</v>
      </c>
      <c r="B2404" t="s">
        <v>17</v>
      </c>
      <c r="C2404" t="b">
        <f t="shared" si="185"/>
        <v>1</v>
      </c>
      <c r="D2404" s="2" t="str">
        <f t="shared" si="186"/>
        <v>FRESH</v>
      </c>
      <c r="E2404" s="2" t="str">
        <f t="shared" si="187"/>
        <v/>
      </c>
      <c r="F2404" s="2" t="str">
        <f t="shared" si="188"/>
        <v/>
      </c>
      <c r="G2404" s="2" t="str">
        <f t="shared" si="189"/>
        <v/>
      </c>
      <c r="H2404" t="s">
        <v>17</v>
      </c>
      <c r="I2404" t="s">
        <v>17</v>
      </c>
      <c r="J2404">
        <v>1.14670775859E-4</v>
      </c>
      <c r="K2404">
        <v>1.6294857437500001E-4</v>
      </c>
      <c r="L2404" s="1">
        <v>1.9483109560999998E-6</v>
      </c>
      <c r="M2404">
        <v>1.5</v>
      </c>
      <c r="N2404">
        <v>8</v>
      </c>
      <c r="O2404">
        <v>7.3953975704500005E-2</v>
      </c>
      <c r="P2404" s="1">
        <v>2.8825285514500001E-7</v>
      </c>
      <c r="Q2404">
        <v>1.5970256965600001E-4</v>
      </c>
      <c r="R2404" t="s">
        <v>15</v>
      </c>
      <c r="S2404">
        <v>8</v>
      </c>
    </row>
    <row r="2405" spans="1:20">
      <c r="A2405">
        <v>99763</v>
      </c>
      <c r="B2405" t="s">
        <v>19</v>
      </c>
      <c r="C2405" t="b">
        <f t="shared" si="185"/>
        <v>1</v>
      </c>
      <c r="D2405" s="2" t="str">
        <f t="shared" si="186"/>
        <v/>
      </c>
      <c r="E2405" s="2" t="str">
        <f t="shared" si="187"/>
        <v/>
      </c>
      <c r="F2405" s="2" t="str">
        <f t="shared" si="188"/>
        <v>BRACK</v>
      </c>
      <c r="G2405" s="2" t="str">
        <f t="shared" si="189"/>
        <v/>
      </c>
      <c r="H2405" t="s">
        <v>23</v>
      </c>
      <c r="I2405" t="s">
        <v>19</v>
      </c>
      <c r="J2405" s="1">
        <v>8.1290880430299998E-5</v>
      </c>
      <c r="K2405">
        <v>2.2078112424199999E-4</v>
      </c>
      <c r="L2405" s="1">
        <v>2.3025493117500001E-6</v>
      </c>
      <c r="M2405">
        <v>1.5</v>
      </c>
      <c r="N2405">
        <v>8</v>
      </c>
      <c r="O2405">
        <v>1.0472353223000001E-2</v>
      </c>
      <c r="P2405" s="1">
        <v>2.2133152047400002E-9</v>
      </c>
      <c r="Q2405">
        <v>2.89212846036E-3</v>
      </c>
      <c r="R2405" t="s">
        <v>15</v>
      </c>
      <c r="S2405">
        <v>1.5</v>
      </c>
      <c r="T2405">
        <v>8</v>
      </c>
    </row>
    <row r="2406" spans="1:20">
      <c r="A2406">
        <v>99819</v>
      </c>
      <c r="C2406" t="b">
        <f t="shared" si="185"/>
        <v>1</v>
      </c>
      <c r="D2406" s="2" t="str">
        <f t="shared" si="186"/>
        <v/>
      </c>
      <c r="E2406" s="2" t="str">
        <f t="shared" si="187"/>
        <v/>
      </c>
      <c r="F2406" s="2" t="str">
        <f t="shared" si="188"/>
        <v/>
      </c>
      <c r="G2406" s="2" t="str">
        <f t="shared" si="189"/>
        <v/>
      </c>
      <c r="H2406" t="s">
        <v>16</v>
      </c>
      <c r="I2406" t="s">
        <v>16</v>
      </c>
      <c r="J2406" s="1">
        <v>1.6562266593600001E-5</v>
      </c>
      <c r="K2406">
        <v>3.7288562984499999E-4</v>
      </c>
      <c r="L2406">
        <v>1.5622595161800001E-3</v>
      </c>
      <c r="M2406">
        <v>9</v>
      </c>
      <c r="N2406">
        <v>23.5</v>
      </c>
      <c r="O2406">
        <v>2.8206045500199999E-2</v>
      </c>
      <c r="P2406">
        <v>9.3551640092200003E-2</v>
      </c>
      <c r="Q2406">
        <v>1.6045739858499999E-3</v>
      </c>
      <c r="R2406" t="s">
        <v>15</v>
      </c>
      <c r="S2406">
        <v>20.157373383700001</v>
      </c>
    </row>
    <row r="2407" spans="1:20">
      <c r="A2407">
        <v>99821</v>
      </c>
      <c r="B2407" t="s">
        <v>16</v>
      </c>
      <c r="C2407" t="b">
        <f t="shared" si="185"/>
        <v>1</v>
      </c>
      <c r="D2407" s="2" t="str">
        <f t="shared" si="186"/>
        <v/>
      </c>
      <c r="E2407" s="2" t="str">
        <f t="shared" si="187"/>
        <v>MARINE</v>
      </c>
      <c r="F2407" s="2" t="str">
        <f t="shared" si="188"/>
        <v/>
      </c>
      <c r="G2407" s="2" t="str">
        <f t="shared" si="189"/>
        <v/>
      </c>
      <c r="H2407" t="s">
        <v>21</v>
      </c>
      <c r="I2407" t="s">
        <v>16</v>
      </c>
      <c r="J2407" s="1">
        <v>2.5228353820599999E-5</v>
      </c>
      <c r="K2407">
        <v>2.4735186937700001E-4</v>
      </c>
      <c r="L2407">
        <v>6.1070592086000003E-4</v>
      </c>
      <c r="M2407">
        <v>24</v>
      </c>
      <c r="N2407">
        <v>26</v>
      </c>
      <c r="O2407">
        <v>7.2714865071599993E-2</v>
      </c>
      <c r="P2407">
        <v>0.39676585215299998</v>
      </c>
      <c r="Q2407">
        <v>4.0823225697399997E-2</v>
      </c>
      <c r="R2407" t="s">
        <v>22</v>
      </c>
      <c r="S2407">
        <v>25.241222796399999</v>
      </c>
    </row>
    <row r="2408" spans="1:20">
      <c r="A2408">
        <v>99883</v>
      </c>
      <c r="C2408" t="b">
        <f t="shared" si="185"/>
        <v>1</v>
      </c>
      <c r="D2408" s="2" t="str">
        <f t="shared" si="186"/>
        <v/>
      </c>
      <c r="E2408" s="2" t="str">
        <f t="shared" si="187"/>
        <v/>
      </c>
      <c r="F2408" s="2" t="str">
        <f t="shared" si="188"/>
        <v/>
      </c>
      <c r="G2408" s="2" t="str">
        <f t="shared" si="189"/>
        <v/>
      </c>
      <c r="H2408" t="s">
        <v>16</v>
      </c>
      <c r="I2408" t="s">
        <v>16</v>
      </c>
      <c r="J2408" s="1">
        <v>1.49680834134E-5</v>
      </c>
      <c r="K2408">
        <v>2.6565652634700002E-4</v>
      </c>
      <c r="L2408">
        <v>8.7993826796399998E-4</v>
      </c>
      <c r="M2408">
        <v>9</v>
      </c>
      <c r="N2408">
        <v>23.5</v>
      </c>
      <c r="O2408">
        <v>9.4687257191200004E-3</v>
      </c>
      <c r="P2408">
        <v>8.2187808419100006E-2</v>
      </c>
      <c r="Q2408">
        <v>4.7253461901399998E-4</v>
      </c>
      <c r="R2408" t="s">
        <v>15</v>
      </c>
      <c r="S2408">
        <v>19.297563329399999</v>
      </c>
    </row>
    <row r="2409" spans="1:20">
      <c r="A2409">
        <v>99885</v>
      </c>
      <c r="C2409" t="b">
        <f t="shared" si="185"/>
        <v>1</v>
      </c>
      <c r="D2409" s="2" t="str">
        <f t="shared" si="186"/>
        <v/>
      </c>
      <c r="E2409" s="2" t="str">
        <f t="shared" si="187"/>
        <v/>
      </c>
      <c r="F2409" s="2" t="str">
        <f t="shared" si="188"/>
        <v/>
      </c>
      <c r="G2409" s="2" t="str">
        <f t="shared" si="189"/>
        <v/>
      </c>
      <c r="H2409" t="s">
        <v>16</v>
      </c>
      <c r="I2409" t="s">
        <v>16</v>
      </c>
      <c r="J2409" s="1">
        <v>1.6759605059E-5</v>
      </c>
      <c r="K2409">
        <v>1.3295036198799999E-4</v>
      </c>
      <c r="L2409">
        <v>3.6374953008600001E-4</v>
      </c>
      <c r="M2409">
        <v>24</v>
      </c>
      <c r="N2409">
        <v>26</v>
      </c>
      <c r="O2409">
        <v>2.9068198748199998E-2</v>
      </c>
      <c r="P2409">
        <v>0.257352591475</v>
      </c>
      <c r="Q2409">
        <v>7.1394877216300005E-4</v>
      </c>
      <c r="R2409" t="s">
        <v>15</v>
      </c>
      <c r="S2409">
        <v>25.330293195599999</v>
      </c>
    </row>
    <row r="2410" spans="1:20">
      <c r="A2410">
        <v>99950</v>
      </c>
      <c r="C2410" t="b">
        <f t="shared" si="185"/>
        <v>1</v>
      </c>
      <c r="D2410" s="2" t="str">
        <f t="shared" si="186"/>
        <v/>
      </c>
      <c r="E2410" s="2" t="str">
        <f t="shared" si="187"/>
        <v/>
      </c>
      <c r="F2410" s="2" t="str">
        <f t="shared" si="188"/>
        <v/>
      </c>
      <c r="G2410" s="2" t="str">
        <f t="shared" si="189"/>
        <v/>
      </c>
      <c r="H2410" t="s">
        <v>16</v>
      </c>
      <c r="I2410" t="s">
        <v>16</v>
      </c>
      <c r="J2410" s="1">
        <v>1.3230636939799999E-5</v>
      </c>
      <c r="K2410">
        <v>3.2836590673999998E-4</v>
      </c>
      <c r="L2410">
        <v>9.4111738422E-4</v>
      </c>
      <c r="M2410">
        <v>9</v>
      </c>
      <c r="N2410">
        <v>23.5</v>
      </c>
      <c r="O2410">
        <v>1.5939193181899999E-2</v>
      </c>
      <c r="P2410">
        <v>0.173460428044</v>
      </c>
      <c r="Q2410">
        <v>2.4436737898900001E-3</v>
      </c>
      <c r="R2410" t="s">
        <v>15</v>
      </c>
      <c r="S2410">
        <v>18.5754104146</v>
      </c>
    </row>
    <row r="2411" spans="1:20">
      <c r="A2411">
        <v>99958</v>
      </c>
      <c r="C2411" t="b">
        <f t="shared" si="185"/>
        <v>1</v>
      </c>
      <c r="D2411" s="2" t="str">
        <f t="shared" si="186"/>
        <v/>
      </c>
      <c r="E2411" s="2" t="str">
        <f t="shared" si="187"/>
        <v/>
      </c>
      <c r="F2411" s="2" t="str">
        <f t="shared" si="188"/>
        <v/>
      </c>
      <c r="G2411" s="2" t="str">
        <f t="shared" si="189"/>
        <v/>
      </c>
      <c r="H2411" t="s">
        <v>21</v>
      </c>
      <c r="I2411" t="s">
        <v>16</v>
      </c>
      <c r="J2411" s="1">
        <v>1.46722995365E-5</v>
      </c>
      <c r="K2411">
        <v>1.45399759991E-4</v>
      </c>
      <c r="L2411">
        <v>3.5897100992099998E-4</v>
      </c>
      <c r="M2411">
        <v>24</v>
      </c>
      <c r="N2411">
        <v>26</v>
      </c>
      <c r="O2411">
        <v>8.5713728794300004E-2</v>
      </c>
      <c r="P2411">
        <v>0.39676585215299998</v>
      </c>
      <c r="Q2411">
        <v>4.0823225697399997E-2</v>
      </c>
      <c r="R2411" t="s">
        <v>22</v>
      </c>
      <c r="S2411">
        <v>25.2406160319</v>
      </c>
    </row>
    <row r="2412" spans="1:20">
      <c r="A2412">
        <v>100008</v>
      </c>
      <c r="C2412" t="b">
        <f t="shared" si="185"/>
        <v>1</v>
      </c>
      <c r="D2412" s="2" t="str">
        <f t="shared" si="186"/>
        <v/>
      </c>
      <c r="E2412" s="2" t="str">
        <f t="shared" si="187"/>
        <v/>
      </c>
      <c r="F2412" s="2" t="str">
        <f t="shared" si="188"/>
        <v/>
      </c>
      <c r="G2412" s="2" t="str">
        <f t="shared" si="189"/>
        <v/>
      </c>
      <c r="H2412" t="s">
        <v>14</v>
      </c>
      <c r="I2412" t="s">
        <v>14</v>
      </c>
      <c r="J2412">
        <v>3.9230407864599998E-4</v>
      </c>
      <c r="K2412">
        <v>3.65385630803E-3</v>
      </c>
      <c r="L2412">
        <v>1.67174006534E-3</v>
      </c>
      <c r="M2412">
        <v>24.5</v>
      </c>
      <c r="N2412">
        <v>27</v>
      </c>
      <c r="O2412">
        <v>2.1481736914600001E-2</v>
      </c>
      <c r="P2412">
        <v>0.29908604607400002</v>
      </c>
      <c r="Q2412">
        <v>0.14208981060299999</v>
      </c>
      <c r="R2412" t="s">
        <v>15</v>
      </c>
    </row>
    <row r="2413" spans="1:20">
      <c r="A2413">
        <v>100014</v>
      </c>
      <c r="C2413" t="b">
        <f t="shared" si="185"/>
        <v>1</v>
      </c>
      <c r="D2413" s="2" t="str">
        <f t="shared" si="186"/>
        <v/>
      </c>
      <c r="E2413" s="2" t="str">
        <f t="shared" si="187"/>
        <v/>
      </c>
      <c r="F2413" s="2" t="str">
        <f t="shared" si="188"/>
        <v/>
      </c>
      <c r="G2413" s="2" t="str">
        <f t="shared" si="189"/>
        <v/>
      </c>
      <c r="H2413" t="s">
        <v>14</v>
      </c>
      <c r="I2413" t="s">
        <v>14</v>
      </c>
      <c r="J2413">
        <v>2.97044262525E-4</v>
      </c>
      <c r="K2413">
        <v>1.74980822826E-4</v>
      </c>
      <c r="L2413" s="1">
        <v>9.24452078675E-5</v>
      </c>
      <c r="M2413">
        <v>1.5</v>
      </c>
      <c r="N2413">
        <v>10</v>
      </c>
      <c r="O2413">
        <v>0.21901179585</v>
      </c>
      <c r="P2413">
        <v>3.2683187974499997E-2</v>
      </c>
      <c r="Q2413">
        <v>0.26137014895299998</v>
      </c>
      <c r="R2413" t="s">
        <v>15</v>
      </c>
    </row>
    <row r="2414" spans="1:20">
      <c r="A2414">
        <v>100079</v>
      </c>
      <c r="C2414" t="b">
        <f t="shared" si="185"/>
        <v>1</v>
      </c>
      <c r="D2414" s="2" t="str">
        <f t="shared" si="186"/>
        <v/>
      </c>
      <c r="E2414" s="2" t="str">
        <f t="shared" si="187"/>
        <v/>
      </c>
      <c r="F2414" s="2" t="str">
        <f t="shared" si="188"/>
        <v/>
      </c>
      <c r="G2414" s="2" t="str">
        <f t="shared" si="189"/>
        <v/>
      </c>
      <c r="H2414" t="s">
        <v>14</v>
      </c>
      <c r="I2414" t="s">
        <v>14</v>
      </c>
      <c r="J2414">
        <v>1.09984292466E-4</v>
      </c>
      <c r="K2414">
        <v>1.36989185512E-3</v>
      </c>
      <c r="L2414">
        <v>9.9249124088300004E-4</v>
      </c>
      <c r="M2414">
        <v>23</v>
      </c>
      <c r="N2414">
        <v>27</v>
      </c>
      <c r="O2414">
        <v>2.4517291472599999E-3</v>
      </c>
      <c r="P2414">
        <v>0.31358211806000003</v>
      </c>
      <c r="Q2414">
        <v>0.22350551555199999</v>
      </c>
      <c r="R2414" t="s">
        <v>15</v>
      </c>
    </row>
    <row r="2415" spans="1:20">
      <c r="A2415">
        <v>100081</v>
      </c>
      <c r="C2415" t="b">
        <f t="shared" si="185"/>
        <v>1</v>
      </c>
      <c r="D2415" s="2" t="str">
        <f t="shared" si="186"/>
        <v/>
      </c>
      <c r="E2415" s="2" t="str">
        <f t="shared" si="187"/>
        <v/>
      </c>
      <c r="F2415" s="2" t="str">
        <f t="shared" si="188"/>
        <v/>
      </c>
      <c r="G2415" s="2" t="str">
        <f t="shared" si="189"/>
        <v/>
      </c>
      <c r="H2415" t="s">
        <v>24</v>
      </c>
      <c r="I2415" t="s">
        <v>17</v>
      </c>
      <c r="J2415">
        <v>1.48099776446E-4</v>
      </c>
      <c r="K2415" s="1">
        <v>8.4670855807100005E-5</v>
      </c>
      <c r="L2415" s="1">
        <v>3.7176101542900002E-5</v>
      </c>
      <c r="M2415">
        <v>1.5</v>
      </c>
      <c r="N2415">
        <v>10</v>
      </c>
      <c r="O2415">
        <v>0.40231585240500001</v>
      </c>
      <c r="P2415">
        <v>4.9626213710700001E-2</v>
      </c>
      <c r="Q2415">
        <v>0.14127570426200001</v>
      </c>
      <c r="R2415" t="s">
        <v>25</v>
      </c>
      <c r="S2415">
        <v>5.1394882480900002</v>
      </c>
    </row>
    <row r="2416" spans="1:20">
      <c r="A2416">
        <v>100137</v>
      </c>
      <c r="C2416" t="b">
        <f t="shared" si="185"/>
        <v>1</v>
      </c>
      <c r="D2416" s="2" t="str">
        <f t="shared" si="186"/>
        <v/>
      </c>
      <c r="E2416" s="2" t="str">
        <f t="shared" si="187"/>
        <v/>
      </c>
      <c r="F2416" s="2" t="str">
        <f t="shared" si="188"/>
        <v/>
      </c>
      <c r="G2416" s="2" t="str">
        <f t="shared" si="189"/>
        <v/>
      </c>
      <c r="H2416" t="s">
        <v>14</v>
      </c>
      <c r="I2416" t="s">
        <v>14</v>
      </c>
      <c r="J2416" s="1">
        <v>4.1508363216100002E-5</v>
      </c>
      <c r="K2416">
        <v>4.4169605794199999E-4</v>
      </c>
      <c r="L2416">
        <v>1.65611212251E-4</v>
      </c>
      <c r="M2416">
        <v>24.5</v>
      </c>
      <c r="N2416">
        <v>27</v>
      </c>
      <c r="O2416">
        <v>7.5435552145200003E-4</v>
      </c>
      <c r="P2416">
        <v>0.140556406839</v>
      </c>
      <c r="Q2416">
        <v>7.7603001228100002E-2</v>
      </c>
      <c r="R2416" t="s">
        <v>15</v>
      </c>
    </row>
    <row r="2417" spans="1:19">
      <c r="A2417">
        <v>100138</v>
      </c>
      <c r="C2417" t="b">
        <f t="shared" si="185"/>
        <v>1</v>
      </c>
      <c r="D2417" s="2" t="str">
        <f t="shared" si="186"/>
        <v/>
      </c>
      <c r="E2417" s="2" t="str">
        <f t="shared" si="187"/>
        <v/>
      </c>
      <c r="F2417" s="2" t="str">
        <f t="shared" si="188"/>
        <v/>
      </c>
      <c r="G2417" s="2" t="str">
        <f t="shared" si="189"/>
        <v/>
      </c>
      <c r="H2417" t="s">
        <v>14</v>
      </c>
      <c r="I2417" t="s">
        <v>14</v>
      </c>
      <c r="J2417">
        <v>5.68269121723E-4</v>
      </c>
      <c r="K2417">
        <v>1.16575864797E-4</v>
      </c>
      <c r="L2417">
        <v>3.8258487946399999E-4</v>
      </c>
      <c r="M2417">
        <v>11</v>
      </c>
      <c r="N2417">
        <v>21.5</v>
      </c>
      <c r="O2417">
        <v>3.7107022421699999E-3</v>
      </c>
      <c r="P2417">
        <v>2.3757919420399998E-2</v>
      </c>
      <c r="Q2417">
        <v>0.34440066052000001</v>
      </c>
      <c r="R2417" t="s">
        <v>15</v>
      </c>
    </row>
    <row r="2418" spans="1:19">
      <c r="A2418">
        <v>100139</v>
      </c>
      <c r="C2418" t="b">
        <f t="shared" si="185"/>
        <v>1</v>
      </c>
      <c r="D2418" s="2" t="str">
        <f t="shared" si="186"/>
        <v/>
      </c>
      <c r="E2418" s="2" t="str">
        <f t="shared" si="187"/>
        <v/>
      </c>
      <c r="F2418" s="2" t="str">
        <f t="shared" si="188"/>
        <v/>
      </c>
      <c r="G2418" s="2" t="str">
        <f t="shared" si="189"/>
        <v/>
      </c>
      <c r="H2418" t="s">
        <v>16</v>
      </c>
      <c r="I2418" t="s">
        <v>16</v>
      </c>
      <c r="J2418" s="1">
        <v>1.24558402151E-5</v>
      </c>
      <c r="K2418">
        <v>2.6303794720900002E-4</v>
      </c>
      <c r="L2418">
        <v>1.26614240181E-4</v>
      </c>
      <c r="M2418">
        <v>19.5</v>
      </c>
      <c r="N2418">
        <v>27</v>
      </c>
      <c r="O2418">
        <v>2.7312039954999998E-4</v>
      </c>
      <c r="P2418">
        <v>0.40334763965999998</v>
      </c>
      <c r="Q2418">
        <v>1.3837744219799999E-3</v>
      </c>
      <c r="R2418" t="s">
        <v>15</v>
      </c>
      <c r="S2418">
        <v>19.5</v>
      </c>
    </row>
    <row r="2419" spans="1:19">
      <c r="A2419">
        <v>100141</v>
      </c>
      <c r="B2419" t="s">
        <v>16</v>
      </c>
      <c r="C2419" t="b">
        <f t="shared" si="185"/>
        <v>1</v>
      </c>
      <c r="D2419" s="2" t="str">
        <f t="shared" si="186"/>
        <v/>
      </c>
      <c r="E2419" s="2" t="str">
        <f t="shared" si="187"/>
        <v>MARINE</v>
      </c>
      <c r="F2419" s="2" t="str">
        <f t="shared" si="188"/>
        <v/>
      </c>
      <c r="G2419" s="2" t="str">
        <f t="shared" si="189"/>
        <v/>
      </c>
      <c r="H2419" t="s">
        <v>16</v>
      </c>
      <c r="I2419" t="s">
        <v>16</v>
      </c>
      <c r="J2419" s="1">
        <v>1.2558259212900001E-5</v>
      </c>
      <c r="K2419">
        <v>1.1826996047700001E-4</v>
      </c>
      <c r="L2419">
        <v>2.2120311256499999E-4</v>
      </c>
      <c r="M2419">
        <v>19.5</v>
      </c>
      <c r="N2419">
        <v>23.5</v>
      </c>
      <c r="O2419">
        <v>4.6797723234700002E-2</v>
      </c>
      <c r="P2419">
        <v>0.210088076431</v>
      </c>
      <c r="Q2419">
        <v>1.04047455985E-4</v>
      </c>
      <c r="R2419" t="s">
        <v>15</v>
      </c>
      <c r="S2419">
        <v>21.473365754</v>
      </c>
    </row>
    <row r="2420" spans="1:19">
      <c r="A2420">
        <v>100232</v>
      </c>
      <c r="C2420" t="b">
        <f t="shared" si="185"/>
        <v>1</v>
      </c>
      <c r="D2420" s="2" t="str">
        <f t="shared" si="186"/>
        <v/>
      </c>
      <c r="E2420" s="2" t="str">
        <f t="shared" si="187"/>
        <v/>
      </c>
      <c r="F2420" s="2" t="str">
        <f t="shared" si="188"/>
        <v/>
      </c>
      <c r="G2420" s="2" t="str">
        <f t="shared" si="189"/>
        <v/>
      </c>
      <c r="H2420" t="s">
        <v>14</v>
      </c>
      <c r="I2420" t="s">
        <v>14</v>
      </c>
      <c r="J2420">
        <v>2.7636070221599999E-4</v>
      </c>
      <c r="K2420">
        <v>2.8545070131499998E-3</v>
      </c>
      <c r="L2420">
        <v>1.9984854404300001E-3</v>
      </c>
      <c r="M2420">
        <v>23</v>
      </c>
      <c r="N2420">
        <v>27</v>
      </c>
      <c r="O2420">
        <v>6.2185780892500004E-3</v>
      </c>
      <c r="P2420">
        <v>0.34123604774499999</v>
      </c>
      <c r="Q2420">
        <v>0.137384509628</v>
      </c>
      <c r="R2420" t="s">
        <v>15</v>
      </c>
    </row>
    <row r="2421" spans="1:19">
      <c r="A2421">
        <v>100233</v>
      </c>
      <c r="C2421" t="b">
        <f t="shared" si="185"/>
        <v>1</v>
      </c>
      <c r="D2421" s="2" t="str">
        <f t="shared" si="186"/>
        <v/>
      </c>
      <c r="E2421" s="2" t="str">
        <f t="shared" si="187"/>
        <v/>
      </c>
      <c r="F2421" s="2" t="str">
        <f t="shared" si="188"/>
        <v/>
      </c>
      <c r="G2421" s="2" t="str">
        <f t="shared" si="189"/>
        <v/>
      </c>
      <c r="H2421" t="s">
        <v>14</v>
      </c>
      <c r="I2421" t="s">
        <v>14</v>
      </c>
      <c r="J2421">
        <v>2.5608574201899998E-4</v>
      </c>
      <c r="K2421" s="1">
        <v>7.80772896336E-5</v>
      </c>
      <c r="L2421">
        <v>1.4279032485799999E-4</v>
      </c>
      <c r="M2421">
        <v>1.5</v>
      </c>
      <c r="N2421">
        <v>21.5</v>
      </c>
      <c r="O2421">
        <v>0.320685719988</v>
      </c>
      <c r="P2421">
        <v>0.249429262476</v>
      </c>
      <c r="Q2421">
        <v>0.45322640288100002</v>
      </c>
      <c r="R2421" t="s">
        <v>15</v>
      </c>
    </row>
    <row r="2422" spans="1:19">
      <c r="A2422">
        <v>100299</v>
      </c>
      <c r="C2422" t="b">
        <f t="shared" si="185"/>
        <v>1</v>
      </c>
      <c r="D2422" s="2" t="str">
        <f t="shared" si="186"/>
        <v/>
      </c>
      <c r="E2422" s="2" t="str">
        <f t="shared" si="187"/>
        <v/>
      </c>
      <c r="F2422" s="2" t="str">
        <f t="shared" si="188"/>
        <v/>
      </c>
      <c r="G2422" s="2" t="str">
        <f t="shared" si="189"/>
        <v/>
      </c>
      <c r="H2422" t="s">
        <v>16</v>
      </c>
      <c r="I2422" t="s">
        <v>16</v>
      </c>
      <c r="J2422" s="1">
        <v>9.2207458896399999E-6</v>
      </c>
      <c r="K2422" s="1">
        <v>9.4312896464899995E-5</v>
      </c>
      <c r="L2422">
        <v>1.76779309184E-4</v>
      </c>
      <c r="M2422">
        <v>19.5</v>
      </c>
      <c r="N2422">
        <v>23.5</v>
      </c>
      <c r="O2422">
        <v>6.4475329465700004E-2</v>
      </c>
      <c r="P2422">
        <v>0.210088076431</v>
      </c>
      <c r="Q2422">
        <v>2.3000405500399999E-4</v>
      </c>
      <c r="R2422" t="s">
        <v>15</v>
      </c>
      <c r="S2422">
        <v>21.468658863999998</v>
      </c>
    </row>
    <row r="2423" spans="1:19">
      <c r="A2423">
        <v>100302</v>
      </c>
      <c r="C2423" t="b">
        <f t="shared" si="185"/>
        <v>1</v>
      </c>
      <c r="D2423" s="2" t="str">
        <f t="shared" si="186"/>
        <v/>
      </c>
      <c r="E2423" s="2" t="str">
        <f t="shared" si="187"/>
        <v/>
      </c>
      <c r="F2423" s="2" t="str">
        <f t="shared" si="188"/>
        <v/>
      </c>
      <c r="G2423" s="2" t="str">
        <f t="shared" si="189"/>
        <v/>
      </c>
      <c r="H2423" t="s">
        <v>14</v>
      </c>
      <c r="I2423" t="s">
        <v>14</v>
      </c>
      <c r="J2423" s="1">
        <v>2.4693653173100001E-5</v>
      </c>
      <c r="K2423">
        <v>2.6320308394000002E-4</v>
      </c>
      <c r="L2423" s="1">
        <v>6.8680782648699999E-5</v>
      </c>
      <c r="M2423">
        <v>24.5</v>
      </c>
      <c r="N2423">
        <v>27</v>
      </c>
      <c r="O2423">
        <v>2.4571606326200001E-4</v>
      </c>
      <c r="P2423">
        <v>8.8081031754000005E-2</v>
      </c>
      <c r="Q2423">
        <v>0.30042658292800001</v>
      </c>
      <c r="R2423" t="s">
        <v>15</v>
      </c>
    </row>
    <row r="2424" spans="1:19">
      <c r="A2424">
        <v>100309</v>
      </c>
      <c r="C2424" t="b">
        <f t="shared" si="185"/>
        <v>1</v>
      </c>
      <c r="D2424" s="2" t="str">
        <f t="shared" si="186"/>
        <v/>
      </c>
      <c r="E2424" s="2" t="str">
        <f t="shared" si="187"/>
        <v/>
      </c>
      <c r="F2424" s="2" t="str">
        <f t="shared" si="188"/>
        <v/>
      </c>
      <c r="G2424" s="2" t="str">
        <f t="shared" si="189"/>
        <v/>
      </c>
      <c r="H2424" t="s">
        <v>14</v>
      </c>
      <c r="I2424" t="s">
        <v>14</v>
      </c>
      <c r="J2424">
        <v>4.32553350979E-4</v>
      </c>
      <c r="K2424">
        <v>2.4258832876200001E-4</v>
      </c>
      <c r="L2424">
        <v>1.270717394E-4</v>
      </c>
      <c r="M2424">
        <v>1.5</v>
      </c>
      <c r="N2424">
        <v>10</v>
      </c>
      <c r="O2424">
        <v>0.163649907835</v>
      </c>
      <c r="P2424">
        <v>1.03607246194E-2</v>
      </c>
      <c r="Q2424">
        <v>0.27302615229799998</v>
      </c>
      <c r="R2424" t="s">
        <v>15</v>
      </c>
    </row>
    <row r="2425" spans="1:19">
      <c r="A2425">
        <v>100373</v>
      </c>
      <c r="C2425" t="b">
        <f t="shared" si="185"/>
        <v>1</v>
      </c>
      <c r="D2425" s="2" t="str">
        <f t="shared" si="186"/>
        <v/>
      </c>
      <c r="E2425" s="2" t="str">
        <f t="shared" si="187"/>
        <v/>
      </c>
      <c r="F2425" s="2" t="str">
        <f t="shared" si="188"/>
        <v/>
      </c>
      <c r="G2425" s="2" t="str">
        <f t="shared" si="189"/>
        <v/>
      </c>
      <c r="H2425" t="s">
        <v>14</v>
      </c>
      <c r="I2425" t="s">
        <v>14</v>
      </c>
      <c r="J2425">
        <v>3.6309641882300003E-4</v>
      </c>
      <c r="K2425" s="1">
        <v>7.5024920086899999E-5</v>
      </c>
      <c r="L2425">
        <v>2.4336531275300001E-4</v>
      </c>
      <c r="M2425">
        <v>11</v>
      </c>
      <c r="N2425">
        <v>21.5</v>
      </c>
      <c r="O2425">
        <v>1.91962969183E-2</v>
      </c>
      <c r="P2425">
        <v>4.9329048365499999E-2</v>
      </c>
      <c r="Q2425">
        <v>0.42151977627100001</v>
      </c>
      <c r="R2425" t="s">
        <v>15</v>
      </c>
    </row>
    <row r="2426" spans="1:19">
      <c r="A2426">
        <v>100379</v>
      </c>
      <c r="C2426" t="b">
        <f t="shared" si="185"/>
        <v>1</v>
      </c>
      <c r="D2426" s="2" t="str">
        <f t="shared" si="186"/>
        <v/>
      </c>
      <c r="E2426" s="2" t="str">
        <f t="shared" si="187"/>
        <v/>
      </c>
      <c r="F2426" s="2" t="str">
        <f t="shared" si="188"/>
        <v/>
      </c>
      <c r="G2426" s="2" t="str">
        <f t="shared" si="189"/>
        <v/>
      </c>
      <c r="H2426" t="s">
        <v>14</v>
      </c>
      <c r="I2426" t="s">
        <v>14</v>
      </c>
      <c r="J2426" s="1">
        <v>1.48219643361E-5</v>
      </c>
      <c r="K2426">
        <v>2.6406692026199999E-4</v>
      </c>
      <c r="L2426" s="1">
        <v>8.7411905189300001E-5</v>
      </c>
      <c r="M2426">
        <v>23</v>
      </c>
      <c r="N2426">
        <v>27</v>
      </c>
      <c r="O2426" s="1">
        <v>9.3898501779700006E-6</v>
      </c>
      <c r="P2426">
        <v>0.100018431112</v>
      </c>
      <c r="Q2426">
        <v>0.186718675375</v>
      </c>
      <c r="R2426" t="s">
        <v>15</v>
      </c>
    </row>
    <row r="2427" spans="1:19">
      <c r="A2427">
        <v>100383</v>
      </c>
      <c r="C2427" t="b">
        <f t="shared" si="185"/>
        <v>1</v>
      </c>
      <c r="D2427" s="2" t="str">
        <f t="shared" si="186"/>
        <v/>
      </c>
      <c r="E2427" s="2" t="str">
        <f t="shared" si="187"/>
        <v/>
      </c>
      <c r="F2427" s="2" t="str">
        <f t="shared" si="188"/>
        <v/>
      </c>
      <c r="G2427" s="2" t="str">
        <f t="shared" si="189"/>
        <v/>
      </c>
      <c r="H2427" t="s">
        <v>14</v>
      </c>
      <c r="I2427" t="s">
        <v>14</v>
      </c>
      <c r="J2427" s="1">
        <v>1.58684340666E-5</v>
      </c>
      <c r="K2427">
        <v>2.02024031962E-4</v>
      </c>
      <c r="L2427" s="1">
        <v>7.3363563283900001E-5</v>
      </c>
      <c r="M2427">
        <v>24.5</v>
      </c>
      <c r="N2427">
        <v>27</v>
      </c>
      <c r="O2427">
        <v>1.19582409968E-4</v>
      </c>
      <c r="P2427">
        <v>0.116331006752</v>
      </c>
      <c r="Q2427">
        <v>0.233521179317</v>
      </c>
      <c r="R2427" t="s">
        <v>15</v>
      </c>
    </row>
    <row r="2428" spans="1:19">
      <c r="A2428">
        <v>100453</v>
      </c>
      <c r="C2428" t="b">
        <f t="shared" si="185"/>
        <v>1</v>
      </c>
      <c r="D2428" s="2" t="str">
        <f t="shared" si="186"/>
        <v/>
      </c>
      <c r="E2428" s="2" t="str">
        <f t="shared" si="187"/>
        <v/>
      </c>
      <c r="F2428" s="2" t="str">
        <f t="shared" si="188"/>
        <v/>
      </c>
      <c r="G2428" s="2" t="str">
        <f t="shared" si="189"/>
        <v/>
      </c>
      <c r="H2428" t="s">
        <v>14</v>
      </c>
      <c r="I2428" t="s">
        <v>14</v>
      </c>
      <c r="J2428">
        <v>2.13072310115E-4</v>
      </c>
      <c r="K2428">
        <v>2.2666361637900001E-3</v>
      </c>
      <c r="L2428">
        <v>1.00140482473E-3</v>
      </c>
      <c r="M2428">
        <v>23</v>
      </c>
      <c r="N2428">
        <v>27</v>
      </c>
      <c r="O2428">
        <v>6.03035167975E-3</v>
      </c>
      <c r="P2428">
        <v>0.29271993506900001</v>
      </c>
      <c r="Q2428">
        <v>0.14246549409199999</v>
      </c>
      <c r="R2428" t="s">
        <v>15</v>
      </c>
    </row>
    <row r="2429" spans="1:19">
      <c r="A2429">
        <v>100455</v>
      </c>
      <c r="C2429" t="b">
        <f t="shared" si="185"/>
        <v>1</v>
      </c>
      <c r="D2429" s="2" t="str">
        <f t="shared" si="186"/>
        <v/>
      </c>
      <c r="E2429" s="2" t="str">
        <f t="shared" si="187"/>
        <v/>
      </c>
      <c r="F2429" s="2" t="str">
        <f t="shared" si="188"/>
        <v/>
      </c>
      <c r="G2429" s="2" t="str">
        <f t="shared" si="189"/>
        <v/>
      </c>
      <c r="H2429" t="s">
        <v>14</v>
      </c>
      <c r="I2429" t="s">
        <v>14</v>
      </c>
      <c r="J2429">
        <v>2.00228374042E-4</v>
      </c>
      <c r="K2429">
        <v>1.37933673028E-4</v>
      </c>
      <c r="L2429" s="1">
        <v>5.7831959114500002E-5</v>
      </c>
      <c r="M2429">
        <v>1.5</v>
      </c>
      <c r="N2429">
        <v>10</v>
      </c>
      <c r="O2429">
        <v>0.14848320958</v>
      </c>
      <c r="P2429">
        <v>1.13174108065E-2</v>
      </c>
      <c r="Q2429">
        <v>0.25295686279099999</v>
      </c>
      <c r="R2429" t="s">
        <v>15</v>
      </c>
    </row>
    <row r="2430" spans="1:19">
      <c r="A2430">
        <v>100519</v>
      </c>
      <c r="C2430" t="b">
        <f t="shared" si="185"/>
        <v>1</v>
      </c>
      <c r="D2430" s="2" t="str">
        <f t="shared" si="186"/>
        <v/>
      </c>
      <c r="E2430" s="2" t="str">
        <f t="shared" si="187"/>
        <v/>
      </c>
      <c r="F2430" s="2" t="str">
        <f t="shared" si="188"/>
        <v/>
      </c>
      <c r="G2430" s="2" t="str">
        <f t="shared" si="189"/>
        <v/>
      </c>
      <c r="H2430" t="s">
        <v>14</v>
      </c>
      <c r="I2430" t="s">
        <v>14</v>
      </c>
      <c r="J2430">
        <v>2.0631244946000001E-4</v>
      </c>
      <c r="K2430">
        <v>2.2356568308699999E-3</v>
      </c>
      <c r="L2430">
        <v>1.4511847891899999E-3</v>
      </c>
      <c r="M2430">
        <v>23</v>
      </c>
      <c r="N2430">
        <v>27</v>
      </c>
      <c r="O2430">
        <v>5.6188634518000002E-3</v>
      </c>
      <c r="P2430">
        <v>0.29271993506900001</v>
      </c>
      <c r="Q2430">
        <v>0.13471696481600001</v>
      </c>
      <c r="R2430" t="s">
        <v>15</v>
      </c>
    </row>
    <row r="2431" spans="1:19">
      <c r="A2431">
        <v>100523</v>
      </c>
      <c r="C2431" t="b">
        <f t="shared" si="185"/>
        <v>1</v>
      </c>
      <c r="D2431" s="2" t="str">
        <f t="shared" si="186"/>
        <v/>
      </c>
      <c r="E2431" s="2" t="str">
        <f t="shared" si="187"/>
        <v/>
      </c>
      <c r="F2431" s="2" t="str">
        <f t="shared" si="188"/>
        <v/>
      </c>
      <c r="G2431" s="2" t="str">
        <f t="shared" si="189"/>
        <v/>
      </c>
      <c r="H2431" t="s">
        <v>14</v>
      </c>
      <c r="I2431" t="s">
        <v>14</v>
      </c>
      <c r="J2431">
        <v>1.87984149087E-4</v>
      </c>
      <c r="K2431" s="1">
        <v>4.5092011690800002E-5</v>
      </c>
      <c r="L2431">
        <v>1.11213020731E-4</v>
      </c>
      <c r="M2431">
        <v>4.5</v>
      </c>
      <c r="N2431">
        <v>21.5</v>
      </c>
      <c r="O2431">
        <v>2.2119759503099998E-2</v>
      </c>
      <c r="P2431">
        <v>7.0377455973099995E-2</v>
      </c>
      <c r="Q2431">
        <v>0.34963889427799999</v>
      </c>
      <c r="R2431" t="s">
        <v>15</v>
      </c>
    </row>
    <row r="2432" spans="1:19">
      <c r="A2432">
        <v>100584</v>
      </c>
      <c r="C2432" t="b">
        <f t="shared" si="185"/>
        <v>1</v>
      </c>
      <c r="D2432" s="2" t="str">
        <f t="shared" si="186"/>
        <v/>
      </c>
      <c r="E2432" s="2" t="str">
        <f t="shared" si="187"/>
        <v/>
      </c>
      <c r="F2432" s="2" t="str">
        <f t="shared" si="188"/>
        <v/>
      </c>
      <c r="G2432" s="2" t="str">
        <f t="shared" si="189"/>
        <v/>
      </c>
      <c r="H2432" t="s">
        <v>14</v>
      </c>
      <c r="I2432" t="s">
        <v>14</v>
      </c>
      <c r="J2432">
        <v>2.0654286639799999E-4</v>
      </c>
      <c r="K2432">
        <v>2.3383694347300001E-3</v>
      </c>
      <c r="L2432">
        <v>6.9552466135699997E-4</v>
      </c>
      <c r="M2432">
        <v>23</v>
      </c>
      <c r="N2432">
        <v>25</v>
      </c>
      <c r="O2432">
        <v>9.5149053209900008E-3</v>
      </c>
      <c r="P2432">
        <v>0.276205046151</v>
      </c>
      <c r="Q2432">
        <v>1.5587567875299999E-2</v>
      </c>
      <c r="R2432" t="s">
        <v>15</v>
      </c>
    </row>
    <row r="2433" spans="1:19">
      <c r="A2433">
        <v>100585</v>
      </c>
      <c r="C2433" t="b">
        <f t="shared" si="185"/>
        <v>1</v>
      </c>
      <c r="D2433" s="2" t="str">
        <f t="shared" si="186"/>
        <v/>
      </c>
      <c r="E2433" s="2" t="str">
        <f t="shared" si="187"/>
        <v/>
      </c>
      <c r="F2433" s="2" t="str">
        <f t="shared" si="188"/>
        <v/>
      </c>
      <c r="G2433" s="2" t="str">
        <f t="shared" si="189"/>
        <v/>
      </c>
      <c r="H2433" t="s">
        <v>14</v>
      </c>
      <c r="I2433" t="s">
        <v>14</v>
      </c>
      <c r="J2433">
        <v>1.48747262383E-4</v>
      </c>
      <c r="K2433">
        <v>1.4446016982399999E-3</v>
      </c>
      <c r="L2433">
        <v>4.3839191910799999E-4</v>
      </c>
      <c r="M2433">
        <v>23</v>
      </c>
      <c r="N2433">
        <v>25</v>
      </c>
      <c r="O2433">
        <v>7.7230088001000001E-3</v>
      </c>
      <c r="P2433">
        <v>0.23386224229399999</v>
      </c>
      <c r="Q2433">
        <v>1.5866960014700001E-2</v>
      </c>
      <c r="R2433" t="s">
        <v>15</v>
      </c>
    </row>
    <row r="2434" spans="1:19">
      <c r="A2434">
        <v>100586</v>
      </c>
      <c r="C2434" t="b">
        <f t="shared" si="185"/>
        <v>1</v>
      </c>
      <c r="D2434" s="2" t="str">
        <f t="shared" si="186"/>
        <v/>
      </c>
      <c r="E2434" s="2" t="str">
        <f t="shared" si="187"/>
        <v/>
      </c>
      <c r="F2434" s="2" t="str">
        <f t="shared" si="188"/>
        <v/>
      </c>
      <c r="G2434" s="2" t="str">
        <f t="shared" si="189"/>
        <v/>
      </c>
      <c r="H2434" t="s">
        <v>14</v>
      </c>
      <c r="I2434" t="s">
        <v>14</v>
      </c>
      <c r="J2434">
        <v>2.25191494891E-4</v>
      </c>
      <c r="K2434">
        <v>1.9047123497600001E-3</v>
      </c>
      <c r="L2434">
        <v>6.6989857409900004E-4</v>
      </c>
      <c r="M2434">
        <v>23</v>
      </c>
      <c r="N2434">
        <v>25</v>
      </c>
      <c r="O2434">
        <v>6.7557627987200001E-3</v>
      </c>
      <c r="P2434">
        <v>0.19538540434500001</v>
      </c>
      <c r="Q2434">
        <v>1.0154586178E-2</v>
      </c>
      <c r="R2434" t="s">
        <v>15</v>
      </c>
    </row>
    <row r="2435" spans="1:19">
      <c r="A2435">
        <v>100589</v>
      </c>
      <c r="C2435" t="b">
        <f t="shared" ref="C2435:C2498" si="190">IF(OR(B2435="freshRestricted",B2435="brackishRestricted",B2435="marineRestricted",B2435="noclass",B2435=""),TRUE,FALSE)</f>
        <v>1</v>
      </c>
      <c r="D2435" s="2" t="str">
        <f t="shared" ref="D2435:D2498" si="191">IF(NOT(ISBLANK($B2435)),IF($I2435="freshRestricted", IF($B2435="freshRestricted","FRESH",$B2435),""),"")</f>
        <v/>
      </c>
      <c r="E2435" s="2" t="str">
        <f t="shared" ref="E2435:E2498" si="192">IF(NOT(ISBLANK($B2435)),IF($I2435="marineRestricted", IF($B2435="marineRestricted","MARINE",$B2435),""),"")</f>
        <v/>
      </c>
      <c r="F2435" s="2" t="str">
        <f t="shared" ref="F2435:F2498" si="193">IF(NOT(ISBLANK($B2435)),IF($I2435="brackishRestricted", IF($B2435="brackishRestricted","BRACK",$B2435),""),"")</f>
        <v/>
      </c>
      <c r="G2435" s="2" t="str">
        <f t="shared" ref="G2435:G2498" si="194">IF(NOT(ISBLANK($B2435)),IF($I2435="noclass", IF($B2435="noclass","NO",$B2435),""),"")</f>
        <v/>
      </c>
      <c r="H2435" t="s">
        <v>14</v>
      </c>
      <c r="I2435" t="s">
        <v>14</v>
      </c>
      <c r="J2435">
        <v>1.95285761357E-4</v>
      </c>
      <c r="K2435">
        <v>1.4128233743300001E-3</v>
      </c>
      <c r="L2435">
        <v>4.9782828183699999E-4</v>
      </c>
      <c r="M2435">
        <v>23</v>
      </c>
      <c r="N2435">
        <v>25</v>
      </c>
      <c r="O2435">
        <v>6.7557627987200001E-3</v>
      </c>
      <c r="P2435">
        <v>0.19538540434500001</v>
      </c>
      <c r="Q2435">
        <v>1.09809875714E-2</v>
      </c>
      <c r="R2435" t="s">
        <v>15</v>
      </c>
    </row>
    <row r="2436" spans="1:19">
      <c r="A2436">
        <v>100590</v>
      </c>
      <c r="C2436" t="b">
        <f t="shared" si="190"/>
        <v>1</v>
      </c>
      <c r="D2436" s="2" t="str">
        <f t="shared" si="191"/>
        <v/>
      </c>
      <c r="E2436" s="2" t="str">
        <f t="shared" si="192"/>
        <v/>
      </c>
      <c r="F2436" s="2" t="str">
        <f t="shared" si="193"/>
        <v/>
      </c>
      <c r="G2436" s="2" t="str">
        <f t="shared" si="194"/>
        <v/>
      </c>
      <c r="H2436" t="s">
        <v>14</v>
      </c>
      <c r="I2436" t="s">
        <v>14</v>
      </c>
      <c r="J2436">
        <v>3.5265121009099999E-4</v>
      </c>
      <c r="K2436">
        <v>3.2275720496000001E-3</v>
      </c>
      <c r="L2436">
        <v>9.9575999672000008E-4</v>
      </c>
      <c r="M2436">
        <v>23</v>
      </c>
      <c r="N2436">
        <v>25</v>
      </c>
      <c r="O2436">
        <v>7.7230088001000001E-3</v>
      </c>
      <c r="P2436">
        <v>0.19538540434500001</v>
      </c>
      <c r="Q2436">
        <v>1.3699233147000001E-2</v>
      </c>
      <c r="R2436" t="s">
        <v>15</v>
      </c>
    </row>
    <row r="2437" spans="1:19">
      <c r="A2437">
        <v>100591</v>
      </c>
      <c r="B2437" t="s">
        <v>19</v>
      </c>
      <c r="C2437" t="b">
        <f t="shared" si="190"/>
        <v>1</v>
      </c>
      <c r="D2437" s="2" t="str">
        <f t="shared" si="191"/>
        <v/>
      </c>
      <c r="E2437" s="2" t="str">
        <f t="shared" si="192"/>
        <v/>
      </c>
      <c r="F2437" s="2" t="str">
        <f t="shared" si="193"/>
        <v/>
      </c>
      <c r="G2437" s="2" t="str">
        <f t="shared" si="194"/>
        <v>brackishRestricted</v>
      </c>
      <c r="H2437" t="s">
        <v>14</v>
      </c>
      <c r="I2437" t="s">
        <v>14</v>
      </c>
      <c r="J2437">
        <v>2.8748290591699998E-4</v>
      </c>
      <c r="K2437">
        <v>3.2854410371300001E-3</v>
      </c>
      <c r="L2437">
        <v>1.05380570675E-3</v>
      </c>
      <c r="M2437">
        <v>23</v>
      </c>
      <c r="N2437">
        <v>25</v>
      </c>
      <c r="O2437">
        <v>8.6872174215399996E-3</v>
      </c>
      <c r="P2437">
        <v>0.32199812095000002</v>
      </c>
      <c r="Q2437">
        <v>1.4504255555E-2</v>
      </c>
      <c r="R2437" t="s">
        <v>15</v>
      </c>
    </row>
    <row r="2438" spans="1:19">
      <c r="A2438">
        <v>100599</v>
      </c>
      <c r="C2438" t="b">
        <f t="shared" si="190"/>
        <v>1</v>
      </c>
      <c r="D2438" s="2" t="str">
        <f t="shared" si="191"/>
        <v/>
      </c>
      <c r="E2438" s="2" t="str">
        <f t="shared" si="192"/>
        <v/>
      </c>
      <c r="F2438" s="2" t="str">
        <f t="shared" si="193"/>
        <v/>
      </c>
      <c r="G2438" s="2" t="str">
        <f t="shared" si="194"/>
        <v/>
      </c>
      <c r="H2438" t="s">
        <v>16</v>
      </c>
      <c r="I2438" t="s">
        <v>16</v>
      </c>
      <c r="J2438">
        <v>1.4110809645800001E-4</v>
      </c>
      <c r="K2438">
        <v>8.3648354868999996E-4</v>
      </c>
      <c r="L2438">
        <v>3.5249290020499999E-4</v>
      </c>
      <c r="M2438">
        <v>23</v>
      </c>
      <c r="N2438">
        <v>25</v>
      </c>
      <c r="O2438">
        <v>9.0177613912800006E-3</v>
      </c>
      <c r="P2438">
        <v>0.276205046151</v>
      </c>
      <c r="Q2438">
        <v>1.09809875714E-2</v>
      </c>
      <c r="R2438" t="s">
        <v>15</v>
      </c>
      <c r="S2438">
        <v>23</v>
      </c>
    </row>
    <row r="2439" spans="1:19">
      <c r="A2439">
        <v>100640</v>
      </c>
      <c r="C2439" t="b">
        <f t="shared" si="190"/>
        <v>1</v>
      </c>
      <c r="D2439" s="2" t="str">
        <f t="shared" si="191"/>
        <v/>
      </c>
      <c r="E2439" s="2" t="str">
        <f t="shared" si="192"/>
        <v/>
      </c>
      <c r="F2439" s="2" t="str">
        <f t="shared" si="193"/>
        <v/>
      </c>
      <c r="G2439" s="2" t="str">
        <f t="shared" si="194"/>
        <v/>
      </c>
      <c r="H2439" t="s">
        <v>14</v>
      </c>
      <c r="I2439" t="s">
        <v>14</v>
      </c>
      <c r="J2439" s="1">
        <v>2.14301359534E-5</v>
      </c>
      <c r="K2439">
        <v>5.8211356243099998E-4</v>
      </c>
      <c r="L2439">
        <v>2.37418414607E-4</v>
      </c>
      <c r="M2439">
        <v>23</v>
      </c>
      <c r="N2439">
        <v>25</v>
      </c>
      <c r="O2439">
        <v>6.2576801788100003E-4</v>
      </c>
      <c r="P2439">
        <v>0.420131749587</v>
      </c>
      <c r="Q2439">
        <v>2.6764388707799999E-3</v>
      </c>
      <c r="R2439" t="s">
        <v>15</v>
      </c>
    </row>
    <row r="2440" spans="1:19">
      <c r="A2440">
        <v>100641</v>
      </c>
      <c r="C2440" t="b">
        <f t="shared" si="190"/>
        <v>1</v>
      </c>
      <c r="D2440" s="2" t="str">
        <f t="shared" si="191"/>
        <v/>
      </c>
      <c r="E2440" s="2" t="str">
        <f t="shared" si="192"/>
        <v/>
      </c>
      <c r="F2440" s="2" t="str">
        <f t="shared" si="193"/>
        <v/>
      </c>
      <c r="G2440" s="2" t="str">
        <f t="shared" si="194"/>
        <v/>
      </c>
      <c r="H2440" t="s">
        <v>14</v>
      </c>
      <c r="I2440" t="s">
        <v>14</v>
      </c>
      <c r="J2440" s="1">
        <v>6.18332878147E-5</v>
      </c>
      <c r="K2440">
        <v>1.5408828266499999E-3</v>
      </c>
      <c r="L2440">
        <v>5.1729197701100001E-4</v>
      </c>
      <c r="M2440">
        <v>23</v>
      </c>
      <c r="N2440">
        <v>25</v>
      </c>
      <c r="O2440">
        <v>2.6193083051600001E-2</v>
      </c>
      <c r="P2440">
        <v>0.5</v>
      </c>
      <c r="Q2440">
        <v>2.7099311326999999E-3</v>
      </c>
      <c r="R2440" t="s">
        <v>15</v>
      </c>
    </row>
    <row r="2441" spans="1:19">
      <c r="A2441">
        <v>100642</v>
      </c>
      <c r="C2441" t="b">
        <f t="shared" si="190"/>
        <v>1</v>
      </c>
      <c r="D2441" s="2" t="str">
        <f t="shared" si="191"/>
        <v/>
      </c>
      <c r="E2441" s="2" t="str">
        <f t="shared" si="192"/>
        <v/>
      </c>
      <c r="F2441" s="2" t="str">
        <f t="shared" si="193"/>
        <v/>
      </c>
      <c r="G2441" s="2" t="str">
        <f t="shared" si="194"/>
        <v/>
      </c>
      <c r="H2441" t="s">
        <v>14</v>
      </c>
      <c r="I2441" t="s">
        <v>14</v>
      </c>
      <c r="J2441" s="1">
        <v>3.5355002856100003E-5</v>
      </c>
      <c r="K2441">
        <v>7.7868128530500004E-4</v>
      </c>
      <c r="L2441">
        <v>3.4472432319300001E-4</v>
      </c>
      <c r="M2441">
        <v>23</v>
      </c>
      <c r="N2441">
        <v>25</v>
      </c>
      <c r="O2441">
        <v>1.92302159642E-3</v>
      </c>
      <c r="P2441">
        <v>0.42150264076799998</v>
      </c>
      <c r="Q2441">
        <v>1.3353659637900001E-3</v>
      </c>
      <c r="R2441" t="s">
        <v>15</v>
      </c>
    </row>
    <row r="2442" spans="1:19">
      <c r="A2442">
        <v>100644</v>
      </c>
      <c r="C2442" t="b">
        <f t="shared" si="190"/>
        <v>1</v>
      </c>
      <c r="D2442" s="2" t="str">
        <f t="shared" si="191"/>
        <v/>
      </c>
      <c r="E2442" s="2" t="str">
        <f t="shared" si="192"/>
        <v/>
      </c>
      <c r="F2442" s="2" t="str">
        <f t="shared" si="193"/>
        <v/>
      </c>
      <c r="G2442" s="2" t="str">
        <f t="shared" si="194"/>
        <v/>
      </c>
      <c r="H2442" t="s">
        <v>14</v>
      </c>
      <c r="I2442" t="s">
        <v>14</v>
      </c>
      <c r="J2442" s="1">
        <v>9.3806332256399995E-5</v>
      </c>
      <c r="K2442">
        <v>2.7981313267000001E-3</v>
      </c>
      <c r="L2442">
        <v>7.9838481621199997E-4</v>
      </c>
      <c r="M2442">
        <v>23</v>
      </c>
      <c r="N2442">
        <v>25</v>
      </c>
      <c r="O2442">
        <v>4.42571280434E-3</v>
      </c>
      <c r="P2442">
        <v>0.42150264076799998</v>
      </c>
      <c r="Q2442">
        <v>2.4574383909799998E-3</v>
      </c>
      <c r="R2442" t="s">
        <v>15</v>
      </c>
    </row>
    <row r="2443" spans="1:19">
      <c r="A2443">
        <v>100645</v>
      </c>
      <c r="C2443" t="b">
        <f t="shared" si="190"/>
        <v>1</v>
      </c>
      <c r="D2443" s="2" t="str">
        <f t="shared" si="191"/>
        <v/>
      </c>
      <c r="E2443" s="2" t="str">
        <f t="shared" si="192"/>
        <v/>
      </c>
      <c r="F2443" s="2" t="str">
        <f t="shared" si="193"/>
        <v/>
      </c>
      <c r="G2443" s="2" t="str">
        <f t="shared" si="194"/>
        <v/>
      </c>
      <c r="H2443" t="s">
        <v>14</v>
      </c>
      <c r="I2443" t="s">
        <v>14</v>
      </c>
      <c r="J2443" s="1">
        <v>3.9671806252400001E-5</v>
      </c>
      <c r="K2443">
        <v>1.05931738182E-3</v>
      </c>
      <c r="L2443">
        <v>4.1607741908099999E-4</v>
      </c>
      <c r="M2443">
        <v>23</v>
      </c>
      <c r="N2443">
        <v>25</v>
      </c>
      <c r="O2443">
        <v>1.49814409623E-3</v>
      </c>
      <c r="P2443">
        <v>0.32199812095000002</v>
      </c>
      <c r="Q2443">
        <v>1.19963815633E-3</v>
      </c>
      <c r="R2443" t="s">
        <v>15</v>
      </c>
    </row>
    <row r="2444" spans="1:19">
      <c r="A2444">
        <v>100646</v>
      </c>
      <c r="C2444" t="b">
        <f t="shared" si="190"/>
        <v>1</v>
      </c>
      <c r="D2444" s="2" t="str">
        <f t="shared" si="191"/>
        <v/>
      </c>
      <c r="E2444" s="2" t="str">
        <f t="shared" si="192"/>
        <v/>
      </c>
      <c r="F2444" s="2" t="str">
        <f t="shared" si="193"/>
        <v/>
      </c>
      <c r="G2444" s="2" t="str">
        <f t="shared" si="194"/>
        <v/>
      </c>
      <c r="H2444" t="s">
        <v>14</v>
      </c>
      <c r="I2444" t="s">
        <v>14</v>
      </c>
      <c r="J2444" s="1">
        <v>7.2077384926399994E-5</v>
      </c>
      <c r="K2444">
        <v>1.49397888017E-3</v>
      </c>
      <c r="L2444">
        <v>5.0521321066899995E-4</v>
      </c>
      <c r="M2444">
        <v>23</v>
      </c>
      <c r="N2444">
        <v>25</v>
      </c>
      <c r="O2444">
        <v>1.98747082697E-2</v>
      </c>
      <c r="P2444">
        <v>0.5</v>
      </c>
      <c r="Q2444">
        <v>2.2264175537600002E-3</v>
      </c>
      <c r="R2444" t="s">
        <v>15</v>
      </c>
    </row>
    <row r="2445" spans="1:19">
      <c r="A2445">
        <v>100647</v>
      </c>
      <c r="C2445" t="b">
        <f t="shared" si="190"/>
        <v>1</v>
      </c>
      <c r="D2445" s="2" t="str">
        <f t="shared" si="191"/>
        <v/>
      </c>
      <c r="E2445" s="2" t="str">
        <f t="shared" si="192"/>
        <v/>
      </c>
      <c r="F2445" s="2" t="str">
        <f t="shared" si="193"/>
        <v/>
      </c>
      <c r="G2445" s="2" t="str">
        <f t="shared" si="194"/>
        <v/>
      </c>
      <c r="H2445" t="s">
        <v>14</v>
      </c>
      <c r="I2445" t="s">
        <v>14</v>
      </c>
      <c r="J2445" s="1">
        <v>2.5461453070699999E-5</v>
      </c>
      <c r="K2445">
        <v>6.3916840526899996E-4</v>
      </c>
      <c r="L2445">
        <v>2.4876379337800001E-4</v>
      </c>
      <c r="M2445">
        <v>23</v>
      </c>
      <c r="N2445">
        <v>25</v>
      </c>
      <c r="O2445">
        <v>3.55902831524E-3</v>
      </c>
      <c r="P2445">
        <v>0.39406414337500001</v>
      </c>
      <c r="Q2445">
        <v>1.8712594233400001E-4</v>
      </c>
      <c r="R2445" t="s">
        <v>15</v>
      </c>
    </row>
    <row r="2446" spans="1:19">
      <c r="A2446">
        <v>100649</v>
      </c>
      <c r="B2446" t="s">
        <v>16</v>
      </c>
      <c r="C2446" t="b">
        <f t="shared" si="190"/>
        <v>1</v>
      </c>
      <c r="D2446" s="2" t="str">
        <f t="shared" si="191"/>
        <v/>
      </c>
      <c r="E2446" s="2" t="str">
        <f t="shared" si="192"/>
        <v/>
      </c>
      <c r="F2446" s="2" t="str">
        <f t="shared" si="193"/>
        <v/>
      </c>
      <c r="G2446" s="2" t="str">
        <f t="shared" si="194"/>
        <v>marineRestricted</v>
      </c>
      <c r="H2446" t="s">
        <v>14</v>
      </c>
      <c r="I2446" t="s">
        <v>14</v>
      </c>
      <c r="J2446" s="1">
        <v>1.5652286109999999E-5</v>
      </c>
      <c r="K2446">
        <v>3.7157981378199999E-4</v>
      </c>
      <c r="L2446">
        <v>1.3702297198299999E-4</v>
      </c>
      <c r="M2446">
        <v>23</v>
      </c>
      <c r="N2446">
        <v>25</v>
      </c>
      <c r="O2446">
        <v>4.0766434418700002E-3</v>
      </c>
      <c r="P2446">
        <v>0.472522331352</v>
      </c>
      <c r="Q2446">
        <v>2.0555321150700001E-3</v>
      </c>
      <c r="R2446" t="s">
        <v>15</v>
      </c>
    </row>
    <row r="2447" spans="1:19">
      <c r="A2447">
        <v>100683</v>
      </c>
      <c r="C2447" t="b">
        <f t="shared" si="190"/>
        <v>1</v>
      </c>
      <c r="D2447" s="2" t="str">
        <f t="shared" si="191"/>
        <v/>
      </c>
      <c r="E2447" s="2" t="str">
        <f t="shared" si="192"/>
        <v/>
      </c>
      <c r="F2447" s="2" t="str">
        <f t="shared" si="193"/>
        <v/>
      </c>
      <c r="G2447" s="2" t="str">
        <f t="shared" si="194"/>
        <v/>
      </c>
      <c r="H2447" t="s">
        <v>17</v>
      </c>
      <c r="I2447" t="s">
        <v>17</v>
      </c>
      <c r="J2447">
        <v>3.0931291458899998E-4</v>
      </c>
      <c r="K2447">
        <v>4.5415418075699999E-4</v>
      </c>
      <c r="L2447" s="1">
        <v>5.4915814671099998E-6</v>
      </c>
      <c r="M2447">
        <v>1.5</v>
      </c>
      <c r="N2447">
        <v>5.5</v>
      </c>
      <c r="O2447">
        <v>8.0963630455499994E-2</v>
      </c>
      <c r="P2447" s="1">
        <v>3.0066962000500003E-8</v>
      </c>
      <c r="Q2447" s="1">
        <v>4.8933773444000002E-5</v>
      </c>
      <c r="R2447" t="s">
        <v>15</v>
      </c>
      <c r="S2447">
        <v>5.5</v>
      </c>
    </row>
    <row r="2448" spans="1:19">
      <c r="A2448">
        <v>100734</v>
      </c>
      <c r="B2448" t="s">
        <v>16</v>
      </c>
      <c r="C2448" t="b">
        <f t="shared" si="190"/>
        <v>1</v>
      </c>
      <c r="D2448" s="2" t="str">
        <f t="shared" si="191"/>
        <v/>
      </c>
      <c r="E2448" s="2" t="str">
        <f t="shared" si="192"/>
        <v/>
      </c>
      <c r="F2448" s="2" t="str">
        <f t="shared" si="193"/>
        <v/>
      </c>
      <c r="G2448" s="2" t="str">
        <f t="shared" si="194"/>
        <v>marineRestricted</v>
      </c>
      <c r="H2448" t="s">
        <v>14</v>
      </c>
      <c r="I2448" t="s">
        <v>14</v>
      </c>
      <c r="J2448" s="1">
        <v>2.2987061892500001E-5</v>
      </c>
      <c r="K2448">
        <v>2.4048169996499999E-4</v>
      </c>
      <c r="L2448">
        <v>1.7303278156400001E-4</v>
      </c>
      <c r="M2448">
        <v>23</v>
      </c>
      <c r="N2448">
        <v>25</v>
      </c>
      <c r="O2448">
        <v>1.6909718266300001E-4</v>
      </c>
      <c r="P2448">
        <v>0.17636651949099999</v>
      </c>
      <c r="Q2448">
        <v>0.109243388631</v>
      </c>
      <c r="R2448" t="s">
        <v>15</v>
      </c>
    </row>
    <row r="2449" spans="1:20">
      <c r="A2449">
        <v>100735</v>
      </c>
      <c r="C2449" t="b">
        <f t="shared" si="190"/>
        <v>1</v>
      </c>
      <c r="D2449" s="2" t="str">
        <f t="shared" si="191"/>
        <v/>
      </c>
      <c r="E2449" s="2" t="str">
        <f t="shared" si="192"/>
        <v/>
      </c>
      <c r="F2449" s="2" t="str">
        <f t="shared" si="193"/>
        <v/>
      </c>
      <c r="G2449" s="2" t="str">
        <f t="shared" si="194"/>
        <v/>
      </c>
      <c r="H2449" t="s">
        <v>16</v>
      </c>
      <c r="I2449" t="s">
        <v>16</v>
      </c>
      <c r="J2449" s="1">
        <v>4.8375147369800001E-5</v>
      </c>
      <c r="K2449">
        <v>3.4429615664799998E-4</v>
      </c>
      <c r="L2449">
        <v>5.4365243778599999E-4</v>
      </c>
      <c r="M2449">
        <v>23</v>
      </c>
      <c r="N2449">
        <v>26</v>
      </c>
      <c r="O2449">
        <v>8.3712413425000003E-3</v>
      </c>
      <c r="P2449">
        <v>0.27269936490300001</v>
      </c>
      <c r="Q2449">
        <v>1.3195572859600001E-3</v>
      </c>
      <c r="R2449" t="s">
        <v>15</v>
      </c>
      <c r="S2449">
        <v>24.207543440799999</v>
      </c>
    </row>
    <row r="2450" spans="1:20">
      <c r="A2450">
        <v>100771</v>
      </c>
      <c r="C2450" t="b">
        <f t="shared" si="190"/>
        <v>1</v>
      </c>
      <c r="D2450" s="2" t="str">
        <f t="shared" si="191"/>
        <v/>
      </c>
      <c r="E2450" s="2" t="str">
        <f t="shared" si="192"/>
        <v/>
      </c>
      <c r="F2450" s="2" t="str">
        <f t="shared" si="193"/>
        <v/>
      </c>
      <c r="G2450" s="2" t="str">
        <f t="shared" si="194"/>
        <v/>
      </c>
      <c r="H2450" t="s">
        <v>14</v>
      </c>
      <c r="I2450" t="s">
        <v>14</v>
      </c>
      <c r="J2450" s="1">
        <v>2.02846443582E-5</v>
      </c>
      <c r="K2450">
        <v>1.9302873206600001E-4</v>
      </c>
      <c r="L2450">
        <v>1.18630442757E-4</v>
      </c>
      <c r="M2450">
        <v>23</v>
      </c>
      <c r="N2450">
        <v>27</v>
      </c>
      <c r="O2450" s="1">
        <v>5.3274449266699999E-5</v>
      </c>
      <c r="P2450">
        <v>0.159459772285</v>
      </c>
      <c r="Q2450">
        <v>0.23960174916999999</v>
      </c>
      <c r="R2450" t="s">
        <v>15</v>
      </c>
    </row>
    <row r="2451" spans="1:20">
      <c r="A2451">
        <v>100772</v>
      </c>
      <c r="C2451" t="b">
        <f t="shared" si="190"/>
        <v>1</v>
      </c>
      <c r="D2451" s="2" t="str">
        <f t="shared" si="191"/>
        <v/>
      </c>
      <c r="E2451" s="2" t="str">
        <f t="shared" si="192"/>
        <v/>
      </c>
      <c r="F2451" s="2" t="str">
        <f t="shared" si="193"/>
        <v/>
      </c>
      <c r="G2451" s="2" t="str">
        <f t="shared" si="194"/>
        <v/>
      </c>
      <c r="H2451" t="s">
        <v>14</v>
      </c>
      <c r="I2451" t="s">
        <v>14</v>
      </c>
      <c r="J2451" s="1">
        <v>3.85172840185E-5</v>
      </c>
      <c r="K2451">
        <v>4.0859688915699998E-4</v>
      </c>
      <c r="L2451">
        <v>2.37658634179E-4</v>
      </c>
      <c r="M2451">
        <v>23</v>
      </c>
      <c r="N2451">
        <v>27</v>
      </c>
      <c r="O2451" s="1">
        <v>4.0689524896700001E-5</v>
      </c>
      <c r="P2451">
        <v>0.18351375512599999</v>
      </c>
      <c r="Q2451">
        <v>4.0299844464399999E-2</v>
      </c>
      <c r="R2451" t="s">
        <v>15</v>
      </c>
    </row>
    <row r="2452" spans="1:20">
      <c r="A2452">
        <v>100806</v>
      </c>
      <c r="C2452" t="b">
        <f t="shared" si="190"/>
        <v>1</v>
      </c>
      <c r="D2452" s="2" t="str">
        <f t="shared" si="191"/>
        <v/>
      </c>
      <c r="E2452" s="2" t="str">
        <f t="shared" si="192"/>
        <v/>
      </c>
      <c r="F2452" s="2" t="str">
        <f t="shared" si="193"/>
        <v/>
      </c>
      <c r="G2452" s="2" t="str">
        <f t="shared" si="194"/>
        <v/>
      </c>
      <c r="H2452" t="s">
        <v>16</v>
      </c>
      <c r="I2452" t="s">
        <v>16</v>
      </c>
      <c r="J2452" s="1">
        <v>5.6598486144999998E-5</v>
      </c>
      <c r="K2452">
        <v>6.79004780691E-4</v>
      </c>
      <c r="L2452">
        <v>4.1784282302E-4</v>
      </c>
      <c r="M2452">
        <v>23</v>
      </c>
      <c r="N2452">
        <v>27</v>
      </c>
      <c r="O2452">
        <v>2.3925005432000001E-4</v>
      </c>
      <c r="P2452">
        <v>0.29271993506900001</v>
      </c>
      <c r="Q2452">
        <v>8.2107338253300001E-3</v>
      </c>
      <c r="R2452" t="s">
        <v>15</v>
      </c>
      <c r="S2452">
        <v>23</v>
      </c>
    </row>
    <row r="2453" spans="1:20">
      <c r="A2453">
        <v>100808</v>
      </c>
      <c r="B2453" t="s">
        <v>16</v>
      </c>
      <c r="C2453" t="b">
        <f t="shared" si="190"/>
        <v>1</v>
      </c>
      <c r="D2453" s="2" t="str">
        <f t="shared" si="191"/>
        <v/>
      </c>
      <c r="E2453" s="2" t="str">
        <f t="shared" si="192"/>
        <v/>
      </c>
      <c r="F2453" s="2" t="str">
        <f t="shared" si="193"/>
        <v/>
      </c>
      <c r="G2453" s="2" t="str">
        <f t="shared" si="194"/>
        <v>marineRestricted</v>
      </c>
      <c r="H2453" t="s">
        <v>14</v>
      </c>
      <c r="I2453" t="s">
        <v>14</v>
      </c>
      <c r="J2453" s="1">
        <v>2.6607084186399999E-5</v>
      </c>
      <c r="K2453">
        <v>3.1455097680499998E-4</v>
      </c>
      <c r="L2453">
        <v>1.4345218690099999E-4</v>
      </c>
      <c r="M2453">
        <v>23</v>
      </c>
      <c r="N2453">
        <v>27</v>
      </c>
      <c r="O2453" s="1">
        <v>9.7119145605100002E-5</v>
      </c>
      <c r="P2453">
        <v>0.18351375512599999</v>
      </c>
      <c r="Q2453">
        <v>8.3432866773899994E-2</v>
      </c>
      <c r="R2453" t="s">
        <v>15</v>
      </c>
    </row>
    <row r="2454" spans="1:20">
      <c r="A2454">
        <v>100847</v>
      </c>
      <c r="C2454" t="b">
        <f t="shared" si="190"/>
        <v>1</v>
      </c>
      <c r="D2454" s="2" t="str">
        <f t="shared" si="191"/>
        <v/>
      </c>
      <c r="E2454" s="2" t="str">
        <f t="shared" si="192"/>
        <v/>
      </c>
      <c r="F2454" s="2" t="str">
        <f t="shared" si="193"/>
        <v/>
      </c>
      <c r="G2454" s="2" t="str">
        <f t="shared" si="194"/>
        <v/>
      </c>
      <c r="H2454" t="s">
        <v>14</v>
      </c>
      <c r="I2454" t="s">
        <v>14</v>
      </c>
      <c r="J2454" s="1">
        <v>9.0028755895099998E-5</v>
      </c>
      <c r="K2454">
        <v>1.7843593286899999E-4</v>
      </c>
      <c r="L2454" s="1">
        <v>2.69512090092E-6</v>
      </c>
      <c r="M2454">
        <v>3</v>
      </c>
      <c r="N2454">
        <v>8</v>
      </c>
      <c r="O2454">
        <v>9.2190610297100004E-2</v>
      </c>
      <c r="P2454">
        <v>1.5352221245999999E-4</v>
      </c>
      <c r="Q2454">
        <v>3.2321600424299997E-2</v>
      </c>
      <c r="R2454" t="s">
        <v>15</v>
      </c>
    </row>
    <row r="2455" spans="1:20">
      <c r="A2455">
        <v>100851</v>
      </c>
      <c r="B2455" t="s">
        <v>17</v>
      </c>
      <c r="C2455" t="b">
        <f t="shared" si="190"/>
        <v>1</v>
      </c>
      <c r="D2455" s="2" t="str">
        <f t="shared" si="191"/>
        <v>FRESH</v>
      </c>
      <c r="E2455" s="2" t="str">
        <f t="shared" si="192"/>
        <v/>
      </c>
      <c r="F2455" s="2" t="str">
        <f t="shared" si="193"/>
        <v/>
      </c>
      <c r="G2455" s="2" t="str">
        <f t="shared" si="194"/>
        <v/>
      </c>
      <c r="H2455" t="s">
        <v>17</v>
      </c>
      <c r="I2455" t="s">
        <v>17</v>
      </c>
      <c r="J2455" s="1">
        <v>3.13889728912E-5</v>
      </c>
      <c r="K2455" s="1">
        <v>6.4351559941100005E-5</v>
      </c>
      <c r="L2455">
        <v>0</v>
      </c>
      <c r="M2455">
        <v>1.5</v>
      </c>
      <c r="N2455">
        <v>5.5</v>
      </c>
      <c r="O2455">
        <v>6.4031766618800001E-2</v>
      </c>
      <c r="P2455" s="1">
        <v>3.7953105032000001E-6</v>
      </c>
      <c r="Q2455">
        <v>1.01244132743E-2</v>
      </c>
      <c r="R2455" t="s">
        <v>15</v>
      </c>
      <c r="S2455">
        <v>5.5</v>
      </c>
    </row>
    <row r="2456" spans="1:20">
      <c r="A2456">
        <v>100894</v>
      </c>
      <c r="C2456" t="b">
        <f t="shared" si="190"/>
        <v>1</v>
      </c>
      <c r="D2456" s="2" t="str">
        <f t="shared" si="191"/>
        <v/>
      </c>
      <c r="E2456" s="2" t="str">
        <f t="shared" si="192"/>
        <v/>
      </c>
      <c r="F2456" s="2" t="str">
        <f t="shared" si="193"/>
        <v/>
      </c>
      <c r="G2456" s="2" t="str">
        <f t="shared" si="194"/>
        <v/>
      </c>
      <c r="H2456" t="s">
        <v>17</v>
      </c>
      <c r="I2456" t="s">
        <v>17</v>
      </c>
      <c r="J2456">
        <v>2.9308977037400001E-4</v>
      </c>
      <c r="K2456">
        <v>6.7974542290700005E-4</v>
      </c>
      <c r="L2456" s="1">
        <v>1.81796491572E-5</v>
      </c>
      <c r="M2456">
        <v>1.5</v>
      </c>
      <c r="N2456">
        <v>5.5</v>
      </c>
      <c r="O2456">
        <v>4.02083165002E-2</v>
      </c>
      <c r="P2456" s="1">
        <v>2.1480966992100001E-7</v>
      </c>
      <c r="Q2456">
        <v>5.7696661896300004E-4</v>
      </c>
      <c r="R2456" t="s">
        <v>15</v>
      </c>
      <c r="S2456">
        <v>5.5</v>
      </c>
    </row>
    <row r="2457" spans="1:20">
      <c r="A2457">
        <v>100896</v>
      </c>
      <c r="C2457" t="b">
        <f t="shared" si="190"/>
        <v>1</v>
      </c>
      <c r="D2457" s="2" t="str">
        <f t="shared" si="191"/>
        <v/>
      </c>
      <c r="E2457" s="2" t="str">
        <f t="shared" si="192"/>
        <v/>
      </c>
      <c r="F2457" s="2" t="str">
        <f t="shared" si="193"/>
        <v/>
      </c>
      <c r="G2457" s="2" t="str">
        <f t="shared" si="194"/>
        <v/>
      </c>
      <c r="H2457" t="s">
        <v>17</v>
      </c>
      <c r="I2457" t="s">
        <v>17</v>
      </c>
      <c r="J2457">
        <v>2.42835578893E-4</v>
      </c>
      <c r="K2457" s="1">
        <v>3.4066907406100002E-5</v>
      </c>
      <c r="L2457" s="1">
        <v>1.0627150669600001E-6</v>
      </c>
      <c r="M2457">
        <v>3</v>
      </c>
      <c r="N2457">
        <v>8</v>
      </c>
      <c r="O2457">
        <v>0.17575587604699999</v>
      </c>
      <c r="P2457">
        <v>4.90494917342E-2</v>
      </c>
      <c r="Q2457">
        <v>2.8114573740599998E-4</v>
      </c>
      <c r="R2457" t="s">
        <v>15</v>
      </c>
      <c r="S2457">
        <v>3.6825454233600001</v>
      </c>
    </row>
    <row r="2458" spans="1:20">
      <c r="A2458">
        <v>100899</v>
      </c>
      <c r="C2458" t="b">
        <f t="shared" si="190"/>
        <v>1</v>
      </c>
      <c r="D2458" s="2" t="str">
        <f t="shared" si="191"/>
        <v/>
      </c>
      <c r="E2458" s="2" t="str">
        <f t="shared" si="192"/>
        <v/>
      </c>
      <c r="F2458" s="2" t="str">
        <f t="shared" si="193"/>
        <v/>
      </c>
      <c r="G2458" s="2" t="str">
        <f t="shared" si="194"/>
        <v/>
      </c>
      <c r="H2458" t="s">
        <v>23</v>
      </c>
      <c r="I2458" t="s">
        <v>19</v>
      </c>
      <c r="J2458">
        <v>1.04752623736E-4</v>
      </c>
      <c r="K2458">
        <v>2.8822079359099999E-4</v>
      </c>
      <c r="L2458" s="1">
        <v>5.79026090533E-6</v>
      </c>
      <c r="M2458">
        <v>1.5</v>
      </c>
      <c r="N2458">
        <v>5.5</v>
      </c>
      <c r="O2458">
        <v>1.31465212816E-2</v>
      </c>
      <c r="P2458" s="1">
        <v>1.87663625678E-8</v>
      </c>
      <c r="Q2458">
        <v>2.0611099510699999E-3</v>
      </c>
      <c r="R2458" t="s">
        <v>15</v>
      </c>
      <c r="S2458">
        <v>1.5</v>
      </c>
      <c r="T2458">
        <v>5.5</v>
      </c>
    </row>
    <row r="2459" spans="1:20">
      <c r="A2459">
        <v>100933</v>
      </c>
      <c r="C2459" t="b">
        <f t="shared" si="190"/>
        <v>1</v>
      </c>
      <c r="D2459" s="2" t="str">
        <f t="shared" si="191"/>
        <v/>
      </c>
      <c r="E2459" s="2" t="str">
        <f t="shared" si="192"/>
        <v/>
      </c>
      <c r="F2459" s="2" t="str">
        <f t="shared" si="193"/>
        <v/>
      </c>
      <c r="G2459" s="2" t="str">
        <f t="shared" si="194"/>
        <v/>
      </c>
      <c r="H2459" t="s">
        <v>14</v>
      </c>
      <c r="I2459" t="s">
        <v>14</v>
      </c>
      <c r="J2459" s="1">
        <v>9.7924509632900001E-5</v>
      </c>
      <c r="K2459">
        <v>2.0371804325199999E-4</v>
      </c>
      <c r="L2459" s="1">
        <v>4.7180847546399996E-6</v>
      </c>
      <c r="M2459">
        <v>3</v>
      </c>
      <c r="N2459">
        <v>8</v>
      </c>
      <c r="O2459">
        <v>6.6243043984099997E-2</v>
      </c>
      <c r="P2459">
        <v>5.3346588657999996E-4</v>
      </c>
      <c r="Q2459">
        <v>6.7110821050499994E-2</v>
      </c>
      <c r="R2459" t="s">
        <v>15</v>
      </c>
    </row>
    <row r="2460" spans="1:20">
      <c r="A2460">
        <v>100935</v>
      </c>
      <c r="C2460" t="b">
        <f t="shared" si="190"/>
        <v>1</v>
      </c>
      <c r="D2460" s="2" t="str">
        <f t="shared" si="191"/>
        <v/>
      </c>
      <c r="E2460" s="2" t="str">
        <f t="shared" si="192"/>
        <v/>
      </c>
      <c r="F2460" s="2" t="str">
        <f t="shared" si="193"/>
        <v/>
      </c>
      <c r="G2460" s="2" t="str">
        <f t="shared" si="194"/>
        <v/>
      </c>
      <c r="H2460" t="s">
        <v>14</v>
      </c>
      <c r="I2460" t="s">
        <v>14</v>
      </c>
      <c r="J2460" s="1">
        <v>3.4231713303699999E-5</v>
      </c>
      <c r="K2460" s="1">
        <v>7.7204163554499996E-5</v>
      </c>
      <c r="L2460" s="1">
        <v>7.0064161957000002E-7</v>
      </c>
      <c r="M2460">
        <v>3</v>
      </c>
      <c r="N2460">
        <v>8</v>
      </c>
      <c r="O2460">
        <v>0.114858449219</v>
      </c>
      <c r="P2460">
        <v>1.3511958183400001E-3</v>
      </c>
      <c r="Q2460">
        <v>3.68412272023E-2</v>
      </c>
      <c r="R2460" t="s">
        <v>15</v>
      </c>
    </row>
    <row r="2461" spans="1:20">
      <c r="A2461">
        <v>100990</v>
      </c>
      <c r="C2461" t="b">
        <f t="shared" si="190"/>
        <v>1</v>
      </c>
      <c r="D2461" s="2" t="str">
        <f t="shared" si="191"/>
        <v/>
      </c>
      <c r="E2461" s="2" t="str">
        <f t="shared" si="192"/>
        <v/>
      </c>
      <c r="F2461" s="2" t="str">
        <f t="shared" si="193"/>
        <v/>
      </c>
      <c r="G2461" s="2" t="str">
        <f t="shared" si="194"/>
        <v/>
      </c>
      <c r="H2461" t="s">
        <v>23</v>
      </c>
      <c r="I2461" t="s">
        <v>19</v>
      </c>
      <c r="J2461" s="1">
        <v>8.2856039614200003E-5</v>
      </c>
      <c r="K2461">
        <v>1.9830871680999999E-4</v>
      </c>
      <c r="L2461" s="1">
        <v>4.70880835076E-6</v>
      </c>
      <c r="M2461">
        <v>1.5</v>
      </c>
      <c r="N2461">
        <v>5.5</v>
      </c>
      <c r="O2461">
        <v>1.8828163470299999E-2</v>
      </c>
      <c r="P2461" s="1">
        <v>3.0066962000500003E-8</v>
      </c>
      <c r="Q2461">
        <v>7.4354555674800002E-3</v>
      </c>
      <c r="R2461" t="s">
        <v>15</v>
      </c>
      <c r="S2461">
        <v>1.5</v>
      </c>
      <c r="T2461">
        <v>5.5</v>
      </c>
    </row>
    <row r="2462" spans="1:20">
      <c r="A2462">
        <v>100991</v>
      </c>
      <c r="C2462" t="b">
        <f t="shared" si="190"/>
        <v>1</v>
      </c>
      <c r="D2462" s="2" t="str">
        <f t="shared" si="191"/>
        <v/>
      </c>
      <c r="E2462" s="2" t="str">
        <f t="shared" si="192"/>
        <v/>
      </c>
      <c r="F2462" s="2" t="str">
        <f t="shared" si="193"/>
        <v/>
      </c>
      <c r="G2462" s="2" t="str">
        <f t="shared" si="194"/>
        <v/>
      </c>
      <c r="H2462" t="s">
        <v>17</v>
      </c>
      <c r="I2462" t="s">
        <v>17</v>
      </c>
      <c r="J2462">
        <v>1.9948901976399999E-4</v>
      </c>
      <c r="K2462">
        <v>4.2571750169499999E-4</v>
      </c>
      <c r="L2462" s="1">
        <v>1.34460885601E-5</v>
      </c>
      <c r="M2462">
        <v>1.5</v>
      </c>
      <c r="N2462">
        <v>5.5</v>
      </c>
      <c r="O2462">
        <v>3.5727403539299998E-2</v>
      </c>
      <c r="P2462" s="1">
        <v>2.1480966992100001E-7</v>
      </c>
      <c r="Q2462">
        <v>2.0912720853599998E-3</v>
      </c>
      <c r="R2462" t="s">
        <v>15</v>
      </c>
      <c r="S2462">
        <v>5.5</v>
      </c>
    </row>
    <row r="2463" spans="1:20">
      <c r="A2463">
        <v>101021</v>
      </c>
      <c r="C2463" t="b">
        <f t="shared" si="190"/>
        <v>1</v>
      </c>
      <c r="D2463" s="2" t="str">
        <f t="shared" si="191"/>
        <v/>
      </c>
      <c r="E2463" s="2" t="str">
        <f t="shared" si="192"/>
        <v/>
      </c>
      <c r="F2463" s="2" t="str">
        <f t="shared" si="193"/>
        <v/>
      </c>
      <c r="G2463" s="2" t="str">
        <f t="shared" si="194"/>
        <v/>
      </c>
      <c r="H2463" t="s">
        <v>17</v>
      </c>
      <c r="I2463" t="s">
        <v>17</v>
      </c>
      <c r="J2463">
        <v>1.5825107511900001E-4</v>
      </c>
      <c r="K2463">
        <v>3.0564206122900002E-4</v>
      </c>
      <c r="L2463" s="1">
        <v>6.42380110662E-6</v>
      </c>
      <c r="M2463">
        <v>3</v>
      </c>
      <c r="N2463">
        <v>8</v>
      </c>
      <c r="O2463">
        <v>0.110126481369</v>
      </c>
      <c r="P2463">
        <v>5.3346588657999996E-4</v>
      </c>
      <c r="Q2463">
        <v>9.7641428522499997E-3</v>
      </c>
      <c r="R2463" t="s">
        <v>15</v>
      </c>
      <c r="S2463">
        <v>8</v>
      </c>
    </row>
    <row r="2464" spans="1:20">
      <c r="A2464">
        <v>101023</v>
      </c>
      <c r="C2464" t="b">
        <f t="shared" si="190"/>
        <v>1</v>
      </c>
      <c r="D2464" s="2" t="str">
        <f t="shared" si="191"/>
        <v/>
      </c>
      <c r="E2464" s="2" t="str">
        <f t="shared" si="192"/>
        <v/>
      </c>
      <c r="F2464" s="2" t="str">
        <f t="shared" si="193"/>
        <v/>
      </c>
      <c r="G2464" s="2" t="str">
        <f t="shared" si="194"/>
        <v/>
      </c>
      <c r="H2464" t="s">
        <v>14</v>
      </c>
      <c r="I2464" t="s">
        <v>14</v>
      </c>
      <c r="J2464" s="1">
        <v>5.4210917298799999E-5</v>
      </c>
      <c r="K2464">
        <v>1.7034121971199999E-4</v>
      </c>
      <c r="L2464" s="1">
        <v>1.2611549152300001E-6</v>
      </c>
      <c r="M2464">
        <v>1.5</v>
      </c>
      <c r="N2464">
        <v>8</v>
      </c>
      <c r="O2464">
        <v>3.7053558348899999E-2</v>
      </c>
      <c r="P2464" s="1">
        <v>3.77174576027E-5</v>
      </c>
      <c r="Q2464">
        <v>6.0764813885799997E-2</v>
      </c>
      <c r="R2464" t="s">
        <v>15</v>
      </c>
    </row>
    <row r="2465" spans="1:20">
      <c r="A2465">
        <v>101033</v>
      </c>
      <c r="B2465" t="s">
        <v>17</v>
      </c>
      <c r="C2465" t="b">
        <f t="shared" si="190"/>
        <v>1</v>
      </c>
      <c r="D2465" s="2" t="str">
        <f t="shared" si="191"/>
        <v>FRESH</v>
      </c>
      <c r="E2465" s="2" t="str">
        <f t="shared" si="192"/>
        <v/>
      </c>
      <c r="F2465" s="2" t="str">
        <f t="shared" si="193"/>
        <v/>
      </c>
      <c r="G2465" s="2" t="str">
        <f t="shared" si="194"/>
        <v/>
      </c>
      <c r="H2465" t="s">
        <v>17</v>
      </c>
      <c r="I2465" t="s">
        <v>17</v>
      </c>
      <c r="J2465" s="1">
        <v>7.9955061696399999E-5</v>
      </c>
      <c r="K2465">
        <v>2.5288530548099998E-4</v>
      </c>
      <c r="L2465" s="1">
        <v>4.5206503379600004E-6</v>
      </c>
      <c r="M2465">
        <v>1.5</v>
      </c>
      <c r="N2465">
        <v>5.5</v>
      </c>
      <c r="O2465">
        <v>4.9847335676100002E-2</v>
      </c>
      <c r="P2465" s="1">
        <v>1.35816772192E-5</v>
      </c>
      <c r="Q2465">
        <v>7.4354555674800002E-3</v>
      </c>
      <c r="R2465" t="s">
        <v>15</v>
      </c>
      <c r="S2465">
        <v>5.5</v>
      </c>
    </row>
    <row r="2466" spans="1:20">
      <c r="A2466">
        <v>101075</v>
      </c>
      <c r="B2466" t="s">
        <v>17</v>
      </c>
      <c r="C2466" t="b">
        <f t="shared" si="190"/>
        <v>1</v>
      </c>
      <c r="D2466" s="2" t="str">
        <f t="shared" si="191"/>
        <v/>
      </c>
      <c r="E2466" s="2" t="str">
        <f t="shared" si="192"/>
        <v/>
      </c>
      <c r="F2466" s="2" t="str">
        <f t="shared" si="193"/>
        <v/>
      </c>
      <c r="G2466" s="2" t="str">
        <f t="shared" si="194"/>
        <v>freshRestricted</v>
      </c>
      <c r="H2466" t="s">
        <v>14</v>
      </c>
      <c r="I2466" t="s">
        <v>14</v>
      </c>
      <c r="J2466">
        <v>1.0181472986899999E-4</v>
      </c>
      <c r="K2466">
        <v>5.2629657359399998E-4</v>
      </c>
      <c r="L2466">
        <v>0</v>
      </c>
      <c r="M2466">
        <v>1.3333333333299999</v>
      </c>
      <c r="N2466">
        <v>3.6666666666699999</v>
      </c>
      <c r="O2466">
        <v>0.199229957501</v>
      </c>
      <c r="P2466" s="1">
        <v>1.70822105244E-5</v>
      </c>
      <c r="Q2466">
        <v>3.2075002999899999E-4</v>
      </c>
      <c r="R2466" t="s">
        <v>15</v>
      </c>
    </row>
    <row r="2467" spans="1:20">
      <c r="A2467">
        <v>101076</v>
      </c>
      <c r="C2467" t="b">
        <f t="shared" si="190"/>
        <v>1</v>
      </c>
      <c r="D2467" s="2" t="str">
        <f t="shared" si="191"/>
        <v/>
      </c>
      <c r="E2467" s="2" t="str">
        <f t="shared" si="192"/>
        <v/>
      </c>
      <c r="F2467" s="2" t="str">
        <f t="shared" si="193"/>
        <v/>
      </c>
      <c r="G2467" s="2" t="str">
        <f t="shared" si="194"/>
        <v/>
      </c>
      <c r="H2467" t="s">
        <v>14</v>
      </c>
      <c r="I2467" t="s">
        <v>14</v>
      </c>
      <c r="J2467">
        <v>1.11069253237E-4</v>
      </c>
      <c r="K2467">
        <v>3.7667244484999998E-4</v>
      </c>
      <c r="L2467">
        <v>0</v>
      </c>
      <c r="M2467">
        <v>1.3333333333299999</v>
      </c>
      <c r="N2467">
        <v>3.6666666666699999</v>
      </c>
      <c r="O2467">
        <v>0.14107491593400001</v>
      </c>
      <c r="P2467" s="1">
        <v>1.70822105244E-5</v>
      </c>
      <c r="Q2467">
        <v>1.7419990234300001E-3</v>
      </c>
      <c r="R2467" t="s">
        <v>15</v>
      </c>
    </row>
    <row r="2468" spans="1:20">
      <c r="A2468">
        <v>101099</v>
      </c>
      <c r="C2468" t="b">
        <f t="shared" si="190"/>
        <v>1</v>
      </c>
      <c r="D2468" s="2" t="str">
        <f t="shared" si="191"/>
        <v/>
      </c>
      <c r="E2468" s="2" t="str">
        <f t="shared" si="192"/>
        <v/>
      </c>
      <c r="F2468" s="2" t="str">
        <f t="shared" si="193"/>
        <v/>
      </c>
      <c r="G2468" s="2" t="str">
        <f t="shared" si="194"/>
        <v/>
      </c>
      <c r="H2468" t="s">
        <v>17</v>
      </c>
      <c r="I2468" t="s">
        <v>17</v>
      </c>
      <c r="J2468">
        <v>3.7705050110800001E-4</v>
      </c>
      <c r="K2468">
        <v>7.7572214043800005E-4</v>
      </c>
      <c r="L2468" s="1">
        <v>6.6539428102999998E-5</v>
      </c>
      <c r="M2468">
        <v>1.5</v>
      </c>
      <c r="N2468">
        <v>5.5</v>
      </c>
      <c r="O2468">
        <v>4.02083165002E-2</v>
      </c>
      <c r="P2468" s="1">
        <v>3.9236267134499996E-6</v>
      </c>
      <c r="Q2468">
        <v>3.2004388386700001E-3</v>
      </c>
      <c r="R2468" t="s">
        <v>15</v>
      </c>
      <c r="S2468">
        <v>5.5</v>
      </c>
    </row>
    <row r="2469" spans="1:20">
      <c r="A2469">
        <v>101100</v>
      </c>
      <c r="C2469" t="b">
        <f t="shared" si="190"/>
        <v>1</v>
      </c>
      <c r="D2469" s="2" t="str">
        <f t="shared" si="191"/>
        <v/>
      </c>
      <c r="E2469" s="2" t="str">
        <f t="shared" si="192"/>
        <v/>
      </c>
      <c r="F2469" s="2" t="str">
        <f t="shared" si="193"/>
        <v/>
      </c>
      <c r="G2469" s="2" t="str">
        <f t="shared" si="194"/>
        <v/>
      </c>
      <c r="H2469" t="s">
        <v>23</v>
      </c>
      <c r="I2469" t="s">
        <v>19</v>
      </c>
      <c r="J2469">
        <v>1.03693371287E-4</v>
      </c>
      <c r="K2469">
        <v>2.5224941438199998E-4</v>
      </c>
      <c r="L2469" s="1">
        <v>1.34076186786E-5</v>
      </c>
      <c r="M2469">
        <v>1.5</v>
      </c>
      <c r="N2469">
        <v>5.5</v>
      </c>
      <c r="O2469">
        <v>1.8831187048399999E-2</v>
      </c>
      <c r="P2469" s="1">
        <v>2.0983866444E-7</v>
      </c>
      <c r="Q2469">
        <v>5.7055713215700002E-3</v>
      </c>
      <c r="R2469" t="s">
        <v>15</v>
      </c>
      <c r="S2469">
        <v>1.5</v>
      </c>
      <c r="T2469">
        <v>5.5</v>
      </c>
    </row>
    <row r="2470" spans="1:20">
      <c r="A2470">
        <v>101101</v>
      </c>
      <c r="C2470" t="b">
        <f t="shared" si="190"/>
        <v>1</v>
      </c>
      <c r="D2470" s="2" t="str">
        <f t="shared" si="191"/>
        <v/>
      </c>
      <c r="E2470" s="2" t="str">
        <f t="shared" si="192"/>
        <v/>
      </c>
      <c r="F2470" s="2" t="str">
        <f t="shared" si="193"/>
        <v/>
      </c>
      <c r="G2470" s="2" t="str">
        <f t="shared" si="194"/>
        <v/>
      </c>
      <c r="H2470" t="s">
        <v>17</v>
      </c>
      <c r="I2470" t="s">
        <v>17</v>
      </c>
      <c r="J2470">
        <v>2.4990133731600002E-4</v>
      </c>
      <c r="K2470">
        <v>4.3116410583099999E-4</v>
      </c>
      <c r="L2470" s="1">
        <v>3.20861742773E-5</v>
      </c>
      <c r="M2470">
        <v>1.5</v>
      </c>
      <c r="N2470">
        <v>5.5</v>
      </c>
      <c r="O2470">
        <v>6.1965535426899997E-2</v>
      </c>
      <c r="P2470" s="1">
        <v>8.5845703908099999E-7</v>
      </c>
      <c r="Q2470">
        <v>7.7979307298100002E-4</v>
      </c>
      <c r="R2470" t="s">
        <v>15</v>
      </c>
      <c r="S2470">
        <v>5.5</v>
      </c>
    </row>
    <row r="2471" spans="1:20">
      <c r="A2471">
        <v>101104</v>
      </c>
      <c r="C2471" t="b">
        <f t="shared" si="190"/>
        <v>1</v>
      </c>
      <c r="D2471" s="2" t="str">
        <f t="shared" si="191"/>
        <v/>
      </c>
      <c r="E2471" s="2" t="str">
        <f t="shared" si="192"/>
        <v/>
      </c>
      <c r="F2471" s="2" t="str">
        <f t="shared" si="193"/>
        <v/>
      </c>
      <c r="G2471" s="2" t="str">
        <f t="shared" si="194"/>
        <v/>
      </c>
      <c r="H2471" t="s">
        <v>17</v>
      </c>
      <c r="I2471" t="s">
        <v>17</v>
      </c>
      <c r="J2471">
        <v>1.6569264836500001E-4</v>
      </c>
      <c r="K2471">
        <v>2.7905554549800002E-4</v>
      </c>
      <c r="L2471" s="1">
        <v>1.6906446917199998E-5</v>
      </c>
      <c r="M2471">
        <v>1.5</v>
      </c>
      <c r="N2471">
        <v>5.5</v>
      </c>
      <c r="O2471">
        <v>8.0963630455499994E-2</v>
      </c>
      <c r="P2471" s="1">
        <v>3.1875320130699998E-7</v>
      </c>
      <c r="Q2471">
        <v>3.5089012549300002E-4</v>
      </c>
      <c r="R2471" t="s">
        <v>15</v>
      </c>
      <c r="S2471">
        <v>5.5</v>
      </c>
    </row>
    <row r="2472" spans="1:20">
      <c r="A2472">
        <v>101107</v>
      </c>
      <c r="C2472" t="b">
        <f t="shared" si="190"/>
        <v>1</v>
      </c>
      <c r="D2472" s="2" t="str">
        <f t="shared" si="191"/>
        <v/>
      </c>
      <c r="E2472" s="2" t="str">
        <f t="shared" si="192"/>
        <v/>
      </c>
      <c r="F2472" s="2" t="str">
        <f t="shared" si="193"/>
        <v/>
      </c>
      <c r="G2472" s="2" t="str">
        <f t="shared" si="194"/>
        <v/>
      </c>
      <c r="H2472" t="s">
        <v>17</v>
      </c>
      <c r="I2472" t="s">
        <v>17</v>
      </c>
      <c r="J2472">
        <v>2.72257823528E-4</v>
      </c>
      <c r="K2472">
        <v>4.8078465395600003E-4</v>
      </c>
      <c r="L2472" s="1">
        <v>3.78574240167E-5</v>
      </c>
      <c r="M2472">
        <v>1.3333333333299999</v>
      </c>
      <c r="N2472">
        <v>3.6666666666699999</v>
      </c>
      <c r="O2472">
        <v>7.2447111356500005E-2</v>
      </c>
      <c r="P2472" s="1">
        <v>5.0532111450599998E-6</v>
      </c>
      <c r="Q2472">
        <v>1.5430429940999999E-3</v>
      </c>
      <c r="R2472" t="s">
        <v>15</v>
      </c>
      <c r="S2472">
        <v>3.6666666666699999</v>
      </c>
    </row>
    <row r="2473" spans="1:20">
      <c r="A2473">
        <v>101108</v>
      </c>
      <c r="C2473" t="b">
        <f t="shared" si="190"/>
        <v>1</v>
      </c>
      <c r="D2473" s="2" t="str">
        <f t="shared" si="191"/>
        <v/>
      </c>
      <c r="E2473" s="2" t="str">
        <f t="shared" si="192"/>
        <v/>
      </c>
      <c r="F2473" s="2" t="str">
        <f t="shared" si="193"/>
        <v/>
      </c>
      <c r="G2473" s="2" t="str">
        <f t="shared" si="194"/>
        <v/>
      </c>
      <c r="H2473" t="s">
        <v>17</v>
      </c>
      <c r="I2473" t="s">
        <v>17</v>
      </c>
      <c r="J2473">
        <v>2.0687911288200001E-4</v>
      </c>
      <c r="K2473">
        <v>3.8677593012000002E-4</v>
      </c>
      <c r="L2473" s="1">
        <v>2.70078626403E-5</v>
      </c>
      <c r="M2473">
        <v>1.5</v>
      </c>
      <c r="N2473">
        <v>5.5</v>
      </c>
      <c r="O2473">
        <v>6.1965535426899997E-2</v>
      </c>
      <c r="P2473" s="1">
        <v>3.1875320130699998E-7</v>
      </c>
      <c r="Q2473">
        <v>4.3594464973400001E-4</v>
      </c>
      <c r="R2473" t="s">
        <v>15</v>
      </c>
      <c r="S2473">
        <v>5.5</v>
      </c>
    </row>
    <row r="2474" spans="1:20">
      <c r="A2474">
        <v>101109</v>
      </c>
      <c r="C2474" t="b">
        <f t="shared" si="190"/>
        <v>1</v>
      </c>
      <c r="D2474" s="2" t="str">
        <f t="shared" si="191"/>
        <v/>
      </c>
      <c r="E2474" s="2" t="str">
        <f t="shared" si="192"/>
        <v/>
      </c>
      <c r="F2474" s="2" t="str">
        <f t="shared" si="193"/>
        <v/>
      </c>
      <c r="G2474" s="2" t="str">
        <f t="shared" si="194"/>
        <v/>
      </c>
      <c r="H2474" t="s">
        <v>17</v>
      </c>
      <c r="I2474" t="s">
        <v>17</v>
      </c>
      <c r="J2474">
        <v>1.08393890754E-4</v>
      </c>
      <c r="K2474">
        <v>2.4975613750100002E-4</v>
      </c>
      <c r="L2474" s="1">
        <v>1.6783860887099999E-5</v>
      </c>
      <c r="M2474">
        <v>1.3333333333299999</v>
      </c>
      <c r="N2474">
        <v>3.6666666666699999</v>
      </c>
      <c r="O2474">
        <v>4.0223817031400003E-2</v>
      </c>
      <c r="P2474" s="1">
        <v>2.1350207357799999E-6</v>
      </c>
      <c r="Q2474">
        <v>2.8630750587300001E-3</v>
      </c>
      <c r="R2474" t="s">
        <v>15</v>
      </c>
      <c r="S2474">
        <v>3.6666666666699999</v>
      </c>
    </row>
    <row r="2475" spans="1:20">
      <c r="A2475">
        <v>101134</v>
      </c>
      <c r="C2475" t="b">
        <f t="shared" si="190"/>
        <v>1</v>
      </c>
      <c r="D2475" s="2" t="str">
        <f t="shared" si="191"/>
        <v/>
      </c>
      <c r="E2475" s="2" t="str">
        <f t="shared" si="192"/>
        <v/>
      </c>
      <c r="F2475" s="2" t="str">
        <f t="shared" si="193"/>
        <v/>
      </c>
      <c r="G2475" s="2" t="str">
        <f t="shared" si="194"/>
        <v/>
      </c>
      <c r="H2475" t="s">
        <v>23</v>
      </c>
      <c r="I2475" t="s">
        <v>19</v>
      </c>
      <c r="J2475">
        <v>1.10974722768E-4</v>
      </c>
      <c r="K2475">
        <v>2.2384018591400001E-4</v>
      </c>
      <c r="L2475" s="1">
        <v>1.13604951701E-5</v>
      </c>
      <c r="M2475">
        <v>1.5</v>
      </c>
      <c r="N2475">
        <v>5.5</v>
      </c>
      <c r="O2475">
        <v>1.5770364374899998E-2</v>
      </c>
      <c r="P2475" s="1">
        <v>7.7947965603500005E-7</v>
      </c>
      <c r="Q2475">
        <v>2.0708669412299999E-2</v>
      </c>
      <c r="R2475" t="s">
        <v>15</v>
      </c>
      <c r="S2475">
        <v>1.5</v>
      </c>
      <c r="T2475">
        <v>5.5</v>
      </c>
    </row>
    <row r="2476" spans="1:20">
      <c r="A2476">
        <v>101135</v>
      </c>
      <c r="C2476" t="b">
        <f t="shared" si="190"/>
        <v>1</v>
      </c>
      <c r="D2476" s="2" t="str">
        <f t="shared" si="191"/>
        <v/>
      </c>
      <c r="E2476" s="2" t="str">
        <f t="shared" si="192"/>
        <v/>
      </c>
      <c r="F2476" s="2" t="str">
        <f t="shared" si="193"/>
        <v/>
      </c>
      <c r="G2476" s="2" t="str">
        <f t="shared" si="194"/>
        <v/>
      </c>
      <c r="H2476" t="s">
        <v>23</v>
      </c>
      <c r="I2476" t="s">
        <v>19</v>
      </c>
      <c r="J2476">
        <v>2.3257061699099999E-4</v>
      </c>
      <c r="K2476">
        <v>4.0515100937399997E-4</v>
      </c>
      <c r="L2476" s="1">
        <v>2.4123430018500001E-5</v>
      </c>
      <c r="M2476">
        <v>1.5</v>
      </c>
      <c r="N2476">
        <v>8</v>
      </c>
      <c r="O2476">
        <v>2.1961555536300002E-2</v>
      </c>
      <c r="P2476" s="1">
        <v>1.5870008495900001E-7</v>
      </c>
      <c r="Q2476">
        <v>4.0941470063200003E-3</v>
      </c>
      <c r="R2476" t="s">
        <v>15</v>
      </c>
      <c r="S2476">
        <v>1.5</v>
      </c>
      <c r="T2476">
        <v>8</v>
      </c>
    </row>
    <row r="2477" spans="1:20">
      <c r="A2477">
        <v>101137</v>
      </c>
      <c r="C2477" t="b">
        <f t="shared" si="190"/>
        <v>1</v>
      </c>
      <c r="D2477" s="2" t="str">
        <f t="shared" si="191"/>
        <v/>
      </c>
      <c r="E2477" s="2" t="str">
        <f t="shared" si="192"/>
        <v/>
      </c>
      <c r="F2477" s="2" t="str">
        <f t="shared" si="193"/>
        <v/>
      </c>
      <c r="G2477" s="2" t="str">
        <f t="shared" si="194"/>
        <v/>
      </c>
      <c r="H2477" t="s">
        <v>23</v>
      </c>
      <c r="I2477" t="s">
        <v>19</v>
      </c>
      <c r="J2477">
        <v>1.2989706054800001E-4</v>
      </c>
      <c r="K2477">
        <v>2.7809180889000002E-4</v>
      </c>
      <c r="L2477" s="1">
        <v>1.5939361799699999E-5</v>
      </c>
      <c r="M2477">
        <v>1.5</v>
      </c>
      <c r="N2477">
        <v>5.5</v>
      </c>
      <c r="O2477">
        <v>1.5770364374899998E-2</v>
      </c>
      <c r="P2477" s="1">
        <v>1.3727925367799999E-7</v>
      </c>
      <c r="Q2477">
        <v>6.2625463930299999E-3</v>
      </c>
      <c r="R2477" t="s">
        <v>15</v>
      </c>
      <c r="S2477">
        <v>1.5</v>
      </c>
      <c r="T2477">
        <v>5.5</v>
      </c>
    </row>
    <row r="2478" spans="1:20">
      <c r="A2478">
        <v>101139</v>
      </c>
      <c r="C2478" t="b">
        <f t="shared" si="190"/>
        <v>1</v>
      </c>
      <c r="D2478" s="2" t="str">
        <f t="shared" si="191"/>
        <v/>
      </c>
      <c r="E2478" s="2" t="str">
        <f t="shared" si="192"/>
        <v/>
      </c>
      <c r="F2478" s="2" t="str">
        <f t="shared" si="193"/>
        <v/>
      </c>
      <c r="G2478" s="2" t="str">
        <f t="shared" si="194"/>
        <v/>
      </c>
      <c r="H2478" t="s">
        <v>17</v>
      </c>
      <c r="I2478" t="s">
        <v>17</v>
      </c>
      <c r="J2478">
        <v>1.1612559971499999E-4</v>
      </c>
      <c r="K2478">
        <v>2.5572543763500001E-4</v>
      </c>
      <c r="L2478" s="1">
        <v>1.7910065567299999E-5</v>
      </c>
      <c r="M2478">
        <v>1.5</v>
      </c>
      <c r="N2478">
        <v>5.5</v>
      </c>
      <c r="O2478">
        <v>4.3272292870799998E-2</v>
      </c>
      <c r="P2478" s="1">
        <v>2.1860092329799999E-5</v>
      </c>
      <c r="Q2478">
        <v>1.9258139413900002E-2</v>
      </c>
      <c r="R2478" t="s">
        <v>15</v>
      </c>
      <c r="S2478">
        <v>5.5</v>
      </c>
    </row>
    <row r="2479" spans="1:20">
      <c r="A2479">
        <v>101165</v>
      </c>
      <c r="C2479" t="b">
        <f t="shared" si="190"/>
        <v>1</v>
      </c>
      <c r="D2479" s="2" t="str">
        <f t="shared" si="191"/>
        <v/>
      </c>
      <c r="E2479" s="2" t="str">
        <f t="shared" si="192"/>
        <v/>
      </c>
      <c r="F2479" s="2" t="str">
        <f t="shared" si="193"/>
        <v/>
      </c>
      <c r="G2479" s="2" t="str">
        <f t="shared" si="194"/>
        <v/>
      </c>
      <c r="H2479" t="s">
        <v>19</v>
      </c>
      <c r="I2479" t="s">
        <v>19</v>
      </c>
      <c r="J2479">
        <v>1.2194607008500001E-4</v>
      </c>
      <c r="K2479">
        <v>4.3795984429099999E-4</v>
      </c>
      <c r="L2479" s="1">
        <v>3.9694086534E-5</v>
      </c>
      <c r="M2479">
        <v>1.5</v>
      </c>
      <c r="N2479">
        <v>10</v>
      </c>
      <c r="O2479">
        <v>1.51254753464E-3</v>
      </c>
      <c r="P2479" s="1">
        <v>1.0339425390499999E-6</v>
      </c>
      <c r="Q2479">
        <v>0.15867273451399999</v>
      </c>
      <c r="R2479" t="s">
        <v>15</v>
      </c>
      <c r="S2479">
        <v>1.5</v>
      </c>
      <c r="T2479">
        <v>10</v>
      </c>
    </row>
    <row r="2480" spans="1:20">
      <c r="A2480">
        <v>101207</v>
      </c>
      <c r="C2480" t="b">
        <f t="shared" si="190"/>
        <v>1</v>
      </c>
      <c r="D2480" s="2" t="str">
        <f t="shared" si="191"/>
        <v/>
      </c>
      <c r="E2480" s="2" t="str">
        <f t="shared" si="192"/>
        <v/>
      </c>
      <c r="F2480" s="2" t="str">
        <f t="shared" si="193"/>
        <v/>
      </c>
      <c r="G2480" s="2" t="str">
        <f t="shared" si="194"/>
        <v/>
      </c>
      <c r="H2480" t="s">
        <v>14</v>
      </c>
      <c r="I2480" t="s">
        <v>14</v>
      </c>
      <c r="J2480" s="1">
        <v>1.1128895329199999E-5</v>
      </c>
      <c r="K2480">
        <v>4.6854779759599997E-4</v>
      </c>
      <c r="L2480" s="1">
        <v>7.0573958468899995E-5</v>
      </c>
      <c r="M2480">
        <v>24.5</v>
      </c>
      <c r="N2480">
        <v>27</v>
      </c>
      <c r="O2480">
        <v>2.1367265990200001E-3</v>
      </c>
      <c r="P2480">
        <v>0.28877037760300001</v>
      </c>
      <c r="Q2480">
        <v>3.1885644309800003E-2</v>
      </c>
      <c r="R2480" t="s">
        <v>15</v>
      </c>
    </row>
    <row r="2481" spans="1:20">
      <c r="A2481">
        <v>101209</v>
      </c>
      <c r="C2481" t="b">
        <f t="shared" si="190"/>
        <v>1</v>
      </c>
      <c r="D2481" s="2" t="str">
        <f t="shared" si="191"/>
        <v/>
      </c>
      <c r="E2481" s="2" t="str">
        <f t="shared" si="192"/>
        <v/>
      </c>
      <c r="F2481" s="2" t="str">
        <f t="shared" si="193"/>
        <v/>
      </c>
      <c r="G2481" s="2" t="str">
        <f t="shared" si="194"/>
        <v/>
      </c>
      <c r="H2481" t="s">
        <v>14</v>
      </c>
      <c r="I2481" t="s">
        <v>14</v>
      </c>
      <c r="J2481" s="1">
        <v>1.2791515055199999E-5</v>
      </c>
      <c r="K2481">
        <v>4.8811452716699999E-4</v>
      </c>
      <c r="L2481" s="1">
        <v>3.5901318202700003E-5</v>
      </c>
      <c r="M2481">
        <v>24.5</v>
      </c>
      <c r="N2481">
        <v>27</v>
      </c>
      <c r="O2481">
        <v>2.4571606326200001E-4</v>
      </c>
      <c r="P2481">
        <v>6.5291839946000005E-2</v>
      </c>
      <c r="Q2481">
        <v>0.30042658292800001</v>
      </c>
      <c r="R2481" t="s">
        <v>15</v>
      </c>
    </row>
    <row r="2482" spans="1:20">
      <c r="A2482">
        <v>101234</v>
      </c>
      <c r="C2482" t="b">
        <f t="shared" si="190"/>
        <v>1</v>
      </c>
      <c r="D2482" s="2" t="str">
        <f t="shared" si="191"/>
        <v/>
      </c>
      <c r="E2482" s="2" t="str">
        <f t="shared" si="192"/>
        <v/>
      </c>
      <c r="F2482" s="2" t="str">
        <f t="shared" si="193"/>
        <v/>
      </c>
      <c r="G2482" s="2" t="str">
        <f t="shared" si="194"/>
        <v/>
      </c>
      <c r="H2482" t="s">
        <v>14</v>
      </c>
      <c r="I2482" t="s">
        <v>14</v>
      </c>
      <c r="J2482" s="1">
        <v>4.19543970666E-6</v>
      </c>
      <c r="K2482">
        <v>2.6063787561400001E-4</v>
      </c>
      <c r="L2482">
        <v>0</v>
      </c>
      <c r="M2482">
        <v>24.5</v>
      </c>
      <c r="N2482">
        <v>27</v>
      </c>
      <c r="O2482" s="1">
        <v>4.73875090647E-5</v>
      </c>
      <c r="P2482">
        <v>4.4702865752799997E-2</v>
      </c>
      <c r="Q2482">
        <v>0.33753890425700001</v>
      </c>
      <c r="R2482" t="s">
        <v>15</v>
      </c>
    </row>
    <row r="2483" spans="1:20">
      <c r="A2483">
        <v>101235</v>
      </c>
      <c r="C2483" t="b">
        <f t="shared" si="190"/>
        <v>1</v>
      </c>
      <c r="D2483" s="2" t="str">
        <f t="shared" si="191"/>
        <v/>
      </c>
      <c r="E2483" s="2" t="str">
        <f t="shared" si="192"/>
        <v/>
      </c>
      <c r="F2483" s="2" t="str">
        <f t="shared" si="193"/>
        <v/>
      </c>
      <c r="G2483" s="2" t="str">
        <f t="shared" si="194"/>
        <v/>
      </c>
      <c r="H2483" t="s">
        <v>14</v>
      </c>
      <c r="I2483" t="s">
        <v>14</v>
      </c>
      <c r="J2483" s="1">
        <v>2.9629562997100002E-6</v>
      </c>
      <c r="K2483">
        <v>3.21256841147E-4</v>
      </c>
      <c r="L2483" s="1">
        <v>6.79636394529E-5</v>
      </c>
      <c r="M2483">
        <v>24.5</v>
      </c>
      <c r="N2483">
        <v>27</v>
      </c>
      <c r="O2483" s="1">
        <v>5.68131546434E-5</v>
      </c>
      <c r="P2483">
        <v>0.17931591005200001</v>
      </c>
      <c r="Q2483">
        <v>7.2239261448299993E-2</v>
      </c>
      <c r="R2483" t="s">
        <v>15</v>
      </c>
    </row>
    <row r="2484" spans="1:20">
      <c r="A2484">
        <v>101257</v>
      </c>
      <c r="C2484" t="b">
        <f t="shared" si="190"/>
        <v>1</v>
      </c>
      <c r="D2484" s="2" t="str">
        <f t="shared" si="191"/>
        <v/>
      </c>
      <c r="E2484" s="2" t="str">
        <f t="shared" si="192"/>
        <v/>
      </c>
      <c r="F2484" s="2" t="str">
        <f t="shared" si="193"/>
        <v/>
      </c>
      <c r="G2484" s="2" t="str">
        <f t="shared" si="194"/>
        <v/>
      </c>
      <c r="H2484" t="s">
        <v>19</v>
      </c>
      <c r="I2484" t="s">
        <v>19</v>
      </c>
      <c r="J2484" s="1">
        <v>4.6546017530000002E-6</v>
      </c>
      <c r="K2484" s="1">
        <v>5.1853584626399998E-5</v>
      </c>
      <c r="L2484" s="1">
        <v>2.3025493117500001E-6</v>
      </c>
      <c r="M2484">
        <v>3</v>
      </c>
      <c r="N2484">
        <v>8</v>
      </c>
      <c r="O2484">
        <v>4.6292536508600003E-3</v>
      </c>
      <c r="P2484" s="1">
        <v>4.6678840475199999E-5</v>
      </c>
      <c r="Q2484">
        <v>0.13044730837400001</v>
      </c>
      <c r="R2484" t="s">
        <v>15</v>
      </c>
      <c r="S2484">
        <v>3</v>
      </c>
      <c r="T2484">
        <v>8</v>
      </c>
    </row>
    <row r="2485" spans="1:20">
      <c r="A2485">
        <v>101260</v>
      </c>
      <c r="C2485" t="b">
        <f t="shared" si="190"/>
        <v>1</v>
      </c>
      <c r="D2485" s="2" t="str">
        <f t="shared" si="191"/>
        <v/>
      </c>
      <c r="E2485" s="2" t="str">
        <f t="shared" si="192"/>
        <v/>
      </c>
      <c r="F2485" s="2" t="str">
        <f t="shared" si="193"/>
        <v/>
      </c>
      <c r="G2485" s="2" t="str">
        <f t="shared" si="194"/>
        <v/>
      </c>
      <c r="H2485" t="s">
        <v>23</v>
      </c>
      <c r="I2485" t="s">
        <v>19</v>
      </c>
      <c r="J2485">
        <v>2.8254084755200001E-4</v>
      </c>
      <c r="K2485">
        <v>7.9914309369700002E-4</v>
      </c>
      <c r="L2485" s="1">
        <v>3.09590072016E-5</v>
      </c>
      <c r="M2485">
        <v>1.5</v>
      </c>
      <c r="N2485">
        <v>8</v>
      </c>
      <c r="O2485">
        <v>7.2267204043799998E-3</v>
      </c>
      <c r="P2485" s="1">
        <v>2.0152604754699999E-7</v>
      </c>
      <c r="Q2485">
        <v>1.9610353683899998E-3</v>
      </c>
      <c r="R2485" t="s">
        <v>15</v>
      </c>
      <c r="S2485">
        <v>1.5</v>
      </c>
      <c r="T2485">
        <v>8</v>
      </c>
    </row>
    <row r="2486" spans="1:20">
      <c r="A2486">
        <v>101341</v>
      </c>
      <c r="C2486" t="b">
        <f t="shared" si="190"/>
        <v>1</v>
      </c>
      <c r="D2486" s="2" t="str">
        <f t="shared" si="191"/>
        <v/>
      </c>
      <c r="E2486" s="2" t="str">
        <f t="shared" si="192"/>
        <v/>
      </c>
      <c r="F2486" s="2" t="str">
        <f t="shared" si="193"/>
        <v/>
      </c>
      <c r="G2486" s="2" t="str">
        <f t="shared" si="194"/>
        <v/>
      </c>
      <c r="H2486" t="s">
        <v>18</v>
      </c>
      <c r="I2486" t="s">
        <v>19</v>
      </c>
      <c r="J2486" s="1">
        <v>1.9123276375E-5</v>
      </c>
      <c r="K2486">
        <v>8.9135814948100003E-4</v>
      </c>
      <c r="L2486">
        <v>1.9939204121900001E-4</v>
      </c>
      <c r="M2486">
        <v>8.8000000000000007</v>
      </c>
      <c r="N2486">
        <v>11.6</v>
      </c>
      <c r="O2486">
        <v>9.3694250854399995E-4</v>
      </c>
      <c r="P2486">
        <v>4.85859113848E-2</v>
      </c>
      <c r="Q2486">
        <v>6.7338449167700003E-3</v>
      </c>
      <c r="R2486" t="s">
        <v>20</v>
      </c>
      <c r="S2486">
        <v>8.8000000000000007</v>
      </c>
      <c r="T2486">
        <v>11.6</v>
      </c>
    </row>
    <row r="2487" spans="1:20">
      <c r="A2487">
        <v>101342</v>
      </c>
      <c r="C2487" t="b">
        <f t="shared" si="190"/>
        <v>1</v>
      </c>
      <c r="D2487" s="2" t="str">
        <f t="shared" si="191"/>
        <v/>
      </c>
      <c r="E2487" s="2" t="str">
        <f t="shared" si="192"/>
        <v/>
      </c>
      <c r="F2487" s="2" t="str">
        <f t="shared" si="193"/>
        <v/>
      </c>
      <c r="G2487" s="2" t="str">
        <f t="shared" si="194"/>
        <v/>
      </c>
      <c r="H2487" t="s">
        <v>14</v>
      </c>
      <c r="I2487" t="s">
        <v>14</v>
      </c>
      <c r="J2487" s="1">
        <v>2.20691506957E-5</v>
      </c>
      <c r="K2487">
        <v>9.0612148304899996E-4</v>
      </c>
      <c r="L2487">
        <v>2.1387379401800001E-4</v>
      </c>
      <c r="M2487">
        <v>8.8000000000000007</v>
      </c>
      <c r="N2487">
        <v>11.6</v>
      </c>
      <c r="O2487">
        <v>1.71102191841E-4</v>
      </c>
      <c r="P2487">
        <v>2.9453393259699999E-2</v>
      </c>
      <c r="Q2487">
        <v>5.2160347824500002E-3</v>
      </c>
      <c r="R2487" t="s">
        <v>15</v>
      </c>
    </row>
    <row r="2488" spans="1:20">
      <c r="A2488">
        <v>101397</v>
      </c>
      <c r="C2488" t="b">
        <f t="shared" si="190"/>
        <v>1</v>
      </c>
      <c r="D2488" s="2" t="str">
        <f t="shared" si="191"/>
        <v/>
      </c>
      <c r="E2488" s="2" t="str">
        <f t="shared" si="192"/>
        <v/>
      </c>
      <c r="F2488" s="2" t="str">
        <f t="shared" si="193"/>
        <v/>
      </c>
      <c r="G2488" s="2" t="str">
        <f t="shared" si="194"/>
        <v/>
      </c>
      <c r="H2488" t="s">
        <v>14</v>
      </c>
      <c r="I2488" t="s">
        <v>14</v>
      </c>
      <c r="J2488" s="1">
        <v>1.29067743687E-5</v>
      </c>
      <c r="K2488">
        <v>1.53720787634E-4</v>
      </c>
      <c r="L2488">
        <v>0</v>
      </c>
      <c r="M2488">
        <v>1.5</v>
      </c>
      <c r="N2488">
        <v>5.5</v>
      </c>
      <c r="O2488">
        <v>5.2318170883200003E-2</v>
      </c>
      <c r="P2488" s="1">
        <v>6.5318142802300001E-5</v>
      </c>
      <c r="Q2488">
        <v>5.4340117003699999E-2</v>
      </c>
      <c r="R2488" t="s">
        <v>15</v>
      </c>
    </row>
    <row r="2489" spans="1:20">
      <c r="A2489">
        <v>101398</v>
      </c>
      <c r="C2489" t="b">
        <f t="shared" si="190"/>
        <v>1</v>
      </c>
      <c r="D2489" s="2" t="str">
        <f t="shared" si="191"/>
        <v/>
      </c>
      <c r="E2489" s="2" t="str">
        <f t="shared" si="192"/>
        <v/>
      </c>
      <c r="F2489" s="2" t="str">
        <f t="shared" si="193"/>
        <v/>
      </c>
      <c r="G2489" s="2" t="str">
        <f t="shared" si="194"/>
        <v/>
      </c>
      <c r="H2489" t="s">
        <v>14</v>
      </c>
      <c r="I2489" t="s">
        <v>14</v>
      </c>
      <c r="J2489" s="1">
        <v>5.8120837095000001E-6</v>
      </c>
      <c r="K2489">
        <v>2.40545171849E-4</v>
      </c>
      <c r="L2489" s="1">
        <v>1.9627690195799999E-6</v>
      </c>
      <c r="M2489">
        <v>1.3333333333299999</v>
      </c>
      <c r="N2489">
        <v>3.6666666666699999</v>
      </c>
      <c r="O2489">
        <v>3.6301563514599997E-2</v>
      </c>
      <c r="P2489">
        <v>2.8963956918999999E-4</v>
      </c>
      <c r="Q2489">
        <v>0.22250092362599999</v>
      </c>
      <c r="R2489" t="s">
        <v>15</v>
      </c>
    </row>
    <row r="2490" spans="1:20">
      <c r="A2490">
        <v>101417</v>
      </c>
      <c r="C2490" t="b">
        <f t="shared" si="190"/>
        <v>1</v>
      </c>
      <c r="D2490" s="2" t="str">
        <f t="shared" si="191"/>
        <v/>
      </c>
      <c r="E2490" s="2" t="str">
        <f t="shared" si="192"/>
        <v/>
      </c>
      <c r="F2490" s="2" t="str">
        <f t="shared" si="193"/>
        <v/>
      </c>
      <c r="G2490" s="2" t="str">
        <f t="shared" si="194"/>
        <v/>
      </c>
      <c r="H2490" t="s">
        <v>19</v>
      </c>
      <c r="I2490" t="s">
        <v>19</v>
      </c>
      <c r="J2490">
        <v>0</v>
      </c>
      <c r="K2490">
        <v>1.36300016063E-3</v>
      </c>
      <c r="L2490" s="1">
        <v>9.4797147223699995E-5</v>
      </c>
      <c r="M2490">
        <v>11</v>
      </c>
      <c r="N2490">
        <v>17</v>
      </c>
      <c r="O2490" s="1">
        <v>6.8715131975199996E-7</v>
      </c>
      <c r="P2490">
        <v>1.04451127412E-4</v>
      </c>
      <c r="Q2490">
        <v>5.4919422708400001E-2</v>
      </c>
      <c r="R2490" t="s">
        <v>15</v>
      </c>
      <c r="S2490">
        <v>11</v>
      </c>
      <c r="T2490">
        <v>17</v>
      </c>
    </row>
    <row r="2491" spans="1:20">
      <c r="A2491">
        <v>101419</v>
      </c>
      <c r="C2491" t="b">
        <f t="shared" si="190"/>
        <v>1</v>
      </c>
      <c r="D2491" s="2" t="str">
        <f t="shared" si="191"/>
        <v/>
      </c>
      <c r="E2491" s="2" t="str">
        <f t="shared" si="192"/>
        <v/>
      </c>
      <c r="F2491" s="2" t="str">
        <f t="shared" si="193"/>
        <v/>
      </c>
      <c r="G2491" s="2" t="str">
        <f t="shared" si="194"/>
        <v/>
      </c>
      <c r="H2491" t="s">
        <v>19</v>
      </c>
      <c r="I2491" t="s">
        <v>19</v>
      </c>
      <c r="J2491">
        <v>0</v>
      </c>
      <c r="K2491">
        <v>1.13425694756E-3</v>
      </c>
      <c r="L2491" s="1">
        <v>6.9648771196700001E-5</v>
      </c>
      <c r="M2491">
        <v>11</v>
      </c>
      <c r="N2491">
        <v>17</v>
      </c>
      <c r="O2491" s="1">
        <v>6.8715131975199996E-7</v>
      </c>
      <c r="P2491" s="1">
        <v>3.4638850938999998E-5</v>
      </c>
      <c r="Q2491">
        <v>0.13646882785299999</v>
      </c>
      <c r="R2491" t="s">
        <v>15</v>
      </c>
      <c r="S2491">
        <v>11</v>
      </c>
      <c r="T2491">
        <v>17</v>
      </c>
    </row>
    <row r="2492" spans="1:20">
      <c r="A2492">
        <v>101462</v>
      </c>
      <c r="C2492" t="b">
        <f t="shared" si="190"/>
        <v>1</v>
      </c>
      <c r="D2492" s="2" t="str">
        <f t="shared" si="191"/>
        <v/>
      </c>
      <c r="E2492" s="2" t="str">
        <f t="shared" si="192"/>
        <v/>
      </c>
      <c r="F2492" s="2" t="str">
        <f t="shared" si="193"/>
        <v/>
      </c>
      <c r="G2492" s="2" t="str">
        <f t="shared" si="194"/>
        <v/>
      </c>
      <c r="H2492" t="s">
        <v>17</v>
      </c>
      <c r="I2492" t="s">
        <v>17</v>
      </c>
      <c r="J2492">
        <v>5.1264899194199999E-4</v>
      </c>
      <c r="K2492">
        <v>1.16043641529E-3</v>
      </c>
      <c r="L2492" s="1">
        <v>4.4468338621800002E-5</v>
      </c>
      <c r="M2492">
        <v>1.3333333333299999</v>
      </c>
      <c r="N2492">
        <v>3.6666666666699999</v>
      </c>
      <c r="O2492">
        <v>7.2447111356500005E-2</v>
      </c>
      <c r="P2492" s="1">
        <v>1.1510650784800001E-6</v>
      </c>
      <c r="Q2492">
        <v>6.4979671241300002E-4</v>
      </c>
      <c r="R2492" t="s">
        <v>15</v>
      </c>
      <c r="S2492">
        <v>3.6666666666699999</v>
      </c>
    </row>
    <row r="2493" spans="1:20">
      <c r="A2493">
        <v>101466</v>
      </c>
      <c r="B2493" t="s">
        <v>17</v>
      </c>
      <c r="C2493" t="b">
        <f t="shared" si="190"/>
        <v>1</v>
      </c>
      <c r="D2493" s="2" t="str">
        <f t="shared" si="191"/>
        <v>FRESH</v>
      </c>
      <c r="E2493" s="2" t="str">
        <f t="shared" si="192"/>
        <v/>
      </c>
      <c r="F2493" s="2" t="str">
        <f t="shared" si="193"/>
        <v/>
      </c>
      <c r="G2493" s="2" t="str">
        <f t="shared" si="194"/>
        <v/>
      </c>
      <c r="H2493" t="s">
        <v>17</v>
      </c>
      <c r="I2493" t="s">
        <v>17</v>
      </c>
      <c r="J2493">
        <v>2.5460522246900002E-4</v>
      </c>
      <c r="K2493">
        <v>5.59006327503E-4</v>
      </c>
      <c r="L2493" s="1">
        <v>1.77849459395E-5</v>
      </c>
      <c r="M2493">
        <v>1.3333333333299999</v>
      </c>
      <c r="N2493">
        <v>3.6666666666699999</v>
      </c>
      <c r="O2493">
        <v>5.3561699626900001E-2</v>
      </c>
      <c r="P2493" s="1">
        <v>9.54034988532E-8</v>
      </c>
      <c r="Q2493" s="1">
        <v>6.5599092742599997E-5</v>
      </c>
      <c r="R2493" t="s">
        <v>15</v>
      </c>
      <c r="S2493">
        <v>3.6666666666699999</v>
      </c>
    </row>
    <row r="2494" spans="1:20">
      <c r="A2494">
        <v>101525</v>
      </c>
      <c r="B2494" t="s">
        <v>17</v>
      </c>
      <c r="C2494" t="b">
        <f t="shared" si="190"/>
        <v>1</v>
      </c>
      <c r="D2494" s="2" t="str">
        <f t="shared" si="191"/>
        <v>FRESH</v>
      </c>
      <c r="E2494" s="2" t="str">
        <f t="shared" si="192"/>
        <v/>
      </c>
      <c r="F2494" s="2" t="str">
        <f t="shared" si="193"/>
        <v/>
      </c>
      <c r="G2494" s="2" t="str">
        <f t="shared" si="194"/>
        <v/>
      </c>
      <c r="H2494" t="s">
        <v>17</v>
      </c>
      <c r="I2494" t="s">
        <v>17</v>
      </c>
      <c r="J2494">
        <v>1.4172906607299999E-4</v>
      </c>
      <c r="K2494">
        <v>2.8785054465900001E-4</v>
      </c>
      <c r="L2494" s="1">
        <v>1.1889520748E-5</v>
      </c>
      <c r="M2494">
        <v>1.3333333333299999</v>
      </c>
      <c r="N2494">
        <v>3.6666666666699999</v>
      </c>
      <c r="O2494">
        <v>5.5612801458899998E-2</v>
      </c>
      <c r="P2494" s="1">
        <v>3.8052603434199997E-7</v>
      </c>
      <c r="Q2494">
        <v>9.69397562057E-4</v>
      </c>
      <c r="R2494" t="s">
        <v>15</v>
      </c>
      <c r="S2494">
        <v>3.6666666666699999</v>
      </c>
    </row>
    <row r="2495" spans="1:20">
      <c r="A2495">
        <v>101526</v>
      </c>
      <c r="C2495" t="b">
        <f t="shared" si="190"/>
        <v>1</v>
      </c>
      <c r="D2495" s="2" t="str">
        <f t="shared" si="191"/>
        <v/>
      </c>
      <c r="E2495" s="2" t="str">
        <f t="shared" si="192"/>
        <v/>
      </c>
      <c r="F2495" s="2" t="str">
        <f t="shared" si="193"/>
        <v/>
      </c>
      <c r="G2495" s="2" t="str">
        <f t="shared" si="194"/>
        <v/>
      </c>
      <c r="H2495" t="s">
        <v>17</v>
      </c>
      <c r="I2495" t="s">
        <v>17</v>
      </c>
      <c r="J2495">
        <v>3.6010617018600002E-4</v>
      </c>
      <c r="K2495">
        <v>6.3958289906699997E-4</v>
      </c>
      <c r="L2495" s="1">
        <v>2.2391164918999999E-5</v>
      </c>
      <c r="M2495">
        <v>1.3333333333299999</v>
      </c>
      <c r="N2495">
        <v>3.6666666666699999</v>
      </c>
      <c r="O2495">
        <v>0.109793792692</v>
      </c>
      <c r="P2495" s="1">
        <v>3.0306830775299998E-7</v>
      </c>
      <c r="Q2495">
        <v>1.6501838334E-4</v>
      </c>
      <c r="R2495" t="s">
        <v>15</v>
      </c>
      <c r="S2495">
        <v>3.6666666666699999</v>
      </c>
    </row>
    <row r="2496" spans="1:20">
      <c r="A2496">
        <v>101576</v>
      </c>
      <c r="B2496" t="s">
        <v>19</v>
      </c>
      <c r="C2496" t="b">
        <f t="shared" si="190"/>
        <v>1</v>
      </c>
      <c r="D2496" s="2" t="str">
        <f t="shared" si="191"/>
        <v/>
      </c>
      <c r="E2496" s="2" t="str">
        <f t="shared" si="192"/>
        <v/>
      </c>
      <c r="F2496" s="2" t="str">
        <f t="shared" si="193"/>
        <v>BRACK</v>
      </c>
      <c r="G2496" s="2" t="str">
        <f t="shared" si="194"/>
        <v/>
      </c>
      <c r="H2496" t="s">
        <v>23</v>
      </c>
      <c r="I2496" t="s">
        <v>19</v>
      </c>
      <c r="J2496">
        <v>1.23853637127E-4</v>
      </c>
      <c r="K2496">
        <v>4.5384775979000002E-4</v>
      </c>
      <c r="L2496" s="1">
        <v>9.8468812843400007E-6</v>
      </c>
      <c r="M2496">
        <v>1.3333333333299999</v>
      </c>
      <c r="N2496">
        <v>3.6666666666699999</v>
      </c>
      <c r="O2496">
        <v>1.3527696196199999E-2</v>
      </c>
      <c r="P2496" s="1">
        <v>3.0306830775299998E-7</v>
      </c>
      <c r="Q2496">
        <v>4.5641404144800002E-3</v>
      </c>
      <c r="R2496" t="s">
        <v>15</v>
      </c>
      <c r="S2496">
        <v>1.3333333333299999</v>
      </c>
      <c r="T2496">
        <v>3.6666666666699999</v>
      </c>
    </row>
    <row r="2497" spans="1:20">
      <c r="A2497">
        <v>101578</v>
      </c>
      <c r="C2497" t="b">
        <f t="shared" si="190"/>
        <v>1</v>
      </c>
      <c r="D2497" s="2" t="str">
        <f t="shared" si="191"/>
        <v/>
      </c>
      <c r="E2497" s="2" t="str">
        <f t="shared" si="192"/>
        <v/>
      </c>
      <c r="F2497" s="2" t="str">
        <f t="shared" si="193"/>
        <v/>
      </c>
      <c r="G2497" s="2" t="str">
        <f t="shared" si="194"/>
        <v/>
      </c>
      <c r="H2497" t="s">
        <v>17</v>
      </c>
      <c r="I2497" t="s">
        <v>17</v>
      </c>
      <c r="J2497">
        <v>3.6984784276699998E-4</v>
      </c>
      <c r="K2497">
        <v>6.9107484038300002E-4</v>
      </c>
      <c r="L2497" s="1">
        <v>3.0229020217999998E-5</v>
      </c>
      <c r="M2497">
        <v>1.3333333333299999</v>
      </c>
      <c r="N2497">
        <v>3.6666666666699999</v>
      </c>
      <c r="O2497">
        <v>7.2447111356500005E-2</v>
      </c>
      <c r="P2497" s="1">
        <v>6.0464830678500002E-6</v>
      </c>
      <c r="Q2497">
        <v>1.95500037481E-3</v>
      </c>
      <c r="R2497" t="s">
        <v>15</v>
      </c>
      <c r="S2497">
        <v>3.6666666666699999</v>
      </c>
    </row>
    <row r="2498" spans="1:20">
      <c r="A2498">
        <v>101634</v>
      </c>
      <c r="C2498" t="b">
        <f t="shared" si="190"/>
        <v>1</v>
      </c>
      <c r="D2498" s="2" t="str">
        <f t="shared" si="191"/>
        <v/>
      </c>
      <c r="E2498" s="2" t="str">
        <f t="shared" si="192"/>
        <v/>
      </c>
      <c r="F2498" s="2" t="str">
        <f t="shared" si="193"/>
        <v/>
      </c>
      <c r="G2498" s="2" t="str">
        <f t="shared" si="194"/>
        <v/>
      </c>
      <c r="H2498" t="s">
        <v>23</v>
      </c>
      <c r="I2498" t="s">
        <v>19</v>
      </c>
      <c r="J2498" s="1">
        <v>5.90301158196E-5</v>
      </c>
      <c r="K2498">
        <v>1.6948425297499999E-4</v>
      </c>
      <c r="L2498" s="1">
        <v>5.3401962157399998E-6</v>
      </c>
      <c r="M2498">
        <v>1.5</v>
      </c>
      <c r="N2498">
        <v>5.5</v>
      </c>
      <c r="O2498">
        <v>1.85195337536E-2</v>
      </c>
      <c r="P2498" s="1">
        <v>1.3727925367799999E-7</v>
      </c>
      <c r="Q2498">
        <v>1.1406216025299999E-3</v>
      </c>
      <c r="R2498" t="s">
        <v>15</v>
      </c>
      <c r="S2498">
        <v>1.5</v>
      </c>
      <c r="T2498">
        <v>5.5</v>
      </c>
    </row>
    <row r="2499" spans="1:20">
      <c r="A2499">
        <v>101637</v>
      </c>
      <c r="C2499" t="b">
        <f t="shared" ref="C2499:C2562" si="195">IF(OR(B2499="freshRestricted",B2499="brackishRestricted",B2499="marineRestricted",B2499="noclass",B2499=""),TRUE,FALSE)</f>
        <v>1</v>
      </c>
      <c r="D2499" s="2" t="str">
        <f t="shared" ref="D2499:D2562" si="196">IF(NOT(ISBLANK($B2499)),IF($I2499="freshRestricted", IF($B2499="freshRestricted","FRESH",$B2499),""),"")</f>
        <v/>
      </c>
      <c r="E2499" s="2" t="str">
        <f t="shared" ref="E2499:E2562" si="197">IF(NOT(ISBLANK($B2499)),IF($I2499="marineRestricted", IF($B2499="marineRestricted","MARINE",$B2499),""),"")</f>
        <v/>
      </c>
      <c r="F2499" s="2" t="str">
        <f t="shared" ref="F2499:F2562" si="198">IF(NOT(ISBLANK($B2499)),IF($I2499="brackishRestricted", IF($B2499="brackishRestricted","BRACK",$B2499),""),"")</f>
        <v/>
      </c>
      <c r="G2499" s="2" t="str">
        <f t="shared" ref="G2499:G2562" si="199">IF(NOT(ISBLANK($B2499)),IF($I2499="noclass", IF($B2499="noclass","NO",$B2499),""),"")</f>
        <v/>
      </c>
      <c r="H2499" t="s">
        <v>23</v>
      </c>
      <c r="I2499" t="s">
        <v>19</v>
      </c>
      <c r="J2499">
        <v>1.15307468181E-4</v>
      </c>
      <c r="K2499">
        <v>3.2077866165299999E-4</v>
      </c>
      <c r="L2499" s="1">
        <v>1.27360985591E-5</v>
      </c>
      <c r="M2499">
        <v>1.5</v>
      </c>
      <c r="N2499">
        <v>8</v>
      </c>
      <c r="O2499">
        <v>6.2805586885399996E-3</v>
      </c>
      <c r="P2499" s="1">
        <v>9.2709909581199997E-8</v>
      </c>
      <c r="Q2499">
        <v>3.7349935767099999E-3</v>
      </c>
      <c r="R2499" t="s">
        <v>15</v>
      </c>
      <c r="S2499">
        <v>1.5</v>
      </c>
      <c r="T2499">
        <v>8</v>
      </c>
    </row>
    <row r="2500" spans="1:20">
      <c r="A2500">
        <v>101690</v>
      </c>
      <c r="C2500" t="b">
        <f t="shared" si="195"/>
        <v>1</v>
      </c>
      <c r="D2500" s="2" t="str">
        <f t="shared" si="196"/>
        <v/>
      </c>
      <c r="E2500" s="2" t="str">
        <f t="shared" si="197"/>
        <v/>
      </c>
      <c r="F2500" s="2" t="str">
        <f t="shared" si="198"/>
        <v/>
      </c>
      <c r="G2500" s="2" t="str">
        <f t="shared" si="199"/>
        <v/>
      </c>
      <c r="H2500" t="s">
        <v>17</v>
      </c>
      <c r="I2500" t="s">
        <v>17</v>
      </c>
      <c r="J2500">
        <v>3.5788598104199998E-4</v>
      </c>
      <c r="K2500">
        <v>2.11570745034E-4</v>
      </c>
      <c r="L2500" s="1">
        <v>1.6349462568600001E-6</v>
      </c>
      <c r="M2500">
        <v>1.3333333333299999</v>
      </c>
      <c r="N2500">
        <v>3.6666666666699999</v>
      </c>
      <c r="O2500">
        <v>0.38895717203699998</v>
      </c>
      <c r="P2500" s="1">
        <v>1.09571332238E-5</v>
      </c>
      <c r="Q2500" s="1">
        <v>5.74147100571E-5</v>
      </c>
      <c r="R2500" t="s">
        <v>15</v>
      </c>
      <c r="S2500">
        <v>2.70834743664</v>
      </c>
    </row>
    <row r="2501" spans="1:20">
      <c r="A2501">
        <v>101691</v>
      </c>
      <c r="C2501" t="b">
        <f t="shared" si="195"/>
        <v>1</v>
      </c>
      <c r="D2501" s="2" t="str">
        <f t="shared" si="196"/>
        <v/>
      </c>
      <c r="E2501" s="2" t="str">
        <f t="shared" si="197"/>
        <v/>
      </c>
      <c r="F2501" s="2" t="str">
        <f t="shared" si="198"/>
        <v/>
      </c>
      <c r="G2501" s="2" t="str">
        <f t="shared" si="199"/>
        <v/>
      </c>
      <c r="H2501" t="s">
        <v>17</v>
      </c>
      <c r="I2501" t="s">
        <v>17</v>
      </c>
      <c r="J2501">
        <v>4.7829605363600001E-4</v>
      </c>
      <c r="K2501">
        <v>3.6333134637800001E-4</v>
      </c>
      <c r="L2501" s="1">
        <v>9.2128602241600003E-6</v>
      </c>
      <c r="M2501">
        <v>1.3333333333299999</v>
      </c>
      <c r="N2501">
        <v>3.6666666666699999</v>
      </c>
      <c r="O2501">
        <v>0.42299682322600002</v>
      </c>
      <c r="P2501" s="1">
        <v>1.0264866805500001E-5</v>
      </c>
      <c r="Q2501">
        <v>1.3131995427000001E-4</v>
      </c>
      <c r="R2501" t="s">
        <v>15</v>
      </c>
      <c r="S2501">
        <v>3.0948043885700001</v>
      </c>
    </row>
    <row r="2502" spans="1:20">
      <c r="A2502">
        <v>101711</v>
      </c>
      <c r="C2502" t="b">
        <f t="shared" si="195"/>
        <v>1</v>
      </c>
      <c r="D2502" s="2" t="str">
        <f t="shared" si="196"/>
        <v/>
      </c>
      <c r="E2502" s="2" t="str">
        <f t="shared" si="197"/>
        <v/>
      </c>
      <c r="F2502" s="2" t="str">
        <f t="shared" si="198"/>
        <v/>
      </c>
      <c r="G2502" s="2" t="str">
        <f t="shared" si="199"/>
        <v/>
      </c>
      <c r="H2502" t="s">
        <v>14</v>
      </c>
      <c r="I2502" t="s">
        <v>14</v>
      </c>
      <c r="J2502">
        <v>8.9396893985299998E-4</v>
      </c>
      <c r="K2502" s="1">
        <v>7.9412038993399992E-6</v>
      </c>
      <c r="L2502">
        <v>1.6705880852599999E-4</v>
      </c>
      <c r="M2502">
        <v>4.5</v>
      </c>
      <c r="N2502">
        <v>27</v>
      </c>
      <c r="O2502" s="1">
        <v>1.86081703182E-6</v>
      </c>
      <c r="P2502">
        <v>0.12792076005</v>
      </c>
      <c r="Q2502">
        <v>6.5920111816899996E-2</v>
      </c>
      <c r="R2502" t="s">
        <v>15</v>
      </c>
    </row>
    <row r="2503" spans="1:20">
      <c r="A2503">
        <v>101712</v>
      </c>
      <c r="C2503" t="b">
        <f t="shared" si="195"/>
        <v>1</v>
      </c>
      <c r="D2503" s="2" t="str">
        <f t="shared" si="196"/>
        <v/>
      </c>
      <c r="E2503" s="2" t="str">
        <f t="shared" si="197"/>
        <v/>
      </c>
      <c r="F2503" s="2" t="str">
        <f t="shared" si="198"/>
        <v/>
      </c>
      <c r="G2503" s="2" t="str">
        <f t="shared" si="199"/>
        <v/>
      </c>
      <c r="H2503" t="s">
        <v>14</v>
      </c>
      <c r="I2503" t="s">
        <v>14</v>
      </c>
      <c r="J2503">
        <v>4.5492988982300003E-4</v>
      </c>
      <c r="K2503" s="1">
        <v>2.4765526747000001E-6</v>
      </c>
      <c r="L2503" s="1">
        <v>6.7588678258799999E-5</v>
      </c>
      <c r="M2503">
        <v>4.5</v>
      </c>
      <c r="N2503">
        <v>27</v>
      </c>
      <c r="O2503" s="1">
        <v>2.06068812416E-6</v>
      </c>
      <c r="P2503">
        <v>5.5545841133700001E-2</v>
      </c>
      <c r="Q2503">
        <v>8.2173374295000004E-2</v>
      </c>
      <c r="R2503" t="s">
        <v>15</v>
      </c>
    </row>
    <row r="2504" spans="1:20">
      <c r="A2504">
        <v>101713</v>
      </c>
      <c r="C2504" t="b">
        <f t="shared" si="195"/>
        <v>1</v>
      </c>
      <c r="D2504" s="2" t="str">
        <f t="shared" si="196"/>
        <v/>
      </c>
      <c r="E2504" s="2" t="str">
        <f t="shared" si="197"/>
        <v/>
      </c>
      <c r="F2504" s="2" t="str">
        <f t="shared" si="198"/>
        <v/>
      </c>
      <c r="G2504" s="2" t="str">
        <f t="shared" si="199"/>
        <v/>
      </c>
      <c r="H2504" t="s">
        <v>17</v>
      </c>
      <c r="I2504" t="s">
        <v>17</v>
      </c>
      <c r="J2504">
        <v>1.7938095014700001E-4</v>
      </c>
      <c r="K2504">
        <v>2.07353455397E-4</v>
      </c>
      <c r="L2504" s="1">
        <v>3.2318836142799999E-6</v>
      </c>
      <c r="M2504">
        <v>1.5</v>
      </c>
      <c r="N2504">
        <v>5.5</v>
      </c>
      <c r="O2504">
        <v>0.12914255205399999</v>
      </c>
      <c r="P2504" s="1">
        <v>5.0028678901299998E-7</v>
      </c>
      <c r="Q2504">
        <v>1.4746708484E-3</v>
      </c>
      <c r="R2504" t="s">
        <v>15</v>
      </c>
      <c r="S2504">
        <v>5.5</v>
      </c>
    </row>
    <row r="2505" spans="1:20">
      <c r="A2505">
        <v>101739</v>
      </c>
      <c r="C2505" t="b">
        <f t="shared" si="195"/>
        <v>1</v>
      </c>
      <c r="D2505" s="2" t="str">
        <f t="shared" si="196"/>
        <v/>
      </c>
      <c r="E2505" s="2" t="str">
        <f t="shared" si="197"/>
        <v/>
      </c>
      <c r="F2505" s="2" t="str">
        <f t="shared" si="198"/>
        <v/>
      </c>
      <c r="G2505" s="2" t="str">
        <f t="shared" si="199"/>
        <v/>
      </c>
      <c r="H2505" t="s">
        <v>17</v>
      </c>
      <c r="I2505" t="s">
        <v>17</v>
      </c>
      <c r="J2505">
        <v>1.10148035581E-4</v>
      </c>
      <c r="K2505">
        <v>1.66193961052E-4</v>
      </c>
      <c r="L2505" s="1">
        <v>1.79844088255E-6</v>
      </c>
      <c r="M2505">
        <v>1.3333333333299999</v>
      </c>
      <c r="N2505">
        <v>3.6666666666699999</v>
      </c>
      <c r="O2505">
        <v>8.6260351570900007E-2</v>
      </c>
      <c r="P2505" s="1">
        <v>2.6394192091600001E-7</v>
      </c>
      <c r="Q2505">
        <v>1.96367906156E-3</v>
      </c>
      <c r="R2505" t="s">
        <v>15</v>
      </c>
      <c r="S2505">
        <v>3.6666666666699999</v>
      </c>
    </row>
    <row r="2506" spans="1:20">
      <c r="A2506">
        <v>101741</v>
      </c>
      <c r="C2506" t="b">
        <f t="shared" si="195"/>
        <v>1</v>
      </c>
      <c r="D2506" s="2" t="str">
        <f t="shared" si="196"/>
        <v/>
      </c>
      <c r="E2506" s="2" t="str">
        <f t="shared" si="197"/>
        <v/>
      </c>
      <c r="F2506" s="2" t="str">
        <f t="shared" si="198"/>
        <v/>
      </c>
      <c r="G2506" s="2" t="str">
        <f t="shared" si="199"/>
        <v/>
      </c>
      <c r="H2506" t="s">
        <v>17</v>
      </c>
      <c r="I2506" t="s">
        <v>17</v>
      </c>
      <c r="J2506">
        <v>3.9792947201399998E-4</v>
      </c>
      <c r="K2506">
        <v>2.9610488695200001E-4</v>
      </c>
      <c r="L2506" s="1">
        <v>3.5968817650999999E-6</v>
      </c>
      <c r="M2506">
        <v>1.3333333333299999</v>
      </c>
      <c r="N2506">
        <v>3.6666666666699999</v>
      </c>
      <c r="O2506">
        <v>0.42299682322600002</v>
      </c>
      <c r="P2506" s="1">
        <v>4.5215862314599997E-7</v>
      </c>
      <c r="Q2506" s="1">
        <v>1.0267809171799999E-5</v>
      </c>
      <c r="R2506" t="s">
        <v>15</v>
      </c>
      <c r="S2506">
        <v>3.0641531936400002</v>
      </c>
    </row>
    <row r="2507" spans="1:20">
      <c r="A2507">
        <v>101742</v>
      </c>
      <c r="C2507" t="b">
        <f t="shared" si="195"/>
        <v>1</v>
      </c>
      <c r="D2507" s="2" t="str">
        <f t="shared" si="196"/>
        <v/>
      </c>
      <c r="E2507" s="2" t="str">
        <f t="shared" si="197"/>
        <v/>
      </c>
      <c r="F2507" s="2" t="str">
        <f t="shared" si="198"/>
        <v/>
      </c>
      <c r="G2507" s="2" t="str">
        <f t="shared" si="199"/>
        <v/>
      </c>
      <c r="H2507" t="s">
        <v>14</v>
      </c>
      <c r="I2507" t="s">
        <v>14</v>
      </c>
      <c r="J2507">
        <v>7.1158299355299996E-4</v>
      </c>
      <c r="K2507" s="1">
        <v>1.80112921796E-6</v>
      </c>
      <c r="L2507" s="1">
        <v>7.0139194419500004E-5</v>
      </c>
      <c r="M2507">
        <v>4.5</v>
      </c>
      <c r="N2507">
        <v>27</v>
      </c>
      <c r="O2507" s="1">
        <v>5.3716059021299998E-7</v>
      </c>
      <c r="P2507">
        <v>5.5545841133700001E-2</v>
      </c>
      <c r="Q2507">
        <v>5.7584446012800002E-2</v>
      </c>
      <c r="R2507" t="s">
        <v>15</v>
      </c>
    </row>
    <row r="2508" spans="1:20">
      <c r="A2508">
        <v>101760</v>
      </c>
      <c r="C2508" t="b">
        <f t="shared" si="195"/>
        <v>1</v>
      </c>
      <c r="D2508" s="2" t="str">
        <f t="shared" si="196"/>
        <v/>
      </c>
      <c r="E2508" s="2" t="str">
        <f t="shared" si="197"/>
        <v/>
      </c>
      <c r="F2508" s="2" t="str">
        <f t="shared" si="198"/>
        <v/>
      </c>
      <c r="G2508" s="2" t="str">
        <f t="shared" si="199"/>
        <v/>
      </c>
      <c r="H2508" t="s">
        <v>14</v>
      </c>
      <c r="I2508" t="s">
        <v>14</v>
      </c>
      <c r="J2508">
        <v>6.7901219589499998E-4</v>
      </c>
      <c r="K2508" s="1">
        <v>3.1519761314400001E-6</v>
      </c>
      <c r="L2508">
        <v>1.03295904509E-4</v>
      </c>
      <c r="M2508">
        <v>4.5</v>
      </c>
      <c r="N2508">
        <v>27</v>
      </c>
      <c r="O2508" s="1">
        <v>2.06068812416E-6</v>
      </c>
      <c r="P2508">
        <v>5.5545841133700001E-2</v>
      </c>
      <c r="Q2508">
        <v>7.2127170816300004E-2</v>
      </c>
      <c r="R2508" t="s">
        <v>15</v>
      </c>
    </row>
    <row r="2509" spans="1:20">
      <c r="A2509">
        <v>101761</v>
      </c>
      <c r="C2509" t="b">
        <f t="shared" si="195"/>
        <v>1</v>
      </c>
      <c r="D2509" s="2" t="str">
        <f t="shared" si="196"/>
        <v/>
      </c>
      <c r="E2509" s="2" t="str">
        <f t="shared" si="197"/>
        <v/>
      </c>
      <c r="F2509" s="2" t="str">
        <f t="shared" si="198"/>
        <v/>
      </c>
      <c r="G2509" s="2" t="str">
        <f t="shared" si="199"/>
        <v/>
      </c>
      <c r="H2509" t="s">
        <v>17</v>
      </c>
      <c r="I2509" t="s">
        <v>17</v>
      </c>
      <c r="J2509">
        <v>3.9039202520900002E-4</v>
      </c>
      <c r="K2509">
        <v>2.6521801102899999E-4</v>
      </c>
      <c r="L2509" s="1">
        <v>6.1808470111499999E-6</v>
      </c>
      <c r="M2509">
        <v>1.3333333333299999</v>
      </c>
      <c r="N2509">
        <v>3.6666666666699999</v>
      </c>
      <c r="O2509">
        <v>0.30677761651199997</v>
      </c>
      <c r="P2509" s="1">
        <v>3.3777115871300001E-6</v>
      </c>
      <c r="Q2509" s="1">
        <v>4.4881056848200002E-5</v>
      </c>
      <c r="R2509" t="s">
        <v>15</v>
      </c>
      <c r="S2509">
        <v>2.9064787379300001</v>
      </c>
    </row>
    <row r="2510" spans="1:20">
      <c r="A2510">
        <v>101783</v>
      </c>
      <c r="C2510" t="b">
        <f t="shared" si="195"/>
        <v>1</v>
      </c>
      <c r="D2510" s="2" t="str">
        <f t="shared" si="196"/>
        <v/>
      </c>
      <c r="E2510" s="2" t="str">
        <f t="shared" si="197"/>
        <v/>
      </c>
      <c r="F2510" s="2" t="str">
        <f t="shared" si="198"/>
        <v/>
      </c>
      <c r="G2510" s="2" t="str">
        <f t="shared" si="199"/>
        <v/>
      </c>
      <c r="H2510" t="s">
        <v>18</v>
      </c>
      <c r="I2510" t="s">
        <v>19</v>
      </c>
      <c r="J2510" s="1">
        <v>1.80142894829E-5</v>
      </c>
      <c r="K2510">
        <v>3.78308596043E-4</v>
      </c>
      <c r="L2510" s="1">
        <v>2.9657610689199999E-5</v>
      </c>
      <c r="M2510">
        <v>23</v>
      </c>
      <c r="N2510">
        <v>27</v>
      </c>
      <c r="O2510" s="1">
        <v>2.2072237376599999E-6</v>
      </c>
      <c r="P2510">
        <v>3.2086333795999997E-2</v>
      </c>
      <c r="Q2510">
        <v>0.16228338035100001</v>
      </c>
      <c r="R2510" t="s">
        <v>20</v>
      </c>
      <c r="S2510">
        <v>23</v>
      </c>
      <c r="T2510">
        <v>27</v>
      </c>
    </row>
    <row r="2511" spans="1:20">
      <c r="A2511">
        <v>101784</v>
      </c>
      <c r="C2511" t="b">
        <f t="shared" si="195"/>
        <v>1</v>
      </c>
      <c r="D2511" s="2" t="str">
        <f t="shared" si="196"/>
        <v/>
      </c>
      <c r="E2511" s="2" t="str">
        <f t="shared" si="197"/>
        <v/>
      </c>
      <c r="F2511" s="2" t="str">
        <f t="shared" si="198"/>
        <v/>
      </c>
      <c r="G2511" s="2" t="str">
        <f t="shared" si="199"/>
        <v/>
      </c>
      <c r="H2511" t="s">
        <v>19</v>
      </c>
      <c r="I2511" t="s">
        <v>19</v>
      </c>
      <c r="J2511">
        <v>0</v>
      </c>
      <c r="K2511" s="1">
        <v>8.3167828998600003E-5</v>
      </c>
      <c r="L2511" s="1">
        <v>7.5754674916900003E-6</v>
      </c>
      <c r="M2511">
        <v>8.8000000000000007</v>
      </c>
      <c r="N2511">
        <v>11.6</v>
      </c>
      <c r="O2511">
        <v>2.75989204037E-4</v>
      </c>
      <c r="P2511">
        <v>1.6496336253999998E-2</v>
      </c>
      <c r="Q2511">
        <v>3.9098345334900003E-2</v>
      </c>
      <c r="R2511" t="s">
        <v>15</v>
      </c>
      <c r="S2511">
        <v>8.8000000000000007</v>
      </c>
      <c r="T2511">
        <v>11.6</v>
      </c>
    </row>
    <row r="2512" spans="1:20">
      <c r="A2512">
        <v>101786</v>
      </c>
      <c r="C2512" t="b">
        <f t="shared" si="195"/>
        <v>1</v>
      </c>
      <c r="D2512" s="2" t="str">
        <f t="shared" si="196"/>
        <v/>
      </c>
      <c r="E2512" s="2" t="str">
        <f t="shared" si="197"/>
        <v/>
      </c>
      <c r="F2512" s="2" t="str">
        <f t="shared" si="198"/>
        <v/>
      </c>
      <c r="G2512" s="2" t="str">
        <f t="shared" si="199"/>
        <v/>
      </c>
      <c r="H2512" t="s">
        <v>18</v>
      </c>
      <c r="I2512" t="s">
        <v>19</v>
      </c>
      <c r="J2512">
        <v>0</v>
      </c>
      <c r="K2512">
        <v>1.6126231786099999E-4</v>
      </c>
      <c r="L2512" s="1">
        <v>2.6160195731099999E-5</v>
      </c>
      <c r="M2512">
        <v>8.8000000000000007</v>
      </c>
      <c r="N2512">
        <v>11.6</v>
      </c>
      <c r="O2512">
        <v>2.75989204037E-4</v>
      </c>
      <c r="P2512">
        <v>5.9841042430799997E-2</v>
      </c>
      <c r="Q2512">
        <v>1.3733345363000001E-2</v>
      </c>
      <c r="R2512" t="s">
        <v>20</v>
      </c>
      <c r="S2512">
        <v>8.8000000000000007</v>
      </c>
      <c r="T2512">
        <v>11.6</v>
      </c>
    </row>
    <row r="2513" spans="1:20">
      <c r="A2513">
        <v>101826</v>
      </c>
      <c r="C2513" t="b">
        <f t="shared" si="195"/>
        <v>1</v>
      </c>
      <c r="D2513" s="2" t="str">
        <f t="shared" si="196"/>
        <v/>
      </c>
      <c r="E2513" s="2" t="str">
        <f t="shared" si="197"/>
        <v/>
      </c>
      <c r="F2513" s="2" t="str">
        <f t="shared" si="198"/>
        <v/>
      </c>
      <c r="G2513" s="2" t="str">
        <f t="shared" si="199"/>
        <v/>
      </c>
      <c r="H2513" t="s">
        <v>18</v>
      </c>
      <c r="I2513" t="s">
        <v>19</v>
      </c>
      <c r="J2513" s="1">
        <v>2.58577533956E-6</v>
      </c>
      <c r="K2513">
        <v>1.9205088017799999E-4</v>
      </c>
      <c r="L2513" s="1">
        <v>2.7114258522700001E-5</v>
      </c>
      <c r="M2513">
        <v>8.8000000000000007</v>
      </c>
      <c r="N2513">
        <v>11.6</v>
      </c>
      <c r="O2513">
        <v>2.97574629087E-3</v>
      </c>
      <c r="P2513">
        <v>3.1614041144600001E-2</v>
      </c>
      <c r="Q2513">
        <v>7.8024470905599996E-2</v>
      </c>
      <c r="R2513" t="s">
        <v>20</v>
      </c>
      <c r="S2513">
        <v>8.8000000000000007</v>
      </c>
      <c r="T2513">
        <v>11.6</v>
      </c>
    </row>
    <row r="2514" spans="1:20">
      <c r="A2514">
        <v>101829</v>
      </c>
      <c r="C2514" t="b">
        <f t="shared" si="195"/>
        <v>1</v>
      </c>
      <c r="D2514" s="2" t="str">
        <f t="shared" si="196"/>
        <v/>
      </c>
      <c r="E2514" s="2" t="str">
        <f t="shared" si="197"/>
        <v/>
      </c>
      <c r="F2514" s="2" t="str">
        <f t="shared" si="198"/>
        <v/>
      </c>
      <c r="G2514" s="2" t="str">
        <f t="shared" si="199"/>
        <v/>
      </c>
      <c r="H2514" t="s">
        <v>18</v>
      </c>
      <c r="I2514" t="s">
        <v>19</v>
      </c>
      <c r="J2514" s="1">
        <v>1.5514652037399999E-6</v>
      </c>
      <c r="K2514" s="1">
        <v>7.2111051018600004E-5</v>
      </c>
      <c r="L2514" s="1">
        <v>8.5261053570599998E-6</v>
      </c>
      <c r="M2514">
        <v>8.8000000000000007</v>
      </c>
      <c r="N2514">
        <v>11.6</v>
      </c>
      <c r="O2514">
        <v>7.07995883214E-2</v>
      </c>
      <c r="P2514">
        <v>0.21325425155399999</v>
      </c>
      <c r="Q2514">
        <v>0.138348594346</v>
      </c>
      <c r="R2514" t="s">
        <v>20</v>
      </c>
      <c r="S2514">
        <v>8.8000000000000007</v>
      </c>
      <c r="T2514">
        <v>11.6</v>
      </c>
    </row>
    <row r="2515" spans="1:20">
      <c r="A2515">
        <v>101833</v>
      </c>
      <c r="C2515" t="b">
        <f t="shared" si="195"/>
        <v>1</v>
      </c>
      <c r="D2515" s="2" t="str">
        <f t="shared" si="196"/>
        <v/>
      </c>
      <c r="E2515" s="2" t="str">
        <f t="shared" si="197"/>
        <v/>
      </c>
      <c r="F2515" s="2" t="str">
        <f t="shared" si="198"/>
        <v/>
      </c>
      <c r="G2515" s="2" t="str">
        <f t="shared" si="199"/>
        <v/>
      </c>
      <c r="H2515" t="s">
        <v>18</v>
      </c>
      <c r="I2515" t="s">
        <v>19</v>
      </c>
      <c r="J2515" s="1">
        <v>1.86295841015E-5</v>
      </c>
      <c r="K2515">
        <v>3.9960156997799999E-4</v>
      </c>
      <c r="L2515" s="1">
        <v>3.2779464446000003E-5</v>
      </c>
      <c r="M2515">
        <v>23</v>
      </c>
      <c r="N2515">
        <v>27</v>
      </c>
      <c r="O2515" s="1">
        <v>8.0617532322299993E-6</v>
      </c>
      <c r="P2515">
        <v>3.2086333795999997E-2</v>
      </c>
      <c r="Q2515">
        <v>0.22145539055499999</v>
      </c>
      <c r="R2515" t="s">
        <v>20</v>
      </c>
      <c r="S2515">
        <v>23</v>
      </c>
      <c r="T2515">
        <v>27</v>
      </c>
    </row>
    <row r="2516" spans="1:20">
      <c r="A2516">
        <v>101869</v>
      </c>
      <c r="C2516" t="b">
        <f t="shared" si="195"/>
        <v>1</v>
      </c>
      <c r="D2516" s="2" t="str">
        <f t="shared" si="196"/>
        <v/>
      </c>
      <c r="E2516" s="2" t="str">
        <f t="shared" si="197"/>
        <v/>
      </c>
      <c r="F2516" s="2" t="str">
        <f t="shared" si="198"/>
        <v/>
      </c>
      <c r="G2516" s="2" t="str">
        <f t="shared" si="199"/>
        <v/>
      </c>
      <c r="H2516" t="s">
        <v>18</v>
      </c>
      <c r="I2516" t="s">
        <v>19</v>
      </c>
      <c r="J2516" s="1">
        <v>1.1265734924199999E-5</v>
      </c>
      <c r="K2516">
        <v>2.1031575682199999E-4</v>
      </c>
      <c r="L2516" s="1">
        <v>3.2779464446000003E-5</v>
      </c>
      <c r="M2516">
        <v>23</v>
      </c>
      <c r="N2516">
        <v>27</v>
      </c>
      <c r="O2516" s="1">
        <v>1.5347123171699999E-5</v>
      </c>
      <c r="P2516">
        <v>4.376296054E-2</v>
      </c>
      <c r="Q2516">
        <v>0.27613208700899999</v>
      </c>
      <c r="R2516" t="s">
        <v>20</v>
      </c>
      <c r="S2516">
        <v>23</v>
      </c>
      <c r="T2516">
        <v>27</v>
      </c>
    </row>
    <row r="2517" spans="1:20">
      <c r="A2517">
        <v>101873</v>
      </c>
      <c r="C2517" t="b">
        <f t="shared" si="195"/>
        <v>1</v>
      </c>
      <c r="D2517" s="2" t="str">
        <f t="shared" si="196"/>
        <v/>
      </c>
      <c r="E2517" s="2" t="str">
        <f t="shared" si="197"/>
        <v/>
      </c>
      <c r="F2517" s="2" t="str">
        <f t="shared" si="198"/>
        <v/>
      </c>
      <c r="G2517" s="2" t="str">
        <f t="shared" si="199"/>
        <v/>
      </c>
      <c r="H2517" t="s">
        <v>18</v>
      </c>
      <c r="I2517" t="s">
        <v>19</v>
      </c>
      <c r="J2517" s="1">
        <v>2.0686202716499999E-6</v>
      </c>
      <c r="K2517">
        <v>1.03015787169E-4</v>
      </c>
      <c r="L2517" s="1">
        <v>1.2354731040400001E-5</v>
      </c>
      <c r="M2517">
        <v>8.8000000000000007</v>
      </c>
      <c r="N2517">
        <v>11.6</v>
      </c>
      <c r="O2517">
        <v>7.07995883214E-2</v>
      </c>
      <c r="P2517">
        <v>0.21325425155399999</v>
      </c>
      <c r="Q2517">
        <v>0.13109315581299999</v>
      </c>
      <c r="R2517" t="s">
        <v>20</v>
      </c>
      <c r="S2517">
        <v>8.8000000000000007</v>
      </c>
      <c r="T2517">
        <v>11.6</v>
      </c>
    </row>
    <row r="2518" spans="1:20">
      <c r="A2518">
        <v>101908</v>
      </c>
      <c r="C2518" t="b">
        <f t="shared" si="195"/>
        <v>1</v>
      </c>
      <c r="D2518" s="2" t="str">
        <f t="shared" si="196"/>
        <v/>
      </c>
      <c r="E2518" s="2" t="str">
        <f t="shared" si="197"/>
        <v/>
      </c>
      <c r="F2518" s="2" t="str">
        <f t="shared" si="198"/>
        <v/>
      </c>
      <c r="G2518" s="2" t="str">
        <f t="shared" si="199"/>
        <v/>
      </c>
      <c r="H2518" t="s">
        <v>18</v>
      </c>
      <c r="I2518" t="s">
        <v>19</v>
      </c>
      <c r="J2518" s="1">
        <v>3.62008547539E-6</v>
      </c>
      <c r="K2518">
        <v>2.7200428906800001E-4</v>
      </c>
      <c r="L2518" s="1">
        <v>5.0941878579600001E-5</v>
      </c>
      <c r="M2518">
        <v>8.8000000000000007</v>
      </c>
      <c r="N2518">
        <v>11.6</v>
      </c>
      <c r="O2518">
        <v>2.97574629087E-3</v>
      </c>
      <c r="P2518">
        <v>0.119141625646</v>
      </c>
      <c r="Q2518">
        <v>1.7419408750899999E-2</v>
      </c>
      <c r="R2518" t="s">
        <v>20</v>
      </c>
      <c r="S2518">
        <v>8.8000000000000007</v>
      </c>
      <c r="T2518">
        <v>11.6</v>
      </c>
    </row>
    <row r="2519" spans="1:20">
      <c r="A2519">
        <v>101909</v>
      </c>
      <c r="C2519" t="b">
        <f t="shared" si="195"/>
        <v>1</v>
      </c>
      <c r="D2519" s="2" t="str">
        <f t="shared" si="196"/>
        <v/>
      </c>
      <c r="E2519" s="2" t="str">
        <f t="shared" si="197"/>
        <v/>
      </c>
      <c r="F2519" s="2" t="str">
        <f t="shared" si="198"/>
        <v/>
      </c>
      <c r="G2519" s="2" t="str">
        <f t="shared" si="199"/>
        <v/>
      </c>
      <c r="H2519" t="s">
        <v>18</v>
      </c>
      <c r="I2519" t="s">
        <v>19</v>
      </c>
      <c r="J2519" s="1">
        <v>1.42061309423E-5</v>
      </c>
      <c r="K2519">
        <v>3.1240025054100001E-4</v>
      </c>
      <c r="L2519" s="1">
        <v>1.2487415027E-5</v>
      </c>
      <c r="M2519">
        <v>23</v>
      </c>
      <c r="N2519">
        <v>27</v>
      </c>
      <c r="O2519" s="1">
        <v>2.2072237376599999E-6</v>
      </c>
      <c r="P2519">
        <v>3.2086333795999997E-2</v>
      </c>
      <c r="Q2519">
        <v>0.179524791554</v>
      </c>
      <c r="R2519" t="s">
        <v>20</v>
      </c>
      <c r="S2519">
        <v>23</v>
      </c>
      <c r="T2519">
        <v>27</v>
      </c>
    </row>
    <row r="2520" spans="1:20">
      <c r="A2520">
        <v>101910</v>
      </c>
      <c r="C2520" t="b">
        <f t="shared" si="195"/>
        <v>1</v>
      </c>
      <c r="D2520" s="2" t="str">
        <f t="shared" si="196"/>
        <v/>
      </c>
      <c r="E2520" s="2" t="str">
        <f t="shared" si="197"/>
        <v/>
      </c>
      <c r="F2520" s="2" t="str">
        <f t="shared" si="198"/>
        <v/>
      </c>
      <c r="G2520" s="2" t="str">
        <f t="shared" si="199"/>
        <v/>
      </c>
      <c r="H2520" t="s">
        <v>18</v>
      </c>
      <c r="I2520" t="s">
        <v>19</v>
      </c>
      <c r="J2520" s="1">
        <v>1.81004273769E-6</v>
      </c>
      <c r="K2520">
        <v>1.28275960496E-4</v>
      </c>
      <c r="L2520" s="1">
        <v>1.6683263980900002E-5</v>
      </c>
      <c r="M2520">
        <v>8.8000000000000007</v>
      </c>
      <c r="N2520">
        <v>11.6</v>
      </c>
      <c r="O2520">
        <v>2.97574629087E-3</v>
      </c>
      <c r="P2520">
        <v>5.06019552636E-2</v>
      </c>
      <c r="Q2520">
        <v>8.2621932956899999E-2</v>
      </c>
      <c r="R2520" t="s">
        <v>20</v>
      </c>
      <c r="S2520">
        <v>8.8000000000000007</v>
      </c>
      <c r="T2520">
        <v>11.6</v>
      </c>
    </row>
    <row r="2521" spans="1:20">
      <c r="A2521">
        <v>101911</v>
      </c>
      <c r="C2521" t="b">
        <f t="shared" si="195"/>
        <v>1</v>
      </c>
      <c r="D2521" s="2" t="str">
        <f t="shared" si="196"/>
        <v/>
      </c>
      <c r="E2521" s="2" t="str">
        <f t="shared" si="197"/>
        <v/>
      </c>
      <c r="F2521" s="2" t="str">
        <f t="shared" si="198"/>
        <v/>
      </c>
      <c r="G2521" s="2" t="str">
        <f t="shared" si="199"/>
        <v/>
      </c>
      <c r="H2521" t="s">
        <v>14</v>
      </c>
      <c r="I2521" t="s">
        <v>14</v>
      </c>
      <c r="J2521" s="1">
        <v>3.30300731121E-5</v>
      </c>
      <c r="K2521">
        <v>6.4779348406299999E-4</v>
      </c>
      <c r="L2521" s="1">
        <v>3.4340391324400001E-5</v>
      </c>
      <c r="M2521">
        <v>23</v>
      </c>
      <c r="N2521">
        <v>27</v>
      </c>
      <c r="O2521" s="1">
        <v>5.7487001911100002E-5</v>
      </c>
      <c r="P2521">
        <v>3.2086333795999997E-2</v>
      </c>
      <c r="Q2521">
        <v>0.345648779982</v>
      </c>
      <c r="R2521" t="s">
        <v>15</v>
      </c>
    </row>
    <row r="2522" spans="1:20">
      <c r="A2522">
        <v>101956</v>
      </c>
      <c r="C2522" t="b">
        <f t="shared" si="195"/>
        <v>1</v>
      </c>
      <c r="D2522" s="2" t="str">
        <f t="shared" si="196"/>
        <v/>
      </c>
      <c r="E2522" s="2" t="str">
        <f t="shared" si="197"/>
        <v/>
      </c>
      <c r="F2522" s="2" t="str">
        <f t="shared" si="198"/>
        <v/>
      </c>
      <c r="G2522" s="2" t="str">
        <f t="shared" si="199"/>
        <v/>
      </c>
      <c r="H2522" t="s">
        <v>14</v>
      </c>
      <c r="I2522" t="s">
        <v>14</v>
      </c>
      <c r="J2522" s="1">
        <v>3.3640105181899997E-5</v>
      </c>
      <c r="K2522">
        <v>3.95351983033E-4</v>
      </c>
      <c r="L2522" s="1">
        <v>8.1259774521000004E-5</v>
      </c>
      <c r="M2522">
        <v>23</v>
      </c>
      <c r="N2522">
        <v>27</v>
      </c>
      <c r="O2522">
        <v>5.2450417802900003E-4</v>
      </c>
      <c r="P2522">
        <v>0.148976530804</v>
      </c>
      <c r="Q2522">
        <v>0.126172283542</v>
      </c>
      <c r="R2522" t="s">
        <v>15</v>
      </c>
    </row>
    <row r="2523" spans="1:20">
      <c r="A2523">
        <v>101959</v>
      </c>
      <c r="C2523" t="b">
        <f t="shared" si="195"/>
        <v>1</v>
      </c>
      <c r="D2523" s="2" t="str">
        <f t="shared" si="196"/>
        <v/>
      </c>
      <c r="E2523" s="2" t="str">
        <f t="shared" si="197"/>
        <v/>
      </c>
      <c r="F2523" s="2" t="str">
        <f t="shared" si="198"/>
        <v/>
      </c>
      <c r="G2523" s="2" t="str">
        <f t="shared" si="199"/>
        <v/>
      </c>
      <c r="H2523" t="s">
        <v>14</v>
      </c>
      <c r="I2523" t="s">
        <v>14</v>
      </c>
      <c r="J2523" s="1">
        <v>2.3093766118700002E-5</v>
      </c>
      <c r="K2523">
        <v>2.4053158878000001E-4</v>
      </c>
      <c r="L2523" s="1">
        <v>1.9853294711100001E-5</v>
      </c>
      <c r="M2523">
        <v>23</v>
      </c>
      <c r="N2523">
        <v>27</v>
      </c>
      <c r="O2523">
        <v>4.1305579064300003E-4</v>
      </c>
      <c r="P2523">
        <v>7.2535254160199999E-2</v>
      </c>
      <c r="Q2523">
        <v>0.16294639039799999</v>
      </c>
      <c r="R2523" t="s">
        <v>15</v>
      </c>
    </row>
    <row r="2524" spans="1:20">
      <c r="A2524">
        <v>101963</v>
      </c>
      <c r="C2524" t="b">
        <f t="shared" si="195"/>
        <v>1</v>
      </c>
      <c r="D2524" s="2" t="str">
        <f t="shared" si="196"/>
        <v/>
      </c>
      <c r="E2524" s="2" t="str">
        <f t="shared" si="197"/>
        <v/>
      </c>
      <c r="F2524" s="2" t="str">
        <f t="shared" si="198"/>
        <v/>
      </c>
      <c r="G2524" s="2" t="str">
        <f t="shared" si="199"/>
        <v/>
      </c>
      <c r="H2524" t="s">
        <v>14</v>
      </c>
      <c r="I2524" t="s">
        <v>14</v>
      </c>
      <c r="J2524" s="1">
        <v>2.04200816092E-5</v>
      </c>
      <c r="K2524">
        <v>1.39431280499E-4</v>
      </c>
      <c r="L2524" s="1">
        <v>3.7002987351799999E-5</v>
      </c>
      <c r="M2524">
        <v>15</v>
      </c>
      <c r="N2524">
        <v>27</v>
      </c>
      <c r="O2524">
        <v>4.7475542512700003E-2</v>
      </c>
      <c r="P2524">
        <v>0.42338592819800003</v>
      </c>
      <c r="Q2524">
        <v>0.16029550910199999</v>
      </c>
      <c r="R2524" t="s">
        <v>15</v>
      </c>
    </row>
    <row r="2525" spans="1:20">
      <c r="A2525">
        <v>101992</v>
      </c>
      <c r="C2525" t="b">
        <f t="shared" si="195"/>
        <v>1</v>
      </c>
      <c r="D2525" s="2" t="str">
        <f t="shared" si="196"/>
        <v/>
      </c>
      <c r="E2525" s="2" t="str">
        <f t="shared" si="197"/>
        <v/>
      </c>
      <c r="F2525" s="2" t="str">
        <f t="shared" si="198"/>
        <v/>
      </c>
      <c r="G2525" s="2" t="str">
        <f t="shared" si="199"/>
        <v/>
      </c>
      <c r="H2525" t="s">
        <v>17</v>
      </c>
      <c r="I2525" t="s">
        <v>17</v>
      </c>
      <c r="J2525">
        <v>1.2401484517500001E-4</v>
      </c>
      <c r="K2525" s="1">
        <v>5.8260914966700002E-5</v>
      </c>
      <c r="L2525" s="1">
        <v>8.5576529076399992E-6</v>
      </c>
      <c r="M2525">
        <v>1.5</v>
      </c>
      <c r="N2525">
        <v>5.5</v>
      </c>
      <c r="O2525">
        <v>0.20288557482399999</v>
      </c>
      <c r="P2525">
        <v>1.16624056995E-2</v>
      </c>
      <c r="Q2525">
        <v>1.22036354756E-4</v>
      </c>
      <c r="R2525" t="s">
        <v>15</v>
      </c>
      <c r="S2525">
        <v>3.22196330373</v>
      </c>
    </row>
    <row r="2526" spans="1:20">
      <c r="A2526">
        <v>101995</v>
      </c>
      <c r="C2526" t="b">
        <f t="shared" si="195"/>
        <v>1</v>
      </c>
      <c r="D2526" s="2" t="str">
        <f t="shared" si="196"/>
        <v/>
      </c>
      <c r="E2526" s="2" t="str">
        <f t="shared" si="197"/>
        <v/>
      </c>
      <c r="F2526" s="2" t="str">
        <f t="shared" si="198"/>
        <v/>
      </c>
      <c r="G2526" s="2" t="str">
        <f t="shared" si="199"/>
        <v/>
      </c>
      <c r="H2526" t="s">
        <v>14</v>
      </c>
      <c r="I2526" t="s">
        <v>14</v>
      </c>
      <c r="J2526" s="1">
        <v>9.5420187225999994E-5</v>
      </c>
      <c r="K2526">
        <v>0</v>
      </c>
      <c r="L2526" s="1">
        <v>7.52402267409E-5</v>
      </c>
      <c r="M2526">
        <v>4.5</v>
      </c>
      <c r="N2526">
        <v>27</v>
      </c>
      <c r="O2526">
        <v>1.6668093412099999E-3</v>
      </c>
      <c r="P2526">
        <v>5.6871443386500003E-3</v>
      </c>
      <c r="Q2526">
        <v>0.46489692341200001</v>
      </c>
      <c r="R2526" t="s">
        <v>15</v>
      </c>
    </row>
    <row r="2527" spans="1:20">
      <c r="A2527">
        <v>102013</v>
      </c>
      <c r="C2527" t="b">
        <f t="shared" si="195"/>
        <v>1</v>
      </c>
      <c r="D2527" s="2" t="str">
        <f t="shared" si="196"/>
        <v/>
      </c>
      <c r="E2527" s="2" t="str">
        <f t="shared" si="197"/>
        <v/>
      </c>
      <c r="F2527" s="2" t="str">
        <f t="shared" si="198"/>
        <v/>
      </c>
      <c r="G2527" s="2" t="str">
        <f t="shared" si="199"/>
        <v/>
      </c>
      <c r="H2527" t="s">
        <v>14</v>
      </c>
      <c r="I2527" t="s">
        <v>14</v>
      </c>
      <c r="J2527" s="1">
        <v>8.3500844370500003E-5</v>
      </c>
      <c r="K2527">
        <v>0</v>
      </c>
      <c r="L2527" s="1">
        <v>2.4229903526699999E-5</v>
      </c>
      <c r="M2527">
        <v>4.5</v>
      </c>
      <c r="N2527">
        <v>27</v>
      </c>
      <c r="O2527" s="1">
        <v>1.87662151288E-6</v>
      </c>
      <c r="P2527">
        <v>5.6871443386500003E-3</v>
      </c>
      <c r="Q2527">
        <v>0.10126329282800001</v>
      </c>
      <c r="R2527" t="s">
        <v>15</v>
      </c>
    </row>
    <row r="2528" spans="1:20">
      <c r="A2528">
        <v>102014</v>
      </c>
      <c r="C2528" t="b">
        <f t="shared" si="195"/>
        <v>1</v>
      </c>
      <c r="D2528" s="2" t="str">
        <f t="shared" si="196"/>
        <v/>
      </c>
      <c r="E2528" s="2" t="str">
        <f t="shared" si="197"/>
        <v/>
      </c>
      <c r="F2528" s="2" t="str">
        <f t="shared" si="198"/>
        <v/>
      </c>
      <c r="G2528" s="2" t="str">
        <f t="shared" si="199"/>
        <v/>
      </c>
      <c r="H2528" t="s">
        <v>24</v>
      </c>
      <c r="I2528" t="s">
        <v>17</v>
      </c>
      <c r="J2528">
        <v>4.0723713914E-4</v>
      </c>
      <c r="K2528" s="1">
        <v>5.8400412696199998E-5</v>
      </c>
      <c r="L2528" s="1">
        <v>3.5968817650999999E-6</v>
      </c>
      <c r="M2528">
        <v>1.3333333333299999</v>
      </c>
      <c r="N2528">
        <v>3.6666666666699999</v>
      </c>
      <c r="O2528">
        <v>0.258195247771</v>
      </c>
      <c r="P2528">
        <v>8.30864358778E-2</v>
      </c>
      <c r="Q2528">
        <v>2.2264358337500002E-3</v>
      </c>
      <c r="R2528" t="s">
        <v>25</v>
      </c>
      <c r="S2528">
        <v>1.65013747556</v>
      </c>
    </row>
    <row r="2529" spans="1:20">
      <c r="A2529">
        <v>102049</v>
      </c>
      <c r="B2529" t="s">
        <v>17</v>
      </c>
      <c r="C2529" t="b">
        <f t="shared" si="195"/>
        <v>1</v>
      </c>
      <c r="D2529" s="2" t="str">
        <f t="shared" si="196"/>
        <v/>
      </c>
      <c r="E2529" s="2" t="str">
        <f t="shared" si="197"/>
        <v/>
      </c>
      <c r="F2529" s="2" t="str">
        <f t="shared" si="198"/>
        <v/>
      </c>
      <c r="G2529" s="2" t="str">
        <f t="shared" si="199"/>
        <v>freshRestricted</v>
      </c>
      <c r="H2529" t="s">
        <v>14</v>
      </c>
      <c r="I2529" t="s">
        <v>14</v>
      </c>
      <c r="J2529" s="1">
        <v>7.3692196780699996E-5</v>
      </c>
      <c r="K2529" s="1">
        <v>8.65005260674E-7</v>
      </c>
      <c r="L2529" s="1">
        <v>4.3358774732000003E-5</v>
      </c>
      <c r="M2529">
        <v>4.5</v>
      </c>
      <c r="N2529">
        <v>27</v>
      </c>
      <c r="O2529">
        <v>2.46129920824E-3</v>
      </c>
      <c r="P2529">
        <v>5.5545841133700001E-2</v>
      </c>
      <c r="Q2529">
        <v>0.338552631434</v>
      </c>
      <c r="R2529" t="s">
        <v>15</v>
      </c>
    </row>
    <row r="2530" spans="1:20">
      <c r="A2530">
        <v>102050</v>
      </c>
      <c r="B2530" t="s">
        <v>17</v>
      </c>
      <c r="C2530" t="b">
        <f t="shared" si="195"/>
        <v>1</v>
      </c>
      <c r="D2530" s="2" t="str">
        <f t="shared" si="196"/>
        <v>FRESH</v>
      </c>
      <c r="E2530" s="2" t="str">
        <f t="shared" si="197"/>
        <v/>
      </c>
      <c r="F2530" s="2" t="str">
        <f t="shared" si="198"/>
        <v/>
      </c>
      <c r="G2530" s="2" t="str">
        <f t="shared" si="199"/>
        <v/>
      </c>
      <c r="H2530" t="s">
        <v>24</v>
      </c>
      <c r="I2530" t="s">
        <v>17</v>
      </c>
      <c r="J2530">
        <v>3.1049061913999997E-4</v>
      </c>
      <c r="K2530" s="1">
        <v>7.4622749556299995E-5</v>
      </c>
      <c r="L2530" s="1">
        <v>5.8858065247099999E-6</v>
      </c>
      <c r="M2530">
        <v>1.3333333333299999</v>
      </c>
      <c r="N2530">
        <v>3.6666666666699999</v>
      </c>
      <c r="O2530">
        <v>0.258195247771</v>
      </c>
      <c r="P2530">
        <v>8.30864358778E-2</v>
      </c>
      <c r="Q2530">
        <v>2.2264358337500002E-3</v>
      </c>
      <c r="R2530" t="s">
        <v>25</v>
      </c>
      <c r="S2530">
        <v>1.85987196229</v>
      </c>
    </row>
    <row r="2531" spans="1:20">
      <c r="A2531">
        <v>102481</v>
      </c>
      <c r="C2531" t="b">
        <f t="shared" si="195"/>
        <v>1</v>
      </c>
      <c r="D2531" s="2" t="str">
        <f t="shared" si="196"/>
        <v/>
      </c>
      <c r="E2531" s="2" t="str">
        <f t="shared" si="197"/>
        <v/>
      </c>
      <c r="F2531" s="2" t="str">
        <f t="shared" si="198"/>
        <v/>
      </c>
      <c r="G2531" s="2" t="str">
        <f t="shared" si="199"/>
        <v/>
      </c>
      <c r="H2531" t="s">
        <v>16</v>
      </c>
      <c r="I2531" t="s">
        <v>16</v>
      </c>
      <c r="J2531" s="1">
        <v>6.1064681826999998E-6</v>
      </c>
      <c r="K2531" s="1">
        <v>4.2046965065600001E-5</v>
      </c>
      <c r="L2531">
        <v>2.4834033680500001E-4</v>
      </c>
      <c r="M2531">
        <v>23</v>
      </c>
      <c r="N2531">
        <v>27</v>
      </c>
      <c r="O2531">
        <v>1.11482384428E-4</v>
      </c>
      <c r="P2531">
        <v>0.44338876450600001</v>
      </c>
      <c r="Q2531">
        <v>5.9229488065899996E-3</v>
      </c>
      <c r="R2531" t="s">
        <v>15</v>
      </c>
      <c r="S2531">
        <v>26.406515743</v>
      </c>
    </row>
    <row r="2532" spans="1:20">
      <c r="A2532">
        <v>102483</v>
      </c>
      <c r="C2532" t="b">
        <f t="shared" si="195"/>
        <v>1</v>
      </c>
      <c r="D2532" s="2" t="str">
        <f t="shared" si="196"/>
        <v/>
      </c>
      <c r="E2532" s="2" t="str">
        <f t="shared" si="197"/>
        <v/>
      </c>
      <c r="F2532" s="2" t="str">
        <f t="shared" si="198"/>
        <v/>
      </c>
      <c r="G2532" s="2" t="str">
        <f t="shared" si="199"/>
        <v/>
      </c>
      <c r="H2532" t="s">
        <v>21</v>
      </c>
      <c r="I2532" t="s">
        <v>16</v>
      </c>
      <c r="J2532" s="1">
        <v>5.0203463436799999E-6</v>
      </c>
      <c r="K2532" s="1">
        <v>5.4943003035100002E-5</v>
      </c>
      <c r="L2532">
        <v>2.3320276282399999E-4</v>
      </c>
      <c r="M2532">
        <v>23</v>
      </c>
      <c r="N2532">
        <v>26</v>
      </c>
      <c r="O2532" s="1">
        <v>4.4313047334899998E-5</v>
      </c>
      <c r="P2532">
        <v>0.41808593811299999</v>
      </c>
      <c r="Q2532">
        <v>2.64405709601E-2</v>
      </c>
      <c r="R2532" t="s">
        <v>22</v>
      </c>
      <c r="S2532">
        <v>25.343648067299998</v>
      </c>
    </row>
    <row r="2533" spans="1:20">
      <c r="A2533">
        <v>102500</v>
      </c>
      <c r="C2533" t="b">
        <f t="shared" si="195"/>
        <v>1</v>
      </c>
      <c r="D2533" s="2" t="str">
        <f t="shared" si="196"/>
        <v/>
      </c>
      <c r="E2533" s="2" t="str">
        <f t="shared" si="197"/>
        <v/>
      </c>
      <c r="F2533" s="2" t="str">
        <f t="shared" si="198"/>
        <v/>
      </c>
      <c r="G2533" s="2" t="str">
        <f t="shared" si="199"/>
        <v/>
      </c>
      <c r="H2533" t="s">
        <v>16</v>
      </c>
      <c r="I2533" t="s">
        <v>16</v>
      </c>
      <c r="J2533" s="1">
        <v>5.48328224011E-7</v>
      </c>
      <c r="K2533">
        <v>1.6262270871199999E-4</v>
      </c>
      <c r="L2533">
        <v>1.08296904715E-4</v>
      </c>
      <c r="M2533">
        <v>23</v>
      </c>
      <c r="N2533">
        <v>25</v>
      </c>
      <c r="O2533" s="1">
        <v>2.0188579169E-7</v>
      </c>
      <c r="P2533">
        <v>0.112137290631</v>
      </c>
      <c r="Q2533">
        <v>4.5720906745699997E-3</v>
      </c>
      <c r="R2533" t="s">
        <v>15</v>
      </c>
      <c r="S2533">
        <v>23</v>
      </c>
    </row>
    <row r="2534" spans="1:20">
      <c r="A2534">
        <v>102501</v>
      </c>
      <c r="C2534" t="b">
        <f t="shared" si="195"/>
        <v>1</v>
      </c>
      <c r="D2534" s="2" t="str">
        <f t="shared" si="196"/>
        <v/>
      </c>
      <c r="E2534" s="2" t="str">
        <f t="shared" si="197"/>
        <v/>
      </c>
      <c r="F2534" s="2" t="str">
        <f t="shared" si="198"/>
        <v/>
      </c>
      <c r="G2534" s="2" t="str">
        <f t="shared" si="199"/>
        <v/>
      </c>
      <c r="H2534" t="s">
        <v>21</v>
      </c>
      <c r="I2534" t="s">
        <v>16</v>
      </c>
      <c r="J2534" s="1">
        <v>4.0635632250299996E-6</v>
      </c>
      <c r="K2534">
        <v>1.18129896253E-4</v>
      </c>
      <c r="L2534">
        <v>1.3736156529700001E-4</v>
      </c>
      <c r="M2534">
        <v>23</v>
      </c>
      <c r="N2534">
        <v>27</v>
      </c>
      <c r="O2534" s="1">
        <v>2.2072237376599999E-6</v>
      </c>
      <c r="P2534">
        <v>0.159459772285</v>
      </c>
      <c r="Q2534">
        <v>0.13114502866200001</v>
      </c>
      <c r="R2534" t="s">
        <v>22</v>
      </c>
      <c r="S2534">
        <v>23.577102994699999</v>
      </c>
    </row>
    <row r="2535" spans="1:20">
      <c r="A2535">
        <v>102515</v>
      </c>
      <c r="C2535" t="b">
        <f t="shared" si="195"/>
        <v>1</v>
      </c>
      <c r="D2535" s="2" t="str">
        <f t="shared" si="196"/>
        <v/>
      </c>
      <c r="E2535" s="2" t="str">
        <f t="shared" si="197"/>
        <v/>
      </c>
      <c r="F2535" s="2" t="str">
        <f t="shared" si="198"/>
        <v/>
      </c>
      <c r="G2535" s="2" t="str">
        <f t="shared" si="199"/>
        <v/>
      </c>
      <c r="H2535" t="s">
        <v>19</v>
      </c>
      <c r="I2535" t="s">
        <v>19</v>
      </c>
      <c r="J2535" s="1">
        <v>6.5311785869700002E-5</v>
      </c>
      <c r="K2535">
        <v>3.1459293211100002E-4</v>
      </c>
      <c r="L2535" s="1">
        <v>8.1747312843199998E-7</v>
      </c>
      <c r="M2535">
        <v>1.3333333333299999</v>
      </c>
      <c r="N2535">
        <v>3.6666666666699999</v>
      </c>
      <c r="O2535">
        <v>3.1831050647499999E-3</v>
      </c>
      <c r="P2535" s="1">
        <v>6.9145246335599996E-9</v>
      </c>
      <c r="Q2535">
        <v>1.0379880040200001E-2</v>
      </c>
      <c r="R2535" t="s">
        <v>15</v>
      </c>
      <c r="S2535">
        <v>1.3333333333299999</v>
      </c>
      <c r="T2535">
        <v>3.6666666666699999</v>
      </c>
    </row>
    <row r="2536" spans="1:20">
      <c r="A2536">
        <v>102516</v>
      </c>
      <c r="C2536" t="b">
        <f t="shared" si="195"/>
        <v>1</v>
      </c>
      <c r="D2536" s="2" t="str">
        <f t="shared" si="196"/>
        <v/>
      </c>
      <c r="E2536" s="2" t="str">
        <f t="shared" si="197"/>
        <v/>
      </c>
      <c r="F2536" s="2" t="str">
        <f t="shared" si="198"/>
        <v/>
      </c>
      <c r="G2536" s="2" t="str">
        <f t="shared" si="199"/>
        <v/>
      </c>
      <c r="H2536" t="s">
        <v>19</v>
      </c>
      <c r="I2536" t="s">
        <v>19</v>
      </c>
      <c r="J2536">
        <v>1.0614758820900001E-4</v>
      </c>
      <c r="K2536">
        <v>5.4644193572200004E-4</v>
      </c>
      <c r="L2536" s="1">
        <v>2.5525601918799999E-6</v>
      </c>
      <c r="M2536">
        <v>1.3333333333299999</v>
      </c>
      <c r="N2536">
        <v>3.6666666666699999</v>
      </c>
      <c r="O2536">
        <v>6.9903277080199996E-3</v>
      </c>
      <c r="P2536" s="1">
        <v>4.4721935394300002E-8</v>
      </c>
      <c r="Q2536">
        <v>7.3747479775100001E-3</v>
      </c>
      <c r="R2536" t="s">
        <v>15</v>
      </c>
      <c r="S2536">
        <v>1.3333333333299999</v>
      </c>
      <c r="T2536">
        <v>3.6666666666699999</v>
      </c>
    </row>
    <row r="2537" spans="1:20">
      <c r="A2537">
        <v>102549</v>
      </c>
      <c r="C2537" t="b">
        <f t="shared" si="195"/>
        <v>1</v>
      </c>
      <c r="D2537" s="2" t="str">
        <f t="shared" si="196"/>
        <v/>
      </c>
      <c r="E2537" s="2" t="str">
        <f t="shared" si="197"/>
        <v/>
      </c>
      <c r="F2537" s="2" t="str">
        <f t="shared" si="198"/>
        <v/>
      </c>
      <c r="G2537" s="2" t="str">
        <f t="shared" si="199"/>
        <v/>
      </c>
      <c r="H2537" t="s">
        <v>23</v>
      </c>
      <c r="I2537" t="s">
        <v>19</v>
      </c>
      <c r="J2537" s="1">
        <v>7.9147790609199994E-5</v>
      </c>
      <c r="K2537">
        <v>2.5446281953499998E-4</v>
      </c>
      <c r="L2537" s="1">
        <v>2.5356598802099999E-5</v>
      </c>
      <c r="M2537">
        <v>3</v>
      </c>
      <c r="N2537">
        <v>10</v>
      </c>
      <c r="O2537">
        <v>1.3252556568900001E-3</v>
      </c>
      <c r="P2537" s="1">
        <v>1.34680981791E-6</v>
      </c>
      <c r="Q2537">
        <v>2.93509456434E-2</v>
      </c>
      <c r="R2537" t="s">
        <v>15</v>
      </c>
      <c r="S2537">
        <v>3</v>
      </c>
      <c r="T2537">
        <v>10</v>
      </c>
    </row>
    <row r="2538" spans="1:20">
      <c r="A2538">
        <v>102551</v>
      </c>
      <c r="C2538" t="b">
        <f t="shared" si="195"/>
        <v>1</v>
      </c>
      <c r="D2538" s="2" t="str">
        <f t="shared" si="196"/>
        <v/>
      </c>
      <c r="E2538" s="2" t="str">
        <f t="shared" si="197"/>
        <v/>
      </c>
      <c r="F2538" s="2" t="str">
        <f t="shared" si="198"/>
        <v/>
      </c>
      <c r="G2538" s="2" t="str">
        <f t="shared" si="199"/>
        <v/>
      </c>
      <c r="H2538" t="s">
        <v>17</v>
      </c>
      <c r="I2538" t="s">
        <v>17</v>
      </c>
      <c r="J2538" s="1">
        <v>2.8169007584400001E-5</v>
      </c>
      <c r="K2538" s="1">
        <v>5.3157850607399999E-5</v>
      </c>
      <c r="L2538" s="1">
        <v>9.6986790156699999E-7</v>
      </c>
      <c r="M2538">
        <v>1.5</v>
      </c>
      <c r="N2538">
        <v>5.5</v>
      </c>
      <c r="O2538">
        <v>0.216921883042</v>
      </c>
      <c r="P2538">
        <v>6.8315377999199995E-4</v>
      </c>
      <c r="Q2538">
        <v>1.1396049337100001E-2</v>
      </c>
      <c r="R2538" t="s">
        <v>15</v>
      </c>
      <c r="S2538">
        <v>5.5</v>
      </c>
    </row>
    <row r="2539" spans="1:20">
      <c r="A2539">
        <v>102554</v>
      </c>
      <c r="C2539" t="b">
        <f t="shared" si="195"/>
        <v>1</v>
      </c>
      <c r="D2539" s="2" t="str">
        <f t="shared" si="196"/>
        <v/>
      </c>
      <c r="E2539" s="2" t="str">
        <f t="shared" si="197"/>
        <v/>
      </c>
      <c r="F2539" s="2" t="str">
        <f t="shared" si="198"/>
        <v/>
      </c>
      <c r="G2539" s="2" t="str">
        <f t="shared" si="199"/>
        <v/>
      </c>
      <c r="H2539" t="s">
        <v>23</v>
      </c>
      <c r="I2539" t="s">
        <v>19</v>
      </c>
      <c r="J2539" s="1">
        <v>3.7598339646099997E-5</v>
      </c>
      <c r="K2539">
        <v>1.38416038975E-4</v>
      </c>
      <c r="L2539" s="1">
        <v>1.4515296758100001E-5</v>
      </c>
      <c r="M2539">
        <v>4.5</v>
      </c>
      <c r="N2539">
        <v>10</v>
      </c>
      <c r="O2539">
        <v>7.8994722166999994E-3</v>
      </c>
      <c r="P2539">
        <v>2.0945312598399999E-4</v>
      </c>
      <c r="Q2539">
        <v>8.6311690475099997E-2</v>
      </c>
      <c r="R2539" t="s">
        <v>15</v>
      </c>
      <c r="S2539">
        <v>4.5</v>
      </c>
      <c r="T2539">
        <v>10</v>
      </c>
    </row>
    <row r="2540" spans="1:20">
      <c r="A2540">
        <v>102556</v>
      </c>
      <c r="C2540" t="b">
        <f t="shared" si="195"/>
        <v>1</v>
      </c>
      <c r="D2540" s="2" t="str">
        <f t="shared" si="196"/>
        <v/>
      </c>
      <c r="E2540" s="2" t="str">
        <f t="shared" si="197"/>
        <v/>
      </c>
      <c r="F2540" s="2" t="str">
        <f t="shared" si="198"/>
        <v/>
      </c>
      <c r="G2540" s="2" t="str">
        <f t="shared" si="199"/>
        <v/>
      </c>
      <c r="H2540" t="s">
        <v>23</v>
      </c>
      <c r="I2540" t="s">
        <v>19</v>
      </c>
      <c r="J2540" s="1">
        <v>9.9473135610999997E-5</v>
      </c>
      <c r="K2540">
        <v>1.98617594585E-4</v>
      </c>
      <c r="L2540" s="1">
        <v>2.4716506849000001E-5</v>
      </c>
      <c r="M2540">
        <v>3</v>
      </c>
      <c r="N2540">
        <v>10</v>
      </c>
      <c r="O2540">
        <v>1.3163280539E-2</v>
      </c>
      <c r="P2540" s="1">
        <v>3.3532160283199999E-5</v>
      </c>
      <c r="Q2540">
        <v>1.8210189218400001E-2</v>
      </c>
      <c r="R2540" t="s">
        <v>15</v>
      </c>
      <c r="S2540">
        <v>3</v>
      </c>
      <c r="T2540">
        <v>10</v>
      </c>
    </row>
    <row r="2541" spans="1:20">
      <c r="A2541">
        <v>102559</v>
      </c>
      <c r="B2541" t="s">
        <v>19</v>
      </c>
      <c r="C2541" t="b">
        <f t="shared" si="195"/>
        <v>1</v>
      </c>
      <c r="D2541" s="2" t="str">
        <f t="shared" si="196"/>
        <v>brackishRestricted</v>
      </c>
      <c r="E2541" s="2" t="str">
        <f t="shared" si="197"/>
        <v/>
      </c>
      <c r="F2541" s="2" t="str">
        <f t="shared" si="198"/>
        <v/>
      </c>
      <c r="G2541" s="2" t="str">
        <f t="shared" si="199"/>
        <v/>
      </c>
      <c r="H2541" t="s">
        <v>17</v>
      </c>
      <c r="I2541" t="s">
        <v>17</v>
      </c>
      <c r="J2541" s="1">
        <v>5.6067161708200003E-5</v>
      </c>
      <c r="K2541">
        <v>1.6983983128599999E-4</v>
      </c>
      <c r="L2541" s="1">
        <v>9.3768976496599996E-7</v>
      </c>
      <c r="M2541">
        <v>4.5</v>
      </c>
      <c r="N2541">
        <v>10</v>
      </c>
      <c r="O2541">
        <v>3.5507585717200002E-2</v>
      </c>
      <c r="P2541" s="1">
        <v>6.3491982484199995E-7</v>
      </c>
      <c r="Q2541">
        <v>2.6130679359899999E-4</v>
      </c>
      <c r="R2541" t="s">
        <v>15</v>
      </c>
      <c r="S2541">
        <v>10</v>
      </c>
    </row>
    <row r="2542" spans="1:20">
      <c r="A2542">
        <v>102561</v>
      </c>
      <c r="C2542" t="b">
        <f t="shared" si="195"/>
        <v>1</v>
      </c>
      <c r="D2542" s="2" t="str">
        <f t="shared" si="196"/>
        <v/>
      </c>
      <c r="E2542" s="2" t="str">
        <f t="shared" si="197"/>
        <v/>
      </c>
      <c r="F2542" s="2" t="str">
        <f t="shared" si="198"/>
        <v/>
      </c>
      <c r="G2542" s="2" t="str">
        <f t="shared" si="199"/>
        <v/>
      </c>
      <c r="H2542" t="s">
        <v>23</v>
      </c>
      <c r="I2542" t="s">
        <v>19</v>
      </c>
      <c r="J2542" s="1">
        <v>3.6432027483099997E-5</v>
      </c>
      <c r="K2542">
        <v>1.85085424483E-4</v>
      </c>
      <c r="L2542" s="1">
        <v>2.6849685438899998E-5</v>
      </c>
      <c r="M2542">
        <v>1.5</v>
      </c>
      <c r="N2542">
        <v>10</v>
      </c>
      <c r="O2542">
        <v>6.3668078288099997E-4</v>
      </c>
      <c r="P2542" s="1">
        <v>8.9091418170800001E-6</v>
      </c>
      <c r="Q2542">
        <v>0.27401125648199998</v>
      </c>
      <c r="R2542" t="s">
        <v>15</v>
      </c>
      <c r="S2542">
        <v>1.5</v>
      </c>
      <c r="T2542">
        <v>10</v>
      </c>
    </row>
    <row r="2543" spans="1:20">
      <c r="A2543">
        <v>102562</v>
      </c>
      <c r="C2543" t="b">
        <f t="shared" si="195"/>
        <v>1</v>
      </c>
      <c r="D2543" s="2" t="str">
        <f t="shared" si="196"/>
        <v/>
      </c>
      <c r="E2543" s="2" t="str">
        <f t="shared" si="197"/>
        <v/>
      </c>
      <c r="F2543" s="2" t="str">
        <f t="shared" si="198"/>
        <v/>
      </c>
      <c r="G2543" s="2" t="str">
        <f t="shared" si="199"/>
        <v/>
      </c>
      <c r="H2543" t="s">
        <v>14</v>
      </c>
      <c r="I2543" t="s">
        <v>14</v>
      </c>
      <c r="J2543" s="1">
        <v>1.9707227167200001E-5</v>
      </c>
      <c r="K2543" s="1">
        <v>6.1392403948799999E-5</v>
      </c>
      <c r="L2543">
        <v>0</v>
      </c>
      <c r="M2543">
        <v>3</v>
      </c>
      <c r="N2543">
        <v>8</v>
      </c>
      <c r="O2543">
        <v>8.7685959054499996E-2</v>
      </c>
      <c r="P2543" s="1">
        <v>1.1784833831900001E-6</v>
      </c>
      <c r="Q2543">
        <v>7.4584135496500001E-4</v>
      </c>
      <c r="R2543" t="s">
        <v>15</v>
      </c>
    </row>
    <row r="2544" spans="1:20">
      <c r="A2544">
        <v>102564</v>
      </c>
      <c r="C2544" t="b">
        <f t="shared" si="195"/>
        <v>1</v>
      </c>
      <c r="D2544" s="2" t="str">
        <f t="shared" si="196"/>
        <v/>
      </c>
      <c r="E2544" s="2" t="str">
        <f t="shared" si="197"/>
        <v/>
      </c>
      <c r="F2544" s="2" t="str">
        <f t="shared" si="198"/>
        <v/>
      </c>
      <c r="G2544" s="2" t="str">
        <f t="shared" si="199"/>
        <v/>
      </c>
      <c r="H2544" t="s">
        <v>17</v>
      </c>
      <c r="I2544" t="s">
        <v>17</v>
      </c>
      <c r="J2544" s="1">
        <v>2.4981254213499999E-5</v>
      </c>
      <c r="K2544" s="1">
        <v>5.4075274187700003E-5</v>
      </c>
      <c r="L2544">
        <v>0</v>
      </c>
      <c r="M2544">
        <v>4.5</v>
      </c>
      <c r="N2544">
        <v>10</v>
      </c>
      <c r="O2544">
        <v>9.6367673999700004E-2</v>
      </c>
      <c r="P2544" s="1">
        <v>2.2103901387399998E-6</v>
      </c>
      <c r="Q2544">
        <v>5.7932497068699995E-4</v>
      </c>
      <c r="R2544" t="s">
        <v>15</v>
      </c>
      <c r="S2544">
        <v>10</v>
      </c>
    </row>
    <row r="2545" spans="1:20">
      <c r="A2545">
        <v>102595</v>
      </c>
      <c r="C2545" t="b">
        <f t="shared" si="195"/>
        <v>1</v>
      </c>
      <c r="D2545" s="2" t="str">
        <f t="shared" si="196"/>
        <v/>
      </c>
      <c r="E2545" s="2" t="str">
        <f t="shared" si="197"/>
        <v/>
      </c>
      <c r="F2545" s="2" t="str">
        <f t="shared" si="198"/>
        <v/>
      </c>
      <c r="G2545" s="2" t="str">
        <f t="shared" si="199"/>
        <v/>
      </c>
      <c r="H2545" t="s">
        <v>19</v>
      </c>
      <c r="I2545" t="s">
        <v>19</v>
      </c>
      <c r="J2545" s="1">
        <v>3.3097191827800001E-5</v>
      </c>
      <c r="K2545">
        <v>2.39196568929E-4</v>
      </c>
      <c r="L2545" s="1">
        <v>4.1766707082599997E-5</v>
      </c>
      <c r="M2545">
        <v>8.8000000000000007</v>
      </c>
      <c r="N2545">
        <v>11.6</v>
      </c>
      <c r="O2545">
        <v>3.0375660263899998E-3</v>
      </c>
      <c r="P2545">
        <v>4.4689158722800004E-3</v>
      </c>
      <c r="Q2545">
        <v>0.26292207818300001</v>
      </c>
      <c r="R2545" t="s">
        <v>15</v>
      </c>
      <c r="S2545">
        <v>8.8000000000000007</v>
      </c>
      <c r="T2545">
        <v>11.6</v>
      </c>
    </row>
    <row r="2546" spans="1:20">
      <c r="A2546">
        <v>102597</v>
      </c>
      <c r="B2546" t="s">
        <v>19</v>
      </c>
      <c r="C2546" t="b">
        <f t="shared" si="195"/>
        <v>1</v>
      </c>
      <c r="D2546" s="2" t="str">
        <f t="shared" si="196"/>
        <v/>
      </c>
      <c r="E2546" s="2" t="str">
        <f t="shared" si="197"/>
        <v/>
      </c>
      <c r="F2546" s="2" t="str">
        <f t="shared" si="198"/>
        <v>BRACK</v>
      </c>
      <c r="G2546" s="2" t="str">
        <f t="shared" si="199"/>
        <v/>
      </c>
      <c r="H2546" t="s">
        <v>19</v>
      </c>
      <c r="I2546" t="s">
        <v>19</v>
      </c>
      <c r="J2546" s="1">
        <v>3.6198399546400002E-5</v>
      </c>
      <c r="K2546">
        <v>3.7993860760400001E-4</v>
      </c>
      <c r="L2546" s="1">
        <v>8.0787758148899994E-5</v>
      </c>
      <c r="M2546">
        <v>6.5</v>
      </c>
      <c r="N2546">
        <v>11.5</v>
      </c>
      <c r="O2546">
        <v>2.9078469832900003E-4</v>
      </c>
      <c r="P2546">
        <v>2.0967077794400001E-3</v>
      </c>
      <c r="Q2546">
        <v>0.14958332239200001</v>
      </c>
      <c r="R2546" t="s">
        <v>15</v>
      </c>
      <c r="S2546">
        <v>6.5</v>
      </c>
      <c r="T2546">
        <v>11.5</v>
      </c>
    </row>
    <row r="2547" spans="1:20">
      <c r="A2547">
        <v>102600</v>
      </c>
      <c r="C2547" t="b">
        <f t="shared" si="195"/>
        <v>1</v>
      </c>
      <c r="D2547" s="2" t="str">
        <f t="shared" si="196"/>
        <v/>
      </c>
      <c r="E2547" s="2" t="str">
        <f t="shared" si="197"/>
        <v/>
      </c>
      <c r="F2547" s="2" t="str">
        <f t="shared" si="198"/>
        <v/>
      </c>
      <c r="G2547" s="2" t="str">
        <f t="shared" si="199"/>
        <v/>
      </c>
      <c r="H2547" t="s">
        <v>19</v>
      </c>
      <c r="I2547" t="s">
        <v>19</v>
      </c>
      <c r="J2547" s="1">
        <v>2.3965989052E-5</v>
      </c>
      <c r="K2547">
        <v>2.25310180398E-4</v>
      </c>
      <c r="L2547" s="1">
        <v>3.1498658723199999E-5</v>
      </c>
      <c r="M2547">
        <v>8.8000000000000007</v>
      </c>
      <c r="N2547">
        <v>11.6</v>
      </c>
      <c r="O2547">
        <v>4.2364958287199996E-3</v>
      </c>
      <c r="P2547">
        <v>1.9935873605499998E-3</v>
      </c>
      <c r="Q2547">
        <v>0.39729241368099999</v>
      </c>
      <c r="R2547" t="s">
        <v>15</v>
      </c>
      <c r="S2547">
        <v>8.8000000000000007</v>
      </c>
      <c r="T2547">
        <v>11.6</v>
      </c>
    </row>
    <row r="2548" spans="1:20">
      <c r="A2548">
        <v>102629</v>
      </c>
      <c r="C2548" t="b">
        <f t="shared" si="195"/>
        <v>1</v>
      </c>
      <c r="D2548" s="2" t="str">
        <f t="shared" si="196"/>
        <v/>
      </c>
      <c r="E2548" s="2" t="str">
        <f t="shared" si="197"/>
        <v/>
      </c>
      <c r="F2548" s="2" t="str">
        <f t="shared" si="198"/>
        <v/>
      </c>
      <c r="G2548" s="2" t="str">
        <f t="shared" si="199"/>
        <v/>
      </c>
      <c r="H2548" t="s">
        <v>17</v>
      </c>
      <c r="I2548" t="s">
        <v>17</v>
      </c>
      <c r="J2548" s="1">
        <v>8.1289421418599995E-5</v>
      </c>
      <c r="K2548">
        <v>1.78404056492E-4</v>
      </c>
      <c r="L2548" s="1">
        <v>8.5564916533200008E-6</v>
      </c>
      <c r="M2548">
        <v>1.3333333333299999</v>
      </c>
      <c r="N2548">
        <v>3.6666666666699999</v>
      </c>
      <c r="O2548">
        <v>4.8654870943300003E-2</v>
      </c>
      <c r="P2548" s="1">
        <v>1.2230391210400001E-7</v>
      </c>
      <c r="Q2548">
        <v>1.9894726865999999E-3</v>
      </c>
      <c r="R2548" t="s">
        <v>15</v>
      </c>
      <c r="S2548">
        <v>3.6666666666699999</v>
      </c>
    </row>
    <row r="2549" spans="1:20">
      <c r="A2549">
        <v>102632</v>
      </c>
      <c r="C2549" t="b">
        <f t="shared" si="195"/>
        <v>1</v>
      </c>
      <c r="D2549" s="2" t="str">
        <f t="shared" si="196"/>
        <v/>
      </c>
      <c r="E2549" s="2" t="str">
        <f t="shared" si="197"/>
        <v/>
      </c>
      <c r="F2549" s="2" t="str">
        <f t="shared" si="198"/>
        <v/>
      </c>
      <c r="G2549" s="2" t="str">
        <f t="shared" si="199"/>
        <v/>
      </c>
      <c r="H2549" t="s">
        <v>17</v>
      </c>
      <c r="I2549" t="s">
        <v>17</v>
      </c>
      <c r="J2549">
        <v>1.2244131103E-4</v>
      </c>
      <c r="K2549">
        <v>2.4603605900499998E-4</v>
      </c>
      <c r="L2549" s="1">
        <v>1.6902709646300001E-5</v>
      </c>
      <c r="M2549">
        <v>1.3333333333299999</v>
      </c>
      <c r="N2549">
        <v>3.6666666666699999</v>
      </c>
      <c r="O2549">
        <v>4.7419968329000001E-2</v>
      </c>
      <c r="P2549" s="1">
        <v>1.5646402779799999E-7</v>
      </c>
      <c r="Q2549">
        <v>4.5050327083499998E-4</v>
      </c>
      <c r="R2549" t="s">
        <v>15</v>
      </c>
      <c r="S2549">
        <v>3.6666666666699999</v>
      </c>
    </row>
    <row r="2550" spans="1:20">
      <c r="A2550">
        <v>102633</v>
      </c>
      <c r="C2550" t="b">
        <f t="shared" si="195"/>
        <v>1</v>
      </c>
      <c r="D2550" s="2" t="str">
        <f t="shared" si="196"/>
        <v/>
      </c>
      <c r="E2550" s="2" t="str">
        <f t="shared" si="197"/>
        <v/>
      </c>
      <c r="F2550" s="2" t="str">
        <f t="shared" si="198"/>
        <v/>
      </c>
      <c r="G2550" s="2" t="str">
        <f t="shared" si="199"/>
        <v/>
      </c>
      <c r="H2550" t="s">
        <v>17</v>
      </c>
      <c r="I2550" t="s">
        <v>17</v>
      </c>
      <c r="J2550">
        <v>1.00900684467E-4</v>
      </c>
      <c r="K2550">
        <v>1.7905676193E-4</v>
      </c>
      <c r="L2550" s="1">
        <v>8.8287097870699995E-6</v>
      </c>
      <c r="M2550">
        <v>1.3333333333299999</v>
      </c>
      <c r="N2550">
        <v>3.6666666666699999</v>
      </c>
      <c r="O2550">
        <v>8.6973647203800006E-2</v>
      </c>
      <c r="P2550" s="1">
        <v>2.80417392798E-8</v>
      </c>
      <c r="Q2550">
        <v>1.14130728421E-4</v>
      </c>
      <c r="R2550" t="s">
        <v>15</v>
      </c>
      <c r="S2550">
        <v>3.6666666666699999</v>
      </c>
    </row>
    <row r="2551" spans="1:20">
      <c r="A2551">
        <v>102664</v>
      </c>
      <c r="C2551" t="b">
        <f t="shared" si="195"/>
        <v>1</v>
      </c>
      <c r="D2551" s="2" t="str">
        <f t="shared" si="196"/>
        <v/>
      </c>
      <c r="E2551" s="2" t="str">
        <f t="shared" si="197"/>
        <v/>
      </c>
      <c r="F2551" s="2" t="str">
        <f t="shared" si="198"/>
        <v/>
      </c>
      <c r="G2551" s="2" t="str">
        <f t="shared" si="199"/>
        <v/>
      </c>
      <c r="H2551" t="s">
        <v>19</v>
      </c>
      <c r="I2551" t="s">
        <v>19</v>
      </c>
      <c r="J2551" s="1">
        <v>4.6026444954200004E-6</v>
      </c>
      <c r="K2551">
        <v>1.4056527173799999E-4</v>
      </c>
      <c r="L2551" s="1">
        <v>1.2393632343799999E-5</v>
      </c>
      <c r="M2551">
        <v>11</v>
      </c>
      <c r="N2551">
        <v>20</v>
      </c>
      <c r="O2551" s="1">
        <v>4.8267353089100002E-6</v>
      </c>
      <c r="P2551">
        <v>5.4497779704900003E-4</v>
      </c>
      <c r="Q2551">
        <v>0.169283012629</v>
      </c>
      <c r="R2551" t="s">
        <v>15</v>
      </c>
      <c r="S2551">
        <v>11</v>
      </c>
      <c r="T2551">
        <v>20</v>
      </c>
    </row>
    <row r="2552" spans="1:20">
      <c r="A2552">
        <v>102665</v>
      </c>
      <c r="C2552" t="b">
        <f t="shared" si="195"/>
        <v>1</v>
      </c>
      <c r="D2552" s="2" t="str">
        <f t="shared" si="196"/>
        <v/>
      </c>
      <c r="E2552" s="2" t="str">
        <f t="shared" si="197"/>
        <v/>
      </c>
      <c r="F2552" s="2" t="str">
        <f t="shared" si="198"/>
        <v/>
      </c>
      <c r="G2552" s="2" t="str">
        <f t="shared" si="199"/>
        <v/>
      </c>
      <c r="H2552" t="s">
        <v>19</v>
      </c>
      <c r="I2552" t="s">
        <v>19</v>
      </c>
      <c r="J2552">
        <v>0</v>
      </c>
      <c r="K2552">
        <v>1.41465253244E-4</v>
      </c>
      <c r="L2552" s="1">
        <v>1.17941634053E-5</v>
      </c>
      <c r="M2552">
        <v>9</v>
      </c>
      <c r="N2552">
        <v>20</v>
      </c>
      <c r="O2552" s="1">
        <v>2.29262894687E-5</v>
      </c>
      <c r="P2552">
        <v>1.82976081281E-3</v>
      </c>
      <c r="Q2552">
        <v>4.2937359739899997E-2</v>
      </c>
      <c r="R2552" t="s">
        <v>15</v>
      </c>
      <c r="S2552">
        <v>9</v>
      </c>
      <c r="T2552">
        <v>20</v>
      </c>
    </row>
    <row r="2553" spans="1:20">
      <c r="A2553">
        <v>102681</v>
      </c>
      <c r="C2553" t="b">
        <f t="shared" si="195"/>
        <v>1</v>
      </c>
      <c r="D2553" s="2" t="str">
        <f t="shared" si="196"/>
        <v/>
      </c>
      <c r="E2553" s="2" t="str">
        <f t="shared" si="197"/>
        <v/>
      </c>
      <c r="F2553" s="2" t="str">
        <f t="shared" si="198"/>
        <v/>
      </c>
      <c r="G2553" s="2" t="str">
        <f t="shared" si="199"/>
        <v/>
      </c>
      <c r="H2553" t="s">
        <v>19</v>
      </c>
      <c r="I2553" t="s">
        <v>19</v>
      </c>
      <c r="J2553" s="1">
        <v>4.6331740240200002E-5</v>
      </c>
      <c r="K2553">
        <v>9.06802478422E-4</v>
      </c>
      <c r="L2553" s="1">
        <v>9.9568627690199994E-5</v>
      </c>
      <c r="M2553">
        <v>6.5</v>
      </c>
      <c r="N2553">
        <v>11.5</v>
      </c>
      <c r="O2553">
        <v>1.7608670733200001E-2</v>
      </c>
      <c r="P2553">
        <v>2.4996647506099999E-2</v>
      </c>
      <c r="Q2553">
        <v>0.337113213164</v>
      </c>
      <c r="R2553" t="s">
        <v>15</v>
      </c>
      <c r="S2553">
        <v>6.5</v>
      </c>
      <c r="T2553">
        <v>11.5</v>
      </c>
    </row>
    <row r="2554" spans="1:20">
      <c r="A2554">
        <v>102683</v>
      </c>
      <c r="B2554" t="s">
        <v>19</v>
      </c>
      <c r="C2554" t="b">
        <f t="shared" si="195"/>
        <v>1</v>
      </c>
      <c r="D2554" s="2" t="str">
        <f t="shared" si="196"/>
        <v/>
      </c>
      <c r="E2554" s="2" t="str">
        <f t="shared" si="197"/>
        <v/>
      </c>
      <c r="F2554" s="2" t="str">
        <f t="shared" si="198"/>
        <v>BRACK</v>
      </c>
      <c r="G2554" s="2" t="str">
        <f t="shared" si="199"/>
        <v/>
      </c>
      <c r="H2554" t="s">
        <v>19</v>
      </c>
      <c r="I2554" t="s">
        <v>19</v>
      </c>
      <c r="J2554" s="1">
        <v>5.6919824361699996E-6</v>
      </c>
      <c r="K2554">
        <v>1.2329344954399999E-4</v>
      </c>
      <c r="L2554" s="1">
        <v>1.0518044816899999E-5</v>
      </c>
      <c r="M2554">
        <v>6.5</v>
      </c>
      <c r="N2554">
        <v>11.5</v>
      </c>
      <c r="O2554">
        <v>2.10343361945E-2</v>
      </c>
      <c r="P2554">
        <v>7.3544090788899997E-3</v>
      </c>
      <c r="Q2554">
        <v>0.41480466443899999</v>
      </c>
      <c r="R2554" t="s">
        <v>15</v>
      </c>
      <c r="S2554">
        <v>6.5</v>
      </c>
      <c r="T2554">
        <v>11.5</v>
      </c>
    </row>
    <row r="2555" spans="1:20">
      <c r="A2555">
        <v>102754</v>
      </c>
      <c r="C2555" t="b">
        <f t="shared" si="195"/>
        <v>1</v>
      </c>
      <c r="D2555" s="2" t="str">
        <f t="shared" si="196"/>
        <v/>
      </c>
      <c r="E2555" s="2" t="str">
        <f t="shared" si="197"/>
        <v/>
      </c>
      <c r="F2555" s="2" t="str">
        <f t="shared" si="198"/>
        <v/>
      </c>
      <c r="G2555" s="2" t="str">
        <f t="shared" si="199"/>
        <v/>
      </c>
      <c r="H2555" t="s">
        <v>19</v>
      </c>
      <c r="I2555" t="s">
        <v>19</v>
      </c>
      <c r="J2555" s="1">
        <v>2.1319270993700001E-5</v>
      </c>
      <c r="K2555">
        <v>8.2944099122399999E-4</v>
      </c>
      <c r="L2555" s="1">
        <v>4.8335699701800003E-5</v>
      </c>
      <c r="M2555">
        <v>8.8000000000000007</v>
      </c>
      <c r="N2555">
        <v>11.6</v>
      </c>
      <c r="O2555">
        <v>9.7943026750699994E-4</v>
      </c>
      <c r="P2555">
        <v>1.42375839423E-2</v>
      </c>
      <c r="Q2555">
        <v>6.6784021970899998E-2</v>
      </c>
      <c r="R2555" t="s">
        <v>15</v>
      </c>
      <c r="S2555">
        <v>8.8000000000000007</v>
      </c>
      <c r="T2555">
        <v>11.6</v>
      </c>
    </row>
    <row r="2556" spans="1:20">
      <c r="A2556">
        <v>102755</v>
      </c>
      <c r="C2556" t="b">
        <f t="shared" si="195"/>
        <v>1</v>
      </c>
      <c r="D2556" s="2" t="str">
        <f t="shared" si="196"/>
        <v/>
      </c>
      <c r="E2556" s="2" t="str">
        <f t="shared" si="197"/>
        <v/>
      </c>
      <c r="F2556" s="2" t="str">
        <f t="shared" si="198"/>
        <v/>
      </c>
      <c r="G2556" s="2" t="str">
        <f t="shared" si="199"/>
        <v/>
      </c>
      <c r="H2556" t="s">
        <v>18</v>
      </c>
      <c r="I2556" t="s">
        <v>19</v>
      </c>
      <c r="J2556" s="1">
        <v>6.27836614115E-6</v>
      </c>
      <c r="K2556">
        <v>3.7078478712899998E-4</v>
      </c>
      <c r="L2556" s="1">
        <v>3.0651781744099997E-5</v>
      </c>
      <c r="M2556">
        <v>8.8000000000000007</v>
      </c>
      <c r="N2556">
        <v>11.6</v>
      </c>
      <c r="O2556">
        <v>1.35186121114E-2</v>
      </c>
      <c r="P2556">
        <v>0.119141625646</v>
      </c>
      <c r="Q2556">
        <v>5.7678093408200001E-2</v>
      </c>
      <c r="R2556" t="s">
        <v>20</v>
      </c>
      <c r="S2556">
        <v>8.8000000000000007</v>
      </c>
      <c r="T2556">
        <v>11.6</v>
      </c>
    </row>
    <row r="2557" spans="1:20">
      <c r="A2557">
        <v>102756</v>
      </c>
      <c r="C2557" t="b">
        <f t="shared" si="195"/>
        <v>1</v>
      </c>
      <c r="D2557" s="2" t="str">
        <f t="shared" si="196"/>
        <v/>
      </c>
      <c r="E2557" s="2" t="str">
        <f t="shared" si="197"/>
        <v/>
      </c>
      <c r="F2557" s="2" t="str">
        <f t="shared" si="198"/>
        <v/>
      </c>
      <c r="G2557" s="2" t="str">
        <f t="shared" si="199"/>
        <v/>
      </c>
      <c r="H2557" t="s">
        <v>19</v>
      </c>
      <c r="I2557" t="s">
        <v>19</v>
      </c>
      <c r="J2557" s="1">
        <v>2.32163677791E-5</v>
      </c>
      <c r="K2557">
        <v>9.3170814027400005E-4</v>
      </c>
      <c r="L2557" s="1">
        <v>5.8135448385600003E-5</v>
      </c>
      <c r="M2557">
        <v>8.8000000000000007</v>
      </c>
      <c r="N2557">
        <v>11.6</v>
      </c>
      <c r="O2557">
        <v>6.9988565505499996E-4</v>
      </c>
      <c r="P2557">
        <v>1.21112646725E-2</v>
      </c>
      <c r="Q2557">
        <v>3.0038442797699998E-2</v>
      </c>
      <c r="R2557" t="s">
        <v>15</v>
      </c>
      <c r="S2557">
        <v>8.8000000000000007</v>
      </c>
      <c r="T2557">
        <v>11.6</v>
      </c>
    </row>
    <row r="2558" spans="1:20">
      <c r="A2558">
        <v>102757</v>
      </c>
      <c r="C2558" t="b">
        <f t="shared" si="195"/>
        <v>1</v>
      </c>
      <c r="D2558" s="2" t="str">
        <f t="shared" si="196"/>
        <v/>
      </c>
      <c r="E2558" s="2" t="str">
        <f t="shared" si="197"/>
        <v/>
      </c>
      <c r="F2558" s="2" t="str">
        <f t="shared" si="198"/>
        <v/>
      </c>
      <c r="G2558" s="2" t="str">
        <f t="shared" si="199"/>
        <v/>
      </c>
      <c r="H2558" t="s">
        <v>18</v>
      </c>
      <c r="I2558" t="s">
        <v>19</v>
      </c>
      <c r="J2558" s="1">
        <v>8.6840216840100006E-6</v>
      </c>
      <c r="K2558">
        <v>3.1548584820600002E-4</v>
      </c>
      <c r="L2558" s="1">
        <v>2.4889540190300001E-5</v>
      </c>
      <c r="M2558">
        <v>8.8000000000000007</v>
      </c>
      <c r="N2558">
        <v>11.6</v>
      </c>
      <c r="O2558">
        <v>0.14938937704899999</v>
      </c>
      <c r="P2558">
        <v>0.26754056472299997</v>
      </c>
      <c r="Q2558">
        <v>0.22255222875299999</v>
      </c>
      <c r="R2558" t="s">
        <v>20</v>
      </c>
      <c r="S2558">
        <v>8.8000000000000007</v>
      </c>
      <c r="T2558">
        <v>11.6</v>
      </c>
    </row>
    <row r="2559" spans="1:20">
      <c r="A2559">
        <v>102780</v>
      </c>
      <c r="B2559" t="s">
        <v>17</v>
      </c>
      <c r="C2559" t="b">
        <f t="shared" si="195"/>
        <v>1</v>
      </c>
      <c r="D2559" s="2" t="str">
        <f t="shared" si="196"/>
        <v>FRESH</v>
      </c>
      <c r="E2559" s="2" t="str">
        <f t="shared" si="197"/>
        <v/>
      </c>
      <c r="F2559" s="2" t="str">
        <f t="shared" si="198"/>
        <v/>
      </c>
      <c r="G2559" s="2" t="str">
        <f t="shared" si="199"/>
        <v/>
      </c>
      <c r="H2559" t="s">
        <v>17</v>
      </c>
      <c r="I2559" t="s">
        <v>17</v>
      </c>
      <c r="J2559">
        <v>1.8925086969300001E-4</v>
      </c>
      <c r="K2559">
        <v>4.0056862683099999E-4</v>
      </c>
      <c r="L2559" s="1">
        <v>1.8191181440299999E-5</v>
      </c>
      <c r="M2559">
        <v>3</v>
      </c>
      <c r="N2559">
        <v>10</v>
      </c>
      <c r="O2559">
        <v>0.10341053120300001</v>
      </c>
      <c r="P2559" s="1">
        <v>1.9566120124099999E-7</v>
      </c>
      <c r="Q2559" s="1">
        <v>7.5338394024500002E-5</v>
      </c>
      <c r="R2559" t="s">
        <v>15</v>
      </c>
      <c r="S2559">
        <v>10</v>
      </c>
    </row>
    <row r="2560" spans="1:20">
      <c r="A2560">
        <v>102781</v>
      </c>
      <c r="C2560" t="b">
        <f t="shared" si="195"/>
        <v>1</v>
      </c>
      <c r="D2560" s="2" t="str">
        <f t="shared" si="196"/>
        <v/>
      </c>
      <c r="E2560" s="2" t="str">
        <f t="shared" si="197"/>
        <v/>
      </c>
      <c r="F2560" s="2" t="str">
        <f t="shared" si="198"/>
        <v/>
      </c>
      <c r="G2560" s="2" t="str">
        <f t="shared" si="199"/>
        <v/>
      </c>
      <c r="H2560" t="s">
        <v>17</v>
      </c>
      <c r="I2560" t="s">
        <v>17</v>
      </c>
      <c r="J2560">
        <v>1.02585014097E-4</v>
      </c>
      <c r="K2560">
        <v>2.27797557333E-4</v>
      </c>
      <c r="L2560" s="1">
        <v>7.12644221374E-6</v>
      </c>
      <c r="M2560">
        <v>6.5</v>
      </c>
      <c r="N2560">
        <v>10</v>
      </c>
      <c r="O2560">
        <v>6.9300967859100004E-2</v>
      </c>
      <c r="P2560" s="1">
        <v>6.0796926899599997E-6</v>
      </c>
      <c r="Q2560" s="1">
        <v>7.6890150885899997E-5</v>
      </c>
      <c r="R2560" t="s">
        <v>15</v>
      </c>
      <c r="S2560">
        <v>10</v>
      </c>
    </row>
    <row r="2561" spans="1:20">
      <c r="A2561">
        <v>102782</v>
      </c>
      <c r="C2561" t="b">
        <f t="shared" si="195"/>
        <v>1</v>
      </c>
      <c r="D2561" s="2" t="str">
        <f t="shared" si="196"/>
        <v/>
      </c>
      <c r="E2561" s="2" t="str">
        <f t="shared" si="197"/>
        <v/>
      </c>
      <c r="F2561" s="2" t="str">
        <f t="shared" si="198"/>
        <v/>
      </c>
      <c r="G2561" s="2" t="str">
        <f t="shared" si="199"/>
        <v/>
      </c>
      <c r="H2561" t="s">
        <v>17</v>
      </c>
      <c r="I2561" t="s">
        <v>17</v>
      </c>
      <c r="J2561" s="1">
        <v>6.6024599977699999E-5</v>
      </c>
      <c r="K2561">
        <v>1.27359280631E-4</v>
      </c>
      <c r="L2561" s="1">
        <v>8.4392078847000006E-6</v>
      </c>
      <c r="M2561">
        <v>3</v>
      </c>
      <c r="N2561">
        <v>10</v>
      </c>
      <c r="O2561">
        <v>0.124103074102</v>
      </c>
      <c r="P2561" s="1">
        <v>6.1581850323699994E-5</v>
      </c>
      <c r="Q2561">
        <v>2.0641153117999999E-3</v>
      </c>
      <c r="R2561" t="s">
        <v>15</v>
      </c>
      <c r="S2561">
        <v>10</v>
      </c>
    </row>
    <row r="2562" spans="1:20">
      <c r="A2562">
        <v>102783</v>
      </c>
      <c r="C2562" t="b">
        <f t="shared" si="195"/>
        <v>1</v>
      </c>
      <c r="D2562" s="2" t="str">
        <f t="shared" si="196"/>
        <v/>
      </c>
      <c r="E2562" s="2" t="str">
        <f t="shared" si="197"/>
        <v/>
      </c>
      <c r="F2562" s="2" t="str">
        <f t="shared" si="198"/>
        <v/>
      </c>
      <c r="G2562" s="2" t="str">
        <f t="shared" si="199"/>
        <v/>
      </c>
      <c r="H2562" t="s">
        <v>19</v>
      </c>
      <c r="I2562" t="s">
        <v>19</v>
      </c>
      <c r="J2562" s="1">
        <v>4.5733829513200002E-5</v>
      </c>
      <c r="K2562">
        <v>2.2687971736900001E-4</v>
      </c>
      <c r="L2562" s="1">
        <v>1.14199334706E-5</v>
      </c>
      <c r="M2562">
        <v>3</v>
      </c>
      <c r="N2562">
        <v>10</v>
      </c>
      <c r="O2562">
        <v>1.47228630484E-2</v>
      </c>
      <c r="P2562" s="1">
        <v>1.6744615021299999E-5</v>
      </c>
      <c r="Q2562">
        <v>2.2672944855200002E-2</v>
      </c>
      <c r="R2562" t="s">
        <v>15</v>
      </c>
      <c r="S2562">
        <v>3</v>
      </c>
      <c r="T2562">
        <v>10</v>
      </c>
    </row>
    <row r="2563" spans="1:20">
      <c r="A2563">
        <v>102784</v>
      </c>
      <c r="B2563" t="s">
        <v>17</v>
      </c>
      <c r="C2563" t="b">
        <f t="shared" ref="C2563:C2626" si="200">IF(OR(B2563="freshRestricted",B2563="brackishRestricted",B2563="marineRestricted",B2563="noclass",B2563=""),TRUE,FALSE)</f>
        <v>1</v>
      </c>
      <c r="D2563" s="2" t="str">
        <f t="shared" ref="D2563:D2626" si="201">IF(NOT(ISBLANK($B2563)),IF($I2563="freshRestricted", IF($B2563="freshRestricted","FRESH",$B2563),""),"")</f>
        <v>FRESH</v>
      </c>
      <c r="E2563" s="2" t="str">
        <f t="shared" ref="E2563:E2626" si="202">IF(NOT(ISBLANK($B2563)),IF($I2563="marineRestricted", IF($B2563="marineRestricted","MARINE",$B2563),""),"")</f>
        <v/>
      </c>
      <c r="F2563" s="2" t="str">
        <f t="shared" ref="F2563:F2626" si="203">IF(NOT(ISBLANK($B2563)),IF($I2563="brackishRestricted", IF($B2563="brackishRestricted","BRACK",$B2563),""),"")</f>
        <v/>
      </c>
      <c r="G2563" s="2" t="str">
        <f t="shared" ref="G2563:G2626" si="204">IF(NOT(ISBLANK($B2563)),IF($I2563="noclass", IF($B2563="noclass","NO",$B2563),""),"")</f>
        <v/>
      </c>
      <c r="H2563" t="s">
        <v>17</v>
      </c>
      <c r="I2563" t="s">
        <v>17</v>
      </c>
      <c r="J2563">
        <v>2.1937752807600001E-4</v>
      </c>
      <c r="K2563">
        <v>4.0170103084500002E-4</v>
      </c>
      <c r="L2563" s="1">
        <v>2.1004250735199998E-5</v>
      </c>
      <c r="M2563">
        <v>3</v>
      </c>
      <c r="N2563">
        <v>10</v>
      </c>
      <c r="O2563">
        <v>0.21442255615899999</v>
      </c>
      <c r="P2563" s="1">
        <v>3.7334701168299999E-6</v>
      </c>
      <c r="Q2563" s="1">
        <v>7.5338394024500002E-5</v>
      </c>
      <c r="R2563" t="s">
        <v>15</v>
      </c>
      <c r="S2563">
        <v>10</v>
      </c>
    </row>
    <row r="2564" spans="1:20">
      <c r="A2564">
        <v>102786</v>
      </c>
      <c r="C2564" t="b">
        <f t="shared" si="200"/>
        <v>1</v>
      </c>
      <c r="D2564" s="2" t="str">
        <f t="shared" si="201"/>
        <v/>
      </c>
      <c r="E2564" s="2" t="str">
        <f t="shared" si="202"/>
        <v/>
      </c>
      <c r="F2564" s="2" t="str">
        <f t="shared" si="203"/>
        <v/>
      </c>
      <c r="G2564" s="2" t="str">
        <f t="shared" si="204"/>
        <v/>
      </c>
      <c r="H2564" t="s">
        <v>17</v>
      </c>
      <c r="I2564" t="s">
        <v>17</v>
      </c>
      <c r="J2564" s="1">
        <v>9.6711318369000003E-5</v>
      </c>
      <c r="K2564">
        <v>2.2673582241400001E-4</v>
      </c>
      <c r="L2564" s="1">
        <v>8.9780021858399992E-6</v>
      </c>
      <c r="M2564">
        <v>3</v>
      </c>
      <c r="N2564">
        <v>8</v>
      </c>
      <c r="O2564">
        <v>3.0834830818100002E-2</v>
      </c>
      <c r="P2564" s="1">
        <v>6.1049274023199996E-6</v>
      </c>
      <c r="Q2564">
        <v>2.2501582211199999E-4</v>
      </c>
      <c r="R2564" t="s">
        <v>15</v>
      </c>
      <c r="S2564">
        <v>8</v>
      </c>
    </row>
    <row r="2565" spans="1:20">
      <c r="A2565">
        <v>102803</v>
      </c>
      <c r="C2565" t="b">
        <f t="shared" si="200"/>
        <v>1</v>
      </c>
      <c r="D2565" s="2" t="str">
        <f t="shared" si="201"/>
        <v/>
      </c>
      <c r="E2565" s="2" t="str">
        <f t="shared" si="202"/>
        <v/>
      </c>
      <c r="F2565" s="2" t="str">
        <f t="shared" si="203"/>
        <v/>
      </c>
      <c r="G2565" s="2" t="str">
        <f t="shared" si="204"/>
        <v/>
      </c>
      <c r="H2565" t="s">
        <v>19</v>
      </c>
      <c r="I2565" t="s">
        <v>19</v>
      </c>
      <c r="J2565" s="1">
        <v>2.9784863927800001E-5</v>
      </c>
      <c r="K2565">
        <v>2.1097710745200001E-4</v>
      </c>
      <c r="L2565" s="1">
        <v>6.4410494606000001E-6</v>
      </c>
      <c r="M2565">
        <v>1.5</v>
      </c>
      <c r="N2565">
        <v>5.5</v>
      </c>
      <c r="O2565">
        <v>5.8466632920000001E-4</v>
      </c>
      <c r="P2565" s="1">
        <v>7.1795092837500007E-8</v>
      </c>
      <c r="Q2565">
        <v>0.5</v>
      </c>
      <c r="R2565" t="s">
        <v>15</v>
      </c>
      <c r="S2565">
        <v>1.5</v>
      </c>
      <c r="T2565">
        <v>5.5</v>
      </c>
    </row>
    <row r="2566" spans="1:20">
      <c r="A2566">
        <v>102805</v>
      </c>
      <c r="C2566" t="b">
        <f t="shared" si="200"/>
        <v>1</v>
      </c>
      <c r="D2566" s="2" t="str">
        <f t="shared" si="201"/>
        <v/>
      </c>
      <c r="E2566" s="2" t="str">
        <f t="shared" si="202"/>
        <v/>
      </c>
      <c r="F2566" s="2" t="str">
        <f t="shared" si="203"/>
        <v/>
      </c>
      <c r="G2566" s="2" t="str">
        <f t="shared" si="204"/>
        <v/>
      </c>
      <c r="H2566" t="s">
        <v>19</v>
      </c>
      <c r="I2566" t="s">
        <v>19</v>
      </c>
      <c r="J2566" s="1">
        <v>3.0281278326600001E-5</v>
      </c>
      <c r="K2566">
        <v>1.96327128315E-4</v>
      </c>
      <c r="L2566" s="1">
        <v>7.9170291347400008E-6</v>
      </c>
      <c r="M2566">
        <v>1.3333333333299999</v>
      </c>
      <c r="N2566">
        <v>3.6666666666699999</v>
      </c>
      <c r="O2566">
        <v>9.3273231453499996E-4</v>
      </c>
      <c r="P2566" s="1">
        <v>1.5798551484599999E-6</v>
      </c>
      <c r="Q2566">
        <v>0.32334711933600002</v>
      </c>
      <c r="R2566" t="s">
        <v>15</v>
      </c>
      <c r="S2566">
        <v>1.3333333333299999</v>
      </c>
      <c r="T2566">
        <v>3.6666666666699999</v>
      </c>
    </row>
    <row r="2567" spans="1:20">
      <c r="A2567">
        <v>102824</v>
      </c>
      <c r="C2567" t="b">
        <f t="shared" si="200"/>
        <v>1</v>
      </c>
      <c r="D2567" s="2" t="str">
        <f t="shared" si="201"/>
        <v/>
      </c>
      <c r="E2567" s="2" t="str">
        <f t="shared" si="202"/>
        <v/>
      </c>
      <c r="F2567" s="2" t="str">
        <f t="shared" si="203"/>
        <v/>
      </c>
      <c r="G2567" s="2" t="str">
        <f t="shared" si="204"/>
        <v/>
      </c>
      <c r="H2567" t="s">
        <v>14</v>
      </c>
      <c r="I2567" t="s">
        <v>14</v>
      </c>
      <c r="J2567">
        <v>2.2548177340100001E-4</v>
      </c>
      <c r="K2567" s="1">
        <v>1.58949852022E-5</v>
      </c>
      <c r="L2567">
        <v>1.9766500245499999E-4</v>
      </c>
      <c r="M2567">
        <v>4.5</v>
      </c>
      <c r="N2567">
        <v>27</v>
      </c>
      <c r="O2567" s="1">
        <v>5.3856662200000002E-5</v>
      </c>
      <c r="P2567">
        <v>0.12792076005</v>
      </c>
      <c r="Q2567">
        <v>0.17868449022399999</v>
      </c>
      <c r="R2567" t="s">
        <v>15</v>
      </c>
    </row>
    <row r="2568" spans="1:20">
      <c r="A2568">
        <v>102825</v>
      </c>
      <c r="C2568" t="b">
        <f t="shared" si="200"/>
        <v>1</v>
      </c>
      <c r="D2568" s="2" t="str">
        <f t="shared" si="201"/>
        <v/>
      </c>
      <c r="E2568" s="2" t="str">
        <f t="shared" si="202"/>
        <v/>
      </c>
      <c r="F2568" s="2" t="str">
        <f t="shared" si="203"/>
        <v/>
      </c>
      <c r="G2568" s="2" t="str">
        <f t="shared" si="204"/>
        <v/>
      </c>
      <c r="H2568" t="s">
        <v>17</v>
      </c>
      <c r="I2568" t="s">
        <v>17</v>
      </c>
      <c r="J2568">
        <v>2.2308534320200001E-4</v>
      </c>
      <c r="K2568">
        <v>3.7421159739200002E-4</v>
      </c>
      <c r="L2568" s="1">
        <v>3.0236049156600001E-5</v>
      </c>
      <c r="M2568">
        <v>1.3333333333299999</v>
      </c>
      <c r="N2568">
        <v>3.6666666666699999</v>
      </c>
      <c r="O2568">
        <v>0.42299682322600002</v>
      </c>
      <c r="P2568" s="1">
        <v>1.0377074638100001E-5</v>
      </c>
      <c r="Q2568">
        <v>1.21276683252E-4</v>
      </c>
      <c r="R2568" t="s">
        <v>15</v>
      </c>
      <c r="S2568">
        <v>3.6666666666699999</v>
      </c>
    </row>
    <row r="2569" spans="1:20">
      <c r="A2569">
        <v>102849</v>
      </c>
      <c r="C2569" t="b">
        <f t="shared" si="200"/>
        <v>1</v>
      </c>
      <c r="D2569" s="2" t="str">
        <f t="shared" si="201"/>
        <v/>
      </c>
      <c r="E2569" s="2" t="str">
        <f t="shared" si="202"/>
        <v/>
      </c>
      <c r="F2569" s="2" t="str">
        <f t="shared" si="203"/>
        <v/>
      </c>
      <c r="G2569" s="2" t="str">
        <f t="shared" si="204"/>
        <v/>
      </c>
      <c r="H2569" t="s">
        <v>23</v>
      </c>
      <c r="I2569" t="s">
        <v>19</v>
      </c>
      <c r="J2569" s="1">
        <v>6.04255971029E-5</v>
      </c>
      <c r="K2569">
        <v>2.9272448921600002E-4</v>
      </c>
      <c r="L2569" s="1">
        <v>4.8573077972100001E-6</v>
      </c>
      <c r="M2569">
        <v>1.5</v>
      </c>
      <c r="N2569">
        <v>5.5</v>
      </c>
      <c r="O2569">
        <v>1.8252172022199999E-3</v>
      </c>
      <c r="P2569" s="1">
        <v>2.3774109264799999E-8</v>
      </c>
      <c r="Q2569">
        <v>3.6356074181200002E-2</v>
      </c>
      <c r="R2569" t="s">
        <v>15</v>
      </c>
      <c r="S2569">
        <v>1.5</v>
      </c>
      <c r="T2569">
        <v>5.5</v>
      </c>
    </row>
    <row r="2570" spans="1:20">
      <c r="A2570">
        <v>102851</v>
      </c>
      <c r="B2570" t="s">
        <v>17</v>
      </c>
      <c r="C2570" t="b">
        <f t="shared" si="200"/>
        <v>1</v>
      </c>
      <c r="D2570" s="2" t="str">
        <f t="shared" si="201"/>
        <v/>
      </c>
      <c r="E2570" s="2" t="str">
        <f t="shared" si="202"/>
        <v/>
      </c>
      <c r="F2570" s="2" t="str">
        <f t="shared" si="203"/>
        <v>freshRestricted</v>
      </c>
      <c r="G2570" s="2" t="str">
        <f t="shared" si="204"/>
        <v/>
      </c>
      <c r="H2570" t="s">
        <v>23</v>
      </c>
      <c r="I2570" t="s">
        <v>19</v>
      </c>
      <c r="J2570" s="1">
        <v>8.04608642364E-5</v>
      </c>
      <c r="K2570">
        <v>2.9369271314099999E-4</v>
      </c>
      <c r="L2570" s="1">
        <v>5.0339134750799998E-6</v>
      </c>
      <c r="M2570">
        <v>1.5</v>
      </c>
      <c r="N2570">
        <v>5.5</v>
      </c>
      <c r="O2570">
        <v>3.6451790457699999E-3</v>
      </c>
      <c r="P2570" s="1">
        <v>5.8815651286899999E-9</v>
      </c>
      <c r="Q2570">
        <v>1.27990065477E-2</v>
      </c>
      <c r="R2570" t="s">
        <v>15</v>
      </c>
      <c r="S2570">
        <v>1.5</v>
      </c>
      <c r="T2570">
        <v>5.5</v>
      </c>
    </row>
    <row r="2571" spans="1:20">
      <c r="A2571">
        <v>102871</v>
      </c>
      <c r="C2571" t="b">
        <f t="shared" si="200"/>
        <v>1</v>
      </c>
      <c r="D2571" s="2" t="str">
        <f t="shared" si="201"/>
        <v/>
      </c>
      <c r="E2571" s="2" t="str">
        <f t="shared" si="202"/>
        <v/>
      </c>
      <c r="F2571" s="2" t="str">
        <f t="shared" si="203"/>
        <v/>
      </c>
      <c r="G2571" s="2" t="str">
        <f t="shared" si="204"/>
        <v/>
      </c>
      <c r="H2571" t="s">
        <v>17</v>
      </c>
      <c r="I2571" t="s">
        <v>17</v>
      </c>
      <c r="J2571">
        <v>2.79918421056E-4</v>
      </c>
      <c r="K2571">
        <v>6.1668418151700005E-4</v>
      </c>
      <c r="L2571" s="1">
        <v>3.9695805624799997E-5</v>
      </c>
      <c r="M2571">
        <v>1.3333333333299999</v>
      </c>
      <c r="N2571">
        <v>3.6666666666699999</v>
      </c>
      <c r="O2571">
        <v>4.5707048414299997E-2</v>
      </c>
      <c r="P2571" s="1">
        <v>5.0532111450599998E-6</v>
      </c>
      <c r="Q2571">
        <v>1.5430429940999999E-3</v>
      </c>
      <c r="R2571" t="s">
        <v>15</v>
      </c>
      <c r="S2571">
        <v>3.6666666666699999</v>
      </c>
    </row>
    <row r="2572" spans="1:20">
      <c r="A2572">
        <v>102874</v>
      </c>
      <c r="C2572" t="b">
        <f t="shared" si="200"/>
        <v>1</v>
      </c>
      <c r="D2572" s="2" t="str">
        <f t="shared" si="201"/>
        <v/>
      </c>
      <c r="E2572" s="2" t="str">
        <f t="shared" si="202"/>
        <v/>
      </c>
      <c r="F2572" s="2" t="str">
        <f t="shared" si="203"/>
        <v/>
      </c>
      <c r="G2572" s="2" t="str">
        <f t="shared" si="204"/>
        <v/>
      </c>
      <c r="H2572" t="s">
        <v>17</v>
      </c>
      <c r="I2572" t="s">
        <v>17</v>
      </c>
      <c r="J2572">
        <v>2.6347441692499998E-4</v>
      </c>
      <c r="K2572">
        <v>5.4082681436200004E-4</v>
      </c>
      <c r="L2572" s="1">
        <v>5.7188466189199998E-5</v>
      </c>
      <c r="M2572">
        <v>1.3333333333299999</v>
      </c>
      <c r="N2572">
        <v>3.6666666666699999</v>
      </c>
      <c r="O2572">
        <v>5.5612801458899998E-2</v>
      </c>
      <c r="P2572" s="1">
        <v>1.0623357056999999E-5</v>
      </c>
      <c r="Q2572">
        <v>8.7394455352500008E-3</v>
      </c>
      <c r="R2572" t="s">
        <v>15</v>
      </c>
      <c r="S2572">
        <v>3.6666666666699999</v>
      </c>
    </row>
    <row r="2573" spans="1:20">
      <c r="A2573">
        <v>102876</v>
      </c>
      <c r="C2573" t="b">
        <f t="shared" si="200"/>
        <v>1</v>
      </c>
      <c r="D2573" s="2" t="str">
        <f t="shared" si="201"/>
        <v/>
      </c>
      <c r="E2573" s="2" t="str">
        <f t="shared" si="202"/>
        <v/>
      </c>
      <c r="F2573" s="2" t="str">
        <f t="shared" si="203"/>
        <v/>
      </c>
      <c r="G2573" s="2" t="str">
        <f t="shared" si="204"/>
        <v/>
      </c>
      <c r="H2573" t="s">
        <v>23</v>
      </c>
      <c r="I2573" t="s">
        <v>19</v>
      </c>
      <c r="J2573">
        <v>1.10375706003E-4</v>
      </c>
      <c r="K2573">
        <v>3.1803359779899998E-4</v>
      </c>
      <c r="L2573" s="1">
        <v>2.5615373679399999E-5</v>
      </c>
      <c r="M2573">
        <v>1.3333333333299999</v>
      </c>
      <c r="N2573">
        <v>3.6666666666699999</v>
      </c>
      <c r="O2573">
        <v>2.0045538681200001E-2</v>
      </c>
      <c r="P2573" s="1">
        <v>5.0532111450599998E-6</v>
      </c>
      <c r="Q2573">
        <v>2.3036413493000001E-2</v>
      </c>
      <c r="R2573" t="s">
        <v>15</v>
      </c>
      <c r="S2573">
        <v>1.3333333333299999</v>
      </c>
      <c r="T2573">
        <v>3.6666666666699999</v>
      </c>
    </row>
    <row r="2574" spans="1:20">
      <c r="A2574">
        <v>102878</v>
      </c>
      <c r="B2574" t="s">
        <v>19</v>
      </c>
      <c r="C2574" t="b">
        <f t="shared" si="200"/>
        <v>1</v>
      </c>
      <c r="D2574" s="2" t="str">
        <f t="shared" si="201"/>
        <v/>
      </c>
      <c r="E2574" s="2" t="str">
        <f t="shared" si="202"/>
        <v/>
      </c>
      <c r="F2574" s="2" t="str">
        <f t="shared" si="203"/>
        <v>BRACK</v>
      </c>
      <c r="G2574" s="2" t="str">
        <f t="shared" si="204"/>
        <v/>
      </c>
      <c r="H2574" t="s">
        <v>23</v>
      </c>
      <c r="I2574" t="s">
        <v>19</v>
      </c>
      <c r="J2574" s="1">
        <v>9.8975101709999994E-5</v>
      </c>
      <c r="K2574">
        <v>2.98198281866E-4</v>
      </c>
      <c r="L2574" s="1">
        <v>1.78906413982E-5</v>
      </c>
      <c r="M2574">
        <v>1.5</v>
      </c>
      <c r="N2574">
        <v>5.5</v>
      </c>
      <c r="O2574">
        <v>1.55409564307E-2</v>
      </c>
      <c r="P2574" s="1">
        <v>3.92364249541E-7</v>
      </c>
      <c r="Q2574">
        <v>5.1713731097200004E-3</v>
      </c>
      <c r="R2574" t="s">
        <v>15</v>
      </c>
      <c r="S2574">
        <v>1.5</v>
      </c>
      <c r="T2574">
        <v>5.5</v>
      </c>
    </row>
    <row r="2575" spans="1:20">
      <c r="A2575">
        <v>102895</v>
      </c>
      <c r="C2575" t="b">
        <f t="shared" si="200"/>
        <v>1</v>
      </c>
      <c r="D2575" s="2" t="str">
        <f t="shared" si="201"/>
        <v/>
      </c>
      <c r="E2575" s="2" t="str">
        <f t="shared" si="202"/>
        <v/>
      </c>
      <c r="F2575" s="2" t="str">
        <f t="shared" si="203"/>
        <v/>
      </c>
      <c r="G2575" s="2" t="str">
        <f t="shared" si="204"/>
        <v/>
      </c>
      <c r="H2575" t="s">
        <v>14</v>
      </c>
      <c r="I2575" t="s">
        <v>14</v>
      </c>
      <c r="J2575">
        <v>6.6572494483299995E-4</v>
      </c>
      <c r="K2575" s="1">
        <v>4.4777428004599998E-5</v>
      </c>
      <c r="L2575">
        <v>8.5187239767600003E-4</v>
      </c>
      <c r="M2575">
        <v>4.5</v>
      </c>
      <c r="N2575">
        <v>27</v>
      </c>
      <c r="O2575" s="1">
        <v>7.5364398772000005E-5</v>
      </c>
      <c r="P2575">
        <v>0.269412687145</v>
      </c>
      <c r="Q2575">
        <v>0.165172296941</v>
      </c>
      <c r="R2575" t="s">
        <v>15</v>
      </c>
    </row>
    <row r="2576" spans="1:20">
      <c r="A2576">
        <v>102897</v>
      </c>
      <c r="C2576" t="b">
        <f t="shared" si="200"/>
        <v>1</v>
      </c>
      <c r="D2576" s="2" t="str">
        <f t="shared" si="201"/>
        <v/>
      </c>
      <c r="E2576" s="2" t="str">
        <f t="shared" si="202"/>
        <v/>
      </c>
      <c r="F2576" s="2" t="str">
        <f t="shared" si="203"/>
        <v/>
      </c>
      <c r="G2576" s="2" t="str">
        <f t="shared" si="204"/>
        <v/>
      </c>
      <c r="H2576" t="s">
        <v>14</v>
      </c>
      <c r="I2576" t="s">
        <v>14</v>
      </c>
      <c r="J2576">
        <v>7.0075400685099996E-4</v>
      </c>
      <c r="K2576" s="1">
        <v>4.5182987429199999E-5</v>
      </c>
      <c r="L2576">
        <v>8.0468784870300002E-4</v>
      </c>
      <c r="M2576">
        <v>4.5</v>
      </c>
      <c r="N2576">
        <v>27</v>
      </c>
      <c r="O2576">
        <v>1.1756329042200001E-4</v>
      </c>
      <c r="P2576">
        <v>0.20113203712399999</v>
      </c>
      <c r="Q2576">
        <v>0.197776316965</v>
      </c>
      <c r="R2576" t="s">
        <v>15</v>
      </c>
    </row>
    <row r="2577" spans="1:20">
      <c r="A2577">
        <v>102939</v>
      </c>
      <c r="C2577" t="b">
        <f t="shared" si="200"/>
        <v>1</v>
      </c>
      <c r="D2577" s="2" t="str">
        <f t="shared" si="201"/>
        <v/>
      </c>
      <c r="E2577" s="2" t="str">
        <f t="shared" si="202"/>
        <v/>
      </c>
      <c r="F2577" s="2" t="str">
        <f t="shared" si="203"/>
        <v/>
      </c>
      <c r="G2577" s="2" t="str">
        <f t="shared" si="204"/>
        <v/>
      </c>
      <c r="H2577" t="s">
        <v>27</v>
      </c>
      <c r="I2577" t="s">
        <v>14</v>
      </c>
      <c r="J2577">
        <v>1.5125681094500001E-4</v>
      </c>
      <c r="K2577">
        <v>0</v>
      </c>
      <c r="L2577">
        <v>1.2880106611599999E-4</v>
      </c>
      <c r="M2577">
        <v>11</v>
      </c>
      <c r="N2577">
        <v>27</v>
      </c>
      <c r="O2577" s="1">
        <v>5.7298859850499998E-7</v>
      </c>
      <c r="P2577">
        <v>1.00286718905E-2</v>
      </c>
      <c r="Q2577">
        <v>0.14857157423100001</v>
      </c>
      <c r="R2577" t="s">
        <v>15</v>
      </c>
      <c r="S2577">
        <v>11</v>
      </c>
      <c r="T2577">
        <v>27</v>
      </c>
    </row>
    <row r="2578" spans="1:20">
      <c r="A2578">
        <v>102940</v>
      </c>
      <c r="B2578" t="s">
        <v>17</v>
      </c>
      <c r="C2578" t="b">
        <f t="shared" si="200"/>
        <v>1</v>
      </c>
      <c r="D2578" s="2" t="str">
        <f t="shared" si="201"/>
        <v/>
      </c>
      <c r="E2578" s="2" t="str">
        <f t="shared" si="202"/>
        <v/>
      </c>
      <c r="F2578" s="2" t="str">
        <f t="shared" si="203"/>
        <v/>
      </c>
      <c r="G2578" s="2" t="str">
        <f t="shared" si="204"/>
        <v>freshRestricted</v>
      </c>
      <c r="H2578" t="s">
        <v>14</v>
      </c>
      <c r="I2578" t="s">
        <v>14</v>
      </c>
      <c r="J2578">
        <v>1.67718296756E-4</v>
      </c>
      <c r="K2578" s="1">
        <v>6.6730918649100003E-6</v>
      </c>
      <c r="L2578">
        <v>1.2370003379400001E-4</v>
      </c>
      <c r="M2578">
        <v>6.5</v>
      </c>
      <c r="N2578">
        <v>27</v>
      </c>
      <c r="O2578" s="1">
        <v>1.9651692512900001E-6</v>
      </c>
      <c r="P2578">
        <v>0.133930481179</v>
      </c>
      <c r="Q2578">
        <v>0.126440931875</v>
      </c>
      <c r="R2578" t="s">
        <v>15</v>
      </c>
    </row>
    <row r="2579" spans="1:20">
      <c r="A2579">
        <v>102963</v>
      </c>
      <c r="C2579" t="b">
        <f t="shared" si="200"/>
        <v>1</v>
      </c>
      <c r="D2579" s="2" t="str">
        <f t="shared" si="201"/>
        <v/>
      </c>
      <c r="E2579" s="2" t="str">
        <f t="shared" si="202"/>
        <v/>
      </c>
      <c r="F2579" s="2" t="str">
        <f t="shared" si="203"/>
        <v/>
      </c>
      <c r="G2579" s="2" t="str">
        <f t="shared" si="204"/>
        <v/>
      </c>
      <c r="H2579" t="s">
        <v>23</v>
      </c>
      <c r="I2579" t="s">
        <v>19</v>
      </c>
      <c r="J2579">
        <v>2.7910195661399999E-3</v>
      </c>
      <c r="K2579">
        <v>9.2799334997700003E-3</v>
      </c>
      <c r="L2579">
        <v>5.0426479036099999E-4</v>
      </c>
      <c r="M2579">
        <v>3</v>
      </c>
      <c r="N2579">
        <v>10</v>
      </c>
      <c r="O2579">
        <v>1.2467514606799999E-3</v>
      </c>
      <c r="P2579" s="1">
        <v>1.44328827219E-5</v>
      </c>
      <c r="Q2579">
        <v>3.1114140416899998E-3</v>
      </c>
      <c r="R2579" t="s">
        <v>15</v>
      </c>
      <c r="S2579">
        <v>3</v>
      </c>
      <c r="T2579">
        <v>10</v>
      </c>
    </row>
    <row r="2580" spans="1:20">
      <c r="A2580">
        <v>102969</v>
      </c>
      <c r="C2580" t="b">
        <f t="shared" si="200"/>
        <v>1</v>
      </c>
      <c r="D2580" s="2" t="str">
        <f t="shared" si="201"/>
        <v/>
      </c>
      <c r="E2580" s="2" t="str">
        <f t="shared" si="202"/>
        <v/>
      </c>
      <c r="F2580" s="2" t="str">
        <f t="shared" si="203"/>
        <v/>
      </c>
      <c r="G2580" s="2" t="str">
        <f t="shared" si="204"/>
        <v/>
      </c>
      <c r="H2580" t="s">
        <v>17</v>
      </c>
      <c r="I2580" t="s">
        <v>17</v>
      </c>
      <c r="J2580">
        <v>1.44136234481E-4</v>
      </c>
      <c r="K2580">
        <v>0</v>
      </c>
      <c r="L2580">
        <v>0</v>
      </c>
      <c r="M2580">
        <v>1.48979591837</v>
      </c>
      <c r="N2580">
        <v>15.244897959199999</v>
      </c>
      <c r="O2580">
        <v>1.6367302187999999E-3</v>
      </c>
      <c r="P2580">
        <v>1</v>
      </c>
      <c r="Q2580">
        <v>1.09028203258E-3</v>
      </c>
      <c r="R2580" t="s">
        <v>15</v>
      </c>
      <c r="S2580">
        <v>1.48979591837</v>
      </c>
    </row>
    <row r="2581" spans="1:20">
      <c r="A2581">
        <v>103076</v>
      </c>
      <c r="B2581" t="s">
        <v>16</v>
      </c>
      <c r="C2581" t="b">
        <f t="shared" si="200"/>
        <v>1</v>
      </c>
      <c r="D2581" s="2" t="str">
        <f t="shared" si="201"/>
        <v/>
      </c>
      <c r="E2581" s="2" t="str">
        <f t="shared" si="202"/>
        <v>MARINE</v>
      </c>
      <c r="F2581" s="2" t="str">
        <f t="shared" si="203"/>
        <v/>
      </c>
      <c r="G2581" s="2" t="str">
        <f t="shared" si="204"/>
        <v/>
      </c>
      <c r="H2581" t="s">
        <v>21</v>
      </c>
      <c r="I2581" t="s">
        <v>16</v>
      </c>
      <c r="J2581" s="1">
        <v>2.5212070434699999E-5</v>
      </c>
      <c r="K2581">
        <v>1.6808209483400001E-4</v>
      </c>
      <c r="L2581">
        <v>3.37649698575E-3</v>
      </c>
      <c r="M2581">
        <v>22</v>
      </c>
      <c r="N2581">
        <v>27</v>
      </c>
      <c r="O2581">
        <v>0.49195808264899998</v>
      </c>
      <c r="P2581">
        <v>0.30238642724300002</v>
      </c>
      <c r="Q2581">
        <v>0.24588641278600001</v>
      </c>
      <c r="R2581" t="s">
        <v>22</v>
      </c>
      <c r="S2581">
        <v>26.786842915499999</v>
      </c>
    </row>
    <row r="2582" spans="1:20">
      <c r="A2582">
        <v>103077</v>
      </c>
      <c r="C2582" t="b">
        <f t="shared" si="200"/>
        <v>1</v>
      </c>
      <c r="D2582" s="2" t="str">
        <f t="shared" si="201"/>
        <v/>
      </c>
      <c r="E2582" s="2" t="str">
        <f t="shared" si="202"/>
        <v/>
      </c>
      <c r="F2582" s="2" t="str">
        <f t="shared" si="203"/>
        <v/>
      </c>
      <c r="G2582" s="2" t="str">
        <f t="shared" si="204"/>
        <v/>
      </c>
      <c r="H2582" t="s">
        <v>21</v>
      </c>
      <c r="I2582" t="s">
        <v>16</v>
      </c>
      <c r="J2582" s="1">
        <v>2.60168585156E-5</v>
      </c>
      <c r="K2582">
        <v>1.7250530785600001E-4</v>
      </c>
      <c r="L2582">
        <v>2.4897948149499999E-3</v>
      </c>
      <c r="M2582">
        <v>22</v>
      </c>
      <c r="N2582">
        <v>27</v>
      </c>
      <c r="O2582">
        <v>0.44009446299100002</v>
      </c>
      <c r="P2582">
        <v>0.30238642724300002</v>
      </c>
      <c r="Q2582">
        <v>0.29598834090699999</v>
      </c>
      <c r="R2582" t="s">
        <v>22</v>
      </c>
      <c r="S2582">
        <v>26.702715804899999</v>
      </c>
    </row>
    <row r="2583" spans="1:20">
      <c r="A2583">
        <v>103095</v>
      </c>
      <c r="C2583" t="b">
        <f t="shared" si="200"/>
        <v>1</v>
      </c>
      <c r="D2583" s="2" t="str">
        <f t="shared" si="201"/>
        <v/>
      </c>
      <c r="E2583" s="2" t="str">
        <f t="shared" si="202"/>
        <v/>
      </c>
      <c r="F2583" s="2" t="str">
        <f t="shared" si="203"/>
        <v/>
      </c>
      <c r="G2583" s="2" t="str">
        <f t="shared" si="204"/>
        <v/>
      </c>
      <c r="H2583" t="s">
        <v>18</v>
      </c>
      <c r="I2583" t="s">
        <v>19</v>
      </c>
      <c r="J2583" s="1">
        <v>2.6346907963699998E-5</v>
      </c>
      <c r="K2583">
        <v>1.1767071609E-4</v>
      </c>
      <c r="L2583" s="1">
        <v>3.60069508089E-6</v>
      </c>
      <c r="M2583">
        <v>3</v>
      </c>
      <c r="N2583">
        <v>8</v>
      </c>
      <c r="O2583">
        <v>0.165173301518</v>
      </c>
      <c r="P2583">
        <v>5.9590800746199997E-3</v>
      </c>
      <c r="Q2583">
        <v>1.23363257231E-2</v>
      </c>
      <c r="R2583" t="s">
        <v>20</v>
      </c>
      <c r="S2583">
        <v>3</v>
      </c>
      <c r="T2583">
        <v>8</v>
      </c>
    </row>
    <row r="2584" spans="1:20">
      <c r="A2584">
        <v>103096</v>
      </c>
      <c r="C2584" t="b">
        <f t="shared" si="200"/>
        <v>1</v>
      </c>
      <c r="D2584" s="2" t="str">
        <f t="shared" si="201"/>
        <v/>
      </c>
      <c r="E2584" s="2" t="str">
        <f t="shared" si="202"/>
        <v/>
      </c>
      <c r="F2584" s="2" t="str">
        <f t="shared" si="203"/>
        <v/>
      </c>
      <c r="G2584" s="2" t="str">
        <f t="shared" si="204"/>
        <v/>
      </c>
      <c r="H2584" t="s">
        <v>18</v>
      </c>
      <c r="I2584" t="s">
        <v>19</v>
      </c>
      <c r="J2584" s="1">
        <v>1.69616809845E-5</v>
      </c>
      <c r="K2584" s="1">
        <v>6.3755882449699998E-5</v>
      </c>
      <c r="L2584" s="1">
        <v>1.5027513240399999E-6</v>
      </c>
      <c r="M2584">
        <v>1.5</v>
      </c>
      <c r="N2584">
        <v>5.5</v>
      </c>
      <c r="O2584">
        <v>5.38364134809E-2</v>
      </c>
      <c r="P2584">
        <v>1.99914480778E-4</v>
      </c>
      <c r="Q2584">
        <v>0.12746613961200001</v>
      </c>
      <c r="R2584" t="s">
        <v>20</v>
      </c>
      <c r="S2584">
        <v>1.5</v>
      </c>
      <c r="T2584">
        <v>5.5</v>
      </c>
    </row>
    <row r="2585" spans="1:20">
      <c r="A2585">
        <v>103118</v>
      </c>
      <c r="C2585" t="b">
        <f t="shared" si="200"/>
        <v>1</v>
      </c>
      <c r="D2585" s="2" t="str">
        <f t="shared" si="201"/>
        <v/>
      </c>
      <c r="E2585" s="2" t="str">
        <f t="shared" si="202"/>
        <v/>
      </c>
      <c r="F2585" s="2" t="str">
        <f t="shared" si="203"/>
        <v/>
      </c>
      <c r="G2585" s="2" t="str">
        <f t="shared" si="204"/>
        <v/>
      </c>
      <c r="H2585" t="s">
        <v>18</v>
      </c>
      <c r="I2585" t="s">
        <v>19</v>
      </c>
      <c r="J2585" s="1">
        <v>2.5543084196699999E-5</v>
      </c>
      <c r="K2585">
        <v>1.3216061003100001E-4</v>
      </c>
      <c r="L2585" s="1">
        <v>3.4640955939200002E-6</v>
      </c>
      <c r="M2585">
        <v>1.5</v>
      </c>
      <c r="N2585">
        <v>5.5</v>
      </c>
      <c r="O2585">
        <v>5.3754121407199998E-2</v>
      </c>
      <c r="P2585" s="1">
        <v>5.05086113037E-5</v>
      </c>
      <c r="Q2585">
        <v>1.27990065477E-2</v>
      </c>
      <c r="R2585" t="s">
        <v>20</v>
      </c>
      <c r="S2585">
        <v>1.5</v>
      </c>
      <c r="T2585">
        <v>5.5</v>
      </c>
    </row>
    <row r="2586" spans="1:20">
      <c r="A2586">
        <v>103119</v>
      </c>
      <c r="C2586" t="b">
        <f t="shared" si="200"/>
        <v>1</v>
      </c>
      <c r="D2586" s="2" t="str">
        <f t="shared" si="201"/>
        <v/>
      </c>
      <c r="E2586" s="2" t="str">
        <f t="shared" si="202"/>
        <v/>
      </c>
      <c r="F2586" s="2" t="str">
        <f t="shared" si="203"/>
        <v/>
      </c>
      <c r="G2586" s="2" t="str">
        <f t="shared" si="204"/>
        <v/>
      </c>
      <c r="H2586" t="s">
        <v>18</v>
      </c>
      <c r="I2586" t="s">
        <v>19</v>
      </c>
      <c r="J2586" s="1">
        <v>2.7407652810600001E-5</v>
      </c>
      <c r="K2586">
        <v>1.4713739091700001E-4</v>
      </c>
      <c r="L2586" s="1">
        <v>2.20442446886E-6</v>
      </c>
      <c r="M2586">
        <v>1.5</v>
      </c>
      <c r="N2586">
        <v>5.5</v>
      </c>
      <c r="O2586">
        <v>3.0768388607299999E-2</v>
      </c>
      <c r="P2586" s="1">
        <v>4.0442106611299999E-5</v>
      </c>
      <c r="Q2586">
        <v>5.3918413242899997E-2</v>
      </c>
      <c r="R2586" t="s">
        <v>20</v>
      </c>
      <c r="S2586">
        <v>1.5</v>
      </c>
      <c r="T2586">
        <v>5.5</v>
      </c>
    </row>
    <row r="2587" spans="1:20">
      <c r="A2587">
        <v>103142</v>
      </c>
      <c r="C2587" t="b">
        <f t="shared" si="200"/>
        <v>1</v>
      </c>
      <c r="D2587" s="2" t="str">
        <f t="shared" si="201"/>
        <v/>
      </c>
      <c r="E2587" s="2" t="str">
        <f t="shared" si="202"/>
        <v/>
      </c>
      <c r="F2587" s="2" t="str">
        <f t="shared" si="203"/>
        <v/>
      </c>
      <c r="G2587" s="2" t="str">
        <f t="shared" si="204"/>
        <v/>
      </c>
      <c r="H2587" t="s">
        <v>19</v>
      </c>
      <c r="I2587" t="s">
        <v>19</v>
      </c>
      <c r="J2587" s="1">
        <v>8.5468061412199994E-5</v>
      </c>
      <c r="K2587">
        <v>3.25983971236E-4</v>
      </c>
      <c r="L2587" s="1">
        <v>4.2532355517999999E-6</v>
      </c>
      <c r="M2587">
        <v>1.3333333333299999</v>
      </c>
      <c r="N2587">
        <v>3.6666666666699999</v>
      </c>
      <c r="O2587">
        <v>1.8234915178000001E-2</v>
      </c>
      <c r="P2587" s="1">
        <v>6.75620286269E-6</v>
      </c>
      <c r="Q2587">
        <v>6.4035455375799993E-2</v>
      </c>
      <c r="R2587" t="s">
        <v>15</v>
      </c>
      <c r="S2587">
        <v>1.3333333333299999</v>
      </c>
      <c r="T2587">
        <v>3.6666666666699999</v>
      </c>
    </row>
    <row r="2588" spans="1:20">
      <c r="A2588">
        <v>103143</v>
      </c>
      <c r="C2588" t="b">
        <f t="shared" si="200"/>
        <v>1</v>
      </c>
      <c r="D2588" s="2" t="str">
        <f t="shared" si="201"/>
        <v/>
      </c>
      <c r="E2588" s="2" t="str">
        <f t="shared" si="202"/>
        <v/>
      </c>
      <c r="F2588" s="2" t="str">
        <f t="shared" si="203"/>
        <v/>
      </c>
      <c r="G2588" s="2" t="str">
        <f t="shared" si="204"/>
        <v/>
      </c>
      <c r="H2588" t="s">
        <v>19</v>
      </c>
      <c r="I2588" t="s">
        <v>19</v>
      </c>
      <c r="J2588" s="1">
        <v>8.3102223271800006E-5</v>
      </c>
      <c r="K2588">
        <v>3.91880335222E-4</v>
      </c>
      <c r="L2588" s="1">
        <v>1.880597559E-6</v>
      </c>
      <c r="M2588">
        <v>1.3333333333299999</v>
      </c>
      <c r="N2588">
        <v>3.6666666666699999</v>
      </c>
      <c r="O2588">
        <v>2.1405231866400001E-2</v>
      </c>
      <c r="P2588" s="1">
        <v>1.6755817735899999E-6</v>
      </c>
      <c r="Q2588">
        <v>6.6591813355699999E-3</v>
      </c>
      <c r="R2588" t="s">
        <v>15</v>
      </c>
      <c r="S2588">
        <v>1.3333333333299999</v>
      </c>
      <c r="T2588">
        <v>3.6666666666699999</v>
      </c>
    </row>
    <row r="2589" spans="1:20">
      <c r="A2589">
        <v>103167</v>
      </c>
      <c r="C2589" t="b">
        <f t="shared" si="200"/>
        <v>1</v>
      </c>
      <c r="D2589" s="2" t="str">
        <f t="shared" si="201"/>
        <v/>
      </c>
      <c r="E2589" s="2" t="str">
        <f t="shared" si="202"/>
        <v/>
      </c>
      <c r="F2589" s="2" t="str">
        <f t="shared" si="203"/>
        <v/>
      </c>
      <c r="G2589" s="2" t="str">
        <f t="shared" si="204"/>
        <v/>
      </c>
      <c r="H2589" t="s">
        <v>19</v>
      </c>
      <c r="I2589" t="s">
        <v>19</v>
      </c>
      <c r="J2589" s="1">
        <v>5.6976307731000002E-5</v>
      </c>
      <c r="K2589">
        <v>2.3620744770200001E-4</v>
      </c>
      <c r="L2589" s="1">
        <v>8.0334683928599993E-6</v>
      </c>
      <c r="M2589">
        <v>1.3333333333299999</v>
      </c>
      <c r="N2589">
        <v>3.6666666666699999</v>
      </c>
      <c r="O2589">
        <v>6.9903277080199996E-3</v>
      </c>
      <c r="P2589" s="1">
        <v>2.1350207357799999E-6</v>
      </c>
      <c r="Q2589">
        <v>4.4532020449899998E-2</v>
      </c>
      <c r="R2589" t="s">
        <v>15</v>
      </c>
      <c r="S2589">
        <v>1.3333333333299999</v>
      </c>
      <c r="T2589">
        <v>3.6666666666699999</v>
      </c>
    </row>
    <row r="2590" spans="1:20">
      <c r="A2590">
        <v>103168</v>
      </c>
      <c r="C2590" t="b">
        <f t="shared" si="200"/>
        <v>1</v>
      </c>
      <c r="D2590" s="2" t="str">
        <f t="shared" si="201"/>
        <v/>
      </c>
      <c r="E2590" s="2" t="str">
        <f t="shared" si="202"/>
        <v/>
      </c>
      <c r="F2590" s="2" t="str">
        <f t="shared" si="203"/>
        <v/>
      </c>
      <c r="G2590" s="2" t="str">
        <f t="shared" si="204"/>
        <v/>
      </c>
      <c r="H2590" t="s">
        <v>19</v>
      </c>
      <c r="I2590" t="s">
        <v>19</v>
      </c>
      <c r="J2590" s="1">
        <v>5.0944989896399997E-5</v>
      </c>
      <c r="K2590">
        <v>2.42172716136E-4</v>
      </c>
      <c r="L2590" s="1">
        <v>5.7460793184600004E-6</v>
      </c>
      <c r="M2590">
        <v>1.3333333333299999</v>
      </c>
      <c r="N2590">
        <v>3.6666666666699999</v>
      </c>
      <c r="O2590">
        <v>3.6765815009800001E-3</v>
      </c>
      <c r="P2590" s="1">
        <v>2.7115720411400001E-8</v>
      </c>
      <c r="Q2590">
        <v>9.5425749129000002E-3</v>
      </c>
      <c r="R2590" t="s">
        <v>15</v>
      </c>
      <c r="S2590">
        <v>1.3333333333299999</v>
      </c>
      <c r="T2590">
        <v>3.6666666666699999</v>
      </c>
    </row>
    <row r="2591" spans="1:20">
      <c r="A2591">
        <v>103185</v>
      </c>
      <c r="C2591" t="b">
        <f t="shared" si="200"/>
        <v>1</v>
      </c>
      <c r="D2591" s="2" t="str">
        <f t="shared" si="201"/>
        <v/>
      </c>
      <c r="E2591" s="2" t="str">
        <f t="shared" si="202"/>
        <v/>
      </c>
      <c r="F2591" s="2" t="str">
        <f t="shared" si="203"/>
        <v/>
      </c>
      <c r="G2591" s="2" t="str">
        <f t="shared" si="204"/>
        <v/>
      </c>
      <c r="H2591" t="s">
        <v>18</v>
      </c>
      <c r="I2591" t="s">
        <v>19</v>
      </c>
      <c r="J2591" s="1">
        <v>1.4174831585E-5</v>
      </c>
      <c r="K2591">
        <v>3.1128326254499999E-4</v>
      </c>
      <c r="L2591">
        <v>0</v>
      </c>
      <c r="M2591">
        <v>24.5</v>
      </c>
      <c r="N2591">
        <v>27</v>
      </c>
      <c r="O2591">
        <v>5.75732363279E-4</v>
      </c>
      <c r="P2591">
        <v>4.4702865752799997E-2</v>
      </c>
      <c r="Q2591">
        <v>0.26168954398200001</v>
      </c>
      <c r="R2591" t="s">
        <v>20</v>
      </c>
      <c r="S2591">
        <v>24.5</v>
      </c>
      <c r="T2591">
        <v>27</v>
      </c>
    </row>
    <row r="2592" spans="1:20">
      <c r="A2592">
        <v>103186</v>
      </c>
      <c r="C2592" t="b">
        <f t="shared" si="200"/>
        <v>1</v>
      </c>
      <c r="D2592" s="2" t="str">
        <f t="shared" si="201"/>
        <v/>
      </c>
      <c r="E2592" s="2" t="str">
        <f t="shared" si="202"/>
        <v/>
      </c>
      <c r="F2592" s="2" t="str">
        <f t="shared" si="203"/>
        <v/>
      </c>
      <c r="G2592" s="2" t="str">
        <f t="shared" si="204"/>
        <v/>
      </c>
      <c r="H2592" t="s">
        <v>14</v>
      </c>
      <c r="I2592" t="s">
        <v>14</v>
      </c>
      <c r="J2592" s="1">
        <v>1.2058771709300001E-5</v>
      </c>
      <c r="K2592">
        <v>3.1466372382900001E-4</v>
      </c>
      <c r="L2592" s="1">
        <v>7.0795457763399996E-5</v>
      </c>
      <c r="M2592">
        <v>24</v>
      </c>
      <c r="N2592">
        <v>26</v>
      </c>
      <c r="O2592">
        <v>3.6285387782599999E-4</v>
      </c>
      <c r="P2592">
        <v>0.12836548905199999</v>
      </c>
      <c r="Q2592">
        <v>0.116729778714</v>
      </c>
      <c r="R2592" t="s">
        <v>15</v>
      </c>
    </row>
    <row r="2593" spans="1:20">
      <c r="A2593">
        <v>103214</v>
      </c>
      <c r="C2593" t="b">
        <f t="shared" si="200"/>
        <v>1</v>
      </c>
      <c r="D2593" s="2" t="str">
        <f t="shared" si="201"/>
        <v/>
      </c>
      <c r="E2593" s="2" t="str">
        <f t="shared" si="202"/>
        <v/>
      </c>
      <c r="F2593" s="2" t="str">
        <f t="shared" si="203"/>
        <v/>
      </c>
      <c r="G2593" s="2" t="str">
        <f t="shared" si="204"/>
        <v/>
      </c>
      <c r="H2593" t="s">
        <v>17</v>
      </c>
      <c r="I2593" t="s">
        <v>17</v>
      </c>
      <c r="J2593">
        <v>1.3622404417799999E-4</v>
      </c>
      <c r="K2593">
        <v>5.0190959371300002E-4</v>
      </c>
      <c r="L2593" s="1">
        <v>1.7711917782699999E-6</v>
      </c>
      <c r="M2593">
        <v>3</v>
      </c>
      <c r="N2593">
        <v>8</v>
      </c>
      <c r="O2593">
        <v>4.1479389111700002E-2</v>
      </c>
      <c r="P2593" s="1">
        <v>3.2471779869800001E-7</v>
      </c>
      <c r="Q2593" s="1">
        <v>5.2106304061699996E-6</v>
      </c>
      <c r="R2593" t="s">
        <v>15</v>
      </c>
      <c r="S2593">
        <v>8</v>
      </c>
    </row>
    <row r="2594" spans="1:20">
      <c r="A2594">
        <v>103215</v>
      </c>
      <c r="C2594" t="b">
        <f t="shared" si="200"/>
        <v>1</v>
      </c>
      <c r="D2594" s="2" t="str">
        <f t="shared" si="201"/>
        <v/>
      </c>
      <c r="E2594" s="2" t="str">
        <f t="shared" si="202"/>
        <v/>
      </c>
      <c r="F2594" s="2" t="str">
        <f t="shared" si="203"/>
        <v/>
      </c>
      <c r="G2594" s="2" t="str">
        <f t="shared" si="204"/>
        <v/>
      </c>
      <c r="H2594" t="s">
        <v>17</v>
      </c>
      <c r="I2594" t="s">
        <v>17</v>
      </c>
      <c r="J2594">
        <v>1.3517632387899999E-4</v>
      </c>
      <c r="K2594">
        <v>4.6161037917300001E-4</v>
      </c>
      <c r="L2594" s="1">
        <v>5.9197524840600001E-6</v>
      </c>
      <c r="M2594">
        <v>3</v>
      </c>
      <c r="N2594">
        <v>8</v>
      </c>
      <c r="O2594">
        <v>6.7466263868999996E-2</v>
      </c>
      <c r="P2594" s="1">
        <v>1.3775423896899999E-5</v>
      </c>
      <c r="Q2594">
        <v>2.20095167676E-4</v>
      </c>
      <c r="R2594" t="s">
        <v>15</v>
      </c>
      <c r="S2594">
        <v>8</v>
      </c>
    </row>
    <row r="2595" spans="1:20">
      <c r="A2595">
        <v>103234</v>
      </c>
      <c r="B2595" t="s">
        <v>16</v>
      </c>
      <c r="C2595" t="b">
        <f t="shared" si="200"/>
        <v>1</v>
      </c>
      <c r="D2595" s="2" t="str">
        <f t="shared" si="201"/>
        <v/>
      </c>
      <c r="E2595" s="2" t="str">
        <f t="shared" si="202"/>
        <v>MARINE</v>
      </c>
      <c r="F2595" s="2" t="str">
        <f t="shared" si="203"/>
        <v/>
      </c>
      <c r="G2595" s="2" t="str">
        <f t="shared" si="204"/>
        <v/>
      </c>
      <c r="H2595" t="s">
        <v>16</v>
      </c>
      <c r="I2595" t="s">
        <v>16</v>
      </c>
      <c r="J2595" s="1">
        <v>1.20576050607E-5</v>
      </c>
      <c r="K2595">
        <v>1.28884803268E-4</v>
      </c>
      <c r="L2595" s="1">
        <v>3.4319888302799998E-5</v>
      </c>
      <c r="M2595">
        <v>23</v>
      </c>
      <c r="N2595">
        <v>27</v>
      </c>
      <c r="O2595" s="1">
        <v>5.9622273088700001E-6</v>
      </c>
      <c r="P2595">
        <v>9.3686819881500003E-2</v>
      </c>
      <c r="Q2595">
        <v>1.3559970142600001E-2</v>
      </c>
      <c r="R2595" t="s">
        <v>15</v>
      </c>
      <c r="S2595">
        <v>23</v>
      </c>
    </row>
    <row r="2596" spans="1:20">
      <c r="A2596">
        <v>103235</v>
      </c>
      <c r="C2596" t="b">
        <f t="shared" si="200"/>
        <v>1</v>
      </c>
      <c r="D2596" s="2" t="str">
        <f t="shared" si="201"/>
        <v/>
      </c>
      <c r="E2596" s="2" t="str">
        <f t="shared" si="202"/>
        <v/>
      </c>
      <c r="F2596" s="2" t="str">
        <f t="shared" si="203"/>
        <v/>
      </c>
      <c r="G2596" s="2" t="str">
        <f t="shared" si="204"/>
        <v/>
      </c>
      <c r="H2596" t="s">
        <v>16</v>
      </c>
      <c r="I2596" t="s">
        <v>16</v>
      </c>
      <c r="J2596" s="1">
        <v>1.6610176053700002E-5</v>
      </c>
      <c r="K2596">
        <v>1.6857907135199999E-4</v>
      </c>
      <c r="L2596">
        <v>1.06471238583E-4</v>
      </c>
      <c r="M2596">
        <v>23</v>
      </c>
      <c r="N2596">
        <v>25</v>
      </c>
      <c r="O2596">
        <v>2.3504144932499999E-4</v>
      </c>
      <c r="P2596">
        <v>0.32199812095000002</v>
      </c>
      <c r="Q2596">
        <v>2.8050252145100002E-4</v>
      </c>
      <c r="R2596" t="s">
        <v>15</v>
      </c>
      <c r="S2596">
        <v>23</v>
      </c>
    </row>
    <row r="2597" spans="1:20">
      <c r="A2597">
        <v>103250</v>
      </c>
      <c r="C2597" t="b">
        <f t="shared" si="200"/>
        <v>1</v>
      </c>
      <c r="D2597" s="2" t="str">
        <f t="shared" si="201"/>
        <v/>
      </c>
      <c r="E2597" s="2" t="str">
        <f t="shared" si="202"/>
        <v/>
      </c>
      <c r="F2597" s="2" t="str">
        <f t="shared" si="203"/>
        <v/>
      </c>
      <c r="G2597" s="2" t="str">
        <f t="shared" si="204"/>
        <v/>
      </c>
      <c r="H2597" t="s">
        <v>17</v>
      </c>
      <c r="I2597" t="s">
        <v>17</v>
      </c>
      <c r="J2597">
        <v>5.9427478534100002E-4</v>
      </c>
      <c r="K2597">
        <v>1.9166777905199999E-4</v>
      </c>
      <c r="L2597" s="1">
        <v>3.5003716521400003E-5</v>
      </c>
      <c r="M2597">
        <v>1.3333333333299999</v>
      </c>
      <c r="N2597">
        <v>3.6666666666699999</v>
      </c>
      <c r="O2597">
        <v>0.12881547076700001</v>
      </c>
      <c r="P2597">
        <v>1.9056205989500001E-3</v>
      </c>
      <c r="Q2597" s="1">
        <v>7.0591697841800002E-7</v>
      </c>
      <c r="R2597" t="s">
        <v>15</v>
      </c>
      <c r="S2597">
        <v>1.9869510504300001</v>
      </c>
    </row>
    <row r="2598" spans="1:20">
      <c r="A2598">
        <v>103253</v>
      </c>
      <c r="C2598" t="b">
        <f t="shared" si="200"/>
        <v>1</v>
      </c>
      <c r="D2598" s="2" t="str">
        <f t="shared" si="201"/>
        <v/>
      </c>
      <c r="E2598" s="2" t="str">
        <f t="shared" si="202"/>
        <v/>
      </c>
      <c r="F2598" s="2" t="str">
        <f t="shared" si="203"/>
        <v/>
      </c>
      <c r="G2598" s="2" t="str">
        <f t="shared" si="204"/>
        <v/>
      </c>
      <c r="H2598" t="s">
        <v>17</v>
      </c>
      <c r="I2598" t="s">
        <v>17</v>
      </c>
      <c r="J2598">
        <v>5.7306162144900004E-4</v>
      </c>
      <c r="K2598">
        <v>2.27785435544E-4</v>
      </c>
      <c r="L2598" s="1">
        <v>3.2290065602400002E-5</v>
      </c>
      <c r="M2598">
        <v>1.3333333333299999</v>
      </c>
      <c r="N2598">
        <v>3.6666666666699999</v>
      </c>
      <c r="O2598">
        <v>0.19106128456499999</v>
      </c>
      <c r="P2598">
        <v>3.5372929885199998E-3</v>
      </c>
      <c r="Q2598" s="1">
        <v>1.32651429808E-5</v>
      </c>
      <c r="R2598" t="s">
        <v>15</v>
      </c>
      <c r="S2598">
        <v>2.17686117474</v>
      </c>
    </row>
    <row r="2599" spans="1:20">
      <c r="A2599">
        <v>103295</v>
      </c>
      <c r="C2599" t="b">
        <f t="shared" si="200"/>
        <v>1</v>
      </c>
      <c r="D2599" s="2" t="str">
        <f t="shared" si="201"/>
        <v/>
      </c>
      <c r="E2599" s="2" t="str">
        <f t="shared" si="202"/>
        <v/>
      </c>
      <c r="F2599" s="2" t="str">
        <f t="shared" si="203"/>
        <v/>
      </c>
      <c r="G2599" s="2" t="str">
        <f t="shared" si="204"/>
        <v/>
      </c>
      <c r="H2599" t="s">
        <v>14</v>
      </c>
      <c r="I2599" t="s">
        <v>14</v>
      </c>
      <c r="J2599">
        <v>5.1184984734399996E-4</v>
      </c>
      <c r="K2599" s="1">
        <v>1.7684392014400002E-5</v>
      </c>
      <c r="L2599">
        <v>1.6670761232E-4</v>
      </c>
      <c r="M2599">
        <v>3</v>
      </c>
      <c r="N2599">
        <v>25</v>
      </c>
      <c r="O2599" s="1">
        <v>1.3212546524600001E-7</v>
      </c>
      <c r="P2599">
        <v>2.3381972136599999E-4</v>
      </c>
      <c r="Q2599">
        <v>7.90560142242E-2</v>
      </c>
      <c r="R2599" t="s">
        <v>15</v>
      </c>
    </row>
    <row r="2600" spans="1:20">
      <c r="A2600">
        <v>103298</v>
      </c>
      <c r="C2600" t="b">
        <f t="shared" si="200"/>
        <v>1</v>
      </c>
      <c r="D2600" s="2" t="str">
        <f t="shared" si="201"/>
        <v/>
      </c>
      <c r="E2600" s="2" t="str">
        <f t="shared" si="202"/>
        <v/>
      </c>
      <c r="F2600" s="2" t="str">
        <f t="shared" si="203"/>
        <v/>
      </c>
      <c r="G2600" s="2" t="str">
        <f t="shared" si="204"/>
        <v/>
      </c>
      <c r="H2600" t="s">
        <v>14</v>
      </c>
      <c r="I2600" t="s">
        <v>14</v>
      </c>
      <c r="J2600">
        <v>5.2227117060400004E-4</v>
      </c>
      <c r="K2600" s="1">
        <v>2.88180193309E-5</v>
      </c>
      <c r="L2600">
        <v>1.2304032479600001E-4</v>
      </c>
      <c r="M2600">
        <v>3</v>
      </c>
      <c r="N2600">
        <v>26</v>
      </c>
      <c r="O2600" s="1">
        <v>7.9907429737999992E-6</v>
      </c>
      <c r="P2600">
        <v>0.105489269963</v>
      </c>
      <c r="Q2600">
        <v>5.0472760972999998E-2</v>
      </c>
      <c r="R2600" t="s">
        <v>15</v>
      </c>
    </row>
    <row r="2601" spans="1:20">
      <c r="A2601">
        <v>103331</v>
      </c>
      <c r="C2601" t="b">
        <f t="shared" si="200"/>
        <v>1</v>
      </c>
      <c r="D2601" s="2" t="str">
        <f t="shared" si="201"/>
        <v/>
      </c>
      <c r="E2601" s="2" t="str">
        <f t="shared" si="202"/>
        <v/>
      </c>
      <c r="F2601" s="2" t="str">
        <f t="shared" si="203"/>
        <v/>
      </c>
      <c r="G2601" s="2" t="str">
        <f t="shared" si="204"/>
        <v/>
      </c>
      <c r="H2601" t="s">
        <v>14</v>
      </c>
      <c r="I2601" t="s">
        <v>14</v>
      </c>
      <c r="J2601" s="1">
        <v>3.2606305384399998E-5</v>
      </c>
      <c r="K2601" s="1">
        <v>9.5180046740499995E-7</v>
      </c>
      <c r="L2601" s="1">
        <v>6.8680782648699999E-5</v>
      </c>
      <c r="M2601">
        <v>1.5</v>
      </c>
      <c r="N2601">
        <v>27</v>
      </c>
      <c r="O2601">
        <v>8.6196673533900005E-3</v>
      </c>
      <c r="P2601">
        <v>3.6123434811300002E-2</v>
      </c>
      <c r="Q2601">
        <v>0.474127384885</v>
      </c>
      <c r="R2601" t="s">
        <v>15</v>
      </c>
    </row>
    <row r="2602" spans="1:20">
      <c r="A2602">
        <v>103333</v>
      </c>
      <c r="C2602" t="b">
        <f t="shared" si="200"/>
        <v>1</v>
      </c>
      <c r="D2602" s="2" t="str">
        <f t="shared" si="201"/>
        <v/>
      </c>
      <c r="E2602" s="2" t="str">
        <f t="shared" si="202"/>
        <v/>
      </c>
      <c r="F2602" s="2" t="str">
        <f t="shared" si="203"/>
        <v/>
      </c>
      <c r="G2602" s="2" t="str">
        <f t="shared" si="204"/>
        <v/>
      </c>
      <c r="H2602" t="s">
        <v>14</v>
      </c>
      <c r="I2602" t="s">
        <v>14</v>
      </c>
      <c r="J2602" s="1">
        <v>2.5210737631799999E-5</v>
      </c>
      <c r="K2602" s="1">
        <v>1.57816915735E-6</v>
      </c>
      <c r="L2602" s="1">
        <v>7.9607270797400005E-5</v>
      </c>
      <c r="M2602">
        <v>4.5</v>
      </c>
      <c r="N2602">
        <v>27</v>
      </c>
      <c r="O2602">
        <v>2.1969362120700001E-2</v>
      </c>
      <c r="P2602">
        <v>5.5545841133700001E-2</v>
      </c>
      <c r="Q2602">
        <v>0.42500882348699998</v>
      </c>
      <c r="R2602" t="s">
        <v>15</v>
      </c>
    </row>
    <row r="2603" spans="1:20">
      <c r="A2603">
        <v>103357</v>
      </c>
      <c r="C2603" t="b">
        <f t="shared" si="200"/>
        <v>1</v>
      </c>
      <c r="D2603" s="2" t="str">
        <f t="shared" si="201"/>
        <v/>
      </c>
      <c r="E2603" s="2" t="str">
        <f t="shared" si="202"/>
        <v/>
      </c>
      <c r="F2603" s="2" t="str">
        <f t="shared" si="203"/>
        <v/>
      </c>
      <c r="G2603" s="2" t="str">
        <f t="shared" si="204"/>
        <v/>
      </c>
      <c r="H2603" t="s">
        <v>14</v>
      </c>
      <c r="I2603" t="s">
        <v>14</v>
      </c>
      <c r="J2603" s="1">
        <v>8.9136384767999995E-5</v>
      </c>
      <c r="K2603">
        <v>8.8985403597399996E-4</v>
      </c>
      <c r="L2603" s="1">
        <v>4.0162478488000003E-6</v>
      </c>
      <c r="M2603">
        <v>1.3333333333299999</v>
      </c>
      <c r="N2603">
        <v>3.6666666666699999</v>
      </c>
      <c r="O2603">
        <v>5.4813898293900001E-2</v>
      </c>
      <c r="P2603" s="1">
        <v>1.09571332238E-5</v>
      </c>
      <c r="Q2603">
        <v>1.3066258957100001E-2</v>
      </c>
      <c r="R2603" t="s">
        <v>15</v>
      </c>
    </row>
    <row r="2604" spans="1:20">
      <c r="A2604">
        <v>103358</v>
      </c>
      <c r="C2604" t="b">
        <f t="shared" si="200"/>
        <v>1</v>
      </c>
      <c r="D2604" s="2" t="str">
        <f t="shared" si="201"/>
        <v/>
      </c>
      <c r="E2604" s="2" t="str">
        <f t="shared" si="202"/>
        <v/>
      </c>
      <c r="F2604" s="2" t="str">
        <f t="shared" si="203"/>
        <v/>
      </c>
      <c r="G2604" s="2" t="str">
        <f t="shared" si="204"/>
        <v/>
      </c>
      <c r="H2604" t="s">
        <v>19</v>
      </c>
      <c r="I2604" t="s">
        <v>19</v>
      </c>
      <c r="J2604" s="1">
        <v>9.2970118993999996E-5</v>
      </c>
      <c r="K2604">
        <v>7.2104492171700004E-4</v>
      </c>
      <c r="L2604" s="1">
        <v>3.0712483549599998E-6</v>
      </c>
      <c r="M2604">
        <v>1.3333333333299999</v>
      </c>
      <c r="N2604">
        <v>3.6666666666699999</v>
      </c>
      <c r="O2604">
        <v>1.0820929298500001E-2</v>
      </c>
      <c r="P2604" s="1">
        <v>1.2190259648700001E-8</v>
      </c>
      <c r="Q2604">
        <v>2.520662416E-3</v>
      </c>
      <c r="R2604" t="s">
        <v>15</v>
      </c>
      <c r="S2604">
        <v>1.3333333333299999</v>
      </c>
      <c r="T2604">
        <v>3.6666666666699999</v>
      </c>
    </row>
    <row r="2605" spans="1:20">
      <c r="A2605">
        <v>103378</v>
      </c>
      <c r="C2605" t="b">
        <f t="shared" si="200"/>
        <v>1</v>
      </c>
      <c r="D2605" s="2" t="str">
        <f t="shared" si="201"/>
        <v/>
      </c>
      <c r="E2605" s="2" t="str">
        <f t="shared" si="202"/>
        <v/>
      </c>
      <c r="F2605" s="2" t="str">
        <f t="shared" si="203"/>
        <v/>
      </c>
      <c r="G2605" s="2" t="str">
        <f t="shared" si="204"/>
        <v/>
      </c>
      <c r="H2605" t="s">
        <v>17</v>
      </c>
      <c r="I2605" t="s">
        <v>17</v>
      </c>
      <c r="J2605" s="1">
        <v>6.0082483149900003E-5</v>
      </c>
      <c r="K2605" s="1">
        <v>9.1304323657399999E-5</v>
      </c>
      <c r="L2605" s="1">
        <v>1.1252277179599999E-6</v>
      </c>
      <c r="M2605">
        <v>3</v>
      </c>
      <c r="N2605">
        <v>10</v>
      </c>
      <c r="O2605">
        <v>0.22697099462100001</v>
      </c>
      <c r="P2605">
        <v>5.5045590973899999E-4</v>
      </c>
      <c r="Q2605">
        <v>1.37552153112E-3</v>
      </c>
      <c r="R2605" t="s">
        <v>15</v>
      </c>
      <c r="S2605">
        <v>10</v>
      </c>
    </row>
    <row r="2606" spans="1:20">
      <c r="A2606">
        <v>103382</v>
      </c>
      <c r="B2606" t="s">
        <v>17</v>
      </c>
      <c r="C2606" t="b">
        <f t="shared" si="200"/>
        <v>1</v>
      </c>
      <c r="D2606" s="2" t="str">
        <f t="shared" si="201"/>
        <v>FRESH</v>
      </c>
      <c r="E2606" s="2" t="str">
        <f t="shared" si="202"/>
        <v/>
      </c>
      <c r="F2606" s="2" t="str">
        <f t="shared" si="203"/>
        <v/>
      </c>
      <c r="G2606" s="2" t="str">
        <f t="shared" si="204"/>
        <v/>
      </c>
      <c r="H2606" t="s">
        <v>17</v>
      </c>
      <c r="I2606" t="s">
        <v>17</v>
      </c>
      <c r="J2606" s="1">
        <v>5.5070508871900001E-5</v>
      </c>
      <c r="K2606">
        <v>1.55288219322E-4</v>
      </c>
      <c r="L2606" s="1">
        <v>2.43799338891E-6</v>
      </c>
      <c r="M2606">
        <v>6.5</v>
      </c>
      <c r="N2606">
        <v>10</v>
      </c>
      <c r="O2606">
        <v>3.7679900398200003E-2</v>
      </c>
      <c r="P2606" s="1">
        <v>4.0223642103199999E-6</v>
      </c>
      <c r="Q2606">
        <v>4.9624623163399995E-4</v>
      </c>
      <c r="R2606" t="s">
        <v>15</v>
      </c>
      <c r="S2606">
        <v>10</v>
      </c>
    </row>
    <row r="2607" spans="1:20">
      <c r="A2607">
        <v>103407</v>
      </c>
      <c r="C2607" t="b">
        <f t="shared" si="200"/>
        <v>1</v>
      </c>
      <c r="D2607" s="2" t="str">
        <f t="shared" si="201"/>
        <v/>
      </c>
      <c r="E2607" s="2" t="str">
        <f t="shared" si="202"/>
        <v/>
      </c>
      <c r="F2607" s="2" t="str">
        <f t="shared" si="203"/>
        <v/>
      </c>
      <c r="G2607" s="2" t="str">
        <f t="shared" si="204"/>
        <v/>
      </c>
      <c r="H2607" t="s">
        <v>14</v>
      </c>
      <c r="I2607" t="s">
        <v>14</v>
      </c>
      <c r="J2607" s="1">
        <v>1.25159198953E-5</v>
      </c>
      <c r="K2607">
        <v>4.6976899695599998E-4</v>
      </c>
      <c r="L2607" s="1">
        <v>2.9081531455099999E-6</v>
      </c>
      <c r="M2607">
        <v>1.3333333333299999</v>
      </c>
      <c r="N2607">
        <v>3.6666666666699999</v>
      </c>
      <c r="O2607">
        <v>7.3865964547800006E-2</v>
      </c>
      <c r="P2607">
        <v>1.3525491761E-3</v>
      </c>
      <c r="Q2607">
        <v>0.140274881095</v>
      </c>
      <c r="R2607" t="s">
        <v>15</v>
      </c>
    </row>
    <row r="2608" spans="1:20">
      <c r="A2608">
        <v>103409</v>
      </c>
      <c r="C2608" t="b">
        <f t="shared" si="200"/>
        <v>1</v>
      </c>
      <c r="D2608" s="2" t="str">
        <f t="shared" si="201"/>
        <v/>
      </c>
      <c r="E2608" s="2" t="str">
        <f t="shared" si="202"/>
        <v/>
      </c>
      <c r="F2608" s="2" t="str">
        <f t="shared" si="203"/>
        <v/>
      </c>
      <c r="G2608" s="2" t="str">
        <f t="shared" si="204"/>
        <v/>
      </c>
      <c r="H2608" t="s">
        <v>19</v>
      </c>
      <c r="I2608" t="s">
        <v>19</v>
      </c>
      <c r="J2608" s="1">
        <v>3.2289353941699999E-6</v>
      </c>
      <c r="K2608">
        <v>5.6126798861099998E-4</v>
      </c>
      <c r="L2608" s="1">
        <v>6.1329201396700002E-6</v>
      </c>
      <c r="M2608">
        <v>1.3333333333299999</v>
      </c>
      <c r="N2608">
        <v>3.6666666666699999</v>
      </c>
      <c r="O2608">
        <v>6.2828974275300001E-3</v>
      </c>
      <c r="P2608">
        <v>2.5657875526399998E-4</v>
      </c>
      <c r="Q2608">
        <v>0.47366246516400001</v>
      </c>
      <c r="R2608" t="s">
        <v>15</v>
      </c>
      <c r="S2608">
        <v>1.3333333333299999</v>
      </c>
      <c r="T2608">
        <v>3.6666666666699999</v>
      </c>
    </row>
    <row r="2609" spans="1:20">
      <c r="A2609">
        <v>103433</v>
      </c>
      <c r="C2609" t="b">
        <f t="shared" si="200"/>
        <v>1</v>
      </c>
      <c r="D2609" s="2" t="str">
        <f t="shared" si="201"/>
        <v/>
      </c>
      <c r="E2609" s="2" t="str">
        <f t="shared" si="202"/>
        <v/>
      </c>
      <c r="F2609" s="2" t="str">
        <f t="shared" si="203"/>
        <v/>
      </c>
      <c r="G2609" s="2" t="str">
        <f t="shared" si="204"/>
        <v/>
      </c>
      <c r="H2609" t="s">
        <v>23</v>
      </c>
      <c r="I2609" t="s">
        <v>19</v>
      </c>
      <c r="J2609" s="1">
        <v>5.7051251359900003E-5</v>
      </c>
      <c r="K2609">
        <v>2.39665950796E-4</v>
      </c>
      <c r="L2609" s="1">
        <v>1.9483109560999998E-6</v>
      </c>
      <c r="M2609">
        <v>3</v>
      </c>
      <c r="N2609">
        <v>8</v>
      </c>
      <c r="O2609">
        <v>6.5829796130099996E-3</v>
      </c>
      <c r="P2609" s="1">
        <v>3.2471779869800001E-7</v>
      </c>
      <c r="Q2609">
        <v>2.8114573740599998E-4</v>
      </c>
      <c r="R2609" t="s">
        <v>15</v>
      </c>
      <c r="S2609">
        <v>3</v>
      </c>
      <c r="T2609">
        <v>8</v>
      </c>
    </row>
    <row r="2610" spans="1:20">
      <c r="A2610">
        <v>103438</v>
      </c>
      <c r="C2610" t="b">
        <f t="shared" si="200"/>
        <v>1</v>
      </c>
      <c r="D2610" s="2" t="str">
        <f t="shared" si="201"/>
        <v/>
      </c>
      <c r="E2610" s="2" t="str">
        <f t="shared" si="202"/>
        <v/>
      </c>
      <c r="F2610" s="2" t="str">
        <f t="shared" si="203"/>
        <v/>
      </c>
      <c r="G2610" s="2" t="str">
        <f t="shared" si="204"/>
        <v/>
      </c>
      <c r="H2610" t="s">
        <v>23</v>
      </c>
      <c r="I2610" t="s">
        <v>19</v>
      </c>
      <c r="J2610" s="1">
        <v>4.98997433346E-5</v>
      </c>
      <c r="K2610">
        <v>1.6927092998099999E-4</v>
      </c>
      <c r="L2610" s="1">
        <v>3.8966219121899996E-6</v>
      </c>
      <c r="M2610">
        <v>3</v>
      </c>
      <c r="N2610">
        <v>8</v>
      </c>
      <c r="O2610">
        <v>2.1984338520899999E-2</v>
      </c>
      <c r="P2610" s="1">
        <v>4.6518521101499999E-7</v>
      </c>
      <c r="Q2610">
        <v>4.7511423079199999E-4</v>
      </c>
      <c r="R2610" t="s">
        <v>15</v>
      </c>
      <c r="S2610">
        <v>3</v>
      </c>
      <c r="T2610">
        <v>8</v>
      </c>
    </row>
    <row r="2611" spans="1:20">
      <c r="A2611">
        <v>103457</v>
      </c>
      <c r="B2611" t="s">
        <v>19</v>
      </c>
      <c r="C2611" t="b">
        <f t="shared" si="200"/>
        <v>1</v>
      </c>
      <c r="D2611" s="2" t="str">
        <f t="shared" si="201"/>
        <v/>
      </c>
      <c r="E2611" s="2" t="str">
        <f t="shared" si="202"/>
        <v/>
      </c>
      <c r="F2611" s="2" t="str">
        <f t="shared" si="203"/>
        <v>BRACK</v>
      </c>
      <c r="G2611" s="2" t="str">
        <f t="shared" si="204"/>
        <v/>
      </c>
      <c r="H2611" t="s">
        <v>18</v>
      </c>
      <c r="I2611" t="s">
        <v>19</v>
      </c>
      <c r="J2611">
        <v>0</v>
      </c>
      <c r="K2611">
        <v>1.2952959614199999E-3</v>
      </c>
      <c r="L2611">
        <v>1.77427484056E-4</v>
      </c>
      <c r="M2611">
        <v>8.8000000000000007</v>
      </c>
      <c r="N2611">
        <v>11.6</v>
      </c>
      <c r="O2611">
        <v>2.75989204037E-4</v>
      </c>
      <c r="P2611">
        <v>0.185451389025</v>
      </c>
      <c r="Q2611">
        <v>2.6893890905199998E-3</v>
      </c>
      <c r="R2611" t="s">
        <v>20</v>
      </c>
      <c r="S2611">
        <v>8.8000000000000007</v>
      </c>
      <c r="T2611">
        <v>11.6</v>
      </c>
    </row>
    <row r="2612" spans="1:20">
      <c r="A2612">
        <v>103458</v>
      </c>
      <c r="C2612" t="b">
        <f t="shared" si="200"/>
        <v>1</v>
      </c>
      <c r="D2612" s="2" t="str">
        <f t="shared" si="201"/>
        <v/>
      </c>
      <c r="E2612" s="2" t="str">
        <f t="shared" si="202"/>
        <v/>
      </c>
      <c r="F2612" s="2" t="str">
        <f t="shared" si="203"/>
        <v/>
      </c>
      <c r="G2612" s="2" t="str">
        <f t="shared" si="204"/>
        <v/>
      </c>
      <c r="H2612" t="s">
        <v>18</v>
      </c>
      <c r="I2612" t="s">
        <v>19</v>
      </c>
      <c r="J2612">
        <v>0</v>
      </c>
      <c r="K2612">
        <v>1.02347581622E-3</v>
      </c>
      <c r="L2612">
        <v>1.7456454968300001E-4</v>
      </c>
      <c r="M2612">
        <v>8.8000000000000007</v>
      </c>
      <c r="N2612">
        <v>11.6</v>
      </c>
      <c r="O2612">
        <v>9.4517715055599996E-3</v>
      </c>
      <c r="P2612">
        <v>0.44927603009599998</v>
      </c>
      <c r="Q2612">
        <v>2.6893890905199998E-3</v>
      </c>
      <c r="R2612" t="s">
        <v>20</v>
      </c>
      <c r="S2612">
        <v>8.8000000000000007</v>
      </c>
      <c r="T2612">
        <v>11.6</v>
      </c>
    </row>
    <row r="2613" spans="1:20">
      <c r="A2613">
        <v>103493</v>
      </c>
      <c r="C2613" t="b">
        <f t="shared" si="200"/>
        <v>1</v>
      </c>
      <c r="D2613" s="2" t="str">
        <f t="shared" si="201"/>
        <v/>
      </c>
      <c r="E2613" s="2" t="str">
        <f t="shared" si="202"/>
        <v/>
      </c>
      <c r="F2613" s="2" t="str">
        <f t="shared" si="203"/>
        <v/>
      </c>
      <c r="G2613" s="2" t="str">
        <f t="shared" si="204"/>
        <v/>
      </c>
      <c r="H2613" t="s">
        <v>17</v>
      </c>
      <c r="I2613" t="s">
        <v>17</v>
      </c>
      <c r="J2613" s="1">
        <v>8.7682118942100003E-5</v>
      </c>
      <c r="K2613" s="1">
        <v>1.6795542403500001E-5</v>
      </c>
      <c r="L2613" s="1">
        <v>1.8753795299300001E-6</v>
      </c>
      <c r="M2613">
        <v>3</v>
      </c>
      <c r="N2613">
        <v>10</v>
      </c>
      <c r="O2613">
        <v>0.15321309164399999</v>
      </c>
      <c r="P2613">
        <v>1.0673016644099999E-2</v>
      </c>
      <c r="Q2613">
        <v>1.27326149699E-4</v>
      </c>
      <c r="R2613" t="s">
        <v>15</v>
      </c>
      <c r="S2613">
        <v>4.2171670993500001</v>
      </c>
    </row>
    <row r="2614" spans="1:20">
      <c r="A2614">
        <v>103494</v>
      </c>
      <c r="C2614" t="b">
        <f t="shared" si="200"/>
        <v>1</v>
      </c>
      <c r="D2614" s="2" t="str">
        <f t="shared" si="201"/>
        <v/>
      </c>
      <c r="E2614" s="2" t="str">
        <f t="shared" si="202"/>
        <v/>
      </c>
      <c r="F2614" s="2" t="str">
        <f t="shared" si="203"/>
        <v/>
      </c>
      <c r="G2614" s="2" t="str">
        <f t="shared" si="204"/>
        <v/>
      </c>
      <c r="H2614" t="s">
        <v>17</v>
      </c>
      <c r="I2614" t="s">
        <v>17</v>
      </c>
      <c r="J2614" s="1">
        <v>4.8467302686400001E-5</v>
      </c>
      <c r="K2614" s="1">
        <v>1.44982313734E-5</v>
      </c>
      <c r="L2614" s="1">
        <v>1.59407260044E-6</v>
      </c>
      <c r="M2614">
        <v>3</v>
      </c>
      <c r="N2614">
        <v>8</v>
      </c>
      <c r="O2614">
        <v>0.44945251750300003</v>
      </c>
      <c r="P2614">
        <v>2.3769451735400002E-3</v>
      </c>
      <c r="Q2614">
        <v>1.1198789340000001E-3</v>
      </c>
      <c r="R2614" t="s">
        <v>15</v>
      </c>
      <c r="S2614">
        <v>4.37649557639</v>
      </c>
    </row>
    <row r="2615" spans="1:20">
      <c r="A2615">
        <v>103509</v>
      </c>
      <c r="B2615" t="s">
        <v>14</v>
      </c>
      <c r="C2615" t="b">
        <f t="shared" si="200"/>
        <v>1</v>
      </c>
      <c r="D2615" s="2" t="str">
        <f t="shared" si="201"/>
        <v/>
      </c>
      <c r="E2615" s="2" t="str">
        <f t="shared" si="202"/>
        <v/>
      </c>
      <c r="F2615" s="2" t="str">
        <f t="shared" si="203"/>
        <v>noclass</v>
      </c>
      <c r="G2615" s="2" t="str">
        <f t="shared" si="204"/>
        <v/>
      </c>
      <c r="H2615" t="s">
        <v>19</v>
      </c>
      <c r="I2615" t="s">
        <v>19</v>
      </c>
      <c r="J2615" s="1">
        <v>6.1502199096300002E-5</v>
      </c>
      <c r="K2615">
        <v>2.26010293992E-4</v>
      </c>
      <c r="L2615" s="1">
        <v>2.1300243279800001E-5</v>
      </c>
      <c r="M2615">
        <v>9</v>
      </c>
      <c r="N2615">
        <v>13.5</v>
      </c>
      <c r="O2615">
        <v>1.00739025043E-2</v>
      </c>
      <c r="P2615">
        <v>3.7098608433699999E-3</v>
      </c>
      <c r="Q2615">
        <v>0.382894497123</v>
      </c>
      <c r="R2615" t="s">
        <v>15</v>
      </c>
      <c r="S2615">
        <v>9</v>
      </c>
      <c r="T2615">
        <v>13.5</v>
      </c>
    </row>
    <row r="2616" spans="1:20">
      <c r="A2616">
        <v>103516</v>
      </c>
      <c r="C2616" t="b">
        <f t="shared" si="200"/>
        <v>1</v>
      </c>
      <c r="D2616" s="2" t="str">
        <f t="shared" si="201"/>
        <v/>
      </c>
      <c r="E2616" s="2" t="str">
        <f t="shared" si="202"/>
        <v/>
      </c>
      <c r="F2616" s="2" t="str">
        <f t="shared" si="203"/>
        <v/>
      </c>
      <c r="G2616" s="2" t="str">
        <f t="shared" si="204"/>
        <v/>
      </c>
      <c r="H2616" t="s">
        <v>19</v>
      </c>
      <c r="I2616" t="s">
        <v>19</v>
      </c>
      <c r="J2616" s="1">
        <v>7.7070756071899999E-5</v>
      </c>
      <c r="K2616">
        <v>1.9268373983300001E-4</v>
      </c>
      <c r="L2616" s="1">
        <v>3.5753958409699999E-5</v>
      </c>
      <c r="M2616">
        <v>6.5</v>
      </c>
      <c r="N2616">
        <v>10</v>
      </c>
      <c r="O2616">
        <v>8.0648193984600002E-3</v>
      </c>
      <c r="P2616">
        <v>3.8036278034399998E-3</v>
      </c>
      <c r="Q2616">
        <v>0.47801506812200001</v>
      </c>
      <c r="R2616" t="s">
        <v>15</v>
      </c>
      <c r="S2616">
        <v>6.5</v>
      </c>
      <c r="T2616">
        <v>10</v>
      </c>
    </row>
    <row r="2617" spans="1:20">
      <c r="A2617">
        <v>103571</v>
      </c>
      <c r="C2617" t="b">
        <f t="shared" si="200"/>
        <v>1</v>
      </c>
      <c r="D2617" s="2" t="str">
        <f t="shared" si="201"/>
        <v/>
      </c>
      <c r="E2617" s="2" t="str">
        <f t="shared" si="202"/>
        <v/>
      </c>
      <c r="F2617" s="2" t="str">
        <f t="shared" si="203"/>
        <v/>
      </c>
      <c r="G2617" s="2" t="str">
        <f t="shared" si="204"/>
        <v/>
      </c>
      <c r="H2617" t="s">
        <v>19</v>
      </c>
      <c r="I2617" t="s">
        <v>19</v>
      </c>
      <c r="J2617" s="1">
        <v>9.6716921078600002E-5</v>
      </c>
      <c r="K2617">
        <v>9.7318206447800004E-4</v>
      </c>
      <c r="L2617" s="1">
        <v>5.5548093359799998E-5</v>
      </c>
      <c r="M2617">
        <v>6.5</v>
      </c>
      <c r="N2617">
        <v>10</v>
      </c>
      <c r="O2617">
        <v>1.1569025262999999E-3</v>
      </c>
      <c r="P2617">
        <v>6.8604963785799996E-3</v>
      </c>
      <c r="Q2617">
        <v>9.3568299235600005E-2</v>
      </c>
      <c r="R2617" t="s">
        <v>15</v>
      </c>
      <c r="S2617">
        <v>6.5</v>
      </c>
      <c r="T2617">
        <v>10</v>
      </c>
    </row>
    <row r="2618" spans="1:20">
      <c r="A2618">
        <v>103573</v>
      </c>
      <c r="C2618" t="b">
        <f t="shared" si="200"/>
        <v>1</v>
      </c>
      <c r="D2618" s="2" t="str">
        <f t="shared" si="201"/>
        <v/>
      </c>
      <c r="E2618" s="2" t="str">
        <f t="shared" si="202"/>
        <v/>
      </c>
      <c r="F2618" s="2" t="str">
        <f t="shared" si="203"/>
        <v/>
      </c>
      <c r="G2618" s="2" t="str">
        <f t="shared" si="204"/>
        <v/>
      </c>
      <c r="H2618" t="s">
        <v>19</v>
      </c>
      <c r="I2618" t="s">
        <v>19</v>
      </c>
      <c r="J2618" s="1">
        <v>9.3157831800899998E-5</v>
      </c>
      <c r="K2618">
        <v>9.0173457377099996E-4</v>
      </c>
      <c r="L2618" s="1">
        <v>5.6610889958600001E-5</v>
      </c>
      <c r="M2618">
        <v>6.5</v>
      </c>
      <c r="N2618">
        <v>10</v>
      </c>
      <c r="O2618">
        <v>2.62789141853E-3</v>
      </c>
      <c r="P2618">
        <v>1.7485451061399999E-2</v>
      </c>
      <c r="Q2618">
        <v>8.1574069681599998E-2</v>
      </c>
      <c r="R2618" t="s">
        <v>15</v>
      </c>
      <c r="S2618">
        <v>6.5</v>
      </c>
      <c r="T2618">
        <v>10</v>
      </c>
    </row>
    <row r="2619" spans="1:20">
      <c r="A2619">
        <v>103603</v>
      </c>
      <c r="C2619" t="b">
        <f t="shared" si="200"/>
        <v>1</v>
      </c>
      <c r="D2619" s="2" t="str">
        <f t="shared" si="201"/>
        <v/>
      </c>
      <c r="E2619" s="2" t="str">
        <f t="shared" si="202"/>
        <v/>
      </c>
      <c r="F2619" s="2" t="str">
        <f t="shared" si="203"/>
        <v/>
      </c>
      <c r="G2619" s="2" t="str">
        <f t="shared" si="204"/>
        <v/>
      </c>
      <c r="H2619" t="s">
        <v>14</v>
      </c>
      <c r="I2619" t="s">
        <v>14</v>
      </c>
      <c r="J2619" s="1">
        <v>3.20073004481E-5</v>
      </c>
      <c r="K2619">
        <v>1.73438305534E-4</v>
      </c>
      <c r="L2619" s="1">
        <v>2.6322730639300001E-5</v>
      </c>
      <c r="M2619">
        <v>15</v>
      </c>
      <c r="N2619">
        <v>17</v>
      </c>
      <c r="O2619">
        <v>0.41358718038100001</v>
      </c>
      <c r="P2619">
        <v>0.41279981411799999</v>
      </c>
      <c r="Q2619">
        <v>0.24007775124</v>
      </c>
      <c r="R2619" t="s">
        <v>15</v>
      </c>
    </row>
    <row r="2620" spans="1:20">
      <c r="A2620">
        <v>103604</v>
      </c>
      <c r="C2620" t="b">
        <f t="shared" si="200"/>
        <v>1</v>
      </c>
      <c r="D2620" s="2" t="str">
        <f t="shared" si="201"/>
        <v/>
      </c>
      <c r="E2620" s="2" t="str">
        <f t="shared" si="202"/>
        <v/>
      </c>
      <c r="F2620" s="2" t="str">
        <f t="shared" si="203"/>
        <v/>
      </c>
      <c r="G2620" s="2" t="str">
        <f t="shared" si="204"/>
        <v/>
      </c>
      <c r="H2620" t="s">
        <v>14</v>
      </c>
      <c r="I2620" t="s">
        <v>14</v>
      </c>
      <c r="J2620" s="1">
        <v>3.2611994795500001E-5</v>
      </c>
      <c r="K2620">
        <v>1.303128212E-4</v>
      </c>
      <c r="L2620" s="1">
        <v>1.3261496483100001E-5</v>
      </c>
      <c r="M2620">
        <v>15</v>
      </c>
      <c r="N2620">
        <v>20</v>
      </c>
      <c r="O2620">
        <v>0.49339085370199998</v>
      </c>
      <c r="P2620">
        <v>0.46648773056600001</v>
      </c>
      <c r="Q2620">
        <v>0.34340752926500001</v>
      </c>
      <c r="R2620" t="s">
        <v>15</v>
      </c>
    </row>
    <row r="2621" spans="1:20">
      <c r="A2621">
        <v>103624</v>
      </c>
      <c r="C2621" t="b">
        <f t="shared" si="200"/>
        <v>1</v>
      </c>
      <c r="D2621" s="2" t="str">
        <f t="shared" si="201"/>
        <v/>
      </c>
      <c r="E2621" s="2" t="str">
        <f t="shared" si="202"/>
        <v/>
      </c>
      <c r="F2621" s="2" t="str">
        <f t="shared" si="203"/>
        <v/>
      </c>
      <c r="G2621" s="2" t="str">
        <f t="shared" si="204"/>
        <v/>
      </c>
      <c r="H2621" t="s">
        <v>17</v>
      </c>
      <c r="I2621" t="s">
        <v>17</v>
      </c>
      <c r="J2621">
        <v>1.92337558714E-4</v>
      </c>
      <c r="K2621">
        <v>0</v>
      </c>
      <c r="L2621">
        <v>0</v>
      </c>
      <c r="M2621">
        <v>1.48979591837</v>
      </c>
      <c r="N2621">
        <v>15.244897959199999</v>
      </c>
      <c r="O2621">
        <v>4.8461324334900004E-3</v>
      </c>
      <c r="P2621">
        <v>1</v>
      </c>
      <c r="Q2621">
        <v>3.4875662616299999E-3</v>
      </c>
      <c r="R2621" t="s">
        <v>15</v>
      </c>
      <c r="S2621">
        <v>1.48979591837</v>
      </c>
    </row>
    <row r="2622" spans="1:20">
      <c r="A2622">
        <v>103627</v>
      </c>
      <c r="C2622" t="b">
        <f t="shared" si="200"/>
        <v>1</v>
      </c>
      <c r="D2622" s="2" t="str">
        <f t="shared" si="201"/>
        <v/>
      </c>
      <c r="E2622" s="2" t="str">
        <f t="shared" si="202"/>
        <v/>
      </c>
      <c r="F2622" s="2" t="str">
        <f t="shared" si="203"/>
        <v/>
      </c>
      <c r="G2622" s="2" t="str">
        <f t="shared" si="204"/>
        <v/>
      </c>
      <c r="H2622" t="s">
        <v>17</v>
      </c>
      <c r="I2622" t="s">
        <v>17</v>
      </c>
      <c r="J2622">
        <v>2.5689426331300001E-4</v>
      </c>
      <c r="K2622">
        <v>0</v>
      </c>
      <c r="L2622">
        <v>0</v>
      </c>
      <c r="M2622">
        <v>1.48979591837</v>
      </c>
      <c r="N2622">
        <v>15.244897959199999</v>
      </c>
      <c r="O2622">
        <v>4.8461324334900004E-3</v>
      </c>
      <c r="P2622">
        <v>1</v>
      </c>
      <c r="Q2622">
        <v>3.4875662616299999E-3</v>
      </c>
      <c r="R2622" t="s">
        <v>15</v>
      </c>
      <c r="S2622">
        <v>1.48979591837</v>
      </c>
    </row>
    <row r="2623" spans="1:20">
      <c r="A2623">
        <v>103641</v>
      </c>
      <c r="C2623" t="b">
        <f t="shared" si="200"/>
        <v>1</v>
      </c>
      <c r="D2623" s="2" t="str">
        <f t="shared" si="201"/>
        <v/>
      </c>
      <c r="E2623" s="2" t="str">
        <f t="shared" si="202"/>
        <v/>
      </c>
      <c r="F2623" s="2" t="str">
        <f t="shared" si="203"/>
        <v/>
      </c>
      <c r="G2623" s="2" t="str">
        <f t="shared" si="204"/>
        <v/>
      </c>
      <c r="H2623" t="s">
        <v>14</v>
      </c>
      <c r="I2623" t="s">
        <v>14</v>
      </c>
      <c r="J2623" s="1">
        <v>4.9716515602699997E-5</v>
      </c>
      <c r="K2623">
        <v>2.6581714955699998E-4</v>
      </c>
      <c r="L2623" s="1">
        <v>1.03895026745E-5</v>
      </c>
      <c r="M2623">
        <v>1.3333333333299999</v>
      </c>
      <c r="N2623">
        <v>3.6666666666699999</v>
      </c>
      <c r="O2623">
        <v>0.15690043009499999</v>
      </c>
      <c r="P2623">
        <v>1.04004398119E-3</v>
      </c>
      <c r="Q2623">
        <v>3.7430462399600001E-3</v>
      </c>
      <c r="R2623" t="s">
        <v>15</v>
      </c>
    </row>
    <row r="2624" spans="1:20">
      <c r="A2624">
        <v>103659</v>
      </c>
      <c r="C2624" t="b">
        <f t="shared" si="200"/>
        <v>1</v>
      </c>
      <c r="D2624" s="2" t="str">
        <f t="shared" si="201"/>
        <v/>
      </c>
      <c r="E2624" s="2" t="str">
        <f t="shared" si="202"/>
        <v/>
      </c>
      <c r="F2624" s="2" t="str">
        <f t="shared" si="203"/>
        <v/>
      </c>
      <c r="G2624" s="2" t="str">
        <f t="shared" si="204"/>
        <v/>
      </c>
      <c r="H2624" t="s">
        <v>14</v>
      </c>
      <c r="I2624" t="s">
        <v>14</v>
      </c>
      <c r="J2624" s="1">
        <v>6.41069764765E-5</v>
      </c>
      <c r="K2624" s="1">
        <v>6.8681162201000002E-6</v>
      </c>
      <c r="L2624" s="1">
        <v>6.6786282862500005E-5</v>
      </c>
      <c r="M2624">
        <v>11</v>
      </c>
      <c r="N2624">
        <v>23.5</v>
      </c>
      <c r="O2624">
        <v>5.4773046007499999E-2</v>
      </c>
      <c r="P2624">
        <v>3.8941608568699999E-2</v>
      </c>
      <c r="Q2624">
        <v>0.36793383303100002</v>
      </c>
      <c r="R2624" t="s">
        <v>15</v>
      </c>
    </row>
    <row r="2625" spans="1:20">
      <c r="A2625">
        <v>103664</v>
      </c>
      <c r="C2625" t="b">
        <f t="shared" si="200"/>
        <v>1</v>
      </c>
      <c r="D2625" s="2" t="str">
        <f t="shared" si="201"/>
        <v/>
      </c>
      <c r="E2625" s="2" t="str">
        <f t="shared" si="202"/>
        <v/>
      </c>
      <c r="F2625" s="2" t="str">
        <f t="shared" si="203"/>
        <v/>
      </c>
      <c r="G2625" s="2" t="str">
        <f t="shared" si="204"/>
        <v/>
      </c>
      <c r="H2625" t="s">
        <v>14</v>
      </c>
      <c r="I2625" t="s">
        <v>14</v>
      </c>
      <c r="J2625" s="1">
        <v>1.68342768044E-5</v>
      </c>
      <c r="K2625" s="1">
        <v>7.1524070410799995E-5</v>
      </c>
      <c r="L2625" s="1">
        <v>8.0205189773999997E-6</v>
      </c>
      <c r="M2625">
        <v>1.3333333333299999</v>
      </c>
      <c r="N2625">
        <v>3.6666666666699999</v>
      </c>
      <c r="O2625">
        <v>0.239706717933</v>
      </c>
      <c r="P2625">
        <v>2.4371550848399998E-2</v>
      </c>
      <c r="Q2625">
        <v>0.140274881095</v>
      </c>
      <c r="R2625" t="s">
        <v>15</v>
      </c>
    </row>
    <row r="2626" spans="1:20">
      <c r="A2626">
        <v>103682</v>
      </c>
      <c r="C2626" t="b">
        <f t="shared" si="200"/>
        <v>1</v>
      </c>
      <c r="D2626" s="2" t="str">
        <f t="shared" si="201"/>
        <v/>
      </c>
      <c r="E2626" s="2" t="str">
        <f t="shared" si="202"/>
        <v/>
      </c>
      <c r="F2626" s="2" t="str">
        <f t="shared" si="203"/>
        <v/>
      </c>
      <c r="G2626" s="2" t="str">
        <f t="shared" si="204"/>
        <v/>
      </c>
      <c r="H2626" t="s">
        <v>17</v>
      </c>
      <c r="I2626" t="s">
        <v>17</v>
      </c>
      <c r="J2626">
        <v>1.5515234907900001E-4</v>
      </c>
      <c r="K2626">
        <v>3.45549977828E-4</v>
      </c>
      <c r="L2626" s="1">
        <v>1.5262882961500001E-5</v>
      </c>
      <c r="M2626">
        <v>1.5</v>
      </c>
      <c r="N2626">
        <v>8</v>
      </c>
      <c r="O2626">
        <v>0.101239128168</v>
      </c>
      <c r="P2626" s="1">
        <v>9.9274196109899992E-6</v>
      </c>
      <c r="Q2626">
        <v>1.5215674162299999E-4</v>
      </c>
      <c r="R2626" t="s">
        <v>15</v>
      </c>
      <c r="S2626">
        <v>8</v>
      </c>
    </row>
    <row r="2627" spans="1:20">
      <c r="A2627">
        <v>103685</v>
      </c>
      <c r="C2627" t="b">
        <f t="shared" ref="C2627:C2690" si="205">IF(OR(B2627="freshRestricted",B2627="brackishRestricted",B2627="marineRestricted",B2627="noclass",B2627=""),TRUE,FALSE)</f>
        <v>1</v>
      </c>
      <c r="D2627" s="2" t="str">
        <f t="shared" ref="D2627:D2690" si="206">IF(NOT(ISBLANK($B2627)),IF($I2627="freshRestricted", IF($B2627="freshRestricted","FRESH",$B2627),""),"")</f>
        <v/>
      </c>
      <c r="E2627" s="2" t="str">
        <f t="shared" ref="E2627:E2690" si="207">IF(NOT(ISBLANK($B2627)),IF($I2627="marineRestricted", IF($B2627="marineRestricted","MARINE",$B2627),""),"")</f>
        <v/>
      </c>
      <c r="F2627" s="2" t="str">
        <f t="shared" ref="F2627:F2690" si="208">IF(NOT(ISBLANK($B2627)),IF($I2627="brackishRestricted", IF($B2627="brackishRestricted","BRACK",$B2627),""),"")</f>
        <v/>
      </c>
      <c r="G2627" s="2" t="str">
        <f t="shared" ref="G2627:G2690" si="209">IF(NOT(ISBLANK($B2627)),IF($I2627="noclass", IF($B2627="noclass","NO",$B2627),""),"")</f>
        <v/>
      </c>
      <c r="H2627" t="s">
        <v>19</v>
      </c>
      <c r="I2627" t="s">
        <v>19</v>
      </c>
      <c r="J2627" s="1">
        <v>6.4314293383600001E-5</v>
      </c>
      <c r="K2627">
        <v>3.8247670423700002E-4</v>
      </c>
      <c r="L2627" s="1">
        <v>5.2170122991999997E-6</v>
      </c>
      <c r="M2627">
        <v>1.5</v>
      </c>
      <c r="N2627">
        <v>5.5</v>
      </c>
      <c r="O2627">
        <v>9.1113835326999998E-4</v>
      </c>
      <c r="P2627" s="1">
        <v>3.4907452426900001E-9</v>
      </c>
      <c r="Q2627">
        <v>1.7703190838599999E-2</v>
      </c>
      <c r="R2627" t="s">
        <v>15</v>
      </c>
      <c r="S2627">
        <v>1.5</v>
      </c>
      <c r="T2627">
        <v>5.5</v>
      </c>
    </row>
    <row r="2628" spans="1:20">
      <c r="A2628">
        <v>103686</v>
      </c>
      <c r="C2628" t="b">
        <f t="shared" si="205"/>
        <v>1</v>
      </c>
      <c r="D2628" s="2" t="str">
        <f t="shared" si="206"/>
        <v/>
      </c>
      <c r="E2628" s="2" t="str">
        <f t="shared" si="207"/>
        <v/>
      </c>
      <c r="F2628" s="2" t="str">
        <f t="shared" si="208"/>
        <v/>
      </c>
      <c r="G2628" s="2" t="str">
        <f t="shared" si="209"/>
        <v/>
      </c>
      <c r="H2628" t="s">
        <v>19</v>
      </c>
      <c r="I2628" t="s">
        <v>19</v>
      </c>
      <c r="J2628" s="1">
        <v>6.1751262457900003E-5</v>
      </c>
      <c r="K2628">
        <v>2.8819640822199999E-4</v>
      </c>
      <c r="L2628" s="1">
        <v>1.14483451332E-5</v>
      </c>
      <c r="M2628">
        <v>1.3333333333299999</v>
      </c>
      <c r="N2628">
        <v>3.6666666666699999</v>
      </c>
      <c r="O2628">
        <v>1.09543693671E-2</v>
      </c>
      <c r="P2628" s="1">
        <v>1.2975948801499999E-7</v>
      </c>
      <c r="Q2628">
        <v>1.12392699117E-2</v>
      </c>
      <c r="R2628" t="s">
        <v>15</v>
      </c>
      <c r="S2628">
        <v>1.3333333333299999</v>
      </c>
      <c r="T2628">
        <v>3.6666666666699999</v>
      </c>
    </row>
    <row r="2629" spans="1:20">
      <c r="A2629">
        <v>103718</v>
      </c>
      <c r="C2629" t="b">
        <f t="shared" si="205"/>
        <v>1</v>
      </c>
      <c r="D2629" s="2" t="str">
        <f t="shared" si="206"/>
        <v/>
      </c>
      <c r="E2629" s="2" t="str">
        <f t="shared" si="207"/>
        <v/>
      </c>
      <c r="F2629" s="2" t="str">
        <f t="shared" si="208"/>
        <v/>
      </c>
      <c r="G2629" s="2" t="str">
        <f t="shared" si="209"/>
        <v/>
      </c>
      <c r="H2629" t="s">
        <v>14</v>
      </c>
      <c r="I2629" t="s">
        <v>14</v>
      </c>
      <c r="J2629" s="1">
        <v>5.62905959239E-5</v>
      </c>
      <c r="K2629">
        <v>2.39621435086E-4</v>
      </c>
      <c r="L2629" s="1">
        <v>7.1000567034399999E-6</v>
      </c>
      <c r="M2629">
        <v>1.3333333333299999</v>
      </c>
      <c r="N2629">
        <v>3.6666666666699999</v>
      </c>
      <c r="O2629">
        <v>2.73719610457E-2</v>
      </c>
      <c r="P2629" s="1">
        <v>1.0264866805500001E-5</v>
      </c>
      <c r="Q2629">
        <v>6.4035455375799993E-2</v>
      </c>
      <c r="R2629" t="s">
        <v>15</v>
      </c>
    </row>
    <row r="2630" spans="1:20">
      <c r="A2630">
        <v>103719</v>
      </c>
      <c r="B2630" t="s">
        <v>19</v>
      </c>
      <c r="C2630" t="b">
        <f t="shared" si="205"/>
        <v>1</v>
      </c>
      <c r="D2630" s="2" t="str">
        <f t="shared" si="206"/>
        <v/>
      </c>
      <c r="E2630" s="2" t="str">
        <f t="shared" si="207"/>
        <v/>
      </c>
      <c r="F2630" s="2" t="str">
        <f t="shared" si="208"/>
        <v/>
      </c>
      <c r="G2630" s="2" t="str">
        <f t="shared" si="209"/>
        <v>brackishRestricted</v>
      </c>
      <c r="H2630" t="s">
        <v>14</v>
      </c>
      <c r="I2630" t="s">
        <v>14</v>
      </c>
      <c r="J2630">
        <v>1.00397183087E-4</v>
      </c>
      <c r="K2630">
        <v>2.83298182723E-4</v>
      </c>
      <c r="L2630" s="1">
        <v>9.3374222234500002E-6</v>
      </c>
      <c r="M2630">
        <v>1.5</v>
      </c>
      <c r="N2630">
        <v>8</v>
      </c>
      <c r="O2630">
        <v>4.7331271472000003E-2</v>
      </c>
      <c r="P2630" s="1">
        <v>4.4505678078900004E-6</v>
      </c>
      <c r="Q2630">
        <v>6.4117105971600004E-3</v>
      </c>
      <c r="R2630" t="s">
        <v>15</v>
      </c>
    </row>
    <row r="2631" spans="1:20">
      <c r="A2631">
        <v>103721</v>
      </c>
      <c r="C2631" t="b">
        <f t="shared" si="205"/>
        <v>1</v>
      </c>
      <c r="D2631" s="2" t="str">
        <f t="shared" si="206"/>
        <v/>
      </c>
      <c r="E2631" s="2" t="str">
        <f t="shared" si="207"/>
        <v/>
      </c>
      <c r="F2631" s="2" t="str">
        <f t="shared" si="208"/>
        <v/>
      </c>
      <c r="G2631" s="2" t="str">
        <f t="shared" si="209"/>
        <v/>
      </c>
      <c r="H2631" t="s">
        <v>17</v>
      </c>
      <c r="I2631" t="s">
        <v>17</v>
      </c>
      <c r="J2631">
        <v>1.42428776429E-4</v>
      </c>
      <c r="K2631">
        <v>4.0451661722299998E-4</v>
      </c>
      <c r="L2631" s="1">
        <v>1.33651668114E-5</v>
      </c>
      <c r="M2631">
        <v>1.5</v>
      </c>
      <c r="N2631">
        <v>8</v>
      </c>
      <c r="O2631">
        <v>5.8100239053100002E-2</v>
      </c>
      <c r="P2631" s="1">
        <v>8.5703770794900006E-6</v>
      </c>
      <c r="Q2631">
        <v>2.06496720075E-4</v>
      </c>
      <c r="R2631" t="s">
        <v>15</v>
      </c>
      <c r="S2631">
        <v>8</v>
      </c>
    </row>
    <row r="2632" spans="1:20">
      <c r="A2632">
        <v>103752</v>
      </c>
      <c r="C2632" t="b">
        <f t="shared" si="205"/>
        <v>1</v>
      </c>
      <c r="D2632" s="2" t="str">
        <f t="shared" si="206"/>
        <v/>
      </c>
      <c r="E2632" s="2" t="str">
        <f t="shared" si="207"/>
        <v/>
      </c>
      <c r="F2632" s="2" t="str">
        <f t="shared" si="208"/>
        <v/>
      </c>
      <c r="G2632" s="2" t="str">
        <f t="shared" si="209"/>
        <v/>
      </c>
      <c r="H2632" t="s">
        <v>27</v>
      </c>
      <c r="I2632" t="s">
        <v>14</v>
      </c>
      <c r="J2632" s="1">
        <v>8.1497201838600001E-5</v>
      </c>
      <c r="K2632" s="1">
        <v>1.3544363546999999E-6</v>
      </c>
      <c r="L2632" s="1">
        <v>6.1700340342099998E-5</v>
      </c>
      <c r="M2632">
        <v>11</v>
      </c>
      <c r="N2632">
        <v>23.5</v>
      </c>
      <c r="O2632">
        <v>2.6979788076099999E-3</v>
      </c>
      <c r="P2632">
        <v>6.1030048129399996E-3</v>
      </c>
      <c r="Q2632">
        <v>0.43917590338000001</v>
      </c>
      <c r="R2632" t="s">
        <v>15</v>
      </c>
      <c r="S2632">
        <v>11</v>
      </c>
      <c r="T2632">
        <v>23.5</v>
      </c>
    </row>
    <row r="2633" spans="1:20">
      <c r="A2633">
        <v>103753</v>
      </c>
      <c r="C2633" t="b">
        <f t="shared" si="205"/>
        <v>1</v>
      </c>
      <c r="D2633" s="2" t="str">
        <f t="shared" si="206"/>
        <v/>
      </c>
      <c r="E2633" s="2" t="str">
        <f t="shared" si="207"/>
        <v/>
      </c>
      <c r="F2633" s="2" t="str">
        <f t="shared" si="208"/>
        <v/>
      </c>
      <c r="G2633" s="2" t="str">
        <f t="shared" si="209"/>
        <v/>
      </c>
      <c r="H2633" t="s">
        <v>27</v>
      </c>
      <c r="I2633" t="s">
        <v>14</v>
      </c>
      <c r="J2633" s="1">
        <v>2.9606732581799999E-5</v>
      </c>
      <c r="K2633">
        <v>0</v>
      </c>
      <c r="L2633" s="1">
        <v>3.8172018383600001E-5</v>
      </c>
      <c r="M2633">
        <v>11</v>
      </c>
      <c r="N2633">
        <v>26</v>
      </c>
      <c r="O2633">
        <v>1.71801104058E-2</v>
      </c>
      <c r="P2633">
        <v>1.8621272298000001E-2</v>
      </c>
      <c r="Q2633">
        <v>0.45439291353400002</v>
      </c>
      <c r="R2633" t="s">
        <v>15</v>
      </c>
      <c r="S2633">
        <v>11</v>
      </c>
      <c r="T2633">
        <v>26</v>
      </c>
    </row>
    <row r="2634" spans="1:20">
      <c r="A2634">
        <v>103774</v>
      </c>
      <c r="C2634" t="b">
        <f t="shared" si="205"/>
        <v>1</v>
      </c>
      <c r="D2634" s="2" t="str">
        <f t="shared" si="206"/>
        <v/>
      </c>
      <c r="E2634" s="2" t="str">
        <f t="shared" si="207"/>
        <v/>
      </c>
      <c r="F2634" s="2" t="str">
        <f t="shared" si="208"/>
        <v/>
      </c>
      <c r="G2634" s="2" t="str">
        <f t="shared" si="209"/>
        <v/>
      </c>
      <c r="H2634" t="s">
        <v>19</v>
      </c>
      <c r="I2634" t="s">
        <v>19</v>
      </c>
      <c r="J2634" s="1">
        <v>8.9345946045500001E-5</v>
      </c>
      <c r="K2634">
        <v>9.8549417527499998E-4</v>
      </c>
      <c r="L2634" s="1">
        <v>1.9288251644600002E-6</v>
      </c>
      <c r="M2634">
        <v>4.5</v>
      </c>
      <c r="N2634">
        <v>10</v>
      </c>
      <c r="O2634">
        <v>8.85145069912E-3</v>
      </c>
      <c r="P2634" s="1">
        <v>6.3491982484199995E-7</v>
      </c>
      <c r="Q2634">
        <v>3.1878286296600002E-4</v>
      </c>
      <c r="R2634" t="s">
        <v>15</v>
      </c>
      <c r="S2634">
        <v>4.5</v>
      </c>
      <c r="T2634">
        <v>10</v>
      </c>
    </row>
    <row r="2635" spans="1:20">
      <c r="A2635">
        <v>103776</v>
      </c>
      <c r="C2635" t="b">
        <f t="shared" si="205"/>
        <v>1</v>
      </c>
      <c r="D2635" s="2" t="str">
        <f t="shared" si="206"/>
        <v/>
      </c>
      <c r="E2635" s="2" t="str">
        <f t="shared" si="207"/>
        <v/>
      </c>
      <c r="F2635" s="2" t="str">
        <f t="shared" si="208"/>
        <v/>
      </c>
      <c r="G2635" s="2" t="str">
        <f t="shared" si="209"/>
        <v/>
      </c>
      <c r="H2635" t="s">
        <v>19</v>
      </c>
      <c r="I2635" t="s">
        <v>19</v>
      </c>
      <c r="J2635" s="1">
        <v>2.3954643294700001E-5</v>
      </c>
      <c r="K2635">
        <v>4.85488063928E-4</v>
      </c>
      <c r="L2635">
        <v>0</v>
      </c>
      <c r="M2635">
        <v>4.5</v>
      </c>
      <c r="N2635">
        <v>10</v>
      </c>
      <c r="O2635">
        <v>1.02986451914E-3</v>
      </c>
      <c r="P2635" s="1">
        <v>3.6328787674100003E-8</v>
      </c>
      <c r="Q2635">
        <v>1.3113939066899999E-2</v>
      </c>
      <c r="R2635" t="s">
        <v>15</v>
      </c>
      <c r="S2635">
        <v>4.5</v>
      </c>
      <c r="T2635">
        <v>10</v>
      </c>
    </row>
    <row r="2636" spans="1:20">
      <c r="A2636">
        <v>103833</v>
      </c>
      <c r="C2636" t="b">
        <f t="shared" si="205"/>
        <v>1</v>
      </c>
      <c r="D2636" s="2" t="str">
        <f t="shared" si="206"/>
        <v/>
      </c>
      <c r="E2636" s="2" t="str">
        <f t="shared" si="207"/>
        <v/>
      </c>
      <c r="F2636" s="2" t="str">
        <f t="shared" si="208"/>
        <v/>
      </c>
      <c r="G2636" s="2" t="str">
        <f t="shared" si="209"/>
        <v/>
      </c>
      <c r="H2636" t="s">
        <v>14</v>
      </c>
      <c r="I2636" t="s">
        <v>14</v>
      </c>
      <c r="J2636" s="1">
        <v>8.3043282308199994E-5</v>
      </c>
      <c r="K2636">
        <v>1.16864138344E-3</v>
      </c>
      <c r="L2636">
        <v>3.1995532655400001E-4</v>
      </c>
      <c r="M2636">
        <v>19.333333333300001</v>
      </c>
      <c r="N2636">
        <v>21.666666666699999</v>
      </c>
      <c r="O2636">
        <v>9.7900280212499993E-3</v>
      </c>
      <c r="P2636">
        <v>8.8393324832300002E-2</v>
      </c>
      <c r="Q2636">
        <v>4.3502736747200003E-2</v>
      </c>
      <c r="R2636" t="s">
        <v>15</v>
      </c>
    </row>
    <row r="2637" spans="1:20">
      <c r="A2637">
        <v>103834</v>
      </c>
      <c r="C2637" t="b">
        <f t="shared" si="205"/>
        <v>1</v>
      </c>
      <c r="D2637" s="2" t="str">
        <f t="shared" si="206"/>
        <v/>
      </c>
      <c r="E2637" s="2" t="str">
        <f t="shared" si="207"/>
        <v/>
      </c>
      <c r="F2637" s="2" t="str">
        <f t="shared" si="208"/>
        <v/>
      </c>
      <c r="G2637" s="2" t="str">
        <f t="shared" si="209"/>
        <v/>
      </c>
      <c r="H2637" t="s">
        <v>18</v>
      </c>
      <c r="I2637" t="s">
        <v>19</v>
      </c>
      <c r="J2637" s="1">
        <v>2.98287908138E-5</v>
      </c>
      <c r="K2637">
        <v>2.78482207706E-4</v>
      </c>
      <c r="L2637" s="1">
        <v>2.14397114748E-5</v>
      </c>
      <c r="M2637">
        <v>18</v>
      </c>
      <c r="N2637">
        <v>20</v>
      </c>
      <c r="O2637">
        <v>1.8319357646899999E-3</v>
      </c>
      <c r="P2637">
        <v>3.4022386737800003E-2</v>
      </c>
      <c r="Q2637">
        <v>0.180384145312</v>
      </c>
      <c r="R2637" t="s">
        <v>20</v>
      </c>
      <c r="S2637">
        <v>18</v>
      </c>
      <c r="T2637">
        <v>20</v>
      </c>
    </row>
    <row r="2638" spans="1:20">
      <c r="A2638">
        <v>103836</v>
      </c>
      <c r="C2638" t="b">
        <f t="shared" si="205"/>
        <v>1</v>
      </c>
      <c r="D2638" s="2" t="str">
        <f t="shared" si="206"/>
        <v/>
      </c>
      <c r="E2638" s="2" t="str">
        <f t="shared" si="207"/>
        <v/>
      </c>
      <c r="F2638" s="2" t="str">
        <f t="shared" si="208"/>
        <v/>
      </c>
      <c r="G2638" s="2" t="str">
        <f t="shared" si="209"/>
        <v/>
      </c>
      <c r="H2638" t="s">
        <v>14</v>
      </c>
      <c r="I2638" t="s">
        <v>14</v>
      </c>
      <c r="J2638" s="1">
        <v>4.2312626788400002E-5</v>
      </c>
      <c r="K2638">
        <v>4.1792625341899997E-4</v>
      </c>
      <c r="L2638" s="1">
        <v>8.7564184492599993E-5</v>
      </c>
      <c r="M2638">
        <v>19.333333333300001</v>
      </c>
      <c r="N2638">
        <v>21.666666666699999</v>
      </c>
      <c r="O2638">
        <v>4.7816299861000002E-3</v>
      </c>
      <c r="P2638">
        <v>3.31257763956E-2</v>
      </c>
      <c r="Q2638">
        <v>0.17731133431000001</v>
      </c>
      <c r="R2638" t="s">
        <v>15</v>
      </c>
    </row>
    <row r="2639" spans="1:20">
      <c r="A2639">
        <v>103872</v>
      </c>
      <c r="C2639" t="b">
        <f t="shared" si="205"/>
        <v>1</v>
      </c>
      <c r="D2639" s="2" t="str">
        <f t="shared" si="206"/>
        <v/>
      </c>
      <c r="E2639" s="2" t="str">
        <f t="shared" si="207"/>
        <v/>
      </c>
      <c r="F2639" s="2" t="str">
        <f t="shared" si="208"/>
        <v/>
      </c>
      <c r="G2639" s="2" t="str">
        <f t="shared" si="209"/>
        <v/>
      </c>
      <c r="H2639" t="s">
        <v>14</v>
      </c>
      <c r="I2639" t="s">
        <v>14</v>
      </c>
      <c r="J2639" s="1">
        <v>7.1264280853200004E-5</v>
      </c>
      <c r="K2639">
        <v>9.1691345024000001E-4</v>
      </c>
      <c r="L2639">
        <v>2.6856350925800001E-4</v>
      </c>
      <c r="M2639">
        <v>19.333333333300001</v>
      </c>
      <c r="N2639">
        <v>21.666666666699999</v>
      </c>
      <c r="O2639">
        <v>8.6546780480800008E-3</v>
      </c>
      <c r="P2639">
        <v>8.8393324832300002E-2</v>
      </c>
      <c r="Q2639">
        <v>4.5474676829300002E-2</v>
      </c>
      <c r="R2639" t="s">
        <v>15</v>
      </c>
    </row>
    <row r="2640" spans="1:20">
      <c r="A2640">
        <v>103874</v>
      </c>
      <c r="C2640" t="b">
        <f t="shared" si="205"/>
        <v>1</v>
      </c>
      <c r="D2640" s="2" t="str">
        <f t="shared" si="206"/>
        <v/>
      </c>
      <c r="E2640" s="2" t="str">
        <f t="shared" si="207"/>
        <v/>
      </c>
      <c r="F2640" s="2" t="str">
        <f t="shared" si="208"/>
        <v/>
      </c>
      <c r="G2640" s="2" t="str">
        <f t="shared" si="209"/>
        <v/>
      </c>
      <c r="H2640" t="s">
        <v>14</v>
      </c>
      <c r="I2640" t="s">
        <v>14</v>
      </c>
      <c r="J2640" s="1">
        <v>4.1932600681700002E-5</v>
      </c>
      <c r="K2640">
        <v>3.7538946202199998E-4</v>
      </c>
      <c r="L2640" s="1">
        <v>8.2992766534900001E-5</v>
      </c>
      <c r="M2640">
        <v>19.333333333300001</v>
      </c>
      <c r="N2640">
        <v>21.666666666699999</v>
      </c>
      <c r="O2640">
        <v>3.7450502274300003E-2</v>
      </c>
      <c r="P2640">
        <v>0.172026351764</v>
      </c>
      <c r="Q2640">
        <v>6.1168530473999998E-2</v>
      </c>
      <c r="R2640" t="s">
        <v>15</v>
      </c>
    </row>
    <row r="2641" spans="1:20">
      <c r="A2641">
        <v>103878</v>
      </c>
      <c r="C2641" t="b">
        <f t="shared" si="205"/>
        <v>1</v>
      </c>
      <c r="D2641" s="2" t="str">
        <f t="shared" si="206"/>
        <v/>
      </c>
      <c r="E2641" s="2" t="str">
        <f t="shared" si="207"/>
        <v/>
      </c>
      <c r="F2641" s="2" t="str">
        <f t="shared" si="208"/>
        <v/>
      </c>
      <c r="G2641" s="2" t="str">
        <f t="shared" si="209"/>
        <v/>
      </c>
      <c r="H2641" t="s">
        <v>18</v>
      </c>
      <c r="I2641" t="s">
        <v>19</v>
      </c>
      <c r="J2641" s="1">
        <v>3.3042417446399998E-5</v>
      </c>
      <c r="K2641">
        <v>3.0348265787699999E-4</v>
      </c>
      <c r="L2641" s="1">
        <v>2.3218108315800001E-5</v>
      </c>
      <c r="M2641">
        <v>18</v>
      </c>
      <c r="N2641">
        <v>20</v>
      </c>
      <c r="O2641">
        <v>1.8319357646899999E-3</v>
      </c>
      <c r="P2641">
        <v>6.0292749056899998E-2</v>
      </c>
      <c r="Q2641">
        <v>5.9588846459700001E-2</v>
      </c>
      <c r="R2641" t="s">
        <v>20</v>
      </c>
      <c r="S2641">
        <v>18</v>
      </c>
      <c r="T2641">
        <v>20</v>
      </c>
    </row>
    <row r="2642" spans="1:20">
      <c r="A2642">
        <v>103916</v>
      </c>
      <c r="B2642" t="s">
        <v>19</v>
      </c>
      <c r="C2642" t="b">
        <f t="shared" si="205"/>
        <v>1</v>
      </c>
      <c r="D2642" s="2" t="str">
        <f t="shared" si="206"/>
        <v/>
      </c>
      <c r="E2642" s="2" t="str">
        <f t="shared" si="207"/>
        <v>brackishRestricted</v>
      </c>
      <c r="F2642" s="2" t="str">
        <f t="shared" si="208"/>
        <v/>
      </c>
      <c r="G2642" s="2" t="str">
        <f t="shared" si="209"/>
        <v/>
      </c>
      <c r="H2642" t="s">
        <v>16</v>
      </c>
      <c r="I2642" t="s">
        <v>16</v>
      </c>
      <c r="J2642" s="1">
        <v>6.0953779275500002E-5</v>
      </c>
      <c r="K2642">
        <v>5.4788920822399997E-4</v>
      </c>
      <c r="L2642">
        <v>1.7835789785100001E-4</v>
      </c>
      <c r="M2642">
        <v>18</v>
      </c>
      <c r="N2642">
        <v>21.5</v>
      </c>
      <c r="O2642">
        <v>1.71007578393E-3</v>
      </c>
      <c r="P2642">
        <v>5.72626923675E-2</v>
      </c>
      <c r="Q2642">
        <v>1.9146217390400001E-2</v>
      </c>
      <c r="R2642" t="s">
        <v>15</v>
      </c>
      <c r="S2642">
        <v>18</v>
      </c>
    </row>
    <row r="2643" spans="1:20">
      <c r="A2643">
        <v>103917</v>
      </c>
      <c r="C2643" t="b">
        <f t="shared" si="205"/>
        <v>1</v>
      </c>
      <c r="D2643" s="2" t="str">
        <f t="shared" si="206"/>
        <v/>
      </c>
      <c r="E2643" s="2" t="str">
        <f t="shared" si="207"/>
        <v/>
      </c>
      <c r="F2643" s="2" t="str">
        <f t="shared" si="208"/>
        <v/>
      </c>
      <c r="G2643" s="2" t="str">
        <f t="shared" si="209"/>
        <v/>
      </c>
      <c r="H2643" t="s">
        <v>14</v>
      </c>
      <c r="I2643" t="s">
        <v>14</v>
      </c>
      <c r="J2643" s="1">
        <v>5.5296129427099999E-5</v>
      </c>
      <c r="K2643">
        <v>5.2301523450499999E-4</v>
      </c>
      <c r="L2643">
        <v>1.4956738335399999E-4</v>
      </c>
      <c r="M2643">
        <v>18</v>
      </c>
      <c r="N2643">
        <v>21.5</v>
      </c>
      <c r="O2643">
        <v>1.2761292696800001E-3</v>
      </c>
      <c r="P2643">
        <v>3.3605318590299998E-2</v>
      </c>
      <c r="Q2643">
        <v>6.07854074038E-2</v>
      </c>
      <c r="R2643" t="s">
        <v>15</v>
      </c>
    </row>
    <row r="2644" spans="1:20">
      <c r="A2644">
        <v>103918</v>
      </c>
      <c r="C2644" t="b">
        <f t="shared" si="205"/>
        <v>1</v>
      </c>
      <c r="D2644" s="2" t="str">
        <f t="shared" si="206"/>
        <v/>
      </c>
      <c r="E2644" s="2" t="str">
        <f t="shared" si="207"/>
        <v/>
      </c>
      <c r="F2644" s="2" t="str">
        <f t="shared" si="208"/>
        <v/>
      </c>
      <c r="G2644" s="2" t="str">
        <f t="shared" si="209"/>
        <v/>
      </c>
      <c r="H2644" t="s">
        <v>16</v>
      </c>
      <c r="I2644" t="s">
        <v>16</v>
      </c>
      <c r="J2644" s="1">
        <v>5.10691084262E-5</v>
      </c>
      <c r="K2644">
        <v>5.5815062634500005E-4</v>
      </c>
      <c r="L2644">
        <v>1.7921082651500001E-4</v>
      </c>
      <c r="M2644">
        <v>18</v>
      </c>
      <c r="N2644">
        <v>21.5</v>
      </c>
      <c r="O2644">
        <v>1.1202321376000001E-3</v>
      </c>
      <c r="P2644">
        <v>4.76224837394E-2</v>
      </c>
      <c r="Q2644">
        <v>1.45144836004E-2</v>
      </c>
      <c r="R2644" t="s">
        <v>15</v>
      </c>
      <c r="S2644">
        <v>18</v>
      </c>
    </row>
    <row r="2645" spans="1:20">
      <c r="A2645">
        <v>103921</v>
      </c>
      <c r="C2645" t="b">
        <f t="shared" si="205"/>
        <v>1</v>
      </c>
      <c r="D2645" s="2" t="str">
        <f t="shared" si="206"/>
        <v/>
      </c>
      <c r="E2645" s="2" t="str">
        <f t="shared" si="207"/>
        <v/>
      </c>
      <c r="F2645" s="2" t="str">
        <f t="shared" si="208"/>
        <v/>
      </c>
      <c r="G2645" s="2" t="str">
        <f t="shared" si="209"/>
        <v/>
      </c>
      <c r="H2645" t="s">
        <v>16</v>
      </c>
      <c r="I2645" t="s">
        <v>16</v>
      </c>
      <c r="J2645" s="1">
        <v>5.7237862514599999E-5</v>
      </c>
      <c r="K2645">
        <v>6.1758760642700004E-4</v>
      </c>
      <c r="L2645">
        <v>1.6095537376400001E-4</v>
      </c>
      <c r="M2645">
        <v>18</v>
      </c>
      <c r="N2645">
        <v>21.5</v>
      </c>
      <c r="O2645">
        <v>9.6956046617599999E-4</v>
      </c>
      <c r="P2645">
        <v>2.6256705634499999E-2</v>
      </c>
      <c r="Q2645">
        <v>2.13231427601E-2</v>
      </c>
      <c r="R2645" t="s">
        <v>15</v>
      </c>
      <c r="S2645">
        <v>18</v>
      </c>
    </row>
    <row r="2646" spans="1:20">
      <c r="A2646">
        <v>104017</v>
      </c>
      <c r="C2646" t="b">
        <f t="shared" si="205"/>
        <v>1</v>
      </c>
      <c r="D2646" s="2" t="str">
        <f t="shared" si="206"/>
        <v/>
      </c>
      <c r="E2646" s="2" t="str">
        <f t="shared" si="207"/>
        <v/>
      </c>
      <c r="F2646" s="2" t="str">
        <f t="shared" si="208"/>
        <v/>
      </c>
      <c r="G2646" s="2" t="str">
        <f t="shared" si="209"/>
        <v/>
      </c>
      <c r="H2646" t="s">
        <v>14</v>
      </c>
      <c r="I2646" t="s">
        <v>14</v>
      </c>
      <c r="J2646" s="1">
        <v>4.7949459319200002E-5</v>
      </c>
      <c r="K2646">
        <v>3.9196301507399999E-4</v>
      </c>
      <c r="L2646">
        <v>1.4421993105599999E-4</v>
      </c>
      <c r="M2646">
        <v>18</v>
      </c>
      <c r="N2646">
        <v>21.5</v>
      </c>
      <c r="O2646">
        <v>8.2443870689000002E-4</v>
      </c>
      <c r="P2646">
        <v>4.9754711399E-2</v>
      </c>
      <c r="Q2646">
        <v>3.4994865012999997E-2</v>
      </c>
      <c r="R2646" t="s">
        <v>15</v>
      </c>
    </row>
    <row r="2647" spans="1:20">
      <c r="A2647">
        <v>104021</v>
      </c>
      <c r="C2647" t="b">
        <f t="shared" si="205"/>
        <v>1</v>
      </c>
      <c r="D2647" s="2" t="str">
        <f t="shared" si="206"/>
        <v/>
      </c>
      <c r="E2647" s="2" t="str">
        <f t="shared" si="207"/>
        <v/>
      </c>
      <c r="F2647" s="2" t="str">
        <f t="shared" si="208"/>
        <v/>
      </c>
      <c r="G2647" s="2" t="str">
        <f t="shared" si="209"/>
        <v/>
      </c>
      <c r="H2647" t="s">
        <v>14</v>
      </c>
      <c r="I2647" t="s">
        <v>14</v>
      </c>
      <c r="J2647" s="1">
        <v>5.5137023609700001E-5</v>
      </c>
      <c r="K2647">
        <v>4.6496174219000001E-4</v>
      </c>
      <c r="L2647">
        <v>1.5891955013299999E-4</v>
      </c>
      <c r="M2647">
        <v>18</v>
      </c>
      <c r="N2647">
        <v>21.5</v>
      </c>
      <c r="O2647">
        <v>1.48388557472E-3</v>
      </c>
      <c r="P2647">
        <v>4.9754711399E-2</v>
      </c>
      <c r="Q2647">
        <v>4.06904294736E-2</v>
      </c>
      <c r="R2647" t="s">
        <v>15</v>
      </c>
    </row>
    <row r="2648" spans="1:20">
      <c r="A2648">
        <v>104024</v>
      </c>
      <c r="C2648" t="b">
        <f t="shared" si="205"/>
        <v>1</v>
      </c>
      <c r="D2648" s="2" t="str">
        <f t="shared" si="206"/>
        <v/>
      </c>
      <c r="E2648" s="2" t="str">
        <f t="shared" si="207"/>
        <v/>
      </c>
      <c r="F2648" s="2" t="str">
        <f t="shared" si="208"/>
        <v/>
      </c>
      <c r="G2648" s="2" t="str">
        <f t="shared" si="209"/>
        <v/>
      </c>
      <c r="H2648" t="s">
        <v>16</v>
      </c>
      <c r="I2648" t="s">
        <v>16</v>
      </c>
      <c r="J2648" s="1">
        <v>5.3662196077000003E-5</v>
      </c>
      <c r="K2648">
        <v>4.5634880641599998E-4</v>
      </c>
      <c r="L2648">
        <v>1.5983126211099999E-4</v>
      </c>
      <c r="M2648">
        <v>18</v>
      </c>
      <c r="N2648">
        <v>21.5</v>
      </c>
      <c r="O2648">
        <v>9.6956046617599999E-4</v>
      </c>
      <c r="P2648">
        <v>2.6256705634499999E-2</v>
      </c>
      <c r="Q2648">
        <v>2.2487871219300001E-2</v>
      </c>
      <c r="R2648" t="s">
        <v>15</v>
      </c>
      <c r="S2648">
        <v>18</v>
      </c>
    </row>
    <row r="2649" spans="1:20">
      <c r="A2649">
        <v>104026</v>
      </c>
      <c r="C2649" t="b">
        <f t="shared" si="205"/>
        <v>1</v>
      </c>
      <c r="D2649" s="2" t="str">
        <f t="shared" si="206"/>
        <v/>
      </c>
      <c r="E2649" s="2" t="str">
        <f t="shared" si="207"/>
        <v/>
      </c>
      <c r="F2649" s="2" t="str">
        <f t="shared" si="208"/>
        <v/>
      </c>
      <c r="G2649" s="2" t="str">
        <f t="shared" si="209"/>
        <v/>
      </c>
      <c r="H2649" t="s">
        <v>28</v>
      </c>
      <c r="I2649" t="s">
        <v>19</v>
      </c>
      <c r="J2649" s="1">
        <v>4.2500800336499998E-5</v>
      </c>
      <c r="K2649">
        <v>4.6189326750700001E-4</v>
      </c>
      <c r="L2649">
        <v>1.4610992252799999E-4</v>
      </c>
      <c r="M2649">
        <v>18</v>
      </c>
      <c r="N2649">
        <v>21.5</v>
      </c>
      <c r="O2649">
        <v>7.0857565305100002E-4</v>
      </c>
      <c r="P2649">
        <v>2.20421078465E-2</v>
      </c>
      <c r="Q2649">
        <v>2.4216198882600001E-2</v>
      </c>
      <c r="R2649" t="s">
        <v>15</v>
      </c>
      <c r="S2649">
        <v>18</v>
      </c>
      <c r="T2649">
        <v>21.5</v>
      </c>
    </row>
    <row r="2650" spans="1:20">
      <c r="A2650">
        <v>104107</v>
      </c>
      <c r="B2650" t="s">
        <v>19</v>
      </c>
      <c r="C2650" t="b">
        <f t="shared" si="205"/>
        <v>1</v>
      </c>
      <c r="D2650" s="2" t="str">
        <f t="shared" si="206"/>
        <v/>
      </c>
      <c r="E2650" s="2" t="str">
        <f t="shared" si="207"/>
        <v/>
      </c>
      <c r="F2650" s="2" t="str">
        <f t="shared" si="208"/>
        <v/>
      </c>
      <c r="G2650" s="2" t="str">
        <f t="shared" si="209"/>
        <v>brackishRestricted</v>
      </c>
      <c r="H2650" t="s">
        <v>14</v>
      </c>
      <c r="I2650" t="s">
        <v>14</v>
      </c>
      <c r="J2650" s="1">
        <v>3.6108282010500002E-5</v>
      </c>
      <c r="K2650">
        <v>1.2783661312299999E-3</v>
      </c>
      <c r="L2650">
        <v>2.4397138006500001E-4</v>
      </c>
      <c r="M2650">
        <v>23</v>
      </c>
      <c r="N2650">
        <v>25</v>
      </c>
      <c r="O2650">
        <v>1.98747082697E-2</v>
      </c>
      <c r="P2650">
        <v>0.28370243962199998</v>
      </c>
      <c r="Q2650">
        <v>0.101786089287</v>
      </c>
      <c r="R2650" t="s">
        <v>15</v>
      </c>
    </row>
    <row r="2651" spans="1:20">
      <c r="A2651">
        <v>104108</v>
      </c>
      <c r="C2651" t="b">
        <f t="shared" si="205"/>
        <v>1</v>
      </c>
      <c r="D2651" s="2" t="str">
        <f t="shared" si="206"/>
        <v/>
      </c>
      <c r="E2651" s="2" t="str">
        <f t="shared" si="207"/>
        <v/>
      </c>
      <c r="F2651" s="2" t="str">
        <f t="shared" si="208"/>
        <v/>
      </c>
      <c r="G2651" s="2" t="str">
        <f t="shared" si="209"/>
        <v/>
      </c>
      <c r="H2651" t="s">
        <v>14</v>
      </c>
      <c r="I2651" t="s">
        <v>14</v>
      </c>
      <c r="J2651" s="1">
        <v>3.83390412517E-5</v>
      </c>
      <c r="K2651">
        <v>1.18938776627E-3</v>
      </c>
      <c r="L2651">
        <v>2.05616739608E-4</v>
      </c>
      <c r="M2651">
        <v>23</v>
      </c>
      <c r="N2651">
        <v>25</v>
      </c>
      <c r="O2651">
        <v>3.5398648349600002E-3</v>
      </c>
      <c r="P2651">
        <v>0.18509940052000001</v>
      </c>
      <c r="Q2651">
        <v>8.5060240206400003E-2</v>
      </c>
      <c r="R2651" t="s">
        <v>15</v>
      </c>
    </row>
    <row r="2652" spans="1:20">
      <c r="A2652">
        <v>104141</v>
      </c>
      <c r="C2652" t="b">
        <f t="shared" si="205"/>
        <v>1</v>
      </c>
      <c r="D2652" s="2" t="str">
        <f t="shared" si="206"/>
        <v/>
      </c>
      <c r="E2652" s="2" t="str">
        <f t="shared" si="207"/>
        <v/>
      </c>
      <c r="F2652" s="2" t="str">
        <f t="shared" si="208"/>
        <v/>
      </c>
      <c r="G2652" s="2" t="str">
        <f t="shared" si="209"/>
        <v/>
      </c>
      <c r="H2652" t="s">
        <v>14</v>
      </c>
      <c r="I2652" t="s">
        <v>14</v>
      </c>
      <c r="J2652" s="1">
        <v>8.3517985267499999E-5</v>
      </c>
      <c r="K2652">
        <v>1.6385634318800001E-3</v>
      </c>
      <c r="L2652">
        <v>1.1724855614400001E-4</v>
      </c>
      <c r="M2652">
        <v>24.5</v>
      </c>
      <c r="N2652">
        <v>27</v>
      </c>
      <c r="O2652">
        <v>1.9984843106800002E-2</v>
      </c>
      <c r="P2652">
        <v>0.23695931287800001</v>
      </c>
      <c r="Q2652">
        <v>0.21900415456299999</v>
      </c>
      <c r="R2652" t="s">
        <v>15</v>
      </c>
    </row>
    <row r="2653" spans="1:20">
      <c r="A2653">
        <v>104142</v>
      </c>
      <c r="C2653" t="b">
        <f t="shared" si="205"/>
        <v>1</v>
      </c>
      <c r="D2653" s="2" t="str">
        <f t="shared" si="206"/>
        <v/>
      </c>
      <c r="E2653" s="2" t="str">
        <f t="shared" si="207"/>
        <v/>
      </c>
      <c r="F2653" s="2" t="str">
        <f t="shared" si="208"/>
        <v/>
      </c>
      <c r="G2653" s="2" t="str">
        <f t="shared" si="209"/>
        <v/>
      </c>
      <c r="H2653" t="s">
        <v>14</v>
      </c>
      <c r="I2653" t="s">
        <v>14</v>
      </c>
      <c r="J2653" s="1">
        <v>9.1973144747100003E-5</v>
      </c>
      <c r="K2653">
        <v>1.5486569957500001E-3</v>
      </c>
      <c r="L2653" s="1">
        <v>2.1679387366000001E-5</v>
      </c>
      <c r="M2653">
        <v>24.5</v>
      </c>
      <c r="N2653">
        <v>27</v>
      </c>
      <c r="O2653">
        <v>1.29565367038E-2</v>
      </c>
      <c r="P2653">
        <v>0.105324210625</v>
      </c>
      <c r="Q2653">
        <v>0.5</v>
      </c>
      <c r="R2653" t="s">
        <v>15</v>
      </c>
    </row>
    <row r="2654" spans="1:20">
      <c r="A2654">
        <v>104180</v>
      </c>
      <c r="C2654" t="b">
        <f t="shared" si="205"/>
        <v>1</v>
      </c>
      <c r="D2654" s="2" t="str">
        <f t="shared" si="206"/>
        <v/>
      </c>
      <c r="E2654" s="2" t="str">
        <f t="shared" si="207"/>
        <v/>
      </c>
      <c r="F2654" s="2" t="str">
        <f t="shared" si="208"/>
        <v/>
      </c>
      <c r="G2654" s="2" t="str">
        <f t="shared" si="209"/>
        <v/>
      </c>
      <c r="H2654" t="s">
        <v>14</v>
      </c>
      <c r="I2654" t="s">
        <v>14</v>
      </c>
      <c r="J2654">
        <v>1.2684160857300001E-4</v>
      </c>
      <c r="K2654">
        <v>2.3681114729199999E-4</v>
      </c>
      <c r="L2654" s="1">
        <v>4.7684298342800002E-5</v>
      </c>
      <c r="M2654">
        <v>1.5</v>
      </c>
      <c r="N2654">
        <v>10</v>
      </c>
      <c r="O2654">
        <v>6.0638911394200003E-2</v>
      </c>
      <c r="P2654">
        <v>5.3058332445399996E-4</v>
      </c>
      <c r="Q2654">
        <v>0.18665496507000001</v>
      </c>
      <c r="R2654" t="s">
        <v>15</v>
      </c>
    </row>
    <row r="2655" spans="1:20">
      <c r="A2655">
        <v>104193</v>
      </c>
      <c r="C2655" t="b">
        <f t="shared" si="205"/>
        <v>1</v>
      </c>
      <c r="D2655" s="2" t="str">
        <f t="shared" si="206"/>
        <v/>
      </c>
      <c r="E2655" s="2" t="str">
        <f t="shared" si="207"/>
        <v/>
      </c>
      <c r="F2655" s="2" t="str">
        <f t="shared" si="208"/>
        <v/>
      </c>
      <c r="G2655" s="2" t="str">
        <f t="shared" si="209"/>
        <v/>
      </c>
      <c r="H2655" t="s">
        <v>14</v>
      </c>
      <c r="I2655" t="s">
        <v>14</v>
      </c>
      <c r="J2655">
        <v>1.29320899592E-4</v>
      </c>
      <c r="K2655">
        <v>2.24163148604E-4</v>
      </c>
      <c r="L2655" s="1">
        <v>4.8167598248699997E-5</v>
      </c>
      <c r="M2655">
        <v>1.5</v>
      </c>
      <c r="N2655">
        <v>10</v>
      </c>
      <c r="O2655">
        <v>7.8189278639000007E-2</v>
      </c>
      <c r="P2655">
        <v>7.3525822266499996E-4</v>
      </c>
      <c r="Q2655">
        <v>0.15140426449800001</v>
      </c>
      <c r="R2655" t="s">
        <v>15</v>
      </c>
    </row>
    <row r="2656" spans="1:20">
      <c r="A2656">
        <v>104302</v>
      </c>
      <c r="C2656" t="b">
        <f t="shared" si="205"/>
        <v>1</v>
      </c>
      <c r="D2656" s="2" t="str">
        <f t="shared" si="206"/>
        <v/>
      </c>
      <c r="E2656" s="2" t="str">
        <f t="shared" si="207"/>
        <v/>
      </c>
      <c r="F2656" s="2" t="str">
        <f t="shared" si="208"/>
        <v/>
      </c>
      <c r="G2656" s="2" t="str">
        <f t="shared" si="209"/>
        <v/>
      </c>
      <c r="H2656" t="s">
        <v>17</v>
      </c>
      <c r="I2656" t="s">
        <v>17</v>
      </c>
      <c r="J2656" s="1">
        <v>9.8094555731999996E-5</v>
      </c>
      <c r="K2656" s="1">
        <v>4.7717619702499999E-5</v>
      </c>
      <c r="L2656" s="1">
        <v>1.9483109560999998E-6</v>
      </c>
      <c r="M2656">
        <v>3</v>
      </c>
      <c r="N2656">
        <v>8</v>
      </c>
      <c r="O2656">
        <v>0.46743320909800001</v>
      </c>
      <c r="P2656">
        <v>1.7986011587600001E-3</v>
      </c>
      <c r="Q2656">
        <v>3.12741361772E-4</v>
      </c>
      <c r="R2656" t="s">
        <v>15</v>
      </c>
      <c r="S2656">
        <v>5.3801922193199996</v>
      </c>
    </row>
    <row r="2657" spans="1:20">
      <c r="A2657">
        <v>104303</v>
      </c>
      <c r="C2657" t="b">
        <f t="shared" si="205"/>
        <v>1</v>
      </c>
      <c r="D2657" s="2" t="str">
        <f t="shared" si="206"/>
        <v/>
      </c>
      <c r="E2657" s="2" t="str">
        <f t="shared" si="207"/>
        <v/>
      </c>
      <c r="F2657" s="2" t="str">
        <f t="shared" si="208"/>
        <v/>
      </c>
      <c r="G2657" s="2" t="str">
        <f t="shared" si="209"/>
        <v/>
      </c>
      <c r="H2657" t="s">
        <v>17</v>
      </c>
      <c r="I2657" t="s">
        <v>17</v>
      </c>
      <c r="J2657">
        <v>1.20920707486E-4</v>
      </c>
      <c r="K2657" s="1">
        <v>1.8427490129799998E-5</v>
      </c>
      <c r="L2657" s="1">
        <v>1.59407260044E-6</v>
      </c>
      <c r="M2657">
        <v>3</v>
      </c>
      <c r="N2657">
        <v>8</v>
      </c>
      <c r="O2657">
        <v>7.0503186053199995E-2</v>
      </c>
      <c r="P2657">
        <v>4.90494917342E-2</v>
      </c>
      <c r="Q2657" s="1">
        <v>5.2106304061699996E-6</v>
      </c>
      <c r="R2657" t="s">
        <v>15</v>
      </c>
      <c r="S2657">
        <v>3.7053503832299999</v>
      </c>
    </row>
    <row r="2658" spans="1:20">
      <c r="A2658">
        <v>104320</v>
      </c>
      <c r="C2658" t="b">
        <f t="shared" si="205"/>
        <v>1</v>
      </c>
      <c r="D2658" s="2" t="str">
        <f t="shared" si="206"/>
        <v/>
      </c>
      <c r="E2658" s="2" t="str">
        <f t="shared" si="207"/>
        <v/>
      </c>
      <c r="F2658" s="2" t="str">
        <f t="shared" si="208"/>
        <v/>
      </c>
      <c r="G2658" s="2" t="str">
        <f t="shared" si="209"/>
        <v/>
      </c>
      <c r="H2658" t="s">
        <v>18</v>
      </c>
      <c r="I2658" t="s">
        <v>19</v>
      </c>
      <c r="J2658" s="1">
        <v>1.72759870631E-5</v>
      </c>
      <c r="K2658">
        <v>2.4516135538200001E-4</v>
      </c>
      <c r="L2658" s="1">
        <v>3.4562962644099998E-5</v>
      </c>
      <c r="M2658">
        <v>11</v>
      </c>
      <c r="N2658">
        <v>15</v>
      </c>
      <c r="O2658">
        <v>7.1750609454100001E-2</v>
      </c>
      <c r="P2658">
        <v>0.145492129148</v>
      </c>
      <c r="Q2658">
        <v>0.29146829133899999</v>
      </c>
      <c r="R2658" t="s">
        <v>20</v>
      </c>
      <c r="S2658">
        <v>11</v>
      </c>
      <c r="T2658">
        <v>15</v>
      </c>
    </row>
    <row r="2659" spans="1:20">
      <c r="A2659">
        <v>104323</v>
      </c>
      <c r="C2659" t="b">
        <f t="shared" si="205"/>
        <v>1</v>
      </c>
      <c r="D2659" s="2" t="str">
        <f t="shared" si="206"/>
        <v/>
      </c>
      <c r="E2659" s="2" t="str">
        <f t="shared" si="207"/>
        <v/>
      </c>
      <c r="F2659" s="2" t="str">
        <f t="shared" si="208"/>
        <v/>
      </c>
      <c r="G2659" s="2" t="str">
        <f t="shared" si="209"/>
        <v/>
      </c>
      <c r="H2659" t="s">
        <v>18</v>
      </c>
      <c r="I2659" t="s">
        <v>19</v>
      </c>
      <c r="J2659" s="1">
        <v>1.4481359474900001E-5</v>
      </c>
      <c r="K2659">
        <v>5.5149699369999995E-4</v>
      </c>
      <c r="L2659" s="1">
        <v>6.17145011987E-5</v>
      </c>
      <c r="M2659">
        <v>8.8000000000000007</v>
      </c>
      <c r="N2659">
        <v>11.6</v>
      </c>
      <c r="O2659">
        <v>0.14938937704899999</v>
      </c>
      <c r="P2659">
        <v>0.36474572925199999</v>
      </c>
      <c r="Q2659">
        <v>8.2989399379999995E-2</v>
      </c>
      <c r="R2659" t="s">
        <v>20</v>
      </c>
      <c r="S2659">
        <v>8.8000000000000007</v>
      </c>
      <c r="T2659">
        <v>11.6</v>
      </c>
    </row>
    <row r="2660" spans="1:20">
      <c r="A2660">
        <v>104381</v>
      </c>
      <c r="C2660" t="b">
        <f t="shared" si="205"/>
        <v>1</v>
      </c>
      <c r="D2660" s="2" t="str">
        <f t="shared" si="206"/>
        <v/>
      </c>
      <c r="E2660" s="2" t="str">
        <f t="shared" si="207"/>
        <v/>
      </c>
      <c r="F2660" s="2" t="str">
        <f t="shared" si="208"/>
        <v/>
      </c>
      <c r="G2660" s="2" t="str">
        <f t="shared" si="209"/>
        <v/>
      </c>
      <c r="H2660" t="s">
        <v>14</v>
      </c>
      <c r="I2660" t="s">
        <v>14</v>
      </c>
      <c r="J2660" s="1">
        <v>2.3251967585099999E-5</v>
      </c>
      <c r="K2660">
        <v>2.3319573880899999E-4</v>
      </c>
      <c r="L2660">
        <v>0</v>
      </c>
      <c r="M2660">
        <v>24</v>
      </c>
      <c r="N2660">
        <v>26</v>
      </c>
      <c r="O2660">
        <v>7.9011995285399997E-2</v>
      </c>
      <c r="P2660">
        <v>0.105794851265</v>
      </c>
      <c r="Q2660">
        <v>0.21110909718000001</v>
      </c>
      <c r="R2660" t="s">
        <v>15</v>
      </c>
    </row>
    <row r="2661" spans="1:20">
      <c r="A2661">
        <v>104382</v>
      </c>
      <c r="C2661" t="b">
        <f t="shared" si="205"/>
        <v>1</v>
      </c>
      <c r="D2661" s="2" t="str">
        <f t="shared" si="206"/>
        <v/>
      </c>
      <c r="E2661" s="2" t="str">
        <f t="shared" si="207"/>
        <v/>
      </c>
      <c r="F2661" s="2" t="str">
        <f t="shared" si="208"/>
        <v/>
      </c>
      <c r="G2661" s="2" t="str">
        <f t="shared" si="209"/>
        <v/>
      </c>
      <c r="H2661" t="s">
        <v>16</v>
      </c>
      <c r="I2661" t="s">
        <v>16</v>
      </c>
      <c r="J2661" s="1">
        <v>4.84742345578E-6</v>
      </c>
      <c r="K2661" s="1">
        <v>4.9934668270599997E-5</v>
      </c>
      <c r="L2661">
        <v>2.5107267249800002E-4</v>
      </c>
      <c r="M2661">
        <v>15</v>
      </c>
      <c r="N2661">
        <v>25</v>
      </c>
      <c r="O2661">
        <v>4.1582402030700003E-2</v>
      </c>
      <c r="P2661">
        <v>0.15288216501400001</v>
      </c>
      <c r="Q2661">
        <v>8.0392341752600002E-3</v>
      </c>
      <c r="R2661" t="s">
        <v>15</v>
      </c>
      <c r="S2661">
        <v>23.168861845399999</v>
      </c>
    </row>
    <row r="2662" spans="1:20">
      <c r="A2662">
        <v>104412</v>
      </c>
      <c r="C2662" t="b">
        <f t="shared" si="205"/>
        <v>1</v>
      </c>
      <c r="D2662" s="2" t="str">
        <f t="shared" si="206"/>
        <v/>
      </c>
      <c r="E2662" s="2" t="str">
        <f t="shared" si="207"/>
        <v/>
      </c>
      <c r="F2662" s="2" t="str">
        <f t="shared" si="208"/>
        <v/>
      </c>
      <c r="G2662" s="2" t="str">
        <f t="shared" si="209"/>
        <v/>
      </c>
      <c r="H2662" t="s">
        <v>14</v>
      </c>
      <c r="I2662" t="s">
        <v>14</v>
      </c>
      <c r="J2662">
        <v>7.9534635441200002E-4</v>
      </c>
      <c r="K2662">
        <v>2.1589959574800002E-2</v>
      </c>
      <c r="L2662">
        <v>9.0779765636299998E-4</v>
      </c>
      <c r="M2662">
        <v>23</v>
      </c>
      <c r="N2662">
        <v>25</v>
      </c>
      <c r="O2662">
        <v>0.24872806958099999</v>
      </c>
      <c r="P2662">
        <v>0.20943962883299999</v>
      </c>
      <c r="Q2662">
        <v>0.26332532114000001</v>
      </c>
      <c r="R2662" t="s">
        <v>15</v>
      </c>
    </row>
    <row r="2663" spans="1:20">
      <c r="A2663">
        <v>104413</v>
      </c>
      <c r="C2663" t="b">
        <f t="shared" si="205"/>
        <v>1</v>
      </c>
      <c r="D2663" s="2" t="str">
        <f t="shared" si="206"/>
        <v/>
      </c>
      <c r="E2663" s="2" t="str">
        <f t="shared" si="207"/>
        <v/>
      </c>
      <c r="F2663" s="2" t="str">
        <f t="shared" si="208"/>
        <v/>
      </c>
      <c r="G2663" s="2" t="str">
        <f t="shared" si="209"/>
        <v/>
      </c>
      <c r="H2663" t="s">
        <v>14</v>
      </c>
      <c r="I2663" t="s">
        <v>14</v>
      </c>
      <c r="J2663">
        <v>8.8816777910600002E-4</v>
      </c>
      <c r="K2663">
        <v>2.4393973721500001E-2</v>
      </c>
      <c r="L2663">
        <v>1.07296137339E-3</v>
      </c>
      <c r="M2663">
        <v>23</v>
      </c>
      <c r="N2663">
        <v>25</v>
      </c>
      <c r="O2663">
        <v>0.24872806958099999</v>
      </c>
      <c r="P2663">
        <v>0.20943962883299999</v>
      </c>
      <c r="Q2663">
        <v>0.26332532114000001</v>
      </c>
      <c r="R2663" t="s">
        <v>15</v>
      </c>
    </row>
    <row r="2664" spans="1:20">
      <c r="A2664">
        <v>104487</v>
      </c>
      <c r="C2664" t="b">
        <f t="shared" si="205"/>
        <v>1</v>
      </c>
      <c r="D2664" s="2" t="str">
        <f t="shared" si="206"/>
        <v/>
      </c>
      <c r="E2664" s="2" t="str">
        <f t="shared" si="207"/>
        <v/>
      </c>
      <c r="F2664" s="2" t="str">
        <f t="shared" si="208"/>
        <v/>
      </c>
      <c r="G2664" s="2" t="str">
        <f t="shared" si="209"/>
        <v/>
      </c>
      <c r="H2664" t="s">
        <v>19</v>
      </c>
      <c r="I2664" t="s">
        <v>19</v>
      </c>
      <c r="J2664">
        <v>1.0883386567700001E-4</v>
      </c>
      <c r="K2664">
        <v>1.6236729463400001E-2</v>
      </c>
      <c r="L2664">
        <v>1.70783065292E-3</v>
      </c>
      <c r="M2664">
        <v>15</v>
      </c>
      <c r="N2664">
        <v>17</v>
      </c>
      <c r="O2664" s="1">
        <v>4.7723529607100002E-8</v>
      </c>
      <c r="P2664">
        <v>2.63088334137E-4</v>
      </c>
      <c r="Q2664" s="1">
        <v>2.8792973247400001E-5</v>
      </c>
      <c r="R2664" t="s">
        <v>15</v>
      </c>
      <c r="S2664">
        <v>15</v>
      </c>
      <c r="T2664">
        <v>17</v>
      </c>
    </row>
    <row r="2665" spans="1:20">
      <c r="A2665">
        <v>104489</v>
      </c>
      <c r="C2665" t="b">
        <f t="shared" si="205"/>
        <v>1</v>
      </c>
      <c r="D2665" s="2" t="str">
        <f t="shared" si="206"/>
        <v/>
      </c>
      <c r="E2665" s="2" t="str">
        <f t="shared" si="207"/>
        <v/>
      </c>
      <c r="F2665" s="2" t="str">
        <f t="shared" si="208"/>
        <v/>
      </c>
      <c r="G2665" s="2" t="str">
        <f t="shared" si="209"/>
        <v/>
      </c>
      <c r="H2665" t="s">
        <v>19</v>
      </c>
      <c r="I2665" t="s">
        <v>19</v>
      </c>
      <c r="J2665">
        <v>1.38047151512E-4</v>
      </c>
      <c r="K2665">
        <v>1.9003999503E-2</v>
      </c>
      <c r="L2665">
        <v>1.93022162662E-3</v>
      </c>
      <c r="M2665">
        <v>15</v>
      </c>
      <c r="N2665">
        <v>17</v>
      </c>
      <c r="O2665" s="1">
        <v>1.43430902532E-7</v>
      </c>
      <c r="P2665">
        <v>2.6883826091000002E-4</v>
      </c>
      <c r="Q2665" s="1">
        <v>5.3653102867300001E-5</v>
      </c>
      <c r="R2665" t="s">
        <v>15</v>
      </c>
      <c r="S2665">
        <v>15</v>
      </c>
      <c r="T2665">
        <v>17</v>
      </c>
    </row>
    <row r="2666" spans="1:20">
      <c r="A2666">
        <v>104566</v>
      </c>
      <c r="B2666" t="s">
        <v>19</v>
      </c>
      <c r="C2666" t="b">
        <f t="shared" si="205"/>
        <v>1</v>
      </c>
      <c r="D2666" s="2" t="str">
        <f t="shared" si="206"/>
        <v/>
      </c>
      <c r="E2666" s="2" t="str">
        <f t="shared" si="207"/>
        <v/>
      </c>
      <c r="F2666" s="2" t="str">
        <f t="shared" si="208"/>
        <v>BRACK</v>
      </c>
      <c r="G2666" s="2" t="str">
        <f t="shared" si="209"/>
        <v/>
      </c>
      <c r="H2666" t="s">
        <v>18</v>
      </c>
      <c r="I2666" t="s">
        <v>19</v>
      </c>
      <c r="J2666">
        <v>0</v>
      </c>
      <c r="K2666">
        <v>7.6128568598599999E-4</v>
      </c>
      <c r="L2666" s="1">
        <v>5.9450788529999998E-5</v>
      </c>
      <c r="M2666">
        <v>6.5</v>
      </c>
      <c r="N2666">
        <v>10</v>
      </c>
      <c r="O2666">
        <v>1.25907322022E-2</v>
      </c>
      <c r="P2666">
        <v>0.25004712939500001</v>
      </c>
      <c r="Q2666">
        <v>3.22772981882E-2</v>
      </c>
      <c r="R2666" t="s">
        <v>20</v>
      </c>
      <c r="S2666">
        <v>6.5</v>
      </c>
      <c r="T2666">
        <v>10</v>
      </c>
    </row>
    <row r="2667" spans="1:20">
      <c r="A2667">
        <v>104567</v>
      </c>
      <c r="C2667" t="b">
        <f t="shared" si="205"/>
        <v>1</v>
      </c>
      <c r="D2667" s="2" t="str">
        <f t="shared" si="206"/>
        <v/>
      </c>
      <c r="E2667" s="2" t="str">
        <f t="shared" si="207"/>
        <v/>
      </c>
      <c r="F2667" s="2" t="str">
        <f t="shared" si="208"/>
        <v/>
      </c>
      <c r="G2667" s="2" t="str">
        <f t="shared" si="209"/>
        <v/>
      </c>
      <c r="H2667" t="s">
        <v>14</v>
      </c>
      <c r="I2667" t="s">
        <v>14</v>
      </c>
      <c r="J2667">
        <v>1.00774100602E-3</v>
      </c>
      <c r="K2667">
        <v>8.3716042557599999E-4</v>
      </c>
      <c r="L2667" s="1">
        <v>1.4463285455099999E-5</v>
      </c>
      <c r="M2667">
        <v>1.3333333333299999</v>
      </c>
      <c r="N2667">
        <v>3.6666666666699999</v>
      </c>
      <c r="O2667">
        <v>0.48135186562400001</v>
      </c>
      <c r="P2667">
        <v>5.0379778102500002E-2</v>
      </c>
      <c r="Q2667">
        <v>1.9032204326800001E-2</v>
      </c>
      <c r="R2667" t="s">
        <v>15</v>
      </c>
    </row>
    <row r="2668" spans="1:20">
      <c r="A2668">
        <v>104593</v>
      </c>
      <c r="C2668" t="b">
        <f t="shared" si="205"/>
        <v>1</v>
      </c>
      <c r="D2668" s="2" t="str">
        <f t="shared" si="206"/>
        <v/>
      </c>
      <c r="E2668" s="2" t="str">
        <f t="shared" si="207"/>
        <v/>
      </c>
      <c r="F2668" s="2" t="str">
        <f t="shared" si="208"/>
        <v/>
      </c>
      <c r="G2668" s="2" t="str">
        <f t="shared" si="209"/>
        <v/>
      </c>
      <c r="H2668" t="s">
        <v>17</v>
      </c>
      <c r="I2668" t="s">
        <v>17</v>
      </c>
      <c r="J2668">
        <v>2.8802725947300002E-3</v>
      </c>
      <c r="K2668">
        <v>3.6926814934700001E-4</v>
      </c>
      <c r="L2668" s="1">
        <v>5.0872474023900002E-6</v>
      </c>
      <c r="M2668">
        <v>1.5</v>
      </c>
      <c r="N2668">
        <v>8</v>
      </c>
      <c r="O2668">
        <v>6.2499879324800001E-2</v>
      </c>
      <c r="P2668" s="1">
        <v>1.23843791541E-6</v>
      </c>
      <c r="Q2668" s="1">
        <v>2.5385130927599999E-8</v>
      </c>
      <c r="R2668" t="s">
        <v>15</v>
      </c>
      <c r="S2668">
        <v>2.32331243961</v>
      </c>
    </row>
    <row r="2669" spans="1:20">
      <c r="A2669">
        <v>104594</v>
      </c>
      <c r="B2669" t="s">
        <v>17</v>
      </c>
      <c r="C2669" t="b">
        <f t="shared" si="205"/>
        <v>1</v>
      </c>
      <c r="D2669" s="2" t="str">
        <f t="shared" si="206"/>
        <v/>
      </c>
      <c r="E2669" s="2" t="str">
        <f t="shared" si="207"/>
        <v/>
      </c>
      <c r="F2669" s="2" t="str">
        <f t="shared" si="208"/>
        <v/>
      </c>
      <c r="G2669" s="2" t="str">
        <f t="shared" si="209"/>
        <v>freshRestricted</v>
      </c>
      <c r="H2669" t="s">
        <v>14</v>
      </c>
      <c r="I2669" t="s">
        <v>14</v>
      </c>
      <c r="J2669">
        <v>3.3027159799500002E-4</v>
      </c>
      <c r="K2669">
        <v>1.60014859298E-3</v>
      </c>
      <c r="L2669" s="1">
        <v>4.5272227725999997E-6</v>
      </c>
      <c r="M2669">
        <v>1.3333333333299999</v>
      </c>
      <c r="N2669">
        <v>3.6666666666699999</v>
      </c>
      <c r="O2669">
        <v>0.32880958830099999</v>
      </c>
      <c r="P2669">
        <v>2.29419916485E-4</v>
      </c>
      <c r="Q2669" s="1">
        <v>1.0267809171799999E-5</v>
      </c>
      <c r="R2669" t="s">
        <v>15</v>
      </c>
    </row>
    <row r="2670" spans="1:20">
      <c r="A2670">
        <v>104595</v>
      </c>
      <c r="B2670" t="s">
        <v>17</v>
      </c>
      <c r="C2670" t="b">
        <f t="shared" si="205"/>
        <v>1</v>
      </c>
      <c r="D2670" s="2" t="str">
        <f t="shared" si="206"/>
        <v>FRESH</v>
      </c>
      <c r="E2670" s="2" t="str">
        <f t="shared" si="207"/>
        <v/>
      </c>
      <c r="F2670" s="2" t="str">
        <f t="shared" si="208"/>
        <v/>
      </c>
      <c r="G2670" s="2" t="str">
        <f t="shared" si="209"/>
        <v/>
      </c>
      <c r="H2670" t="s">
        <v>24</v>
      </c>
      <c r="I2670" t="s">
        <v>17</v>
      </c>
      <c r="J2670">
        <v>4.7210821065500001E-4</v>
      </c>
      <c r="K2670" s="1">
        <v>5.0675597856900003E-6</v>
      </c>
      <c r="L2670">
        <v>0</v>
      </c>
      <c r="M2670">
        <v>1.5</v>
      </c>
      <c r="N2670">
        <v>8</v>
      </c>
      <c r="O2670">
        <v>0.208545390508</v>
      </c>
      <c r="P2670">
        <v>3.2543363246400003E-2</v>
      </c>
      <c r="Q2670">
        <v>2.4918297647400002E-3</v>
      </c>
      <c r="R2670" t="s">
        <v>25</v>
      </c>
      <c r="S2670">
        <v>1.56977031508</v>
      </c>
    </row>
    <row r="2671" spans="1:20">
      <c r="A2671">
        <v>104596</v>
      </c>
      <c r="C2671" t="b">
        <f t="shared" si="205"/>
        <v>1</v>
      </c>
      <c r="D2671" s="2" t="str">
        <f t="shared" si="206"/>
        <v/>
      </c>
      <c r="E2671" s="2" t="str">
        <f t="shared" si="207"/>
        <v/>
      </c>
      <c r="F2671" s="2" t="str">
        <f t="shared" si="208"/>
        <v/>
      </c>
      <c r="G2671" s="2" t="str">
        <f t="shared" si="209"/>
        <v/>
      </c>
      <c r="H2671" t="s">
        <v>17</v>
      </c>
      <c r="I2671" t="s">
        <v>17</v>
      </c>
      <c r="J2671">
        <v>1.58307527933E-4</v>
      </c>
      <c r="K2671" s="1">
        <v>7.6953223859400004E-5</v>
      </c>
      <c r="L2671">
        <v>0</v>
      </c>
      <c r="M2671">
        <v>1.5</v>
      </c>
      <c r="N2671">
        <v>5.5</v>
      </c>
      <c r="O2671">
        <v>0.43708893134900001</v>
      </c>
      <c r="P2671" s="1">
        <v>6.5318142802300001E-5</v>
      </c>
      <c r="Q2671" s="1">
        <v>6.9181845876699997E-5</v>
      </c>
      <c r="R2671" t="s">
        <v>15</v>
      </c>
      <c r="S2671">
        <v>3.4443983457799998</v>
      </c>
    </row>
    <row r="2672" spans="1:20">
      <c r="A2672">
        <v>104597</v>
      </c>
      <c r="C2672" t="b">
        <f t="shared" si="205"/>
        <v>1</v>
      </c>
      <c r="D2672" s="2" t="str">
        <f t="shared" si="206"/>
        <v/>
      </c>
      <c r="E2672" s="2" t="str">
        <f t="shared" si="207"/>
        <v/>
      </c>
      <c r="F2672" s="2" t="str">
        <f t="shared" si="208"/>
        <v/>
      </c>
      <c r="G2672" s="2" t="str">
        <f t="shared" si="209"/>
        <v/>
      </c>
      <c r="H2672" t="s">
        <v>17</v>
      </c>
      <c r="I2672" t="s">
        <v>17</v>
      </c>
      <c r="J2672">
        <v>4.3503068187800001E-4</v>
      </c>
      <c r="K2672">
        <v>3.6887437949300001E-4</v>
      </c>
      <c r="L2672" s="1">
        <v>5.10172413169E-6</v>
      </c>
      <c r="M2672">
        <v>1.3333333333299999</v>
      </c>
      <c r="N2672">
        <v>3.6666666666699999</v>
      </c>
      <c r="O2672">
        <v>0.395120533198</v>
      </c>
      <c r="P2672" s="1">
        <v>6.1444233346599994E-5</v>
      </c>
      <c r="Q2672" s="1">
        <v>1.22751733296E-7</v>
      </c>
      <c r="R2672" t="s">
        <v>15</v>
      </c>
      <c r="S2672">
        <v>3.3076196595199998</v>
      </c>
    </row>
    <row r="2673" spans="1:20">
      <c r="A2673">
        <v>104625</v>
      </c>
      <c r="C2673" t="b">
        <f t="shared" si="205"/>
        <v>1</v>
      </c>
      <c r="D2673" s="2" t="str">
        <f t="shared" si="206"/>
        <v/>
      </c>
      <c r="E2673" s="2" t="str">
        <f t="shared" si="207"/>
        <v/>
      </c>
      <c r="F2673" s="2" t="str">
        <f t="shared" si="208"/>
        <v/>
      </c>
      <c r="G2673" s="2" t="str">
        <f t="shared" si="209"/>
        <v/>
      </c>
      <c r="H2673" t="s">
        <v>17</v>
      </c>
      <c r="I2673" t="s">
        <v>17</v>
      </c>
      <c r="J2673">
        <v>4.08042210134E-4</v>
      </c>
      <c r="K2673">
        <v>3.3479024552000001E-4</v>
      </c>
      <c r="L2673" s="1">
        <v>7.5445248501900002E-6</v>
      </c>
      <c r="M2673">
        <v>1.3333333333299999</v>
      </c>
      <c r="N2673">
        <v>3.6666666666699999</v>
      </c>
      <c r="O2673">
        <v>0.45461930639300002</v>
      </c>
      <c r="P2673">
        <v>2.5657875526399998E-4</v>
      </c>
      <c r="Q2673" s="1">
        <v>4.1302481616499998E-7</v>
      </c>
      <c r="R2673" t="s">
        <v>15</v>
      </c>
      <c r="S2673">
        <v>3.2398945352799999</v>
      </c>
    </row>
    <row r="2674" spans="1:20">
      <c r="A2674">
        <v>104626</v>
      </c>
      <c r="B2674" t="s">
        <v>17</v>
      </c>
      <c r="C2674" t="b">
        <f t="shared" si="205"/>
        <v>1</v>
      </c>
      <c r="D2674" s="2" t="str">
        <f t="shared" si="206"/>
        <v/>
      </c>
      <c r="E2674" s="2" t="str">
        <f t="shared" si="207"/>
        <v/>
      </c>
      <c r="F2674" s="2" t="str">
        <f t="shared" si="208"/>
        <v/>
      </c>
      <c r="G2674" s="2" t="str">
        <f t="shared" si="209"/>
        <v>freshRestricted</v>
      </c>
      <c r="H2674" t="s">
        <v>14</v>
      </c>
      <c r="I2674" t="s">
        <v>14</v>
      </c>
      <c r="J2674">
        <v>5.0576840768299996E-4</v>
      </c>
      <c r="K2674">
        <v>0</v>
      </c>
      <c r="L2674">
        <v>0</v>
      </c>
      <c r="M2674">
        <v>1.48979591837</v>
      </c>
      <c r="N2674">
        <v>15.244897959199999</v>
      </c>
      <c r="O2674">
        <v>1.3913357860400001E-2</v>
      </c>
      <c r="P2674">
        <v>1</v>
      </c>
      <c r="Q2674">
        <v>1.08095387023E-2</v>
      </c>
      <c r="R2674" t="s">
        <v>15</v>
      </c>
    </row>
    <row r="2675" spans="1:20">
      <c r="A2675">
        <v>104627</v>
      </c>
      <c r="C2675" t="b">
        <f t="shared" si="205"/>
        <v>1</v>
      </c>
      <c r="D2675" s="2" t="str">
        <f t="shared" si="206"/>
        <v/>
      </c>
      <c r="E2675" s="2" t="str">
        <f t="shared" si="207"/>
        <v/>
      </c>
      <c r="F2675" s="2" t="str">
        <f t="shared" si="208"/>
        <v/>
      </c>
      <c r="G2675" s="2" t="str">
        <f t="shared" si="209"/>
        <v/>
      </c>
      <c r="H2675" t="s">
        <v>17</v>
      </c>
      <c r="I2675" t="s">
        <v>17</v>
      </c>
      <c r="J2675">
        <v>2.4983851008499999E-3</v>
      </c>
      <c r="K2675">
        <v>3.3038186833000001E-4</v>
      </c>
      <c r="L2675" s="1">
        <v>3.3771238232299999E-6</v>
      </c>
      <c r="M2675">
        <v>1.5</v>
      </c>
      <c r="N2675">
        <v>8</v>
      </c>
      <c r="O2675">
        <v>4.9253937196900001E-2</v>
      </c>
      <c r="P2675" s="1">
        <v>1.23843791541E-6</v>
      </c>
      <c r="Q2675" s="1">
        <v>2.5385130927599999E-8</v>
      </c>
      <c r="R2675" t="s">
        <v>15</v>
      </c>
      <c r="S2675">
        <v>2.35191344431</v>
      </c>
    </row>
    <row r="2676" spans="1:20">
      <c r="A2676">
        <v>104628</v>
      </c>
      <c r="C2676" t="b">
        <f t="shared" si="205"/>
        <v>1</v>
      </c>
      <c r="D2676" s="2" t="str">
        <f t="shared" si="206"/>
        <v/>
      </c>
      <c r="E2676" s="2" t="str">
        <f t="shared" si="207"/>
        <v/>
      </c>
      <c r="F2676" s="2" t="str">
        <f t="shared" si="208"/>
        <v/>
      </c>
      <c r="G2676" s="2" t="str">
        <f t="shared" si="209"/>
        <v/>
      </c>
      <c r="H2676" t="s">
        <v>14</v>
      </c>
      <c r="I2676" t="s">
        <v>14</v>
      </c>
      <c r="J2676">
        <v>3.55109132793E-4</v>
      </c>
      <c r="K2676">
        <v>1.5336382785699999E-3</v>
      </c>
      <c r="L2676" s="1">
        <v>6.5968103257899999E-6</v>
      </c>
      <c r="M2676">
        <v>1.3333333333299999</v>
      </c>
      <c r="N2676">
        <v>3.6666666666699999</v>
      </c>
      <c r="O2676">
        <v>0.421762934546</v>
      </c>
      <c r="P2676">
        <v>2.29419916485E-4</v>
      </c>
      <c r="Q2676" s="1">
        <v>1.72972368053E-6</v>
      </c>
      <c r="R2676" t="s">
        <v>15</v>
      </c>
    </row>
    <row r="2677" spans="1:20">
      <c r="A2677">
        <v>104630</v>
      </c>
      <c r="C2677" t="b">
        <f t="shared" si="205"/>
        <v>1</v>
      </c>
      <c r="D2677" s="2" t="str">
        <f t="shared" si="206"/>
        <v/>
      </c>
      <c r="E2677" s="2" t="str">
        <f t="shared" si="207"/>
        <v/>
      </c>
      <c r="F2677" s="2" t="str">
        <f t="shared" si="208"/>
        <v/>
      </c>
      <c r="G2677" s="2" t="str">
        <f t="shared" si="209"/>
        <v/>
      </c>
      <c r="H2677" t="s">
        <v>17</v>
      </c>
      <c r="I2677" t="s">
        <v>17</v>
      </c>
      <c r="J2677">
        <v>2.2483722688099999E-4</v>
      </c>
      <c r="K2677" s="1">
        <v>8.6676421651100003E-5</v>
      </c>
      <c r="L2677">
        <v>0</v>
      </c>
      <c r="M2677">
        <v>1.5</v>
      </c>
      <c r="N2677">
        <v>5.5</v>
      </c>
      <c r="O2677">
        <v>0.42409264370100003</v>
      </c>
      <c r="P2677" s="1">
        <v>6.5318142802300001E-5</v>
      </c>
      <c r="Q2677" s="1">
        <v>1.21984866095E-5</v>
      </c>
      <c r="R2677" t="s">
        <v>15</v>
      </c>
      <c r="S2677">
        <v>3.0420297226300002</v>
      </c>
    </row>
    <row r="2678" spans="1:20">
      <c r="A2678">
        <v>104651</v>
      </c>
      <c r="C2678" t="b">
        <f t="shared" si="205"/>
        <v>1</v>
      </c>
      <c r="D2678" s="2" t="str">
        <f t="shared" si="206"/>
        <v/>
      </c>
      <c r="E2678" s="2" t="str">
        <f t="shared" si="207"/>
        <v/>
      </c>
      <c r="F2678" s="2" t="str">
        <f t="shared" si="208"/>
        <v/>
      </c>
      <c r="G2678" s="2" t="str">
        <f t="shared" si="209"/>
        <v/>
      </c>
      <c r="H2678" t="s">
        <v>14</v>
      </c>
      <c r="I2678" t="s">
        <v>14</v>
      </c>
      <c r="J2678">
        <v>1.0025942422500001E-3</v>
      </c>
      <c r="K2678">
        <v>8.8397505507000005E-4</v>
      </c>
      <c r="L2678">
        <v>0</v>
      </c>
      <c r="M2678">
        <v>1.3333333333299999</v>
      </c>
      <c r="N2678">
        <v>3.6666666666699999</v>
      </c>
      <c r="O2678">
        <v>0.319336813484</v>
      </c>
      <c r="P2678">
        <v>4.3157229238000001E-4</v>
      </c>
      <c r="Q2678" s="1">
        <v>9.6902976423800001E-6</v>
      </c>
      <c r="R2678" t="s">
        <v>15</v>
      </c>
    </row>
    <row r="2679" spans="1:20">
      <c r="A2679">
        <v>104652</v>
      </c>
      <c r="C2679" t="b">
        <f t="shared" si="205"/>
        <v>1</v>
      </c>
      <c r="D2679" s="2" t="str">
        <f t="shared" si="206"/>
        <v/>
      </c>
      <c r="E2679" s="2" t="str">
        <f t="shared" si="207"/>
        <v/>
      </c>
      <c r="F2679" s="2" t="str">
        <f t="shared" si="208"/>
        <v/>
      </c>
      <c r="G2679" s="2" t="str">
        <f t="shared" si="209"/>
        <v/>
      </c>
      <c r="H2679" t="s">
        <v>18</v>
      </c>
      <c r="I2679" t="s">
        <v>19</v>
      </c>
      <c r="J2679">
        <v>0</v>
      </c>
      <c r="K2679">
        <v>7.5437537718799996E-4</v>
      </c>
      <c r="L2679" s="1">
        <v>5.0339794473699997E-5</v>
      </c>
      <c r="M2679">
        <v>6.5</v>
      </c>
      <c r="N2679">
        <v>10</v>
      </c>
      <c r="O2679">
        <v>1.25907322022E-2</v>
      </c>
      <c r="P2679">
        <v>0.197657703293</v>
      </c>
      <c r="Q2679">
        <v>5.1092479279799999E-2</v>
      </c>
      <c r="R2679" t="s">
        <v>20</v>
      </c>
      <c r="S2679">
        <v>6.5</v>
      </c>
      <c r="T2679">
        <v>10</v>
      </c>
    </row>
    <row r="2680" spans="1:20">
      <c r="A2680">
        <v>104678</v>
      </c>
      <c r="C2680" t="b">
        <f t="shared" si="205"/>
        <v>1</v>
      </c>
      <c r="D2680" s="2" t="str">
        <f t="shared" si="206"/>
        <v/>
      </c>
      <c r="E2680" s="2" t="str">
        <f t="shared" si="207"/>
        <v/>
      </c>
      <c r="F2680" s="2" t="str">
        <f t="shared" si="208"/>
        <v/>
      </c>
      <c r="G2680" s="2" t="str">
        <f t="shared" si="209"/>
        <v/>
      </c>
      <c r="H2680" t="s">
        <v>17</v>
      </c>
      <c r="I2680" t="s">
        <v>17</v>
      </c>
      <c r="J2680">
        <v>3.8402472775899999E-4</v>
      </c>
      <c r="K2680">
        <v>8.6718392227499996E-4</v>
      </c>
      <c r="L2680" s="1">
        <v>3.0949948936899997E-5</v>
      </c>
      <c r="M2680">
        <v>1.3333333333299999</v>
      </c>
      <c r="N2680">
        <v>3.6666666666699999</v>
      </c>
      <c r="O2680">
        <v>4.3634370009900003E-2</v>
      </c>
      <c r="P2680" s="1">
        <v>1.4167241206E-6</v>
      </c>
      <c r="Q2680" s="1">
        <v>9.5833149080899998E-5</v>
      </c>
      <c r="R2680" t="s">
        <v>15</v>
      </c>
      <c r="S2680">
        <v>3.6666666666699999</v>
      </c>
    </row>
    <row r="2681" spans="1:20">
      <c r="A2681">
        <v>104683</v>
      </c>
      <c r="C2681" t="b">
        <f t="shared" si="205"/>
        <v>1</v>
      </c>
      <c r="D2681" s="2" t="str">
        <f t="shared" si="206"/>
        <v/>
      </c>
      <c r="E2681" s="2" t="str">
        <f t="shared" si="207"/>
        <v/>
      </c>
      <c r="F2681" s="2" t="str">
        <f t="shared" si="208"/>
        <v/>
      </c>
      <c r="G2681" s="2" t="str">
        <f t="shared" si="209"/>
        <v/>
      </c>
      <c r="H2681" t="s">
        <v>18</v>
      </c>
      <c r="I2681" t="s">
        <v>19</v>
      </c>
      <c r="J2681">
        <v>0</v>
      </c>
      <c r="K2681">
        <v>1.78728791471E-4</v>
      </c>
      <c r="L2681" s="1">
        <v>7.2399218482400004E-6</v>
      </c>
      <c r="M2681">
        <v>3</v>
      </c>
      <c r="N2681">
        <v>8</v>
      </c>
      <c r="O2681">
        <v>3.2390890803700001E-2</v>
      </c>
      <c r="P2681">
        <v>0.11681496656699999</v>
      </c>
      <c r="Q2681">
        <v>0.15634693982100001</v>
      </c>
      <c r="R2681" t="s">
        <v>20</v>
      </c>
      <c r="S2681">
        <v>3</v>
      </c>
      <c r="T2681">
        <v>8</v>
      </c>
    </row>
    <row r="2682" spans="1:20">
      <c r="A2682">
        <v>104705</v>
      </c>
      <c r="B2682" t="s">
        <v>19</v>
      </c>
      <c r="C2682" t="b">
        <f t="shared" si="205"/>
        <v>1</v>
      </c>
      <c r="D2682" s="2" t="str">
        <f t="shared" si="206"/>
        <v/>
      </c>
      <c r="E2682" s="2" t="str">
        <f t="shared" si="207"/>
        <v/>
      </c>
      <c r="F2682" s="2" t="str">
        <f t="shared" si="208"/>
        <v>BRACK</v>
      </c>
      <c r="G2682" s="2" t="str">
        <f t="shared" si="209"/>
        <v/>
      </c>
      <c r="H2682" t="s">
        <v>18</v>
      </c>
      <c r="I2682" t="s">
        <v>19</v>
      </c>
      <c r="J2682">
        <v>0</v>
      </c>
      <c r="K2682">
        <v>1.5514652037399999E-4</v>
      </c>
      <c r="L2682" s="1">
        <v>1.9191262073899999E-5</v>
      </c>
      <c r="M2682">
        <v>3</v>
      </c>
      <c r="N2682">
        <v>8</v>
      </c>
      <c r="O2682">
        <v>3.2390890803700001E-2</v>
      </c>
      <c r="P2682">
        <v>0.18679556463300001</v>
      </c>
      <c r="Q2682">
        <v>0.10398037633399999</v>
      </c>
      <c r="R2682" t="s">
        <v>20</v>
      </c>
      <c r="S2682">
        <v>3</v>
      </c>
      <c r="T2682">
        <v>8</v>
      </c>
    </row>
    <row r="2683" spans="1:20">
      <c r="A2683">
        <v>104706</v>
      </c>
      <c r="C2683" t="b">
        <f t="shared" si="205"/>
        <v>1</v>
      </c>
      <c r="D2683" s="2" t="str">
        <f t="shared" si="206"/>
        <v/>
      </c>
      <c r="E2683" s="2" t="str">
        <f t="shared" si="207"/>
        <v/>
      </c>
      <c r="F2683" s="2" t="str">
        <f t="shared" si="208"/>
        <v/>
      </c>
      <c r="G2683" s="2" t="str">
        <f t="shared" si="209"/>
        <v/>
      </c>
      <c r="H2683" t="s">
        <v>17</v>
      </c>
      <c r="I2683" t="s">
        <v>17</v>
      </c>
      <c r="J2683">
        <v>3.28930130318E-4</v>
      </c>
      <c r="K2683">
        <v>8.1297923363999995E-4</v>
      </c>
      <c r="L2683" s="1">
        <v>1.6164675518399999E-5</v>
      </c>
      <c r="M2683">
        <v>1.5</v>
      </c>
      <c r="N2683">
        <v>5.5</v>
      </c>
      <c r="O2683">
        <v>2.9503869566099999E-2</v>
      </c>
      <c r="P2683" s="1">
        <v>8.92504507504E-8</v>
      </c>
      <c r="Q2683">
        <v>2.00949813651E-4</v>
      </c>
      <c r="R2683" t="s">
        <v>15</v>
      </c>
      <c r="S2683">
        <v>5.5</v>
      </c>
    </row>
    <row r="2684" spans="1:20">
      <c r="A2684">
        <v>104734</v>
      </c>
      <c r="C2684" t="b">
        <f t="shared" si="205"/>
        <v>1</v>
      </c>
      <c r="D2684" s="2" t="str">
        <f t="shared" si="206"/>
        <v/>
      </c>
      <c r="E2684" s="2" t="str">
        <f t="shared" si="207"/>
        <v/>
      </c>
      <c r="F2684" s="2" t="str">
        <f t="shared" si="208"/>
        <v/>
      </c>
      <c r="G2684" s="2" t="str">
        <f t="shared" si="209"/>
        <v/>
      </c>
      <c r="H2684" t="s">
        <v>18</v>
      </c>
      <c r="I2684" t="s">
        <v>19</v>
      </c>
      <c r="J2684">
        <v>0</v>
      </c>
      <c r="K2684">
        <v>3.35116484007E-4</v>
      </c>
      <c r="L2684" s="1">
        <v>7.5754103908799996E-6</v>
      </c>
      <c r="M2684">
        <v>3</v>
      </c>
      <c r="N2684">
        <v>8</v>
      </c>
      <c r="O2684">
        <v>3.2390890803700001E-2</v>
      </c>
      <c r="P2684">
        <v>0.18679556463300001</v>
      </c>
      <c r="Q2684">
        <v>0.10398037633399999</v>
      </c>
      <c r="R2684" t="s">
        <v>20</v>
      </c>
      <c r="S2684">
        <v>3</v>
      </c>
      <c r="T2684">
        <v>8</v>
      </c>
    </row>
    <row r="2685" spans="1:20">
      <c r="A2685">
        <v>104736</v>
      </c>
      <c r="C2685" t="b">
        <f t="shared" si="205"/>
        <v>1</v>
      </c>
      <c r="D2685" s="2" t="str">
        <f t="shared" si="206"/>
        <v/>
      </c>
      <c r="E2685" s="2" t="str">
        <f t="shared" si="207"/>
        <v/>
      </c>
      <c r="F2685" s="2" t="str">
        <f t="shared" si="208"/>
        <v/>
      </c>
      <c r="G2685" s="2" t="str">
        <f t="shared" si="209"/>
        <v/>
      </c>
      <c r="H2685" t="s">
        <v>18</v>
      </c>
      <c r="I2685" t="s">
        <v>19</v>
      </c>
      <c r="J2685">
        <v>0</v>
      </c>
      <c r="K2685">
        <v>4.14551502439E-4</v>
      </c>
      <c r="L2685" s="1">
        <v>8.5755991898200008E-6</v>
      </c>
      <c r="M2685">
        <v>3</v>
      </c>
      <c r="N2685">
        <v>8</v>
      </c>
      <c r="O2685">
        <v>3.2390890803700001E-2</v>
      </c>
      <c r="P2685">
        <v>0.18679556463300001</v>
      </c>
      <c r="Q2685">
        <v>0.10398037633399999</v>
      </c>
      <c r="R2685" t="s">
        <v>20</v>
      </c>
      <c r="S2685">
        <v>3</v>
      </c>
      <c r="T2685">
        <v>8</v>
      </c>
    </row>
    <row r="2686" spans="1:20">
      <c r="A2686">
        <v>104751</v>
      </c>
      <c r="C2686" t="b">
        <f t="shared" si="205"/>
        <v>1</v>
      </c>
      <c r="D2686" s="2" t="str">
        <f t="shared" si="206"/>
        <v/>
      </c>
      <c r="E2686" s="2" t="str">
        <f t="shared" si="207"/>
        <v/>
      </c>
      <c r="F2686" s="2" t="str">
        <f t="shared" si="208"/>
        <v/>
      </c>
      <c r="G2686" s="2" t="str">
        <f t="shared" si="209"/>
        <v/>
      </c>
      <c r="H2686" t="s">
        <v>19</v>
      </c>
      <c r="I2686" t="s">
        <v>19</v>
      </c>
      <c r="J2686">
        <v>0</v>
      </c>
      <c r="K2686">
        <v>4.4413978740799999E-4</v>
      </c>
      <c r="L2686" s="1">
        <v>1.6346140178800001E-5</v>
      </c>
      <c r="M2686">
        <v>15</v>
      </c>
      <c r="N2686">
        <v>17</v>
      </c>
      <c r="O2686" s="1">
        <v>4.14775314466E-7</v>
      </c>
      <c r="P2686" s="1">
        <v>9.5768678471100003E-5</v>
      </c>
      <c r="Q2686">
        <v>0.118222357786</v>
      </c>
      <c r="R2686" t="s">
        <v>15</v>
      </c>
      <c r="S2686">
        <v>15</v>
      </c>
      <c r="T2686">
        <v>17</v>
      </c>
    </row>
    <row r="2687" spans="1:20">
      <c r="A2687">
        <v>104755</v>
      </c>
      <c r="C2687" t="b">
        <f t="shared" si="205"/>
        <v>1</v>
      </c>
      <c r="D2687" s="2" t="str">
        <f t="shared" si="206"/>
        <v/>
      </c>
      <c r="E2687" s="2" t="str">
        <f t="shared" si="207"/>
        <v/>
      </c>
      <c r="F2687" s="2" t="str">
        <f t="shared" si="208"/>
        <v/>
      </c>
      <c r="G2687" s="2" t="str">
        <f t="shared" si="209"/>
        <v/>
      </c>
      <c r="H2687" t="s">
        <v>19</v>
      </c>
      <c r="I2687" t="s">
        <v>19</v>
      </c>
      <c r="J2687" s="1">
        <v>2.72780322702E-5</v>
      </c>
      <c r="K2687">
        <v>7.0693357871999996E-4</v>
      </c>
      <c r="L2687" s="1">
        <v>1.1969713632099999E-5</v>
      </c>
      <c r="M2687">
        <v>16</v>
      </c>
      <c r="N2687">
        <v>18.5</v>
      </c>
      <c r="O2687" s="1">
        <v>2.3376886450199998E-5</v>
      </c>
      <c r="P2687">
        <v>1.57122243895E-4</v>
      </c>
      <c r="Q2687">
        <v>0.33989516165</v>
      </c>
      <c r="R2687" t="s">
        <v>15</v>
      </c>
      <c r="S2687">
        <v>16</v>
      </c>
      <c r="T2687">
        <v>18.5</v>
      </c>
    </row>
    <row r="2688" spans="1:20">
      <c r="A2688">
        <v>104775</v>
      </c>
      <c r="C2688" t="b">
        <f t="shared" si="205"/>
        <v>1</v>
      </c>
      <c r="D2688" s="2" t="str">
        <f t="shared" si="206"/>
        <v/>
      </c>
      <c r="E2688" s="2" t="str">
        <f t="shared" si="207"/>
        <v/>
      </c>
      <c r="F2688" s="2" t="str">
        <f t="shared" si="208"/>
        <v/>
      </c>
      <c r="G2688" s="2" t="str">
        <f t="shared" si="209"/>
        <v/>
      </c>
      <c r="H2688" t="s">
        <v>18</v>
      </c>
      <c r="I2688" t="s">
        <v>19</v>
      </c>
      <c r="J2688" s="1">
        <v>1.7315486415E-5</v>
      </c>
      <c r="K2688">
        <v>2.8139792913599998E-4</v>
      </c>
      <c r="L2688" s="1">
        <v>3.1606563795700002E-5</v>
      </c>
      <c r="M2688">
        <v>14</v>
      </c>
      <c r="N2688">
        <v>16</v>
      </c>
      <c r="O2688">
        <v>5.9781524775199997E-3</v>
      </c>
      <c r="P2688">
        <v>0.123263863576</v>
      </c>
      <c r="Q2688">
        <v>5.0495643635600003E-2</v>
      </c>
      <c r="R2688" t="s">
        <v>20</v>
      </c>
      <c r="S2688">
        <v>14</v>
      </c>
      <c r="T2688">
        <v>16</v>
      </c>
    </row>
    <row r="2689" spans="1:20">
      <c r="A2689">
        <v>104778</v>
      </c>
      <c r="C2689" t="b">
        <f t="shared" si="205"/>
        <v>1</v>
      </c>
      <c r="D2689" s="2" t="str">
        <f t="shared" si="206"/>
        <v/>
      </c>
      <c r="E2689" s="2" t="str">
        <f t="shared" si="207"/>
        <v/>
      </c>
      <c r="F2689" s="2" t="str">
        <f t="shared" si="208"/>
        <v/>
      </c>
      <c r="G2689" s="2" t="str">
        <f t="shared" si="209"/>
        <v/>
      </c>
      <c r="H2689" t="s">
        <v>14</v>
      </c>
      <c r="I2689" t="s">
        <v>14</v>
      </c>
      <c r="J2689" s="1">
        <v>1.2549756209099999E-5</v>
      </c>
      <c r="K2689">
        <v>2.3930017040600001E-4</v>
      </c>
      <c r="L2689" s="1">
        <v>3.2375757523499997E-5</v>
      </c>
      <c r="M2689">
        <v>14</v>
      </c>
      <c r="N2689">
        <v>16</v>
      </c>
      <c r="O2689">
        <v>9.7692308807300005E-4</v>
      </c>
      <c r="P2689">
        <v>4.7592385800199997E-2</v>
      </c>
      <c r="Q2689">
        <v>5.0495643635600003E-2</v>
      </c>
      <c r="R2689" t="s">
        <v>15</v>
      </c>
    </row>
    <row r="2690" spans="1:20">
      <c r="A2690">
        <v>104813</v>
      </c>
      <c r="B2690" t="s">
        <v>14</v>
      </c>
      <c r="C2690" t="b">
        <f t="shared" si="205"/>
        <v>1</v>
      </c>
      <c r="D2690" s="2" t="str">
        <f t="shared" si="206"/>
        <v/>
      </c>
      <c r="E2690" s="2" t="str">
        <f t="shared" si="207"/>
        <v/>
      </c>
      <c r="F2690" s="2" t="str">
        <f t="shared" si="208"/>
        <v/>
      </c>
      <c r="G2690" s="2" t="str">
        <f t="shared" si="209"/>
        <v>NO</v>
      </c>
      <c r="H2690" t="s">
        <v>14</v>
      </c>
      <c r="I2690" t="s">
        <v>14</v>
      </c>
      <c r="J2690" s="1">
        <v>2.04164368161E-5</v>
      </c>
      <c r="K2690">
        <v>2.5588057764199998E-4</v>
      </c>
      <c r="L2690" s="1">
        <v>2.2466821163099999E-5</v>
      </c>
      <c r="M2690">
        <v>14</v>
      </c>
      <c r="N2690">
        <v>16</v>
      </c>
      <c r="O2690">
        <v>2.3469115608399999E-2</v>
      </c>
      <c r="P2690">
        <v>9.7942099170099994E-2</v>
      </c>
      <c r="Q2690">
        <v>0.230528138065</v>
      </c>
      <c r="R2690" t="s">
        <v>15</v>
      </c>
    </row>
    <row r="2691" spans="1:20">
      <c r="A2691">
        <v>104817</v>
      </c>
      <c r="B2691" t="s">
        <v>19</v>
      </c>
      <c r="C2691" t="b">
        <f t="shared" ref="C2691:C2754" si="210">IF(OR(B2691="freshRestricted",B2691="brackishRestricted",B2691="marineRestricted",B2691="noclass",B2691=""),TRUE,FALSE)</f>
        <v>1</v>
      </c>
      <c r="D2691" s="2" t="str">
        <f t="shared" ref="D2691:D2754" si="211">IF(NOT(ISBLANK($B2691)),IF($I2691="freshRestricted", IF($B2691="freshRestricted","FRESH",$B2691),""),"")</f>
        <v/>
      </c>
      <c r="E2691" s="2" t="str">
        <f t="shared" ref="E2691:E2754" si="212">IF(NOT(ISBLANK($B2691)),IF($I2691="marineRestricted", IF($B2691="marineRestricted","MARINE",$B2691),""),"")</f>
        <v/>
      </c>
      <c r="F2691" s="2" t="str">
        <f t="shared" ref="F2691:F2754" si="213">IF(NOT(ISBLANK($B2691)),IF($I2691="brackishRestricted", IF($B2691="brackishRestricted","BRACK",$B2691),""),"")</f>
        <v>BRACK</v>
      </c>
      <c r="G2691" s="2" t="str">
        <f t="shared" ref="G2691:G2754" si="214">IF(NOT(ISBLANK($B2691)),IF($I2691="noclass", IF($B2691="noclass","NO",$B2691),""),"")</f>
        <v/>
      </c>
      <c r="H2691" t="s">
        <v>18</v>
      </c>
      <c r="I2691" t="s">
        <v>19</v>
      </c>
      <c r="J2691" s="1">
        <v>2.19223589475E-5</v>
      </c>
      <c r="K2691">
        <v>3.2176675912800001E-4</v>
      </c>
      <c r="L2691" s="1">
        <v>1.3440052282E-5</v>
      </c>
      <c r="M2691">
        <v>14</v>
      </c>
      <c r="N2691">
        <v>16</v>
      </c>
      <c r="O2691">
        <v>5.9781524775199997E-3</v>
      </c>
      <c r="P2691">
        <v>6.9085030477900003E-2</v>
      </c>
      <c r="Q2691">
        <v>0.10672199919899999</v>
      </c>
      <c r="R2691" t="s">
        <v>20</v>
      </c>
      <c r="S2691">
        <v>14</v>
      </c>
      <c r="T2691">
        <v>16</v>
      </c>
    </row>
    <row r="2692" spans="1:20">
      <c r="A2692">
        <v>104856</v>
      </c>
      <c r="C2692" t="b">
        <f t="shared" si="210"/>
        <v>1</v>
      </c>
      <c r="D2692" s="2" t="str">
        <f t="shared" si="211"/>
        <v/>
      </c>
      <c r="E2692" s="2" t="str">
        <f t="shared" si="212"/>
        <v/>
      </c>
      <c r="F2692" s="2" t="str">
        <f t="shared" si="213"/>
        <v/>
      </c>
      <c r="G2692" s="2" t="str">
        <f t="shared" si="214"/>
        <v/>
      </c>
      <c r="H2692" t="s">
        <v>14</v>
      </c>
      <c r="I2692" t="s">
        <v>14</v>
      </c>
      <c r="J2692" s="1">
        <v>1.88862276477E-6</v>
      </c>
      <c r="K2692">
        <v>3.03398047199E-4</v>
      </c>
      <c r="L2692">
        <v>1.02464340319E-4</v>
      </c>
      <c r="M2692">
        <v>15</v>
      </c>
      <c r="N2692">
        <v>17</v>
      </c>
      <c r="O2692" s="1">
        <v>1.84120248905E-5</v>
      </c>
      <c r="P2692">
        <v>2.7912322273000001E-2</v>
      </c>
      <c r="Q2692">
        <v>3.73694382938E-3</v>
      </c>
      <c r="R2692" t="s">
        <v>15</v>
      </c>
    </row>
    <row r="2693" spans="1:20">
      <c r="A2693">
        <v>104858</v>
      </c>
      <c r="C2693" t="b">
        <f t="shared" si="210"/>
        <v>1</v>
      </c>
      <c r="D2693" s="2" t="str">
        <f t="shared" si="211"/>
        <v/>
      </c>
      <c r="E2693" s="2" t="str">
        <f t="shared" si="212"/>
        <v/>
      </c>
      <c r="F2693" s="2" t="str">
        <f t="shared" si="213"/>
        <v/>
      </c>
      <c r="G2693" s="2" t="str">
        <f t="shared" si="214"/>
        <v/>
      </c>
      <c r="H2693" t="s">
        <v>19</v>
      </c>
      <c r="I2693" t="s">
        <v>19</v>
      </c>
      <c r="J2693" s="1">
        <v>1.88862276477E-6</v>
      </c>
      <c r="K2693">
        <v>2.9440031946400001E-4</v>
      </c>
      <c r="L2693" s="1">
        <v>7.9689360263199998E-5</v>
      </c>
      <c r="M2693">
        <v>15</v>
      </c>
      <c r="N2693">
        <v>17</v>
      </c>
      <c r="O2693" s="1">
        <v>2.0669980652899999E-6</v>
      </c>
      <c r="P2693">
        <v>9.1744006381400001E-3</v>
      </c>
      <c r="Q2693">
        <v>3.73694382938E-3</v>
      </c>
      <c r="R2693" t="s">
        <v>15</v>
      </c>
      <c r="S2693">
        <v>15</v>
      </c>
      <c r="T2693">
        <v>17</v>
      </c>
    </row>
    <row r="2694" spans="1:20">
      <c r="A2694">
        <v>104884</v>
      </c>
      <c r="C2694" t="b">
        <f t="shared" si="210"/>
        <v>1</v>
      </c>
      <c r="D2694" s="2" t="str">
        <f t="shared" si="211"/>
        <v/>
      </c>
      <c r="E2694" s="2" t="str">
        <f t="shared" si="212"/>
        <v/>
      </c>
      <c r="F2694" s="2" t="str">
        <f t="shared" si="213"/>
        <v/>
      </c>
      <c r="G2694" s="2" t="str">
        <f t="shared" si="214"/>
        <v/>
      </c>
      <c r="H2694" t="s">
        <v>14</v>
      </c>
      <c r="I2694" t="s">
        <v>14</v>
      </c>
      <c r="J2694" s="1">
        <v>6.3302703457000004E-6</v>
      </c>
      <c r="K2694">
        <v>1.9919202642099999E-2</v>
      </c>
      <c r="L2694" s="1">
        <v>7.2782776683700002E-5</v>
      </c>
      <c r="M2694">
        <v>19.5</v>
      </c>
      <c r="N2694">
        <v>23.5</v>
      </c>
      <c r="O2694">
        <v>5.5358245547200001E-2</v>
      </c>
      <c r="P2694">
        <v>0.28237311272299997</v>
      </c>
      <c r="Q2694">
        <v>0.19334322813400001</v>
      </c>
      <c r="R2694" t="s">
        <v>15</v>
      </c>
    </row>
    <row r="2695" spans="1:20">
      <c r="A2695">
        <v>104885</v>
      </c>
      <c r="C2695" t="b">
        <f t="shared" si="210"/>
        <v>1</v>
      </c>
      <c r="D2695" s="2" t="str">
        <f t="shared" si="211"/>
        <v/>
      </c>
      <c r="E2695" s="2" t="str">
        <f t="shared" si="212"/>
        <v/>
      </c>
      <c r="F2695" s="2" t="str">
        <f t="shared" si="213"/>
        <v/>
      </c>
      <c r="G2695" s="2" t="str">
        <f t="shared" si="214"/>
        <v/>
      </c>
      <c r="H2695" t="s">
        <v>14</v>
      </c>
      <c r="I2695" t="s">
        <v>14</v>
      </c>
      <c r="J2695" s="1">
        <v>7.1934890292100004E-6</v>
      </c>
      <c r="K2695">
        <v>2.24183179995E-2</v>
      </c>
      <c r="L2695">
        <v>1.0293564130999999E-4</v>
      </c>
      <c r="M2695">
        <v>19.5</v>
      </c>
      <c r="N2695">
        <v>23.5</v>
      </c>
      <c r="O2695">
        <v>5.5358245547200001E-2</v>
      </c>
      <c r="P2695">
        <v>0.28237311272299997</v>
      </c>
      <c r="Q2695">
        <v>0.19334322813400001</v>
      </c>
      <c r="R2695" t="s">
        <v>15</v>
      </c>
    </row>
    <row r="2696" spans="1:20">
      <c r="A2696">
        <v>104909</v>
      </c>
      <c r="C2696" t="b">
        <f t="shared" si="210"/>
        <v>1</v>
      </c>
      <c r="D2696" s="2" t="str">
        <f t="shared" si="211"/>
        <v/>
      </c>
      <c r="E2696" s="2" t="str">
        <f t="shared" si="212"/>
        <v/>
      </c>
      <c r="F2696" s="2" t="str">
        <f t="shared" si="213"/>
        <v/>
      </c>
      <c r="G2696" s="2" t="str">
        <f t="shared" si="214"/>
        <v/>
      </c>
      <c r="H2696" t="s">
        <v>14</v>
      </c>
      <c r="I2696" t="s">
        <v>14</v>
      </c>
      <c r="J2696" s="1">
        <v>2.8262412108700001E-5</v>
      </c>
      <c r="K2696">
        <v>1.54075253598E-3</v>
      </c>
      <c r="L2696" s="1">
        <v>5.6633589700199999E-5</v>
      </c>
      <c r="M2696">
        <v>19.5</v>
      </c>
      <c r="N2696">
        <v>23.5</v>
      </c>
      <c r="O2696">
        <v>0.45156388332500003</v>
      </c>
      <c r="P2696">
        <v>0.47548830760900002</v>
      </c>
      <c r="Q2696">
        <v>0.29547103834999999</v>
      </c>
      <c r="R2696" t="s">
        <v>15</v>
      </c>
    </row>
    <row r="2697" spans="1:20">
      <c r="A2697">
        <v>104910</v>
      </c>
      <c r="C2697" t="b">
        <f t="shared" si="210"/>
        <v>1</v>
      </c>
      <c r="D2697" s="2" t="str">
        <f t="shared" si="211"/>
        <v/>
      </c>
      <c r="E2697" s="2" t="str">
        <f t="shared" si="212"/>
        <v/>
      </c>
      <c r="F2697" s="2" t="str">
        <f t="shared" si="213"/>
        <v/>
      </c>
      <c r="G2697" s="2" t="str">
        <f t="shared" si="214"/>
        <v/>
      </c>
      <c r="H2697" t="s">
        <v>14</v>
      </c>
      <c r="I2697" t="s">
        <v>14</v>
      </c>
      <c r="J2697" s="1">
        <v>3.1651351728500002E-6</v>
      </c>
      <c r="K2697">
        <v>1.76928520878E-3</v>
      </c>
      <c r="L2697">
        <v>2.2354709981399999E-4</v>
      </c>
      <c r="M2697">
        <v>19.5</v>
      </c>
      <c r="N2697">
        <v>23.5</v>
      </c>
      <c r="O2697">
        <v>5.5358245547200001E-2</v>
      </c>
      <c r="P2697">
        <v>0.28237311272299997</v>
      </c>
      <c r="Q2697">
        <v>0.19334322813400001</v>
      </c>
      <c r="R2697" t="s">
        <v>15</v>
      </c>
    </row>
    <row r="2698" spans="1:20">
      <c r="A2698">
        <v>104911</v>
      </c>
      <c r="C2698" t="b">
        <f t="shared" si="210"/>
        <v>1</v>
      </c>
      <c r="D2698" s="2" t="str">
        <f t="shared" si="211"/>
        <v/>
      </c>
      <c r="E2698" s="2" t="str">
        <f t="shared" si="212"/>
        <v/>
      </c>
      <c r="F2698" s="2" t="str">
        <f t="shared" si="213"/>
        <v/>
      </c>
      <c r="G2698" s="2" t="str">
        <f t="shared" si="214"/>
        <v/>
      </c>
      <c r="H2698" t="s">
        <v>14</v>
      </c>
      <c r="I2698" t="s">
        <v>14</v>
      </c>
      <c r="J2698" s="1">
        <v>4.4724967213E-5</v>
      </c>
      <c r="K2698">
        <v>1.5997287096E-3</v>
      </c>
      <c r="L2698" s="1">
        <v>6.3597430946799995E-5</v>
      </c>
      <c r="M2698">
        <v>19.5</v>
      </c>
      <c r="N2698">
        <v>23.5</v>
      </c>
      <c r="O2698">
        <v>0.473365978099</v>
      </c>
      <c r="P2698">
        <v>0.47548830760900002</v>
      </c>
      <c r="Q2698">
        <v>0.488910124201</v>
      </c>
      <c r="R2698" t="s">
        <v>15</v>
      </c>
    </row>
    <row r="2699" spans="1:20">
      <c r="A2699">
        <v>104914</v>
      </c>
      <c r="C2699" t="b">
        <f t="shared" si="210"/>
        <v>1</v>
      </c>
      <c r="D2699" s="2" t="str">
        <f t="shared" si="211"/>
        <v/>
      </c>
      <c r="E2699" s="2" t="str">
        <f t="shared" si="212"/>
        <v/>
      </c>
      <c r="F2699" s="2" t="str">
        <f t="shared" si="213"/>
        <v/>
      </c>
      <c r="G2699" s="2" t="str">
        <f t="shared" si="214"/>
        <v/>
      </c>
      <c r="H2699" t="s">
        <v>14</v>
      </c>
      <c r="I2699" t="s">
        <v>14</v>
      </c>
      <c r="J2699" s="1">
        <v>1.7264373670100001E-6</v>
      </c>
      <c r="K2699">
        <v>1.5038924274600001E-3</v>
      </c>
      <c r="L2699">
        <v>2.0171226680899999E-4</v>
      </c>
      <c r="M2699">
        <v>19.5</v>
      </c>
      <c r="N2699">
        <v>23.5</v>
      </c>
      <c r="O2699">
        <v>5.5358245547200001E-2</v>
      </c>
      <c r="P2699">
        <v>0.28237311272299997</v>
      </c>
      <c r="Q2699">
        <v>0.19334322813400001</v>
      </c>
      <c r="R2699" t="s">
        <v>15</v>
      </c>
    </row>
    <row r="2700" spans="1:20">
      <c r="A2700">
        <v>104936</v>
      </c>
      <c r="C2700" t="b">
        <f t="shared" si="210"/>
        <v>1</v>
      </c>
      <c r="D2700" s="2" t="str">
        <f t="shared" si="211"/>
        <v/>
      </c>
      <c r="E2700" s="2" t="str">
        <f t="shared" si="212"/>
        <v/>
      </c>
      <c r="F2700" s="2" t="str">
        <f t="shared" si="213"/>
        <v/>
      </c>
      <c r="G2700" s="2" t="str">
        <f t="shared" si="214"/>
        <v/>
      </c>
      <c r="H2700" t="s">
        <v>14</v>
      </c>
      <c r="I2700" t="s">
        <v>14</v>
      </c>
      <c r="J2700" s="1">
        <v>2.5896560505199999E-6</v>
      </c>
      <c r="K2700">
        <v>3.7228709601299999E-3</v>
      </c>
      <c r="L2700" s="1">
        <v>5.40672055365E-5</v>
      </c>
      <c r="M2700">
        <v>19.5</v>
      </c>
      <c r="N2700">
        <v>23.5</v>
      </c>
      <c r="O2700">
        <v>5.5358245547200001E-2</v>
      </c>
      <c r="P2700">
        <v>0.28237311272299997</v>
      </c>
      <c r="Q2700">
        <v>0.19334322813400001</v>
      </c>
      <c r="R2700" t="s">
        <v>15</v>
      </c>
    </row>
    <row r="2701" spans="1:20">
      <c r="A2701">
        <v>104937</v>
      </c>
      <c r="C2701" t="b">
        <f t="shared" si="210"/>
        <v>1</v>
      </c>
      <c r="D2701" s="2" t="str">
        <f t="shared" si="211"/>
        <v/>
      </c>
      <c r="E2701" s="2" t="str">
        <f t="shared" si="212"/>
        <v/>
      </c>
      <c r="F2701" s="2" t="str">
        <f t="shared" si="213"/>
        <v/>
      </c>
      <c r="G2701" s="2" t="str">
        <f t="shared" si="214"/>
        <v/>
      </c>
      <c r="H2701" t="s">
        <v>21</v>
      </c>
      <c r="I2701" t="s">
        <v>16</v>
      </c>
      <c r="J2701" s="1">
        <v>6.8954009054999996E-7</v>
      </c>
      <c r="K2701">
        <v>3.0962491153599999E-4</v>
      </c>
      <c r="L2701">
        <v>5.0525803573799998E-3</v>
      </c>
      <c r="M2701">
        <v>22</v>
      </c>
      <c r="N2701">
        <v>27</v>
      </c>
      <c r="O2701">
        <v>0.119514038864</v>
      </c>
      <c r="P2701">
        <v>0.30238642724300002</v>
      </c>
      <c r="Q2701">
        <v>2.8405513967400001E-2</v>
      </c>
      <c r="R2701" t="s">
        <v>22</v>
      </c>
      <c r="S2701">
        <v>26.694237877799999</v>
      </c>
    </row>
    <row r="2702" spans="1:20">
      <c r="A2702">
        <v>104938</v>
      </c>
      <c r="C2702" t="b">
        <f t="shared" si="210"/>
        <v>1</v>
      </c>
      <c r="D2702" s="2" t="str">
        <f t="shared" si="211"/>
        <v/>
      </c>
      <c r="E2702" s="2" t="str">
        <f t="shared" si="212"/>
        <v/>
      </c>
      <c r="F2702" s="2" t="str">
        <f t="shared" si="213"/>
        <v/>
      </c>
      <c r="G2702" s="2" t="str">
        <f t="shared" si="214"/>
        <v/>
      </c>
      <c r="H2702" t="s">
        <v>14</v>
      </c>
      <c r="I2702" t="s">
        <v>14</v>
      </c>
      <c r="J2702" s="1">
        <v>3.7406142951900002E-6</v>
      </c>
      <c r="K2702">
        <v>3.2952937013399999E-3</v>
      </c>
      <c r="L2702" s="1">
        <v>4.0550404152399999E-5</v>
      </c>
      <c r="M2702">
        <v>19.5</v>
      </c>
      <c r="N2702">
        <v>23.5</v>
      </c>
      <c r="O2702">
        <v>5.5358245547200001E-2</v>
      </c>
      <c r="P2702">
        <v>0.28237311272299997</v>
      </c>
      <c r="Q2702">
        <v>0.19334322813400001</v>
      </c>
      <c r="R2702" t="s">
        <v>15</v>
      </c>
    </row>
    <row r="2703" spans="1:20">
      <c r="A2703">
        <v>104941</v>
      </c>
      <c r="C2703" t="b">
        <f t="shared" si="210"/>
        <v>1</v>
      </c>
      <c r="D2703" s="2" t="str">
        <f t="shared" si="211"/>
        <v/>
      </c>
      <c r="E2703" s="2" t="str">
        <f t="shared" si="212"/>
        <v/>
      </c>
      <c r="F2703" s="2" t="str">
        <f t="shared" si="213"/>
        <v/>
      </c>
      <c r="G2703" s="2" t="str">
        <f t="shared" si="214"/>
        <v/>
      </c>
      <c r="H2703" t="s">
        <v>14</v>
      </c>
      <c r="I2703" t="s">
        <v>14</v>
      </c>
      <c r="J2703" s="1">
        <v>1.4386978058400001E-6</v>
      </c>
      <c r="K2703">
        <v>1.2090115593299999E-3</v>
      </c>
      <c r="L2703">
        <v>3.2403741410199998E-4</v>
      </c>
      <c r="M2703">
        <v>19.5</v>
      </c>
      <c r="N2703">
        <v>23.5</v>
      </c>
      <c r="O2703">
        <v>5.5358245547200001E-2</v>
      </c>
      <c r="P2703">
        <v>0.445092232418</v>
      </c>
      <c r="Q2703">
        <v>3.7237988237800002E-2</v>
      </c>
      <c r="R2703" t="s">
        <v>15</v>
      </c>
    </row>
    <row r="2704" spans="1:20">
      <c r="A2704">
        <v>104972</v>
      </c>
      <c r="C2704" t="b">
        <f t="shared" si="210"/>
        <v>1</v>
      </c>
      <c r="D2704" s="2" t="str">
        <f t="shared" si="211"/>
        <v/>
      </c>
      <c r="E2704" s="2" t="str">
        <f t="shared" si="212"/>
        <v/>
      </c>
      <c r="F2704" s="2" t="str">
        <f t="shared" si="213"/>
        <v/>
      </c>
      <c r="G2704" s="2" t="str">
        <f t="shared" si="214"/>
        <v/>
      </c>
      <c r="H2704" t="s">
        <v>14</v>
      </c>
      <c r="I2704" t="s">
        <v>14</v>
      </c>
      <c r="J2704" s="1">
        <v>1.3927220975999999E-5</v>
      </c>
      <c r="K2704">
        <v>2.4119843597599999E-4</v>
      </c>
      <c r="L2704" s="1">
        <v>1.6636063242E-5</v>
      </c>
      <c r="M2704">
        <v>19.5</v>
      </c>
      <c r="N2704">
        <v>23.5</v>
      </c>
      <c r="O2704">
        <v>3.0318393719200001E-2</v>
      </c>
      <c r="P2704">
        <v>9.4815316621200005E-2</v>
      </c>
      <c r="Q2704">
        <v>0.48223136867700001</v>
      </c>
      <c r="R2704" t="s">
        <v>15</v>
      </c>
    </row>
    <row r="2705" spans="1:20">
      <c r="A2705">
        <v>104975</v>
      </c>
      <c r="C2705" t="b">
        <f t="shared" si="210"/>
        <v>1</v>
      </c>
      <c r="D2705" s="2" t="str">
        <f t="shared" si="211"/>
        <v/>
      </c>
      <c r="E2705" s="2" t="str">
        <f t="shared" si="212"/>
        <v/>
      </c>
      <c r="F2705" s="2" t="str">
        <f t="shared" si="213"/>
        <v/>
      </c>
      <c r="G2705" s="2" t="str">
        <f t="shared" si="214"/>
        <v/>
      </c>
      <c r="H2705" t="s">
        <v>14</v>
      </c>
      <c r="I2705" t="s">
        <v>14</v>
      </c>
      <c r="J2705" s="1">
        <v>1.3714835163300001E-5</v>
      </c>
      <c r="K2705">
        <v>1.99044585987E-4</v>
      </c>
      <c r="L2705" s="1">
        <v>1.8715571147199999E-5</v>
      </c>
      <c r="M2705">
        <v>19.5</v>
      </c>
      <c r="N2705">
        <v>23.5</v>
      </c>
      <c r="O2705">
        <v>0.34005594110999998</v>
      </c>
      <c r="P2705">
        <v>0.28237311272299997</v>
      </c>
      <c r="Q2705">
        <v>0.355395424535</v>
      </c>
      <c r="R2705" t="s">
        <v>15</v>
      </c>
    </row>
    <row r="2706" spans="1:20">
      <c r="A2706">
        <v>105014</v>
      </c>
      <c r="C2706" t="b">
        <f t="shared" si="210"/>
        <v>1</v>
      </c>
      <c r="D2706" s="2" t="str">
        <f t="shared" si="211"/>
        <v/>
      </c>
      <c r="E2706" s="2" t="str">
        <f t="shared" si="212"/>
        <v/>
      </c>
      <c r="F2706" s="2" t="str">
        <f t="shared" si="213"/>
        <v/>
      </c>
      <c r="G2706" s="2" t="str">
        <f t="shared" si="214"/>
        <v/>
      </c>
      <c r="H2706" t="s">
        <v>14</v>
      </c>
      <c r="I2706" t="s">
        <v>14</v>
      </c>
      <c r="J2706" s="1">
        <v>2.0141769281799999E-6</v>
      </c>
      <c r="K2706">
        <v>3.5828025477699999E-3</v>
      </c>
      <c r="L2706">
        <v>2.0171226680899999E-4</v>
      </c>
      <c r="M2706">
        <v>19.5</v>
      </c>
      <c r="N2706">
        <v>23.5</v>
      </c>
      <c r="O2706">
        <v>5.5358245547200001E-2</v>
      </c>
      <c r="P2706">
        <v>0.28237311272299997</v>
      </c>
      <c r="Q2706">
        <v>0.19334322813400001</v>
      </c>
      <c r="R2706" t="s">
        <v>15</v>
      </c>
    </row>
    <row r="2707" spans="1:20">
      <c r="A2707">
        <v>105015</v>
      </c>
      <c r="C2707" t="b">
        <f t="shared" si="210"/>
        <v>1</v>
      </c>
      <c r="D2707" s="2" t="str">
        <f t="shared" si="211"/>
        <v/>
      </c>
      <c r="E2707" s="2" t="str">
        <f t="shared" si="212"/>
        <v/>
      </c>
      <c r="F2707" s="2" t="str">
        <f t="shared" si="213"/>
        <v/>
      </c>
      <c r="G2707" s="2" t="str">
        <f t="shared" si="214"/>
        <v/>
      </c>
      <c r="H2707" t="s">
        <v>14</v>
      </c>
      <c r="I2707" t="s">
        <v>14</v>
      </c>
      <c r="J2707" s="1">
        <v>2.0141769281799999E-6</v>
      </c>
      <c r="K2707">
        <v>4.3716088700200004E-3</v>
      </c>
      <c r="L2707">
        <v>2.16268822146E-4</v>
      </c>
      <c r="M2707">
        <v>19.5</v>
      </c>
      <c r="N2707">
        <v>23.5</v>
      </c>
      <c r="O2707">
        <v>5.5358245547200001E-2</v>
      </c>
      <c r="P2707">
        <v>0.28237311272299997</v>
      </c>
      <c r="Q2707">
        <v>0.19334322813400001</v>
      </c>
      <c r="R2707" t="s">
        <v>15</v>
      </c>
    </row>
    <row r="2708" spans="1:20">
      <c r="A2708">
        <v>105035</v>
      </c>
      <c r="C2708" t="b">
        <f t="shared" si="210"/>
        <v>1</v>
      </c>
      <c r="D2708" s="2" t="str">
        <f t="shared" si="211"/>
        <v/>
      </c>
      <c r="E2708" s="2" t="str">
        <f t="shared" si="212"/>
        <v/>
      </c>
      <c r="F2708" s="2" t="str">
        <f t="shared" si="213"/>
        <v/>
      </c>
      <c r="G2708" s="2" t="str">
        <f t="shared" si="214"/>
        <v/>
      </c>
      <c r="H2708" t="s">
        <v>18</v>
      </c>
      <c r="I2708" t="s">
        <v>19</v>
      </c>
      <c r="J2708">
        <v>0</v>
      </c>
      <c r="K2708">
        <v>2.5625177058400002E-4</v>
      </c>
      <c r="L2708" s="1">
        <v>3.22474095628E-5</v>
      </c>
      <c r="M2708">
        <v>8.8000000000000007</v>
      </c>
      <c r="N2708">
        <v>11.6</v>
      </c>
      <c r="O2708">
        <v>9.4517715055599996E-3</v>
      </c>
      <c r="P2708">
        <v>0.36474572925199999</v>
      </c>
      <c r="Q2708">
        <v>8.0626606508699995E-3</v>
      </c>
      <c r="R2708" t="s">
        <v>20</v>
      </c>
      <c r="S2708">
        <v>8.8000000000000007</v>
      </c>
      <c r="T2708">
        <v>11.6</v>
      </c>
    </row>
    <row r="2709" spans="1:20">
      <c r="A2709">
        <v>105036</v>
      </c>
      <c r="B2709" t="s">
        <v>19</v>
      </c>
      <c r="C2709" t="b">
        <f t="shared" si="210"/>
        <v>1</v>
      </c>
      <c r="D2709" s="2" t="str">
        <f t="shared" si="211"/>
        <v/>
      </c>
      <c r="E2709" s="2" t="str">
        <f t="shared" si="212"/>
        <v/>
      </c>
      <c r="F2709" s="2" t="str">
        <f t="shared" si="213"/>
        <v>BRACK</v>
      </c>
      <c r="G2709" s="2" t="str">
        <f t="shared" si="214"/>
        <v/>
      </c>
      <c r="H2709" t="s">
        <v>18</v>
      </c>
      <c r="I2709" t="s">
        <v>19</v>
      </c>
      <c r="J2709">
        <v>0</v>
      </c>
      <c r="K2709">
        <v>2.5867442038299997E-4</v>
      </c>
      <c r="L2709" s="1">
        <v>2.5652474090399999E-5</v>
      </c>
      <c r="M2709">
        <v>8.8000000000000007</v>
      </c>
      <c r="N2709">
        <v>11.6</v>
      </c>
      <c r="O2709">
        <v>2.75989204037E-4</v>
      </c>
      <c r="P2709">
        <v>9.8410020809400006E-2</v>
      </c>
      <c r="Q2709">
        <v>8.0626606508699995E-3</v>
      </c>
      <c r="R2709" t="s">
        <v>20</v>
      </c>
      <c r="S2709">
        <v>8.8000000000000007</v>
      </c>
      <c r="T2709">
        <v>11.6</v>
      </c>
    </row>
    <row r="2710" spans="1:20">
      <c r="A2710">
        <v>105060</v>
      </c>
      <c r="C2710" t="b">
        <f t="shared" si="210"/>
        <v>1</v>
      </c>
      <c r="D2710" s="2" t="str">
        <f t="shared" si="211"/>
        <v/>
      </c>
      <c r="E2710" s="2" t="str">
        <f t="shared" si="212"/>
        <v/>
      </c>
      <c r="F2710" s="2" t="str">
        <f t="shared" si="213"/>
        <v/>
      </c>
      <c r="G2710" s="2" t="str">
        <f t="shared" si="214"/>
        <v/>
      </c>
      <c r="H2710" t="s">
        <v>19</v>
      </c>
      <c r="I2710" t="s">
        <v>19</v>
      </c>
      <c r="J2710">
        <v>0</v>
      </c>
      <c r="K2710">
        <v>2.6435127074299998E-4</v>
      </c>
      <c r="L2710" s="1">
        <v>4.9388603727700003E-5</v>
      </c>
      <c r="M2710">
        <v>8.8000000000000007</v>
      </c>
      <c r="N2710">
        <v>11.6</v>
      </c>
      <c r="O2710" s="1">
        <v>7.1375608610100004E-6</v>
      </c>
      <c r="P2710">
        <v>9.1725687089099991E-3</v>
      </c>
      <c r="Q2710">
        <v>8.0626606508699995E-3</v>
      </c>
      <c r="R2710" t="s">
        <v>15</v>
      </c>
      <c r="S2710">
        <v>8.8000000000000007</v>
      </c>
      <c r="T2710">
        <v>11.6</v>
      </c>
    </row>
    <row r="2711" spans="1:20">
      <c r="A2711">
        <v>105061</v>
      </c>
      <c r="C2711" t="b">
        <f t="shared" si="210"/>
        <v>1</v>
      </c>
      <c r="D2711" s="2" t="str">
        <f t="shared" si="211"/>
        <v/>
      </c>
      <c r="E2711" s="2" t="str">
        <f t="shared" si="212"/>
        <v/>
      </c>
      <c r="F2711" s="2" t="str">
        <f t="shared" si="213"/>
        <v/>
      </c>
      <c r="G2711" s="2" t="str">
        <f t="shared" si="214"/>
        <v/>
      </c>
      <c r="H2711" t="s">
        <v>18</v>
      </c>
      <c r="I2711" t="s">
        <v>19</v>
      </c>
      <c r="J2711" s="1">
        <v>1.1517181331100001E-6</v>
      </c>
      <c r="K2711">
        <v>2.47856581654E-4</v>
      </c>
      <c r="L2711" s="1">
        <v>6.5176044506499994E-5</v>
      </c>
      <c r="M2711">
        <v>8.8000000000000007</v>
      </c>
      <c r="N2711">
        <v>11.6</v>
      </c>
      <c r="O2711">
        <v>2.97574629087E-3</v>
      </c>
      <c r="P2711">
        <v>0.114424385765</v>
      </c>
      <c r="Q2711">
        <v>9.2450914146099995E-3</v>
      </c>
      <c r="R2711" t="s">
        <v>20</v>
      </c>
      <c r="S2711">
        <v>8.8000000000000007</v>
      </c>
      <c r="T2711">
        <v>11.6</v>
      </c>
    </row>
    <row r="2712" spans="1:20">
      <c r="A2712">
        <v>105078</v>
      </c>
      <c r="C2712" t="b">
        <f t="shared" si="210"/>
        <v>1</v>
      </c>
      <c r="D2712" s="2" t="str">
        <f t="shared" si="211"/>
        <v/>
      </c>
      <c r="E2712" s="2" t="str">
        <f t="shared" si="212"/>
        <v/>
      </c>
      <c r="F2712" s="2" t="str">
        <f t="shared" si="213"/>
        <v/>
      </c>
      <c r="G2712" s="2" t="str">
        <f t="shared" si="214"/>
        <v/>
      </c>
      <c r="H2712" t="s">
        <v>14</v>
      </c>
      <c r="I2712" t="s">
        <v>14</v>
      </c>
      <c r="J2712" s="1">
        <v>8.8685470086899998E-5</v>
      </c>
      <c r="K2712">
        <v>2.8349946045299999E-4</v>
      </c>
      <c r="L2712" s="1">
        <v>2.0549928733600001E-6</v>
      </c>
      <c r="M2712">
        <v>1.5</v>
      </c>
      <c r="N2712">
        <v>8</v>
      </c>
      <c r="O2712">
        <v>6.2226267838800003E-2</v>
      </c>
      <c r="P2712" s="1">
        <v>1.50644074375E-5</v>
      </c>
      <c r="Q2712">
        <v>9.2821131888100004E-3</v>
      </c>
      <c r="R2712" t="s">
        <v>15</v>
      </c>
    </row>
    <row r="2713" spans="1:20">
      <c r="A2713">
        <v>105081</v>
      </c>
      <c r="C2713" t="b">
        <f t="shared" si="210"/>
        <v>1</v>
      </c>
      <c r="D2713" s="2" t="str">
        <f t="shared" si="211"/>
        <v/>
      </c>
      <c r="E2713" s="2" t="str">
        <f t="shared" si="212"/>
        <v/>
      </c>
      <c r="F2713" s="2" t="str">
        <f t="shared" si="213"/>
        <v/>
      </c>
      <c r="G2713" s="2" t="str">
        <f t="shared" si="214"/>
        <v/>
      </c>
      <c r="H2713" t="s">
        <v>14</v>
      </c>
      <c r="I2713" t="s">
        <v>14</v>
      </c>
      <c r="J2713" s="1">
        <v>7.8466859301700004E-5</v>
      </c>
      <c r="K2713">
        <v>2.8170490065000003E-4</v>
      </c>
      <c r="L2713" s="1">
        <v>1.6485527666499999E-6</v>
      </c>
      <c r="M2713">
        <v>1.5</v>
      </c>
      <c r="N2713">
        <v>8</v>
      </c>
      <c r="O2713">
        <v>0.119377404646</v>
      </c>
      <c r="P2713">
        <v>1.5895740431399999E-4</v>
      </c>
      <c r="Q2713">
        <v>9.2821131888100004E-3</v>
      </c>
      <c r="R2713" t="s">
        <v>15</v>
      </c>
    </row>
    <row r="2714" spans="1:20">
      <c r="A2714">
        <v>105095</v>
      </c>
      <c r="C2714" t="b">
        <f t="shared" si="210"/>
        <v>1</v>
      </c>
      <c r="D2714" s="2" t="str">
        <f t="shared" si="211"/>
        <v/>
      </c>
      <c r="E2714" s="2" t="str">
        <f t="shared" si="212"/>
        <v/>
      </c>
      <c r="F2714" s="2" t="str">
        <f t="shared" si="213"/>
        <v/>
      </c>
      <c r="G2714" s="2" t="str">
        <f t="shared" si="214"/>
        <v/>
      </c>
      <c r="H2714" t="s">
        <v>18</v>
      </c>
      <c r="I2714" t="s">
        <v>19</v>
      </c>
      <c r="J2714" s="1">
        <v>4.1572232347600003E-5</v>
      </c>
      <c r="K2714">
        <v>9.7172191184000003E-4</v>
      </c>
      <c r="L2714">
        <v>0</v>
      </c>
      <c r="M2714">
        <v>6.5</v>
      </c>
      <c r="N2714">
        <v>10</v>
      </c>
      <c r="O2714">
        <v>0.103811985099</v>
      </c>
      <c r="P2714" s="1">
        <v>1.9191472258700001E-5</v>
      </c>
      <c r="Q2714">
        <v>7.5830098478399995E-4</v>
      </c>
      <c r="R2714" t="s">
        <v>20</v>
      </c>
      <c r="S2714">
        <v>6.5</v>
      </c>
      <c r="T2714">
        <v>10</v>
      </c>
    </row>
    <row r="2715" spans="1:20">
      <c r="A2715">
        <v>105096</v>
      </c>
      <c r="B2715" t="s">
        <v>19</v>
      </c>
      <c r="C2715" t="b">
        <f t="shared" si="210"/>
        <v>1</v>
      </c>
      <c r="D2715" s="2" t="str">
        <f t="shared" si="211"/>
        <v/>
      </c>
      <c r="E2715" s="2" t="str">
        <f t="shared" si="212"/>
        <v/>
      </c>
      <c r="F2715" s="2" t="str">
        <f t="shared" si="213"/>
        <v>BRACK</v>
      </c>
      <c r="G2715" s="2" t="str">
        <f t="shared" si="214"/>
        <v/>
      </c>
      <c r="H2715" t="s">
        <v>18</v>
      </c>
      <c r="I2715" t="s">
        <v>19</v>
      </c>
      <c r="J2715" s="1">
        <v>4.6065515404999997E-5</v>
      </c>
      <c r="K2715">
        <v>9.84139027365E-4</v>
      </c>
      <c r="L2715">
        <v>0</v>
      </c>
      <c r="M2715">
        <v>6.5</v>
      </c>
      <c r="N2715">
        <v>10</v>
      </c>
      <c r="O2715">
        <v>8.8985113162000001E-2</v>
      </c>
      <c r="P2715" s="1">
        <v>1.9191472258700001E-5</v>
      </c>
      <c r="Q2715">
        <v>7.5830098478399995E-4</v>
      </c>
      <c r="R2715" t="s">
        <v>20</v>
      </c>
      <c r="S2715">
        <v>6.5</v>
      </c>
      <c r="T2715">
        <v>10</v>
      </c>
    </row>
    <row r="2716" spans="1:20">
      <c r="A2716">
        <v>105108</v>
      </c>
      <c r="C2716" t="b">
        <f t="shared" si="210"/>
        <v>1</v>
      </c>
      <c r="D2716" s="2" t="str">
        <f t="shared" si="211"/>
        <v/>
      </c>
      <c r="E2716" s="2" t="str">
        <f t="shared" si="212"/>
        <v/>
      </c>
      <c r="F2716" s="2" t="str">
        <f t="shared" si="213"/>
        <v/>
      </c>
      <c r="G2716" s="2" t="str">
        <f t="shared" si="214"/>
        <v/>
      </c>
      <c r="H2716" t="s">
        <v>14</v>
      </c>
      <c r="I2716" t="s">
        <v>14</v>
      </c>
      <c r="J2716" s="1">
        <v>6.7261423500099998E-5</v>
      </c>
      <c r="K2716">
        <v>4.3946441708700001E-4</v>
      </c>
      <c r="L2716" s="1">
        <v>9.5625919033300003E-6</v>
      </c>
      <c r="M2716">
        <v>1.5</v>
      </c>
      <c r="N2716">
        <v>8</v>
      </c>
      <c r="O2716">
        <v>0.197691508875</v>
      </c>
      <c r="P2716">
        <v>2.57886902035E-4</v>
      </c>
      <c r="Q2716">
        <v>3.0760658297499998E-3</v>
      </c>
      <c r="R2716" t="s">
        <v>15</v>
      </c>
    </row>
    <row r="2717" spans="1:20">
      <c r="A2717">
        <v>105109</v>
      </c>
      <c r="C2717" t="b">
        <f t="shared" si="210"/>
        <v>1</v>
      </c>
      <c r="D2717" s="2" t="str">
        <f t="shared" si="211"/>
        <v/>
      </c>
      <c r="E2717" s="2" t="str">
        <f t="shared" si="212"/>
        <v/>
      </c>
      <c r="F2717" s="2" t="str">
        <f t="shared" si="213"/>
        <v/>
      </c>
      <c r="G2717" s="2" t="str">
        <f t="shared" si="214"/>
        <v/>
      </c>
      <c r="H2717" t="s">
        <v>14</v>
      </c>
      <c r="I2717" t="s">
        <v>14</v>
      </c>
      <c r="J2717" s="1">
        <v>5.3795538575899999E-5</v>
      </c>
      <c r="K2717">
        <v>5.4716489036700001E-4</v>
      </c>
      <c r="L2717" s="1">
        <v>1.80583391147E-5</v>
      </c>
      <c r="M2717">
        <v>1.5</v>
      </c>
      <c r="N2717">
        <v>8</v>
      </c>
      <c r="O2717">
        <v>0.119377404646</v>
      </c>
      <c r="P2717">
        <v>9.5406285256399996E-4</v>
      </c>
      <c r="Q2717">
        <v>3.5266822779E-2</v>
      </c>
      <c r="R2717" t="s">
        <v>15</v>
      </c>
    </row>
    <row r="2718" spans="1:20">
      <c r="A2718">
        <v>105139</v>
      </c>
      <c r="C2718" t="b">
        <f t="shared" si="210"/>
        <v>1</v>
      </c>
      <c r="D2718" s="2" t="str">
        <f t="shared" si="211"/>
        <v/>
      </c>
      <c r="E2718" s="2" t="str">
        <f t="shared" si="212"/>
        <v/>
      </c>
      <c r="F2718" s="2" t="str">
        <f t="shared" si="213"/>
        <v/>
      </c>
      <c r="G2718" s="2" t="str">
        <f t="shared" si="214"/>
        <v/>
      </c>
      <c r="H2718" t="s">
        <v>19</v>
      </c>
      <c r="I2718" t="s">
        <v>19</v>
      </c>
      <c r="J2718">
        <v>1.3672846322299999E-4</v>
      </c>
      <c r="K2718">
        <v>6.5470802057400002E-4</v>
      </c>
      <c r="L2718">
        <v>0</v>
      </c>
      <c r="M2718">
        <v>3</v>
      </c>
      <c r="N2718">
        <v>8</v>
      </c>
      <c r="O2718">
        <v>1.36730940503E-2</v>
      </c>
      <c r="P2718" s="1">
        <v>1.5827447767299999E-8</v>
      </c>
      <c r="Q2718">
        <v>7.4584135496500001E-4</v>
      </c>
      <c r="R2718" t="s">
        <v>15</v>
      </c>
      <c r="S2718">
        <v>3</v>
      </c>
      <c r="T2718">
        <v>8</v>
      </c>
    </row>
    <row r="2719" spans="1:20">
      <c r="A2719">
        <v>105140</v>
      </c>
      <c r="C2719" t="b">
        <f t="shared" si="210"/>
        <v>1</v>
      </c>
      <c r="D2719" s="2" t="str">
        <f t="shared" si="211"/>
        <v/>
      </c>
      <c r="E2719" s="2" t="str">
        <f t="shared" si="212"/>
        <v/>
      </c>
      <c r="F2719" s="2" t="str">
        <f t="shared" si="213"/>
        <v/>
      </c>
      <c r="G2719" s="2" t="str">
        <f t="shared" si="214"/>
        <v/>
      </c>
      <c r="H2719" t="s">
        <v>19</v>
      </c>
      <c r="I2719" t="s">
        <v>19</v>
      </c>
      <c r="J2719">
        <v>1.17959934198E-4</v>
      </c>
      <c r="K2719">
        <v>6.9509889558800003E-4</v>
      </c>
      <c r="L2719">
        <v>0</v>
      </c>
      <c r="M2719">
        <v>3</v>
      </c>
      <c r="N2719">
        <v>8</v>
      </c>
      <c r="O2719">
        <v>1.9906485382399999E-2</v>
      </c>
      <c r="P2719" s="1">
        <v>1.1784833831900001E-6</v>
      </c>
      <c r="Q2719">
        <v>8.0650727353200006E-3</v>
      </c>
      <c r="R2719" t="s">
        <v>15</v>
      </c>
      <c r="S2719">
        <v>3</v>
      </c>
      <c r="T2719">
        <v>8</v>
      </c>
    </row>
    <row r="2720" spans="1:20">
      <c r="A2720">
        <v>105161</v>
      </c>
      <c r="C2720" t="b">
        <f t="shared" si="210"/>
        <v>1</v>
      </c>
      <c r="D2720" s="2" t="str">
        <f t="shared" si="211"/>
        <v/>
      </c>
      <c r="E2720" s="2" t="str">
        <f t="shared" si="212"/>
        <v/>
      </c>
      <c r="F2720" s="2" t="str">
        <f t="shared" si="213"/>
        <v/>
      </c>
      <c r="G2720" s="2" t="str">
        <f t="shared" si="214"/>
        <v/>
      </c>
      <c r="H2720" t="s">
        <v>19</v>
      </c>
      <c r="I2720" t="s">
        <v>19</v>
      </c>
      <c r="J2720" s="1">
        <v>2.6189154747100001E-5</v>
      </c>
      <c r="K2720">
        <v>1.2856085001300001E-3</v>
      </c>
      <c r="L2720">
        <v>0</v>
      </c>
      <c r="M2720">
        <v>3</v>
      </c>
      <c r="N2720">
        <v>8</v>
      </c>
      <c r="O2720">
        <v>9.7454979044499998E-3</v>
      </c>
      <c r="P2720" s="1">
        <v>1.1784833831900001E-6</v>
      </c>
      <c r="Q2720">
        <v>8.0650727353200006E-3</v>
      </c>
      <c r="R2720" t="s">
        <v>15</v>
      </c>
      <c r="S2720">
        <v>3</v>
      </c>
      <c r="T2720">
        <v>8</v>
      </c>
    </row>
    <row r="2721" spans="1:20">
      <c r="A2721">
        <v>105163</v>
      </c>
      <c r="C2721" t="b">
        <f t="shared" si="210"/>
        <v>1</v>
      </c>
      <c r="D2721" s="2" t="str">
        <f t="shared" si="211"/>
        <v/>
      </c>
      <c r="E2721" s="2" t="str">
        <f t="shared" si="212"/>
        <v/>
      </c>
      <c r="F2721" s="2" t="str">
        <f t="shared" si="213"/>
        <v/>
      </c>
      <c r="G2721" s="2" t="str">
        <f t="shared" si="214"/>
        <v/>
      </c>
      <c r="H2721" t="s">
        <v>19</v>
      </c>
      <c r="I2721" t="s">
        <v>19</v>
      </c>
      <c r="J2721" s="1">
        <v>2.2568435009100002E-5</v>
      </c>
      <c r="K2721">
        <v>1.00689244349E-3</v>
      </c>
      <c r="L2721">
        <v>0</v>
      </c>
      <c r="M2721">
        <v>3</v>
      </c>
      <c r="N2721">
        <v>8</v>
      </c>
      <c r="O2721">
        <v>9.7454979044499998E-3</v>
      </c>
      <c r="P2721" s="1">
        <v>1.1784833831900001E-6</v>
      </c>
      <c r="Q2721">
        <v>8.0650727353200006E-3</v>
      </c>
      <c r="R2721" t="s">
        <v>15</v>
      </c>
      <c r="S2721">
        <v>3</v>
      </c>
      <c r="T2721">
        <v>8</v>
      </c>
    </row>
    <row r="2722" spans="1:20">
      <c r="A2722">
        <v>105181</v>
      </c>
      <c r="C2722" t="b">
        <f t="shared" si="210"/>
        <v>1</v>
      </c>
      <c r="D2722" s="2" t="str">
        <f t="shared" si="211"/>
        <v/>
      </c>
      <c r="E2722" s="2" t="str">
        <f t="shared" si="212"/>
        <v/>
      </c>
      <c r="F2722" s="2" t="str">
        <f t="shared" si="213"/>
        <v/>
      </c>
      <c r="G2722" s="2" t="str">
        <f t="shared" si="214"/>
        <v/>
      </c>
      <c r="H2722" t="s">
        <v>14</v>
      </c>
      <c r="I2722" t="s">
        <v>14</v>
      </c>
      <c r="J2722" s="1">
        <v>2.09428014079E-5</v>
      </c>
      <c r="K2722">
        <v>2.8340669138900002E-4</v>
      </c>
      <c r="L2722" s="1">
        <v>6.7119855770399997E-5</v>
      </c>
      <c r="M2722">
        <v>24.5</v>
      </c>
      <c r="N2722">
        <v>27</v>
      </c>
      <c r="O2722">
        <v>2.2929533562299998E-3</v>
      </c>
      <c r="P2722">
        <v>0.17931591005200001</v>
      </c>
      <c r="Q2722">
        <v>0.25099764686199999</v>
      </c>
      <c r="R2722" t="s">
        <v>15</v>
      </c>
    </row>
    <row r="2723" spans="1:20">
      <c r="A2723">
        <v>105182</v>
      </c>
      <c r="C2723" t="b">
        <f t="shared" si="210"/>
        <v>1</v>
      </c>
      <c r="D2723" s="2" t="str">
        <f t="shared" si="211"/>
        <v/>
      </c>
      <c r="E2723" s="2" t="str">
        <f t="shared" si="212"/>
        <v/>
      </c>
      <c r="F2723" s="2" t="str">
        <f t="shared" si="213"/>
        <v/>
      </c>
      <c r="G2723" s="2" t="str">
        <f t="shared" si="214"/>
        <v/>
      </c>
      <c r="H2723" t="s">
        <v>14</v>
      </c>
      <c r="I2723" t="s">
        <v>14</v>
      </c>
      <c r="J2723" s="1">
        <v>1.7252128322999999E-5</v>
      </c>
      <c r="K2723">
        <v>6.2259968321500003E-4</v>
      </c>
      <c r="L2723" s="1">
        <v>5.36110564523E-5</v>
      </c>
      <c r="M2723">
        <v>24</v>
      </c>
      <c r="N2723">
        <v>26</v>
      </c>
      <c r="O2723" s="1">
        <v>7.4097609931400002E-5</v>
      </c>
      <c r="P2723">
        <v>0.122056931981</v>
      </c>
      <c r="Q2723">
        <v>2.1676932324699999E-2</v>
      </c>
      <c r="R2723" t="s">
        <v>15</v>
      </c>
    </row>
    <row r="2724" spans="1:20">
      <c r="A2724">
        <v>105183</v>
      </c>
      <c r="C2724" t="b">
        <f t="shared" si="210"/>
        <v>1</v>
      </c>
      <c r="D2724" s="2" t="str">
        <f t="shared" si="211"/>
        <v/>
      </c>
      <c r="E2724" s="2" t="str">
        <f t="shared" si="212"/>
        <v/>
      </c>
      <c r="F2724" s="2" t="str">
        <f t="shared" si="213"/>
        <v/>
      </c>
      <c r="G2724" s="2" t="str">
        <f t="shared" si="214"/>
        <v/>
      </c>
      <c r="H2724" t="s">
        <v>14</v>
      </c>
      <c r="I2724" t="s">
        <v>14</v>
      </c>
      <c r="J2724" s="1">
        <v>1.7629868630699999E-5</v>
      </c>
      <c r="K2724">
        <v>3.0590451549200002E-4</v>
      </c>
      <c r="L2724">
        <v>1.13338833723E-4</v>
      </c>
      <c r="M2724">
        <v>24</v>
      </c>
      <c r="N2724">
        <v>26</v>
      </c>
      <c r="O2724">
        <v>5.2517923537300001E-3</v>
      </c>
      <c r="P2724">
        <v>0.46905281892700001</v>
      </c>
      <c r="Q2724">
        <v>2.1031183136499998E-3</v>
      </c>
      <c r="R2724" t="s">
        <v>15</v>
      </c>
    </row>
    <row r="2725" spans="1:20">
      <c r="A2725">
        <v>105184</v>
      </c>
      <c r="C2725" t="b">
        <f t="shared" si="210"/>
        <v>1</v>
      </c>
      <c r="D2725" s="2" t="str">
        <f t="shared" si="211"/>
        <v/>
      </c>
      <c r="E2725" s="2" t="str">
        <f t="shared" si="212"/>
        <v/>
      </c>
      <c r="F2725" s="2" t="str">
        <f t="shared" si="213"/>
        <v/>
      </c>
      <c r="G2725" s="2" t="str">
        <f t="shared" si="214"/>
        <v/>
      </c>
      <c r="H2725" t="s">
        <v>14</v>
      </c>
      <c r="I2725" t="s">
        <v>14</v>
      </c>
      <c r="J2725" s="1">
        <v>1.48259419447E-5</v>
      </c>
      <c r="K2725">
        <v>5.9793417011699997E-4</v>
      </c>
      <c r="L2725">
        <v>0</v>
      </c>
      <c r="M2725">
        <v>24.5</v>
      </c>
      <c r="N2725">
        <v>27</v>
      </c>
      <c r="O2725">
        <v>1.5481366115500001E-4</v>
      </c>
      <c r="P2725">
        <v>4.4702865752799997E-2</v>
      </c>
      <c r="Q2725">
        <v>0.29541203051600001</v>
      </c>
      <c r="R2725" t="s">
        <v>15</v>
      </c>
    </row>
    <row r="2726" spans="1:20">
      <c r="A2726">
        <v>105211</v>
      </c>
      <c r="C2726" t="b">
        <f t="shared" si="210"/>
        <v>1</v>
      </c>
      <c r="D2726" s="2" t="str">
        <f t="shared" si="211"/>
        <v/>
      </c>
      <c r="E2726" s="2" t="str">
        <f t="shared" si="212"/>
        <v/>
      </c>
      <c r="F2726" s="2" t="str">
        <f t="shared" si="213"/>
        <v/>
      </c>
      <c r="G2726" s="2" t="str">
        <f t="shared" si="214"/>
        <v/>
      </c>
      <c r="H2726" t="s">
        <v>18</v>
      </c>
      <c r="I2726" t="s">
        <v>19</v>
      </c>
      <c r="J2726" s="1">
        <v>7.6900509926000004E-6</v>
      </c>
      <c r="K2726">
        <v>7.3326027132000001E-4</v>
      </c>
      <c r="L2726" s="1">
        <v>3.4158881947499997E-5</v>
      </c>
      <c r="M2726">
        <v>16</v>
      </c>
      <c r="N2726">
        <v>23.5</v>
      </c>
      <c r="O2726">
        <v>4.4564224487100004E-3</v>
      </c>
      <c r="P2726">
        <v>9.1395998701200007E-2</v>
      </c>
      <c r="Q2726">
        <v>5.7519753101399999E-2</v>
      </c>
      <c r="R2726" t="s">
        <v>20</v>
      </c>
      <c r="S2726">
        <v>16</v>
      </c>
      <c r="T2726">
        <v>23.5</v>
      </c>
    </row>
    <row r="2727" spans="1:20">
      <c r="A2727">
        <v>105212</v>
      </c>
      <c r="C2727" t="b">
        <f t="shared" si="210"/>
        <v>1</v>
      </c>
      <c r="D2727" s="2" t="str">
        <f t="shared" si="211"/>
        <v/>
      </c>
      <c r="E2727" s="2" t="str">
        <f t="shared" si="212"/>
        <v/>
      </c>
      <c r="F2727" s="2" t="str">
        <f t="shared" si="213"/>
        <v/>
      </c>
      <c r="G2727" s="2" t="str">
        <f t="shared" si="214"/>
        <v/>
      </c>
      <c r="H2727" t="s">
        <v>18</v>
      </c>
      <c r="I2727" t="s">
        <v>19</v>
      </c>
      <c r="J2727" s="1">
        <v>7.3408518261500001E-6</v>
      </c>
      <c r="K2727">
        <v>6.0219567224500004E-4</v>
      </c>
      <c r="L2727" s="1">
        <v>6.3847080161099994E-5</v>
      </c>
      <c r="M2727">
        <v>16</v>
      </c>
      <c r="N2727">
        <v>23.5</v>
      </c>
      <c r="O2727">
        <v>1.0044370294400001E-3</v>
      </c>
      <c r="P2727">
        <v>0.13573527408399999</v>
      </c>
      <c r="Q2727">
        <v>4.3819086688199997E-3</v>
      </c>
      <c r="R2727" t="s">
        <v>20</v>
      </c>
      <c r="S2727">
        <v>16</v>
      </c>
      <c r="T2727">
        <v>23.5</v>
      </c>
    </row>
    <row r="2728" spans="1:20">
      <c r="A2728">
        <v>105250</v>
      </c>
      <c r="C2728" t="b">
        <f t="shared" si="210"/>
        <v>1</v>
      </c>
      <c r="D2728" s="2" t="str">
        <f t="shared" si="211"/>
        <v/>
      </c>
      <c r="E2728" s="2" t="str">
        <f t="shared" si="212"/>
        <v/>
      </c>
      <c r="F2728" s="2" t="str">
        <f t="shared" si="213"/>
        <v/>
      </c>
      <c r="G2728" s="2" t="str">
        <f t="shared" si="214"/>
        <v/>
      </c>
      <c r="H2728" t="s">
        <v>14</v>
      </c>
      <c r="I2728" t="s">
        <v>14</v>
      </c>
      <c r="J2728">
        <v>7.7088270963899998E-4</v>
      </c>
      <c r="K2728" s="1">
        <v>2.5930853876900001E-5</v>
      </c>
      <c r="L2728">
        <v>7.5750329973000002E-4</v>
      </c>
      <c r="M2728">
        <v>12.5</v>
      </c>
      <c r="N2728">
        <v>27</v>
      </c>
      <c r="O2728" s="1">
        <v>1.7483533275100001E-5</v>
      </c>
      <c r="P2728">
        <v>0.47140681204899998</v>
      </c>
      <c r="Q2728">
        <v>0.111699730382</v>
      </c>
      <c r="R2728" t="s">
        <v>15</v>
      </c>
    </row>
    <row r="2729" spans="1:20">
      <c r="A2729">
        <v>105251</v>
      </c>
      <c r="C2729" t="b">
        <f t="shared" si="210"/>
        <v>1</v>
      </c>
      <c r="D2729" s="2" t="str">
        <f t="shared" si="211"/>
        <v/>
      </c>
      <c r="E2729" s="2" t="str">
        <f t="shared" si="212"/>
        <v/>
      </c>
      <c r="F2729" s="2" t="str">
        <f t="shared" si="213"/>
        <v/>
      </c>
      <c r="G2729" s="2" t="str">
        <f t="shared" si="214"/>
        <v/>
      </c>
      <c r="H2729" t="s">
        <v>14</v>
      </c>
      <c r="I2729" t="s">
        <v>14</v>
      </c>
      <c r="J2729">
        <v>2.7002165059899998E-4</v>
      </c>
      <c r="K2729">
        <v>6.3787677795899996E-4</v>
      </c>
      <c r="L2729" s="1">
        <v>9.3347986202499994E-5</v>
      </c>
      <c r="M2729">
        <v>1.3333333333299999</v>
      </c>
      <c r="N2729">
        <v>3.6666666666699999</v>
      </c>
      <c r="O2729">
        <v>4.0223817031400003E-2</v>
      </c>
      <c r="P2729">
        <v>1.60791732244E-4</v>
      </c>
      <c r="Q2729">
        <v>5.0774241631599999E-2</v>
      </c>
      <c r="R2729" t="s">
        <v>15</v>
      </c>
    </row>
    <row r="2730" spans="1:20">
      <c r="A2730">
        <v>105252</v>
      </c>
      <c r="C2730" t="b">
        <f t="shared" si="210"/>
        <v>1</v>
      </c>
      <c r="D2730" s="2" t="str">
        <f t="shared" si="211"/>
        <v/>
      </c>
      <c r="E2730" s="2" t="str">
        <f t="shared" si="212"/>
        <v/>
      </c>
      <c r="F2730" s="2" t="str">
        <f t="shared" si="213"/>
        <v/>
      </c>
      <c r="G2730" s="2" t="str">
        <f t="shared" si="214"/>
        <v/>
      </c>
      <c r="H2730" t="s">
        <v>14</v>
      </c>
      <c r="I2730" t="s">
        <v>14</v>
      </c>
      <c r="J2730" s="1">
        <v>7.6008374752300001E-5</v>
      </c>
      <c r="K2730">
        <v>2.1316433739400001E-4</v>
      </c>
      <c r="L2730" s="1">
        <v>3.2292570937699999E-5</v>
      </c>
      <c r="M2730">
        <v>1.3333333333299999</v>
      </c>
      <c r="N2730">
        <v>3.6666666666699999</v>
      </c>
      <c r="O2730">
        <v>3.46892760009E-2</v>
      </c>
      <c r="P2730" s="1">
        <v>9.4047217125100007E-5</v>
      </c>
      <c r="Q2730">
        <v>8.2255910948699995E-2</v>
      </c>
      <c r="R2730" t="s">
        <v>15</v>
      </c>
    </row>
    <row r="2731" spans="1:20">
      <c r="A2731">
        <v>105253</v>
      </c>
      <c r="C2731" t="b">
        <f t="shared" si="210"/>
        <v>1</v>
      </c>
      <c r="D2731" s="2" t="str">
        <f t="shared" si="211"/>
        <v/>
      </c>
      <c r="E2731" s="2" t="str">
        <f t="shared" si="212"/>
        <v/>
      </c>
      <c r="F2731" s="2" t="str">
        <f t="shared" si="213"/>
        <v/>
      </c>
      <c r="G2731" s="2" t="str">
        <f t="shared" si="214"/>
        <v/>
      </c>
      <c r="H2731" t="s">
        <v>14</v>
      </c>
      <c r="I2731" t="s">
        <v>14</v>
      </c>
      <c r="J2731">
        <v>2.3340587799199999E-4</v>
      </c>
      <c r="K2731">
        <v>4.60891073341E-4</v>
      </c>
      <c r="L2731" s="1">
        <v>5.2944765045400003E-5</v>
      </c>
      <c r="M2731">
        <v>1.3333333333299999</v>
      </c>
      <c r="N2731">
        <v>3.6666666666699999</v>
      </c>
      <c r="O2731">
        <v>4.7419968329000001E-2</v>
      </c>
      <c r="P2731">
        <v>1.2587379411999999E-4</v>
      </c>
      <c r="Q2731">
        <v>3.1470412730699997E-2</v>
      </c>
      <c r="R2731" t="s">
        <v>15</v>
      </c>
    </row>
    <row r="2732" spans="1:20">
      <c r="A2732">
        <v>105255</v>
      </c>
      <c r="C2732" t="b">
        <f t="shared" si="210"/>
        <v>1</v>
      </c>
      <c r="D2732" s="2" t="str">
        <f t="shared" si="211"/>
        <v/>
      </c>
      <c r="E2732" s="2" t="str">
        <f t="shared" si="212"/>
        <v/>
      </c>
      <c r="F2732" s="2" t="str">
        <f t="shared" si="213"/>
        <v/>
      </c>
      <c r="G2732" s="2" t="str">
        <f t="shared" si="214"/>
        <v/>
      </c>
      <c r="H2732" t="s">
        <v>14</v>
      </c>
      <c r="I2732" t="s">
        <v>14</v>
      </c>
      <c r="J2732">
        <v>5.4527491844699998E-4</v>
      </c>
      <c r="K2732" s="1">
        <v>1.32553938534E-5</v>
      </c>
      <c r="L2732">
        <v>3.2901658473100001E-4</v>
      </c>
      <c r="M2732">
        <v>12.5</v>
      </c>
      <c r="N2732">
        <v>27</v>
      </c>
      <c r="O2732" s="1">
        <v>5.05812755834E-6</v>
      </c>
      <c r="P2732">
        <v>0.34070832055099998</v>
      </c>
      <c r="Q2732">
        <v>8.4881029528299998E-2</v>
      </c>
      <c r="R2732" t="s">
        <v>15</v>
      </c>
    </row>
    <row r="2733" spans="1:20">
      <c r="A2733">
        <v>105303</v>
      </c>
      <c r="C2733" t="b">
        <f t="shared" si="210"/>
        <v>1</v>
      </c>
      <c r="D2733" s="2" t="str">
        <f t="shared" si="211"/>
        <v/>
      </c>
      <c r="E2733" s="2" t="str">
        <f t="shared" si="212"/>
        <v/>
      </c>
      <c r="F2733" s="2" t="str">
        <f t="shared" si="213"/>
        <v/>
      </c>
      <c r="G2733" s="2" t="str">
        <f t="shared" si="214"/>
        <v/>
      </c>
      <c r="H2733" t="s">
        <v>17</v>
      </c>
      <c r="I2733" t="s">
        <v>17</v>
      </c>
      <c r="J2733">
        <v>1.8999563630400001E-4</v>
      </c>
      <c r="K2733">
        <v>3.64291806366E-4</v>
      </c>
      <c r="L2733" s="1">
        <v>4.5921529207800001E-5</v>
      </c>
      <c r="M2733">
        <v>1.5</v>
      </c>
      <c r="N2733">
        <v>5.5</v>
      </c>
      <c r="O2733">
        <v>6.4278223920100006E-2</v>
      </c>
      <c r="P2733" s="1">
        <v>2.9065000083200001E-5</v>
      </c>
      <c r="Q2733">
        <v>2.0266739988799999E-2</v>
      </c>
      <c r="R2733" t="s">
        <v>15</v>
      </c>
      <c r="S2733">
        <v>5.5</v>
      </c>
    </row>
    <row r="2734" spans="1:20">
      <c r="A2734">
        <v>105304</v>
      </c>
      <c r="C2734" t="b">
        <f t="shared" si="210"/>
        <v>1</v>
      </c>
      <c r="D2734" s="2" t="str">
        <f t="shared" si="211"/>
        <v/>
      </c>
      <c r="E2734" s="2" t="str">
        <f t="shared" si="212"/>
        <v/>
      </c>
      <c r="F2734" s="2" t="str">
        <f t="shared" si="213"/>
        <v/>
      </c>
      <c r="G2734" s="2" t="str">
        <f t="shared" si="214"/>
        <v/>
      </c>
      <c r="H2734" t="s">
        <v>14</v>
      </c>
      <c r="I2734" t="s">
        <v>14</v>
      </c>
      <c r="J2734">
        <v>4.9817000418699996E-4</v>
      </c>
      <c r="K2734" s="1">
        <v>1.4611913758399999E-5</v>
      </c>
      <c r="L2734">
        <v>4.20835166517E-4</v>
      </c>
      <c r="M2734">
        <v>12.5</v>
      </c>
      <c r="N2734">
        <v>27</v>
      </c>
      <c r="O2734" s="1">
        <v>3.1583340370899998E-6</v>
      </c>
      <c r="P2734">
        <v>0.263642314855</v>
      </c>
      <c r="Q2734">
        <v>0.102158402148</v>
      </c>
      <c r="R2734" t="s">
        <v>15</v>
      </c>
    </row>
    <row r="2735" spans="1:20">
      <c r="A2735">
        <v>105306</v>
      </c>
      <c r="C2735" t="b">
        <f t="shared" si="210"/>
        <v>1</v>
      </c>
      <c r="D2735" s="2" t="str">
        <f t="shared" si="211"/>
        <v/>
      </c>
      <c r="E2735" s="2" t="str">
        <f t="shared" si="212"/>
        <v/>
      </c>
      <c r="F2735" s="2" t="str">
        <f t="shared" si="213"/>
        <v/>
      </c>
      <c r="G2735" s="2" t="str">
        <f t="shared" si="214"/>
        <v/>
      </c>
      <c r="H2735" t="s">
        <v>17</v>
      </c>
      <c r="I2735" t="s">
        <v>17</v>
      </c>
      <c r="J2735">
        <v>1.34588027905E-4</v>
      </c>
      <c r="K2735">
        <v>3.1830037258299997E-4</v>
      </c>
      <c r="L2735" s="1">
        <v>2.8548784227599999E-5</v>
      </c>
      <c r="M2735">
        <v>3</v>
      </c>
      <c r="N2735">
        <v>8</v>
      </c>
      <c r="O2735">
        <v>0.23525995933900001</v>
      </c>
      <c r="P2735">
        <v>2.47326518941E-4</v>
      </c>
      <c r="Q2735">
        <v>5.6220599108199997E-3</v>
      </c>
      <c r="R2735" t="s">
        <v>15</v>
      </c>
      <c r="S2735">
        <v>8</v>
      </c>
    </row>
    <row r="2736" spans="1:20">
      <c r="A2736">
        <v>105310</v>
      </c>
      <c r="C2736" t="b">
        <f t="shared" si="210"/>
        <v>1</v>
      </c>
      <c r="D2736" s="2" t="str">
        <f t="shared" si="211"/>
        <v/>
      </c>
      <c r="E2736" s="2" t="str">
        <f t="shared" si="212"/>
        <v/>
      </c>
      <c r="F2736" s="2" t="str">
        <f t="shared" si="213"/>
        <v/>
      </c>
      <c r="G2736" s="2" t="str">
        <f t="shared" si="214"/>
        <v/>
      </c>
      <c r="H2736" t="s">
        <v>14</v>
      </c>
      <c r="I2736" t="s">
        <v>14</v>
      </c>
      <c r="J2736">
        <v>2.92769648131E-4</v>
      </c>
      <c r="K2736">
        <v>6.3883842819399998E-4</v>
      </c>
      <c r="L2736" s="1">
        <v>7.1865954377700001E-5</v>
      </c>
      <c r="M2736">
        <v>1.3333333333299999</v>
      </c>
      <c r="N2736">
        <v>3.6666666666699999</v>
      </c>
      <c r="O2736">
        <v>5.5612801458899998E-2</v>
      </c>
      <c r="P2736">
        <v>2.2643034272599999E-4</v>
      </c>
      <c r="Q2736">
        <v>5.4595067182600002E-2</v>
      </c>
      <c r="R2736" t="s">
        <v>15</v>
      </c>
    </row>
    <row r="2737" spans="1:20">
      <c r="A2737">
        <v>105353</v>
      </c>
      <c r="C2737" t="b">
        <f t="shared" si="210"/>
        <v>1</v>
      </c>
      <c r="D2737" s="2" t="str">
        <f t="shared" si="211"/>
        <v/>
      </c>
      <c r="E2737" s="2" t="str">
        <f t="shared" si="212"/>
        <v/>
      </c>
      <c r="F2737" s="2" t="str">
        <f t="shared" si="213"/>
        <v/>
      </c>
      <c r="G2737" s="2" t="str">
        <f t="shared" si="214"/>
        <v/>
      </c>
      <c r="H2737" t="s">
        <v>17</v>
      </c>
      <c r="I2737" t="s">
        <v>17</v>
      </c>
      <c r="J2737">
        <v>2.31138760777E-4</v>
      </c>
      <c r="K2737">
        <v>4.5809654977299998E-4</v>
      </c>
      <c r="L2737" s="1">
        <v>2.3969419546700001E-5</v>
      </c>
      <c r="M2737">
        <v>1.5</v>
      </c>
      <c r="N2737">
        <v>8</v>
      </c>
      <c r="O2737">
        <v>7.8771441104000001E-2</v>
      </c>
      <c r="P2737" s="1">
        <v>4.1877553206199999E-7</v>
      </c>
      <c r="Q2737">
        <v>1.42451010762E-4</v>
      </c>
      <c r="R2737" t="s">
        <v>15</v>
      </c>
      <c r="S2737">
        <v>8</v>
      </c>
    </row>
    <row r="2738" spans="1:20">
      <c r="A2738">
        <v>105355</v>
      </c>
      <c r="B2738" t="s">
        <v>17</v>
      </c>
      <c r="C2738" t="b">
        <f t="shared" si="210"/>
        <v>1</v>
      </c>
      <c r="D2738" s="2" t="str">
        <f t="shared" si="211"/>
        <v/>
      </c>
      <c r="E2738" s="2" t="str">
        <f t="shared" si="212"/>
        <v/>
      </c>
      <c r="F2738" s="2" t="str">
        <f t="shared" si="213"/>
        <v>freshRestricted</v>
      </c>
      <c r="G2738" s="2" t="str">
        <f t="shared" si="214"/>
        <v/>
      </c>
      <c r="H2738" t="s">
        <v>19</v>
      </c>
      <c r="I2738" t="s">
        <v>19</v>
      </c>
      <c r="J2738">
        <v>1.49818118685E-4</v>
      </c>
      <c r="K2738">
        <v>4.1683621095900002E-4</v>
      </c>
      <c r="L2738" s="1">
        <v>9.2181712292400007E-6</v>
      </c>
      <c r="M2738">
        <v>1.5</v>
      </c>
      <c r="N2738">
        <v>8</v>
      </c>
      <c r="O2738">
        <v>1.6670323838599999E-2</v>
      </c>
      <c r="P2738">
        <v>1.84696969101E-4</v>
      </c>
      <c r="Q2738">
        <v>0.35805896646300001</v>
      </c>
      <c r="R2738" t="s">
        <v>15</v>
      </c>
      <c r="S2738">
        <v>1.5</v>
      </c>
      <c r="T2738">
        <v>8</v>
      </c>
    </row>
    <row r="2739" spans="1:20">
      <c r="A2739">
        <v>105358</v>
      </c>
      <c r="C2739" t="b">
        <f t="shared" si="210"/>
        <v>1</v>
      </c>
      <c r="D2739" s="2" t="str">
        <f t="shared" si="211"/>
        <v/>
      </c>
      <c r="E2739" s="2" t="str">
        <f t="shared" si="212"/>
        <v/>
      </c>
      <c r="F2739" s="2" t="str">
        <f t="shared" si="213"/>
        <v/>
      </c>
      <c r="G2739" s="2" t="str">
        <f t="shared" si="214"/>
        <v/>
      </c>
      <c r="H2739" t="s">
        <v>17</v>
      </c>
      <c r="I2739" t="s">
        <v>17</v>
      </c>
      <c r="J2739">
        <v>2.4175919218E-4</v>
      </c>
      <c r="K2739" s="1">
        <v>7.2466052251300001E-5</v>
      </c>
      <c r="L2739" s="1">
        <v>4.5234856993599999E-6</v>
      </c>
      <c r="M2739">
        <v>4.5</v>
      </c>
      <c r="N2739">
        <v>10</v>
      </c>
      <c r="O2739">
        <v>0.41859689249799997</v>
      </c>
      <c r="P2739">
        <v>3.8666244664099997E-4</v>
      </c>
      <c r="Q2739" s="1">
        <v>2.7262273596399999E-5</v>
      </c>
      <c r="R2739" t="s">
        <v>15</v>
      </c>
      <c r="S2739">
        <v>6.0751596653800002</v>
      </c>
    </row>
    <row r="2740" spans="1:20">
      <c r="A2740">
        <v>105360</v>
      </c>
      <c r="C2740" t="b">
        <f t="shared" si="210"/>
        <v>1</v>
      </c>
      <c r="D2740" s="2" t="str">
        <f t="shared" si="211"/>
        <v/>
      </c>
      <c r="E2740" s="2" t="str">
        <f t="shared" si="212"/>
        <v/>
      </c>
      <c r="F2740" s="2" t="str">
        <f t="shared" si="213"/>
        <v/>
      </c>
      <c r="G2740" s="2" t="str">
        <f t="shared" si="214"/>
        <v/>
      </c>
      <c r="H2740" t="s">
        <v>14</v>
      </c>
      <c r="I2740" t="s">
        <v>14</v>
      </c>
      <c r="J2740">
        <v>2.19806879856E-4</v>
      </c>
      <c r="K2740" s="1">
        <v>1.2176668147E-6</v>
      </c>
      <c r="L2740" s="1">
        <v>5.8661871696300001E-5</v>
      </c>
      <c r="M2740">
        <v>11</v>
      </c>
      <c r="N2740">
        <v>27</v>
      </c>
      <c r="O2740" s="1">
        <v>1.5520104194199999E-6</v>
      </c>
      <c r="P2740">
        <v>7.6283538307999998E-2</v>
      </c>
      <c r="Q2740">
        <v>6.7663051648999994E-2</v>
      </c>
      <c r="R2740" t="s">
        <v>15</v>
      </c>
    </row>
    <row r="2741" spans="1:20">
      <c r="A2741">
        <v>105412</v>
      </c>
      <c r="C2741" t="b">
        <f t="shared" si="210"/>
        <v>1</v>
      </c>
      <c r="D2741" s="2" t="str">
        <f t="shared" si="211"/>
        <v/>
      </c>
      <c r="E2741" s="2" t="str">
        <f t="shared" si="212"/>
        <v/>
      </c>
      <c r="F2741" s="2" t="str">
        <f t="shared" si="213"/>
        <v/>
      </c>
      <c r="G2741" s="2" t="str">
        <f t="shared" si="214"/>
        <v/>
      </c>
      <c r="H2741" t="s">
        <v>14</v>
      </c>
      <c r="I2741" t="s">
        <v>14</v>
      </c>
      <c r="J2741">
        <v>1.4582106311300001E-4</v>
      </c>
      <c r="K2741">
        <v>4.2791867074400001E-4</v>
      </c>
      <c r="L2741" s="1">
        <v>2.3610060305200001E-5</v>
      </c>
      <c r="M2741">
        <v>1.3333333333299999</v>
      </c>
      <c r="N2741">
        <v>3.6666666666699999</v>
      </c>
      <c r="O2741">
        <v>5.3461824491299999E-2</v>
      </c>
      <c r="P2741">
        <v>1.5159073169700001E-3</v>
      </c>
      <c r="Q2741">
        <v>0.216377161151</v>
      </c>
      <c r="R2741" t="s">
        <v>15</v>
      </c>
    </row>
    <row r="2742" spans="1:20">
      <c r="A2742">
        <v>105414</v>
      </c>
      <c r="C2742" t="b">
        <f t="shared" si="210"/>
        <v>1</v>
      </c>
      <c r="D2742" s="2" t="str">
        <f t="shared" si="211"/>
        <v/>
      </c>
      <c r="E2742" s="2" t="str">
        <f t="shared" si="212"/>
        <v/>
      </c>
      <c r="F2742" s="2" t="str">
        <f t="shared" si="213"/>
        <v/>
      </c>
      <c r="G2742" s="2" t="str">
        <f t="shared" si="214"/>
        <v/>
      </c>
      <c r="H2742" t="s">
        <v>19</v>
      </c>
      <c r="I2742" t="s">
        <v>19</v>
      </c>
      <c r="J2742">
        <v>2.7131819862E-4</v>
      </c>
      <c r="K2742">
        <v>6.4827965788500004E-4</v>
      </c>
      <c r="L2742" s="1">
        <v>1.5100617394100001E-5</v>
      </c>
      <c r="M2742">
        <v>1.5</v>
      </c>
      <c r="N2742">
        <v>8</v>
      </c>
      <c r="O2742">
        <v>1.6670323838599999E-2</v>
      </c>
      <c r="P2742">
        <v>3.37411339307E-4</v>
      </c>
      <c r="Q2742">
        <v>0.43598737784899999</v>
      </c>
      <c r="R2742" t="s">
        <v>15</v>
      </c>
      <c r="S2742">
        <v>1.5</v>
      </c>
      <c r="T2742">
        <v>8</v>
      </c>
    </row>
    <row r="2743" spans="1:20">
      <c r="A2743">
        <v>105416</v>
      </c>
      <c r="C2743" t="b">
        <f t="shared" si="210"/>
        <v>1</v>
      </c>
      <c r="D2743" s="2" t="str">
        <f t="shared" si="211"/>
        <v/>
      </c>
      <c r="E2743" s="2" t="str">
        <f t="shared" si="212"/>
        <v/>
      </c>
      <c r="F2743" s="2" t="str">
        <f t="shared" si="213"/>
        <v/>
      </c>
      <c r="G2743" s="2" t="str">
        <f t="shared" si="214"/>
        <v/>
      </c>
      <c r="H2743" t="s">
        <v>14</v>
      </c>
      <c r="I2743" t="s">
        <v>14</v>
      </c>
      <c r="J2743">
        <v>3.2041317630999999E-4</v>
      </c>
      <c r="K2743" s="1">
        <v>2.55685630401E-6</v>
      </c>
      <c r="L2743">
        <v>1.16048485312E-4</v>
      </c>
      <c r="M2743">
        <v>11</v>
      </c>
      <c r="N2743">
        <v>27</v>
      </c>
      <c r="O2743" s="1">
        <v>3.7857619469100002E-6</v>
      </c>
      <c r="P2743">
        <v>0.161545212764</v>
      </c>
      <c r="Q2743">
        <v>9.2692158400699998E-2</v>
      </c>
      <c r="R2743" t="s">
        <v>15</v>
      </c>
    </row>
    <row r="2744" spans="1:20">
      <c r="A2744">
        <v>105483</v>
      </c>
      <c r="C2744" t="b">
        <f t="shared" si="210"/>
        <v>1</v>
      </c>
      <c r="D2744" s="2" t="str">
        <f t="shared" si="211"/>
        <v/>
      </c>
      <c r="E2744" s="2" t="str">
        <f t="shared" si="212"/>
        <v/>
      </c>
      <c r="F2744" s="2" t="str">
        <f t="shared" si="213"/>
        <v/>
      </c>
      <c r="G2744" s="2" t="str">
        <f t="shared" si="214"/>
        <v/>
      </c>
      <c r="H2744" t="s">
        <v>14</v>
      </c>
      <c r="I2744" t="s">
        <v>14</v>
      </c>
      <c r="J2744" s="1">
        <v>2.12173196522E-5</v>
      </c>
      <c r="K2744">
        <v>2.7026040048500001E-4</v>
      </c>
      <c r="L2744" s="1">
        <v>3.8089747752000002E-5</v>
      </c>
      <c r="M2744">
        <v>18</v>
      </c>
      <c r="N2744">
        <v>23.5</v>
      </c>
      <c r="O2744">
        <v>1.8933049410599999E-2</v>
      </c>
      <c r="P2744">
        <v>0.29575642116799999</v>
      </c>
      <c r="Q2744">
        <v>2.5401409388499999E-2</v>
      </c>
      <c r="R2744" t="s">
        <v>15</v>
      </c>
    </row>
    <row r="2745" spans="1:20">
      <c r="A2745">
        <v>105484</v>
      </c>
      <c r="C2745" t="b">
        <f t="shared" si="210"/>
        <v>1</v>
      </c>
      <c r="D2745" s="2" t="str">
        <f t="shared" si="211"/>
        <v/>
      </c>
      <c r="E2745" s="2" t="str">
        <f t="shared" si="212"/>
        <v/>
      </c>
      <c r="F2745" s="2" t="str">
        <f t="shared" si="213"/>
        <v/>
      </c>
      <c r="G2745" s="2" t="str">
        <f t="shared" si="214"/>
        <v/>
      </c>
      <c r="H2745" t="s">
        <v>14</v>
      </c>
      <c r="I2745" t="s">
        <v>14</v>
      </c>
      <c r="J2745" s="1">
        <v>4.5683036374700001E-5</v>
      </c>
      <c r="K2745">
        <v>4.51225873718E-4</v>
      </c>
      <c r="L2745">
        <v>1.06907098834E-4</v>
      </c>
      <c r="M2745">
        <v>18</v>
      </c>
      <c r="N2745">
        <v>23.5</v>
      </c>
      <c r="O2745">
        <v>4.5433877534400001E-2</v>
      </c>
      <c r="P2745">
        <v>0.5</v>
      </c>
      <c r="Q2745">
        <v>5.4615126429600003E-3</v>
      </c>
      <c r="R2745" t="s">
        <v>15</v>
      </c>
    </row>
    <row r="2746" spans="1:20">
      <c r="A2746">
        <v>105485</v>
      </c>
      <c r="C2746" t="b">
        <f t="shared" si="210"/>
        <v>1</v>
      </c>
      <c r="D2746" s="2" t="str">
        <f t="shared" si="211"/>
        <v/>
      </c>
      <c r="E2746" s="2" t="str">
        <f t="shared" si="212"/>
        <v/>
      </c>
      <c r="F2746" s="2" t="str">
        <f t="shared" si="213"/>
        <v/>
      </c>
      <c r="G2746" s="2" t="str">
        <f t="shared" si="214"/>
        <v/>
      </c>
      <c r="H2746" t="s">
        <v>14</v>
      </c>
      <c r="I2746" t="s">
        <v>14</v>
      </c>
      <c r="J2746" s="1">
        <v>2.3064983904899999E-5</v>
      </c>
      <c r="K2746">
        <v>3.2142973780299998E-4</v>
      </c>
      <c r="L2746" s="1">
        <v>4.6824917433699998E-5</v>
      </c>
      <c r="M2746">
        <v>18</v>
      </c>
      <c r="N2746">
        <v>23.5</v>
      </c>
      <c r="O2746">
        <v>7.0973885985900001E-2</v>
      </c>
      <c r="P2746">
        <v>0.44663753175499998</v>
      </c>
      <c r="Q2746">
        <v>3.3624037944799999E-3</v>
      </c>
      <c r="R2746" t="s">
        <v>15</v>
      </c>
    </row>
    <row r="2747" spans="1:20">
      <c r="A2747">
        <v>105488</v>
      </c>
      <c r="C2747" t="b">
        <f t="shared" si="210"/>
        <v>1</v>
      </c>
      <c r="D2747" s="2" t="str">
        <f t="shared" si="211"/>
        <v/>
      </c>
      <c r="E2747" s="2" t="str">
        <f t="shared" si="212"/>
        <v/>
      </c>
      <c r="F2747" s="2" t="str">
        <f t="shared" si="213"/>
        <v/>
      </c>
      <c r="G2747" s="2" t="str">
        <f t="shared" si="214"/>
        <v/>
      </c>
      <c r="H2747" t="s">
        <v>14</v>
      </c>
      <c r="I2747" t="s">
        <v>14</v>
      </c>
      <c r="J2747" s="1">
        <v>5.3920707905499999E-5</v>
      </c>
      <c r="K2747">
        <v>5.3973046838999995E-4</v>
      </c>
      <c r="L2747">
        <v>1.54225582408E-4</v>
      </c>
      <c r="M2747">
        <v>18</v>
      </c>
      <c r="N2747">
        <v>23.5</v>
      </c>
      <c r="O2747">
        <v>5.1480983738600002E-2</v>
      </c>
      <c r="P2747">
        <v>0.46626237114899999</v>
      </c>
      <c r="Q2747">
        <v>9.28226368138E-3</v>
      </c>
      <c r="R2747" t="s">
        <v>15</v>
      </c>
    </row>
    <row r="2748" spans="1:20">
      <c r="A2748">
        <v>105490</v>
      </c>
      <c r="C2748" t="b">
        <f t="shared" si="210"/>
        <v>1</v>
      </c>
      <c r="D2748" s="2" t="str">
        <f t="shared" si="211"/>
        <v/>
      </c>
      <c r="E2748" s="2" t="str">
        <f t="shared" si="212"/>
        <v/>
      </c>
      <c r="F2748" s="2" t="str">
        <f t="shared" si="213"/>
        <v/>
      </c>
      <c r="G2748" s="2" t="str">
        <f t="shared" si="214"/>
        <v/>
      </c>
      <c r="H2748" t="s">
        <v>14</v>
      </c>
      <c r="I2748" t="s">
        <v>14</v>
      </c>
      <c r="J2748" s="1">
        <v>2.9777587346199999E-5</v>
      </c>
      <c r="K2748">
        <v>2.6850109868000003E-4</v>
      </c>
      <c r="L2748">
        <v>1.07767053881E-4</v>
      </c>
      <c r="M2748">
        <v>18</v>
      </c>
      <c r="N2748">
        <v>23.5</v>
      </c>
      <c r="O2748">
        <v>2.1144329880399999E-2</v>
      </c>
      <c r="P2748">
        <v>0.40158825203499998</v>
      </c>
      <c r="Q2748">
        <v>3.4364578329600001E-4</v>
      </c>
      <c r="R2748" t="s">
        <v>15</v>
      </c>
    </row>
    <row r="2749" spans="1:20">
      <c r="A2749">
        <v>105496</v>
      </c>
      <c r="C2749" t="b">
        <f t="shared" si="210"/>
        <v>1</v>
      </c>
      <c r="D2749" s="2" t="str">
        <f t="shared" si="211"/>
        <v/>
      </c>
      <c r="E2749" s="2" t="str">
        <f t="shared" si="212"/>
        <v/>
      </c>
      <c r="F2749" s="2" t="str">
        <f t="shared" si="213"/>
        <v/>
      </c>
      <c r="G2749" s="2" t="str">
        <f t="shared" si="214"/>
        <v/>
      </c>
      <c r="H2749" t="s">
        <v>14</v>
      </c>
      <c r="I2749" t="s">
        <v>14</v>
      </c>
      <c r="J2749" s="1">
        <v>3.6015553174599998E-5</v>
      </c>
      <c r="K2749">
        <v>3.27720262909E-4</v>
      </c>
      <c r="L2749" s="1">
        <v>8.7389005001200002E-5</v>
      </c>
      <c r="M2749">
        <v>18</v>
      </c>
      <c r="N2749">
        <v>23.5</v>
      </c>
      <c r="O2749">
        <v>4.9564714312100001E-2</v>
      </c>
      <c r="P2749">
        <v>0.46626237114899999</v>
      </c>
      <c r="Q2749">
        <v>5.4615126429600003E-3</v>
      </c>
      <c r="R2749" t="s">
        <v>15</v>
      </c>
    </row>
    <row r="2750" spans="1:20">
      <c r="A2750">
        <v>105521</v>
      </c>
      <c r="C2750" t="b">
        <f t="shared" si="210"/>
        <v>1</v>
      </c>
      <c r="D2750" s="2" t="str">
        <f t="shared" si="211"/>
        <v/>
      </c>
      <c r="E2750" s="2" t="str">
        <f t="shared" si="212"/>
        <v/>
      </c>
      <c r="F2750" s="2" t="str">
        <f t="shared" si="213"/>
        <v/>
      </c>
      <c r="G2750" s="2" t="str">
        <f t="shared" si="214"/>
        <v/>
      </c>
      <c r="H2750" t="s">
        <v>14</v>
      </c>
      <c r="I2750" t="s">
        <v>14</v>
      </c>
      <c r="J2750" s="1">
        <v>3.86971285402E-6</v>
      </c>
      <c r="K2750">
        <v>5.7009847568499996E-4</v>
      </c>
      <c r="L2750" s="1">
        <v>4.2477274658100002E-5</v>
      </c>
      <c r="M2750">
        <v>24.5</v>
      </c>
      <c r="N2750">
        <v>27</v>
      </c>
      <c r="O2750" s="1">
        <v>2.3711600374400002E-6</v>
      </c>
      <c r="P2750">
        <v>8.8081031754000005E-2</v>
      </c>
      <c r="Q2750">
        <v>7.2239261448299993E-2</v>
      </c>
      <c r="R2750" t="s">
        <v>15</v>
      </c>
    </row>
    <row r="2751" spans="1:20">
      <c r="A2751">
        <v>105522</v>
      </c>
      <c r="C2751" t="b">
        <f t="shared" si="210"/>
        <v>1</v>
      </c>
      <c r="D2751" s="2" t="str">
        <f t="shared" si="211"/>
        <v/>
      </c>
      <c r="E2751" s="2" t="str">
        <f t="shared" si="212"/>
        <v/>
      </c>
      <c r="F2751" s="2" t="str">
        <f t="shared" si="213"/>
        <v/>
      </c>
      <c r="G2751" s="2" t="str">
        <f t="shared" si="214"/>
        <v/>
      </c>
      <c r="H2751" t="s">
        <v>14</v>
      </c>
      <c r="I2751" t="s">
        <v>14</v>
      </c>
      <c r="J2751" s="1">
        <v>1.8203390673099999E-5</v>
      </c>
      <c r="K2751">
        <v>1.08994936521E-3</v>
      </c>
      <c r="L2751">
        <v>1.1044091411099999E-4</v>
      </c>
      <c r="M2751">
        <v>24.5</v>
      </c>
      <c r="N2751">
        <v>27</v>
      </c>
      <c r="O2751" s="1">
        <v>5.81489758951E-5</v>
      </c>
      <c r="P2751">
        <v>8.8081031754000005E-2</v>
      </c>
      <c r="Q2751">
        <v>0.19780034561199999</v>
      </c>
      <c r="R2751" t="s">
        <v>15</v>
      </c>
    </row>
    <row r="2752" spans="1:20">
      <c r="A2752">
        <v>105526</v>
      </c>
      <c r="C2752" t="b">
        <f t="shared" si="210"/>
        <v>1</v>
      </c>
      <c r="D2752" s="2" t="str">
        <f t="shared" si="211"/>
        <v/>
      </c>
      <c r="E2752" s="2" t="str">
        <f t="shared" si="212"/>
        <v/>
      </c>
      <c r="F2752" s="2" t="str">
        <f t="shared" si="213"/>
        <v/>
      </c>
      <c r="G2752" s="2" t="str">
        <f t="shared" si="214"/>
        <v/>
      </c>
      <c r="H2752" t="s">
        <v>14</v>
      </c>
      <c r="I2752" t="s">
        <v>14</v>
      </c>
      <c r="J2752" s="1">
        <v>1.4016719345E-5</v>
      </c>
      <c r="K2752">
        <v>6.6231637789500005E-4</v>
      </c>
      <c r="L2752" s="1">
        <v>4.2477274658100002E-5</v>
      </c>
      <c r="M2752">
        <v>24.5</v>
      </c>
      <c r="N2752">
        <v>27</v>
      </c>
      <c r="O2752" s="1">
        <v>1.0093500568099999E-5</v>
      </c>
      <c r="P2752">
        <v>8.8081031754000005E-2</v>
      </c>
      <c r="Q2752">
        <v>0.14123861918399999</v>
      </c>
      <c r="R2752" t="s">
        <v>15</v>
      </c>
    </row>
    <row r="2753" spans="1:20">
      <c r="A2753">
        <v>105554</v>
      </c>
      <c r="B2753" t="s">
        <v>19</v>
      </c>
      <c r="C2753" t="b">
        <f t="shared" si="210"/>
        <v>1</v>
      </c>
      <c r="D2753" s="2" t="str">
        <f t="shared" si="211"/>
        <v/>
      </c>
      <c r="E2753" s="2" t="str">
        <f t="shared" si="212"/>
        <v/>
      </c>
      <c r="F2753" s="2" t="str">
        <f t="shared" si="213"/>
        <v>BRACK</v>
      </c>
      <c r="G2753" s="2" t="str">
        <f t="shared" si="214"/>
        <v/>
      </c>
      <c r="H2753" t="s">
        <v>18</v>
      </c>
      <c r="I2753" t="s">
        <v>19</v>
      </c>
      <c r="J2753" s="1">
        <v>1.36896909445E-5</v>
      </c>
      <c r="K2753">
        <v>6.03270839246E-4</v>
      </c>
      <c r="L2753" s="1">
        <v>4.0625511755700003E-5</v>
      </c>
      <c r="M2753">
        <v>6.5</v>
      </c>
      <c r="N2753">
        <v>10</v>
      </c>
      <c r="O2753">
        <v>1.8168138722500001E-2</v>
      </c>
      <c r="P2753">
        <v>5.1048034641099999E-2</v>
      </c>
      <c r="Q2753">
        <v>0.18513717432900001</v>
      </c>
      <c r="R2753" t="s">
        <v>20</v>
      </c>
      <c r="S2753">
        <v>6.5</v>
      </c>
      <c r="T2753">
        <v>10</v>
      </c>
    </row>
    <row r="2754" spans="1:20">
      <c r="A2754">
        <v>105555</v>
      </c>
      <c r="C2754" t="b">
        <f t="shared" si="210"/>
        <v>1</v>
      </c>
      <c r="D2754" s="2" t="str">
        <f t="shared" si="211"/>
        <v/>
      </c>
      <c r="E2754" s="2" t="str">
        <f t="shared" si="212"/>
        <v/>
      </c>
      <c r="F2754" s="2" t="str">
        <f t="shared" si="213"/>
        <v/>
      </c>
      <c r="G2754" s="2" t="str">
        <f t="shared" si="214"/>
        <v/>
      </c>
      <c r="H2754" t="s">
        <v>16</v>
      </c>
      <c r="I2754" t="s">
        <v>16</v>
      </c>
      <c r="J2754" s="1">
        <v>4.6995118142000001E-5</v>
      </c>
      <c r="K2754">
        <v>1.8727207489599999E-3</v>
      </c>
      <c r="L2754">
        <v>5.8221728006800004E-4</v>
      </c>
      <c r="M2754">
        <v>6.5</v>
      </c>
      <c r="N2754">
        <v>10</v>
      </c>
      <c r="O2754">
        <v>8.1645894541000001E-4</v>
      </c>
      <c r="P2754">
        <v>7.5718524331000001E-2</v>
      </c>
      <c r="Q2754">
        <v>3.4268288183400002E-3</v>
      </c>
      <c r="R2754" t="s">
        <v>15</v>
      </c>
      <c r="S2754">
        <v>6.5</v>
      </c>
    </row>
    <row r="2755" spans="1:20">
      <c r="A2755">
        <v>105618</v>
      </c>
      <c r="C2755" t="b">
        <f t="shared" ref="C2755:C2818" si="215">IF(OR(B2755="freshRestricted",B2755="brackishRestricted",B2755="marineRestricted",B2755="noclass",B2755=""),TRUE,FALSE)</f>
        <v>1</v>
      </c>
      <c r="D2755" s="2" t="str">
        <f t="shared" ref="D2755:D2818" si="216">IF(NOT(ISBLANK($B2755)),IF($I2755="freshRestricted", IF($B2755="freshRestricted","FRESH",$B2755),""),"")</f>
        <v/>
      </c>
      <c r="E2755" s="2" t="str">
        <f t="shared" ref="E2755:E2818" si="217">IF(NOT(ISBLANK($B2755)),IF($I2755="marineRestricted", IF($B2755="marineRestricted","MARINE",$B2755),""),"")</f>
        <v/>
      </c>
      <c r="F2755" s="2" t="str">
        <f t="shared" ref="F2755:F2818" si="218">IF(NOT(ISBLANK($B2755)),IF($I2755="brackishRestricted", IF($B2755="brackishRestricted","BRACK",$B2755),""),"")</f>
        <v/>
      </c>
      <c r="G2755" s="2" t="str">
        <f t="shared" ref="G2755:G2818" si="219">IF(NOT(ISBLANK($B2755)),IF($I2755="noclass", IF($B2755="noclass","NO",$B2755),""),"")</f>
        <v/>
      </c>
      <c r="H2755" t="s">
        <v>18</v>
      </c>
      <c r="I2755" t="s">
        <v>19</v>
      </c>
      <c r="J2755" s="1">
        <v>3.5487738452300001E-5</v>
      </c>
      <c r="K2755">
        <v>1.2521746043300001E-3</v>
      </c>
      <c r="L2755">
        <v>3.3912845777099999E-4</v>
      </c>
      <c r="M2755">
        <v>6.5</v>
      </c>
      <c r="N2755">
        <v>10</v>
      </c>
      <c r="O2755">
        <v>8.1645894541000001E-4</v>
      </c>
      <c r="P2755">
        <v>9.1734657504199998E-2</v>
      </c>
      <c r="Q2755">
        <v>3.6500966373499998E-3</v>
      </c>
      <c r="R2755" t="s">
        <v>20</v>
      </c>
      <c r="S2755">
        <v>6.5</v>
      </c>
      <c r="T2755">
        <v>10</v>
      </c>
    </row>
    <row r="2756" spans="1:20">
      <c r="A2756">
        <v>105619</v>
      </c>
      <c r="B2756" t="s">
        <v>19</v>
      </c>
      <c r="C2756" t="b">
        <f t="shared" si="215"/>
        <v>1</v>
      </c>
      <c r="D2756" s="2" t="str">
        <f t="shared" si="216"/>
        <v/>
      </c>
      <c r="E2756" s="2" t="str">
        <f t="shared" si="217"/>
        <v/>
      </c>
      <c r="F2756" s="2" t="str">
        <f t="shared" si="218"/>
        <v>BRACK</v>
      </c>
      <c r="G2756" s="2" t="str">
        <f t="shared" si="219"/>
        <v/>
      </c>
      <c r="H2756" t="s">
        <v>18</v>
      </c>
      <c r="I2756" t="s">
        <v>19</v>
      </c>
      <c r="J2756" s="1">
        <v>3.6670995724700001E-6</v>
      </c>
      <c r="K2756">
        <v>4.1769124481299999E-4</v>
      </c>
      <c r="L2756" s="1">
        <v>2.3152343912900001E-5</v>
      </c>
      <c r="M2756">
        <v>6.5</v>
      </c>
      <c r="N2756">
        <v>10</v>
      </c>
      <c r="O2756">
        <v>4.3330253681099998E-3</v>
      </c>
      <c r="P2756">
        <v>5.1867862613799998E-2</v>
      </c>
      <c r="Q2756">
        <v>5.4916605366099998E-2</v>
      </c>
      <c r="R2756" t="s">
        <v>20</v>
      </c>
      <c r="S2756">
        <v>6.5</v>
      </c>
      <c r="T2756">
        <v>10</v>
      </c>
    </row>
    <row r="2757" spans="1:20">
      <c r="A2757">
        <v>105676</v>
      </c>
      <c r="C2757" t="b">
        <f t="shared" si="215"/>
        <v>1</v>
      </c>
      <c r="D2757" s="2" t="str">
        <f t="shared" si="216"/>
        <v/>
      </c>
      <c r="E2757" s="2" t="str">
        <f t="shared" si="217"/>
        <v/>
      </c>
      <c r="F2757" s="2" t="str">
        <f t="shared" si="218"/>
        <v/>
      </c>
      <c r="G2757" s="2" t="str">
        <f t="shared" si="219"/>
        <v/>
      </c>
      <c r="H2757" t="s">
        <v>14</v>
      </c>
      <c r="I2757" t="s">
        <v>14</v>
      </c>
      <c r="J2757">
        <v>3.1336532706499999E-4</v>
      </c>
      <c r="K2757">
        <v>1.90785422084E-3</v>
      </c>
      <c r="L2757">
        <v>5.8634621841599998E-4</v>
      </c>
      <c r="M2757">
        <v>18</v>
      </c>
      <c r="N2757">
        <v>20</v>
      </c>
      <c r="O2757">
        <v>0.185800226401</v>
      </c>
      <c r="P2757">
        <v>0.402196918279</v>
      </c>
      <c r="Q2757">
        <v>0.103154772738</v>
      </c>
      <c r="R2757" t="s">
        <v>15</v>
      </c>
    </row>
    <row r="2758" spans="1:20">
      <c r="A2758">
        <v>105745</v>
      </c>
      <c r="C2758" t="b">
        <f t="shared" si="215"/>
        <v>1</v>
      </c>
      <c r="D2758" s="2" t="str">
        <f t="shared" si="216"/>
        <v/>
      </c>
      <c r="E2758" s="2" t="str">
        <f t="shared" si="217"/>
        <v/>
      </c>
      <c r="F2758" s="2" t="str">
        <f t="shared" si="218"/>
        <v/>
      </c>
      <c r="G2758" s="2" t="str">
        <f t="shared" si="219"/>
        <v/>
      </c>
      <c r="H2758" t="s">
        <v>18</v>
      </c>
      <c r="I2758" t="s">
        <v>19</v>
      </c>
      <c r="J2758">
        <v>1.3612814721099999E-4</v>
      </c>
      <c r="K2758">
        <v>7.9739055037499995E-4</v>
      </c>
      <c r="L2758">
        <v>2.2104629208100001E-4</v>
      </c>
      <c r="M2758">
        <v>18</v>
      </c>
      <c r="N2758">
        <v>20</v>
      </c>
      <c r="O2758">
        <v>0.11824687736800001</v>
      </c>
      <c r="P2758">
        <v>0.28934960886599997</v>
      </c>
      <c r="Q2758">
        <v>9.9768670426999995E-2</v>
      </c>
      <c r="R2758" t="s">
        <v>20</v>
      </c>
      <c r="S2758">
        <v>18</v>
      </c>
      <c r="T2758">
        <v>20</v>
      </c>
    </row>
    <row r="2759" spans="1:20">
      <c r="A2759">
        <v>105784</v>
      </c>
      <c r="C2759" t="b">
        <f t="shared" si="215"/>
        <v>1</v>
      </c>
      <c r="D2759" s="2" t="str">
        <f t="shared" si="216"/>
        <v/>
      </c>
      <c r="E2759" s="2" t="str">
        <f t="shared" si="217"/>
        <v/>
      </c>
      <c r="F2759" s="2" t="str">
        <f t="shared" si="218"/>
        <v/>
      </c>
      <c r="G2759" s="2" t="str">
        <f t="shared" si="219"/>
        <v/>
      </c>
      <c r="H2759" t="s">
        <v>14</v>
      </c>
      <c r="I2759" t="s">
        <v>14</v>
      </c>
      <c r="J2759">
        <v>7.4171545848900002E-4</v>
      </c>
      <c r="K2759" s="1">
        <v>1.83956762802E-6</v>
      </c>
      <c r="L2759">
        <v>0</v>
      </c>
      <c r="M2759">
        <v>1.5</v>
      </c>
      <c r="N2759">
        <v>11.5</v>
      </c>
      <c r="O2759">
        <v>0.26055473074300001</v>
      </c>
      <c r="P2759">
        <v>7.1513357636000002E-2</v>
      </c>
      <c r="Q2759">
        <v>1.6671064785400001E-2</v>
      </c>
      <c r="R2759" t="s">
        <v>15</v>
      </c>
    </row>
    <row r="2760" spans="1:20">
      <c r="A2760">
        <v>105786</v>
      </c>
      <c r="C2760" t="b">
        <f t="shared" si="215"/>
        <v>1</v>
      </c>
      <c r="D2760" s="2" t="str">
        <f t="shared" si="216"/>
        <v/>
      </c>
      <c r="E2760" s="2" t="str">
        <f t="shared" si="217"/>
        <v/>
      </c>
      <c r="F2760" s="2" t="str">
        <f t="shared" si="218"/>
        <v/>
      </c>
      <c r="G2760" s="2" t="str">
        <f t="shared" si="219"/>
        <v/>
      </c>
      <c r="H2760" t="s">
        <v>14</v>
      </c>
      <c r="I2760" t="s">
        <v>14</v>
      </c>
      <c r="J2760" s="1">
        <v>4.1050084503100001E-5</v>
      </c>
      <c r="K2760">
        <v>3.39451938145E-4</v>
      </c>
      <c r="L2760" s="1">
        <v>9.8435654063899994E-5</v>
      </c>
      <c r="M2760">
        <v>18</v>
      </c>
      <c r="N2760">
        <v>20</v>
      </c>
      <c r="O2760">
        <v>7.7419950577599997E-2</v>
      </c>
      <c r="P2760">
        <v>0.32080661305500002</v>
      </c>
      <c r="Q2760">
        <v>4.1917910014700001E-2</v>
      </c>
      <c r="R2760" t="s">
        <v>15</v>
      </c>
    </row>
    <row r="2761" spans="1:20">
      <c r="A2761">
        <v>105869</v>
      </c>
      <c r="C2761" t="b">
        <f t="shared" si="215"/>
        <v>1</v>
      </c>
      <c r="D2761" s="2" t="str">
        <f t="shared" si="216"/>
        <v/>
      </c>
      <c r="E2761" s="2" t="str">
        <f t="shared" si="217"/>
        <v/>
      </c>
      <c r="F2761" s="2" t="str">
        <f t="shared" si="218"/>
        <v/>
      </c>
      <c r="G2761" s="2" t="str">
        <f t="shared" si="219"/>
        <v/>
      </c>
      <c r="H2761" t="s">
        <v>14</v>
      </c>
      <c r="I2761" t="s">
        <v>14</v>
      </c>
      <c r="J2761" s="1">
        <v>7.2252804801800004E-5</v>
      </c>
      <c r="K2761">
        <v>7.6405984742399999E-4</v>
      </c>
      <c r="L2761">
        <v>4.1933609380099998E-4</v>
      </c>
      <c r="M2761">
        <v>9</v>
      </c>
      <c r="N2761">
        <v>20</v>
      </c>
      <c r="O2761">
        <v>0.173836449724</v>
      </c>
      <c r="P2761">
        <v>0.493025062982</v>
      </c>
      <c r="Q2761">
        <v>8.4470564742299997E-2</v>
      </c>
      <c r="R2761" t="s">
        <v>15</v>
      </c>
    </row>
    <row r="2762" spans="1:20">
      <c r="A2762">
        <v>105943</v>
      </c>
      <c r="C2762" t="b">
        <f t="shared" si="215"/>
        <v>1</v>
      </c>
      <c r="D2762" s="2" t="str">
        <f t="shared" si="216"/>
        <v/>
      </c>
      <c r="E2762" s="2" t="str">
        <f t="shared" si="217"/>
        <v/>
      </c>
      <c r="F2762" s="2" t="str">
        <f t="shared" si="218"/>
        <v/>
      </c>
      <c r="G2762" s="2" t="str">
        <f t="shared" si="219"/>
        <v/>
      </c>
      <c r="H2762" t="s">
        <v>14</v>
      </c>
      <c r="I2762" t="s">
        <v>14</v>
      </c>
      <c r="J2762">
        <v>4.54031598963E-4</v>
      </c>
      <c r="K2762">
        <v>2.55523210715E-3</v>
      </c>
      <c r="L2762">
        <v>8.0751374874499997E-4</v>
      </c>
      <c r="M2762">
        <v>18</v>
      </c>
      <c r="N2762">
        <v>20</v>
      </c>
      <c r="O2762">
        <v>0.26344459893700001</v>
      </c>
      <c r="P2762">
        <v>0.402196918279</v>
      </c>
      <c r="Q2762">
        <v>0.22935195130800001</v>
      </c>
      <c r="R2762" t="s">
        <v>15</v>
      </c>
    </row>
    <row r="2763" spans="1:20">
      <c r="A2763">
        <v>106015</v>
      </c>
      <c r="C2763" t="b">
        <f t="shared" si="215"/>
        <v>1</v>
      </c>
      <c r="D2763" s="2" t="str">
        <f t="shared" si="216"/>
        <v/>
      </c>
      <c r="E2763" s="2" t="str">
        <f t="shared" si="217"/>
        <v/>
      </c>
      <c r="F2763" s="2" t="str">
        <f t="shared" si="218"/>
        <v/>
      </c>
      <c r="G2763" s="2" t="str">
        <f t="shared" si="219"/>
        <v/>
      </c>
      <c r="H2763" t="s">
        <v>14</v>
      </c>
      <c r="I2763" t="s">
        <v>14</v>
      </c>
      <c r="J2763">
        <v>1.90192541525E-4</v>
      </c>
      <c r="K2763">
        <v>1.38349265205E-3</v>
      </c>
      <c r="L2763">
        <v>3.2999174180099999E-4</v>
      </c>
      <c r="M2763">
        <v>18</v>
      </c>
      <c r="N2763">
        <v>20</v>
      </c>
      <c r="O2763">
        <v>0.185800226401</v>
      </c>
      <c r="P2763">
        <v>0.32080661305500002</v>
      </c>
      <c r="Q2763">
        <v>0.22286112101899999</v>
      </c>
      <c r="R2763" t="s">
        <v>15</v>
      </c>
    </row>
    <row r="2764" spans="1:20">
      <c r="A2764">
        <v>106075</v>
      </c>
      <c r="C2764" t="b">
        <f t="shared" si="215"/>
        <v>1</v>
      </c>
      <c r="D2764" s="2" t="str">
        <f t="shared" si="216"/>
        <v/>
      </c>
      <c r="E2764" s="2" t="str">
        <f t="shared" si="217"/>
        <v/>
      </c>
      <c r="F2764" s="2" t="str">
        <f t="shared" si="218"/>
        <v/>
      </c>
      <c r="G2764" s="2" t="str">
        <f t="shared" si="219"/>
        <v/>
      </c>
      <c r="H2764" t="s">
        <v>14</v>
      </c>
      <c r="I2764" t="s">
        <v>14</v>
      </c>
      <c r="J2764">
        <v>4.5950360743899997E-4</v>
      </c>
      <c r="K2764">
        <v>2.34587263399E-3</v>
      </c>
      <c r="L2764">
        <v>7.6088919521599999E-4</v>
      </c>
      <c r="M2764">
        <v>18</v>
      </c>
      <c r="N2764">
        <v>20</v>
      </c>
      <c r="O2764">
        <v>0.21755371370599999</v>
      </c>
      <c r="P2764">
        <v>0.36190791101699998</v>
      </c>
      <c r="Q2764">
        <v>0.20663772560099999</v>
      </c>
      <c r="R2764" t="s">
        <v>15</v>
      </c>
    </row>
    <row r="2765" spans="1:20">
      <c r="A2765">
        <v>106155</v>
      </c>
      <c r="C2765" t="b">
        <f t="shared" si="215"/>
        <v>1</v>
      </c>
      <c r="D2765" s="2" t="str">
        <f t="shared" si="216"/>
        <v/>
      </c>
      <c r="E2765" s="2" t="str">
        <f t="shared" si="217"/>
        <v/>
      </c>
      <c r="F2765" s="2" t="str">
        <f t="shared" si="218"/>
        <v/>
      </c>
      <c r="G2765" s="2" t="str">
        <f t="shared" si="219"/>
        <v/>
      </c>
      <c r="H2765" t="s">
        <v>14</v>
      </c>
      <c r="I2765" t="s">
        <v>14</v>
      </c>
      <c r="J2765">
        <v>2.2581361308999999E-4</v>
      </c>
      <c r="K2765">
        <v>1.1730827397200001E-3</v>
      </c>
      <c r="L2765">
        <v>3.57833307311E-4</v>
      </c>
      <c r="M2765">
        <v>18</v>
      </c>
      <c r="N2765">
        <v>20</v>
      </c>
      <c r="O2765">
        <v>0.16228295616300001</v>
      </c>
      <c r="P2765">
        <v>0.32479756593999998</v>
      </c>
      <c r="Q2765">
        <v>0.154941098897</v>
      </c>
      <c r="R2765" t="s">
        <v>15</v>
      </c>
    </row>
    <row r="2766" spans="1:20">
      <c r="A2766">
        <v>106197</v>
      </c>
      <c r="C2766" t="b">
        <f t="shared" si="215"/>
        <v>1</v>
      </c>
      <c r="D2766" s="2" t="str">
        <f t="shared" si="216"/>
        <v/>
      </c>
      <c r="E2766" s="2" t="str">
        <f t="shared" si="217"/>
        <v/>
      </c>
      <c r="F2766" s="2" t="str">
        <f t="shared" si="218"/>
        <v/>
      </c>
      <c r="G2766" s="2" t="str">
        <f t="shared" si="219"/>
        <v/>
      </c>
      <c r="H2766" t="s">
        <v>19</v>
      </c>
      <c r="I2766" t="s">
        <v>19</v>
      </c>
      <c r="J2766" s="1">
        <v>2.6412412894200002E-5</v>
      </c>
      <c r="K2766">
        <v>4.5061232709499999E-4</v>
      </c>
      <c r="L2766" s="1">
        <v>1.39094930081E-5</v>
      </c>
      <c r="M2766">
        <v>1.5</v>
      </c>
      <c r="N2766">
        <v>5.5</v>
      </c>
      <c r="O2766">
        <v>3.2802395114699999E-3</v>
      </c>
      <c r="P2766" s="1">
        <v>1.1347208622999999E-5</v>
      </c>
      <c r="Q2766">
        <v>0.160845307258</v>
      </c>
      <c r="R2766" t="s">
        <v>15</v>
      </c>
      <c r="S2766">
        <v>1.5</v>
      </c>
      <c r="T2766">
        <v>5.5</v>
      </c>
    </row>
    <row r="2767" spans="1:20">
      <c r="A2767">
        <v>106198</v>
      </c>
      <c r="C2767" t="b">
        <f t="shared" si="215"/>
        <v>1</v>
      </c>
      <c r="D2767" s="2" t="str">
        <f t="shared" si="216"/>
        <v/>
      </c>
      <c r="E2767" s="2" t="str">
        <f t="shared" si="217"/>
        <v/>
      </c>
      <c r="F2767" s="2" t="str">
        <f t="shared" si="218"/>
        <v/>
      </c>
      <c r="G2767" s="2" t="str">
        <f t="shared" si="219"/>
        <v/>
      </c>
      <c r="H2767" t="s">
        <v>19</v>
      </c>
      <c r="I2767" t="s">
        <v>19</v>
      </c>
      <c r="J2767" s="1">
        <v>5.5215826351199998E-5</v>
      </c>
      <c r="K2767">
        <v>6.5713396942999999E-4</v>
      </c>
      <c r="L2767" s="1">
        <v>1.7168933053199999E-5</v>
      </c>
      <c r="M2767">
        <v>1.5</v>
      </c>
      <c r="N2767">
        <v>5.5</v>
      </c>
      <c r="O2767">
        <v>3.2802395114699999E-3</v>
      </c>
      <c r="P2767" s="1">
        <v>9.4823736688400007E-6</v>
      </c>
      <c r="Q2767">
        <v>0.13669165146100001</v>
      </c>
      <c r="R2767" t="s">
        <v>15</v>
      </c>
      <c r="S2767">
        <v>1.5</v>
      </c>
      <c r="T2767">
        <v>5.5</v>
      </c>
    </row>
    <row r="2768" spans="1:20">
      <c r="A2768">
        <v>106200</v>
      </c>
      <c r="C2768" t="b">
        <f t="shared" si="215"/>
        <v>1</v>
      </c>
      <c r="D2768" s="2" t="str">
        <f t="shared" si="216"/>
        <v/>
      </c>
      <c r="E2768" s="2" t="str">
        <f t="shared" si="217"/>
        <v/>
      </c>
      <c r="F2768" s="2" t="str">
        <f t="shared" si="218"/>
        <v/>
      </c>
      <c r="G2768" s="2" t="str">
        <f t="shared" si="219"/>
        <v/>
      </c>
      <c r="H2768" t="s">
        <v>19</v>
      </c>
      <c r="I2768" t="s">
        <v>19</v>
      </c>
      <c r="J2768" s="1">
        <v>2.4751373239E-5</v>
      </c>
      <c r="K2768">
        <v>2.8071933904799998E-4</v>
      </c>
      <c r="L2768" s="1">
        <v>5.0758026264699997E-6</v>
      </c>
      <c r="M2768">
        <v>1.5</v>
      </c>
      <c r="N2768">
        <v>5.5</v>
      </c>
      <c r="O2768">
        <v>1.33130514314E-2</v>
      </c>
      <c r="P2768" s="1">
        <v>4.7220645654300002E-5</v>
      </c>
      <c r="Q2768">
        <v>7.8832822985899997E-2</v>
      </c>
      <c r="R2768" t="s">
        <v>15</v>
      </c>
      <c r="S2768">
        <v>1.5</v>
      </c>
      <c r="T2768">
        <v>5.5</v>
      </c>
    </row>
    <row r="2769" spans="1:20">
      <c r="A2769">
        <v>106201</v>
      </c>
      <c r="C2769" t="b">
        <f t="shared" si="215"/>
        <v>1</v>
      </c>
      <c r="D2769" s="2" t="str">
        <f t="shared" si="216"/>
        <v/>
      </c>
      <c r="E2769" s="2" t="str">
        <f t="shared" si="217"/>
        <v/>
      </c>
      <c r="F2769" s="2" t="str">
        <f t="shared" si="218"/>
        <v/>
      </c>
      <c r="G2769" s="2" t="str">
        <f t="shared" si="219"/>
        <v/>
      </c>
      <c r="H2769" t="s">
        <v>19</v>
      </c>
      <c r="I2769" t="s">
        <v>19</v>
      </c>
      <c r="J2769" s="1">
        <v>1.49307205529E-5</v>
      </c>
      <c r="K2769">
        <v>2.0226103354800001E-4</v>
      </c>
      <c r="L2769" s="1">
        <v>3.63077892522E-6</v>
      </c>
      <c r="M2769">
        <v>1.5</v>
      </c>
      <c r="N2769">
        <v>5.5</v>
      </c>
      <c r="O2769">
        <v>1.6267344641399999E-2</v>
      </c>
      <c r="P2769" s="1">
        <v>1.6648064005600001E-5</v>
      </c>
      <c r="Q2769">
        <v>4.3266603845299997E-2</v>
      </c>
      <c r="R2769" t="s">
        <v>15</v>
      </c>
      <c r="S2769">
        <v>1.5</v>
      </c>
      <c r="T2769">
        <v>5.5</v>
      </c>
    </row>
    <row r="2770" spans="1:20">
      <c r="A2770">
        <v>106202</v>
      </c>
      <c r="B2770" t="s">
        <v>19</v>
      </c>
      <c r="C2770" t="b">
        <f t="shared" si="215"/>
        <v>1</v>
      </c>
      <c r="D2770" s="2" t="str">
        <f t="shared" si="216"/>
        <v/>
      </c>
      <c r="E2770" s="2" t="str">
        <f t="shared" si="217"/>
        <v/>
      </c>
      <c r="F2770" s="2" t="str">
        <f t="shared" si="218"/>
        <v/>
      </c>
      <c r="G2770" s="2" t="str">
        <f t="shared" si="219"/>
        <v>brackishRestricted</v>
      </c>
      <c r="H2770" t="s">
        <v>14</v>
      </c>
      <c r="I2770" t="s">
        <v>14</v>
      </c>
      <c r="J2770" s="1">
        <v>2.1541412822399999E-5</v>
      </c>
      <c r="K2770">
        <v>1.5978884284499999E-4</v>
      </c>
      <c r="L2770" s="1">
        <v>2.55339370322E-6</v>
      </c>
      <c r="M2770">
        <v>1.3333333333299999</v>
      </c>
      <c r="N2770">
        <v>3.6666666666699999</v>
      </c>
      <c r="O2770">
        <v>0.121196897988</v>
      </c>
      <c r="P2770">
        <v>1.1215756184699999E-3</v>
      </c>
      <c r="Q2770">
        <v>3.3639247211799998E-2</v>
      </c>
      <c r="R2770" t="s">
        <v>15</v>
      </c>
    </row>
    <row r="2771" spans="1:20">
      <c r="A2771">
        <v>106203</v>
      </c>
      <c r="C2771" t="b">
        <f t="shared" si="215"/>
        <v>1</v>
      </c>
      <c r="D2771" s="2" t="str">
        <f t="shared" si="216"/>
        <v/>
      </c>
      <c r="E2771" s="2" t="str">
        <f t="shared" si="217"/>
        <v/>
      </c>
      <c r="F2771" s="2" t="str">
        <f t="shared" si="218"/>
        <v/>
      </c>
      <c r="G2771" s="2" t="str">
        <f t="shared" si="219"/>
        <v/>
      </c>
      <c r="H2771" t="s">
        <v>19</v>
      </c>
      <c r="I2771" t="s">
        <v>19</v>
      </c>
      <c r="J2771" s="1">
        <v>2.3267651328799999E-5</v>
      </c>
      <c r="K2771">
        <v>3.10168515282E-4</v>
      </c>
      <c r="L2771" s="1">
        <v>8.63113163263E-6</v>
      </c>
      <c r="M2771">
        <v>1.5</v>
      </c>
      <c r="N2771">
        <v>5.5</v>
      </c>
      <c r="O2771">
        <v>1.08341409108E-2</v>
      </c>
      <c r="P2771" s="1">
        <v>4.7220645654300002E-5</v>
      </c>
      <c r="Q2771">
        <v>9.0350526382100005E-2</v>
      </c>
      <c r="R2771" t="s">
        <v>15</v>
      </c>
      <c r="S2771">
        <v>1.5</v>
      </c>
      <c r="T2771">
        <v>5.5</v>
      </c>
    </row>
    <row r="2772" spans="1:20">
      <c r="A2772">
        <v>106208</v>
      </c>
      <c r="C2772" t="b">
        <f t="shared" si="215"/>
        <v>1</v>
      </c>
      <c r="D2772" s="2" t="str">
        <f t="shared" si="216"/>
        <v/>
      </c>
      <c r="E2772" s="2" t="str">
        <f t="shared" si="217"/>
        <v/>
      </c>
      <c r="F2772" s="2" t="str">
        <f t="shared" si="218"/>
        <v/>
      </c>
      <c r="G2772" s="2" t="str">
        <f t="shared" si="219"/>
        <v/>
      </c>
      <c r="H2772" t="s">
        <v>19</v>
      </c>
      <c r="I2772" t="s">
        <v>19</v>
      </c>
      <c r="J2772" s="1">
        <v>9.6543775134899996E-6</v>
      </c>
      <c r="K2772">
        <v>2.0614850446300001E-4</v>
      </c>
      <c r="L2772" s="1">
        <v>3.87657873883E-6</v>
      </c>
      <c r="M2772">
        <v>1.5</v>
      </c>
      <c r="N2772">
        <v>5.5</v>
      </c>
      <c r="O2772">
        <v>5.9109816930699999E-3</v>
      </c>
      <c r="P2772" s="1">
        <v>1.6648064005600001E-5</v>
      </c>
      <c r="Q2772">
        <v>0.14705211153</v>
      </c>
      <c r="R2772" t="s">
        <v>15</v>
      </c>
      <c r="S2772">
        <v>1.5</v>
      </c>
      <c r="T2772">
        <v>5.5</v>
      </c>
    </row>
    <row r="2773" spans="1:20">
      <c r="A2773">
        <v>106228</v>
      </c>
      <c r="C2773" t="b">
        <f t="shared" si="215"/>
        <v>1</v>
      </c>
      <c r="D2773" s="2" t="str">
        <f t="shared" si="216"/>
        <v/>
      </c>
      <c r="E2773" s="2" t="str">
        <f t="shared" si="217"/>
        <v/>
      </c>
      <c r="F2773" s="2" t="str">
        <f t="shared" si="218"/>
        <v/>
      </c>
      <c r="G2773" s="2" t="str">
        <f t="shared" si="219"/>
        <v/>
      </c>
      <c r="H2773" t="s">
        <v>14</v>
      </c>
      <c r="I2773" t="s">
        <v>14</v>
      </c>
      <c r="J2773" s="1">
        <v>1.49702708047E-5</v>
      </c>
      <c r="K2773">
        <v>3.5792843935500001E-4</v>
      </c>
      <c r="L2773" s="1">
        <v>9.5020675890800002E-5</v>
      </c>
      <c r="M2773">
        <v>23</v>
      </c>
      <c r="N2773">
        <v>25</v>
      </c>
      <c r="O2773">
        <v>2.5382314656100002E-4</v>
      </c>
      <c r="P2773">
        <v>9.5151017598500004E-2</v>
      </c>
      <c r="Q2773">
        <v>2.6694405696700001E-2</v>
      </c>
      <c r="R2773" t="s">
        <v>15</v>
      </c>
    </row>
    <row r="2774" spans="1:20">
      <c r="A2774">
        <v>106230</v>
      </c>
      <c r="B2774" t="s">
        <v>16</v>
      </c>
      <c r="C2774" t="b">
        <f t="shared" si="215"/>
        <v>1</v>
      </c>
      <c r="D2774" s="2" t="str">
        <f t="shared" si="216"/>
        <v/>
      </c>
      <c r="E2774" s="2" t="str">
        <f t="shared" si="217"/>
        <v/>
      </c>
      <c r="F2774" s="2" t="str">
        <f t="shared" si="218"/>
        <v/>
      </c>
      <c r="G2774" s="2" t="str">
        <f t="shared" si="219"/>
        <v>marineRestricted</v>
      </c>
      <c r="H2774" t="s">
        <v>14</v>
      </c>
      <c r="I2774" t="s">
        <v>14</v>
      </c>
      <c r="J2774" s="1">
        <v>8.1899511034899998E-6</v>
      </c>
      <c r="K2774">
        <v>2.0544380342300001E-4</v>
      </c>
      <c r="L2774" s="1">
        <v>5.91404368523E-5</v>
      </c>
      <c r="M2774">
        <v>23</v>
      </c>
      <c r="N2774">
        <v>25</v>
      </c>
      <c r="O2774" s="1">
        <v>5.7995994771600003E-5</v>
      </c>
      <c r="P2774">
        <v>8.7198628432899994E-2</v>
      </c>
      <c r="Q2774">
        <v>7.9911184086099998E-2</v>
      </c>
      <c r="R2774" t="s">
        <v>15</v>
      </c>
    </row>
    <row r="2775" spans="1:20">
      <c r="A2775">
        <v>106231</v>
      </c>
      <c r="C2775" t="b">
        <f t="shared" si="215"/>
        <v>1</v>
      </c>
      <c r="D2775" s="2" t="str">
        <f t="shared" si="216"/>
        <v/>
      </c>
      <c r="E2775" s="2" t="str">
        <f t="shared" si="217"/>
        <v/>
      </c>
      <c r="F2775" s="2" t="str">
        <f t="shared" si="218"/>
        <v/>
      </c>
      <c r="G2775" s="2" t="str">
        <f t="shared" si="219"/>
        <v/>
      </c>
      <c r="H2775" t="s">
        <v>14</v>
      </c>
      <c r="I2775" t="s">
        <v>14</v>
      </c>
      <c r="J2775" s="1">
        <v>5.6935050011199996E-6</v>
      </c>
      <c r="K2775">
        <v>2.3552590326199999E-4</v>
      </c>
      <c r="L2775" s="1">
        <v>7.5893455826900002E-5</v>
      </c>
      <c r="M2775">
        <v>23</v>
      </c>
      <c r="N2775">
        <v>25</v>
      </c>
      <c r="O2775" s="1">
        <v>1.1995179773800001E-5</v>
      </c>
      <c r="P2775">
        <v>0.156779512027</v>
      </c>
      <c r="Q2775">
        <v>2.8935422961300002E-4</v>
      </c>
      <c r="R2775" t="s">
        <v>15</v>
      </c>
    </row>
    <row r="2776" spans="1:20">
      <c r="A2776">
        <v>106303</v>
      </c>
      <c r="C2776" t="b">
        <f t="shared" si="215"/>
        <v>1</v>
      </c>
      <c r="D2776" s="2" t="str">
        <f t="shared" si="216"/>
        <v/>
      </c>
      <c r="E2776" s="2" t="str">
        <f t="shared" si="217"/>
        <v/>
      </c>
      <c r="F2776" s="2" t="str">
        <f t="shared" si="218"/>
        <v/>
      </c>
      <c r="G2776" s="2" t="str">
        <f t="shared" si="219"/>
        <v/>
      </c>
      <c r="H2776" t="s">
        <v>17</v>
      </c>
      <c r="I2776" t="s">
        <v>17</v>
      </c>
      <c r="J2776">
        <v>2.0192130394500001E-4</v>
      </c>
      <c r="K2776" s="1">
        <v>9.1821584359900001E-5</v>
      </c>
      <c r="L2776" s="1">
        <v>1.3462019613100001E-5</v>
      </c>
      <c r="M2776">
        <v>1.5</v>
      </c>
      <c r="N2776">
        <v>5.5</v>
      </c>
      <c r="O2776">
        <v>0.275492493793</v>
      </c>
      <c r="P2776">
        <v>1.9008144433300001E-4</v>
      </c>
      <c r="Q2776">
        <v>6.2625463930299999E-3</v>
      </c>
      <c r="R2776" t="s">
        <v>15</v>
      </c>
      <c r="S2776">
        <v>3.16316167494</v>
      </c>
    </row>
    <row r="2777" spans="1:20">
      <c r="A2777">
        <v>106309</v>
      </c>
      <c r="C2777" t="b">
        <f t="shared" si="215"/>
        <v>1</v>
      </c>
      <c r="D2777" s="2" t="str">
        <f t="shared" si="216"/>
        <v/>
      </c>
      <c r="E2777" s="2" t="str">
        <f t="shared" si="217"/>
        <v/>
      </c>
      <c r="F2777" s="2" t="str">
        <f t="shared" si="218"/>
        <v/>
      </c>
      <c r="G2777" s="2" t="str">
        <f t="shared" si="219"/>
        <v/>
      </c>
      <c r="H2777" t="s">
        <v>24</v>
      </c>
      <c r="I2777" t="s">
        <v>17</v>
      </c>
      <c r="J2777">
        <v>1.8713519284900001E-4</v>
      </c>
      <c r="K2777" s="1">
        <v>7.4925877767199995E-5</v>
      </c>
      <c r="L2777" s="1">
        <v>7.2703862050800003E-6</v>
      </c>
      <c r="M2777">
        <v>1.5</v>
      </c>
      <c r="N2777">
        <v>5.5</v>
      </c>
      <c r="O2777">
        <v>0.27631375279100001</v>
      </c>
      <c r="P2777">
        <v>1.3924179898E-3</v>
      </c>
      <c r="Q2777">
        <v>1.9277346256799999E-2</v>
      </c>
      <c r="R2777" t="s">
        <v>25</v>
      </c>
      <c r="S2777">
        <v>3.00458542334</v>
      </c>
    </row>
    <row r="2778" spans="1:20">
      <c r="A2778">
        <v>106334</v>
      </c>
      <c r="C2778" t="b">
        <f t="shared" si="215"/>
        <v>1</v>
      </c>
      <c r="D2778" s="2" t="str">
        <f t="shared" si="216"/>
        <v/>
      </c>
      <c r="E2778" s="2" t="str">
        <f t="shared" si="217"/>
        <v/>
      </c>
      <c r="F2778" s="2" t="str">
        <f t="shared" si="218"/>
        <v/>
      </c>
      <c r="G2778" s="2" t="str">
        <f t="shared" si="219"/>
        <v/>
      </c>
      <c r="H2778" t="s">
        <v>23</v>
      </c>
      <c r="I2778" t="s">
        <v>19</v>
      </c>
      <c r="J2778" s="1">
        <v>8.9268605465500002E-5</v>
      </c>
      <c r="K2778">
        <v>2.1129461980400001E-4</v>
      </c>
      <c r="L2778" s="1">
        <v>1.60364951784E-5</v>
      </c>
      <c r="M2778">
        <v>1.5</v>
      </c>
      <c r="N2778">
        <v>5.5</v>
      </c>
      <c r="O2778">
        <v>2.23834774966E-2</v>
      </c>
      <c r="P2778" s="1">
        <v>1.18748806164E-5</v>
      </c>
      <c r="Q2778">
        <v>6.2661108065600005E-2</v>
      </c>
      <c r="R2778" t="s">
        <v>15</v>
      </c>
      <c r="S2778">
        <v>1.5</v>
      </c>
      <c r="T2778">
        <v>5.5</v>
      </c>
    </row>
    <row r="2779" spans="1:20">
      <c r="A2779">
        <v>106335</v>
      </c>
      <c r="C2779" t="b">
        <f t="shared" si="215"/>
        <v>1</v>
      </c>
      <c r="D2779" s="2" t="str">
        <f t="shared" si="216"/>
        <v/>
      </c>
      <c r="E2779" s="2" t="str">
        <f t="shared" si="217"/>
        <v/>
      </c>
      <c r="F2779" s="2" t="str">
        <f t="shared" si="218"/>
        <v/>
      </c>
      <c r="G2779" s="2" t="str">
        <f t="shared" si="219"/>
        <v/>
      </c>
      <c r="H2779" t="s">
        <v>14</v>
      </c>
      <c r="I2779" t="s">
        <v>14</v>
      </c>
      <c r="J2779">
        <v>1.69617132327E-4</v>
      </c>
      <c r="K2779">
        <v>2.9437659509199998E-4</v>
      </c>
      <c r="L2779" s="1">
        <v>2.56832738929E-5</v>
      </c>
      <c r="M2779">
        <v>1.5</v>
      </c>
      <c r="N2779">
        <v>8</v>
      </c>
      <c r="O2779">
        <v>2.9781791058099999E-2</v>
      </c>
      <c r="P2779" s="1">
        <v>2.85375703753E-6</v>
      </c>
      <c r="Q2779">
        <v>7.4554445713599996E-2</v>
      </c>
      <c r="R2779" t="s">
        <v>15</v>
      </c>
    </row>
    <row r="2780" spans="1:20">
      <c r="A2780">
        <v>106339</v>
      </c>
      <c r="C2780" t="b">
        <f t="shared" si="215"/>
        <v>1</v>
      </c>
      <c r="D2780" s="2" t="str">
        <f t="shared" si="216"/>
        <v/>
      </c>
      <c r="E2780" s="2" t="str">
        <f t="shared" si="217"/>
        <v/>
      </c>
      <c r="F2780" s="2" t="str">
        <f t="shared" si="218"/>
        <v/>
      </c>
      <c r="G2780" s="2" t="str">
        <f t="shared" si="219"/>
        <v/>
      </c>
      <c r="H2780" t="s">
        <v>14</v>
      </c>
      <c r="I2780" t="s">
        <v>14</v>
      </c>
      <c r="J2780">
        <v>1.20503831441E-4</v>
      </c>
      <c r="K2780">
        <v>1.88580287271E-4</v>
      </c>
      <c r="L2780" s="1">
        <v>1.9264649797900001E-5</v>
      </c>
      <c r="M2780">
        <v>1.5</v>
      </c>
      <c r="N2780">
        <v>5.5</v>
      </c>
      <c r="O2780">
        <v>4.2702904142299998E-2</v>
      </c>
      <c r="P2780" s="1">
        <v>8.6979722445099995E-6</v>
      </c>
      <c r="Q2780">
        <v>6.6074355364600004E-2</v>
      </c>
      <c r="R2780" t="s">
        <v>15</v>
      </c>
    </row>
    <row r="2781" spans="1:20">
      <c r="A2781">
        <v>106367</v>
      </c>
      <c r="C2781" t="b">
        <f t="shared" si="215"/>
        <v>1</v>
      </c>
      <c r="D2781" s="2" t="str">
        <f t="shared" si="216"/>
        <v/>
      </c>
      <c r="E2781" s="2" t="str">
        <f t="shared" si="217"/>
        <v/>
      </c>
      <c r="F2781" s="2" t="str">
        <f t="shared" si="218"/>
        <v/>
      </c>
      <c r="G2781" s="2" t="str">
        <f t="shared" si="219"/>
        <v/>
      </c>
      <c r="H2781" t="s">
        <v>18</v>
      </c>
      <c r="I2781" t="s">
        <v>19</v>
      </c>
      <c r="J2781" s="1">
        <v>2.6671731492199999E-5</v>
      </c>
      <c r="K2781">
        <v>4.0095193719999998E-4</v>
      </c>
      <c r="L2781" s="1">
        <v>2.3413903175700001E-5</v>
      </c>
      <c r="M2781">
        <v>24.5</v>
      </c>
      <c r="N2781">
        <v>27</v>
      </c>
      <c r="O2781">
        <v>4.8135280301499998E-4</v>
      </c>
      <c r="P2781">
        <v>4.7366617906199997E-2</v>
      </c>
      <c r="Q2781">
        <v>0.42531038432500001</v>
      </c>
      <c r="R2781" t="s">
        <v>20</v>
      </c>
      <c r="S2781">
        <v>24.5</v>
      </c>
      <c r="T2781">
        <v>27</v>
      </c>
    </row>
    <row r="2782" spans="1:20">
      <c r="A2782">
        <v>106369</v>
      </c>
      <c r="C2782" t="b">
        <f t="shared" si="215"/>
        <v>1</v>
      </c>
      <c r="D2782" s="2" t="str">
        <f t="shared" si="216"/>
        <v/>
      </c>
      <c r="E2782" s="2" t="str">
        <f t="shared" si="217"/>
        <v/>
      </c>
      <c r="F2782" s="2" t="str">
        <f t="shared" si="218"/>
        <v/>
      </c>
      <c r="G2782" s="2" t="str">
        <f t="shared" si="219"/>
        <v/>
      </c>
      <c r="H2782" t="s">
        <v>14</v>
      </c>
      <c r="I2782" t="s">
        <v>14</v>
      </c>
      <c r="J2782" s="1">
        <v>1.5546144826599999E-5</v>
      </c>
      <c r="K2782">
        <v>2.0997064748899999E-4</v>
      </c>
      <c r="L2782" s="1">
        <v>7.5256739103999993E-5</v>
      </c>
      <c r="M2782">
        <v>24.5</v>
      </c>
      <c r="N2782">
        <v>27</v>
      </c>
      <c r="O2782">
        <v>3.54476803622E-4</v>
      </c>
      <c r="P2782">
        <v>0.17778268580100001</v>
      </c>
      <c r="Q2782">
        <v>4.9691086082300003E-2</v>
      </c>
      <c r="R2782" t="s">
        <v>15</v>
      </c>
    </row>
    <row r="2783" spans="1:20">
      <c r="A2783">
        <v>106637</v>
      </c>
      <c r="C2783" t="b">
        <f t="shared" si="215"/>
        <v>1</v>
      </c>
      <c r="D2783" s="2" t="str">
        <f t="shared" si="216"/>
        <v/>
      </c>
      <c r="E2783" s="2" t="str">
        <f t="shared" si="217"/>
        <v/>
      </c>
      <c r="F2783" s="2" t="str">
        <f t="shared" si="218"/>
        <v/>
      </c>
      <c r="G2783" s="2" t="str">
        <f t="shared" si="219"/>
        <v/>
      </c>
      <c r="H2783" t="s">
        <v>18</v>
      </c>
      <c r="I2783" t="s">
        <v>19</v>
      </c>
      <c r="J2783" s="1">
        <v>9.9373674644200001E-6</v>
      </c>
      <c r="K2783">
        <v>7.0694583945000002E-4</v>
      </c>
      <c r="L2783" s="1">
        <v>2.6941396874199999E-5</v>
      </c>
      <c r="M2783">
        <v>8.8000000000000007</v>
      </c>
      <c r="N2783">
        <v>11.6</v>
      </c>
      <c r="O2783">
        <v>0.225133860474</v>
      </c>
      <c r="P2783">
        <v>0.317927587899</v>
      </c>
      <c r="Q2783">
        <v>0.21484658560200001</v>
      </c>
      <c r="R2783" t="s">
        <v>20</v>
      </c>
      <c r="S2783">
        <v>8.8000000000000007</v>
      </c>
      <c r="T2783">
        <v>11.6</v>
      </c>
    </row>
    <row r="2784" spans="1:20">
      <c r="A2784">
        <v>106643</v>
      </c>
      <c r="C2784" t="b">
        <f t="shared" si="215"/>
        <v>1</v>
      </c>
      <c r="D2784" s="2" t="str">
        <f t="shared" si="216"/>
        <v/>
      </c>
      <c r="E2784" s="2" t="str">
        <f t="shared" si="217"/>
        <v/>
      </c>
      <c r="F2784" s="2" t="str">
        <f t="shared" si="218"/>
        <v/>
      </c>
      <c r="G2784" s="2" t="str">
        <f t="shared" si="219"/>
        <v/>
      </c>
      <c r="H2784" t="s">
        <v>18</v>
      </c>
      <c r="I2784" t="s">
        <v>19</v>
      </c>
      <c r="J2784" s="1">
        <v>1.5356241774799999E-6</v>
      </c>
      <c r="K2784">
        <v>4.2236472739400001E-4</v>
      </c>
      <c r="L2784" s="1">
        <v>1.6304402831000001E-5</v>
      </c>
      <c r="M2784">
        <v>8.8000000000000007</v>
      </c>
      <c r="N2784">
        <v>11.6</v>
      </c>
      <c r="O2784">
        <v>7.07995883214E-2</v>
      </c>
      <c r="P2784">
        <v>0.36474572925199999</v>
      </c>
      <c r="Q2784">
        <v>2.66999432105E-2</v>
      </c>
      <c r="R2784" t="s">
        <v>20</v>
      </c>
      <c r="S2784">
        <v>8.8000000000000007</v>
      </c>
      <c r="T2784">
        <v>11.6</v>
      </c>
    </row>
    <row r="2785" spans="1:20">
      <c r="A2785">
        <v>106649</v>
      </c>
      <c r="C2785" t="b">
        <f t="shared" si="215"/>
        <v>1</v>
      </c>
      <c r="D2785" s="2" t="str">
        <f t="shared" si="216"/>
        <v/>
      </c>
      <c r="E2785" s="2" t="str">
        <f t="shared" si="217"/>
        <v/>
      </c>
      <c r="F2785" s="2" t="str">
        <f t="shared" si="218"/>
        <v/>
      </c>
      <c r="G2785" s="2" t="str">
        <f t="shared" si="219"/>
        <v/>
      </c>
      <c r="H2785" t="s">
        <v>18</v>
      </c>
      <c r="I2785" t="s">
        <v>19</v>
      </c>
      <c r="J2785" s="1">
        <v>2.4953892884099999E-6</v>
      </c>
      <c r="K2785">
        <v>4.1592624069600003E-4</v>
      </c>
      <c r="L2785" s="1">
        <v>2.2443058445500001E-5</v>
      </c>
      <c r="M2785">
        <v>8.8000000000000007</v>
      </c>
      <c r="N2785">
        <v>11.6</v>
      </c>
      <c r="O2785">
        <v>7.07995883214E-2</v>
      </c>
      <c r="P2785">
        <v>0.40840193254099999</v>
      </c>
      <c r="Q2785">
        <v>1.85648740576E-2</v>
      </c>
      <c r="R2785" t="s">
        <v>20</v>
      </c>
      <c r="S2785">
        <v>8.8000000000000007</v>
      </c>
      <c r="T2785">
        <v>11.6</v>
      </c>
    </row>
    <row r="2786" spans="1:20">
      <c r="A2786">
        <v>106669</v>
      </c>
      <c r="C2786" t="b">
        <f t="shared" si="215"/>
        <v>1</v>
      </c>
      <c r="D2786" s="2" t="str">
        <f t="shared" si="216"/>
        <v/>
      </c>
      <c r="E2786" s="2" t="str">
        <f t="shared" si="217"/>
        <v/>
      </c>
      <c r="F2786" s="2" t="str">
        <f t="shared" si="218"/>
        <v/>
      </c>
      <c r="G2786" s="2" t="str">
        <f t="shared" si="219"/>
        <v/>
      </c>
      <c r="H2786" t="s">
        <v>14</v>
      </c>
      <c r="I2786" t="s">
        <v>14</v>
      </c>
      <c r="J2786">
        <v>2.7517727288299998E-4</v>
      </c>
      <c r="K2786" s="1">
        <v>1.31016652276E-5</v>
      </c>
      <c r="L2786">
        <v>3.3921864937400001E-4</v>
      </c>
      <c r="M2786">
        <v>4.5</v>
      </c>
      <c r="N2786">
        <v>27</v>
      </c>
      <c r="O2786">
        <v>3.4223142922299999E-4</v>
      </c>
      <c r="P2786">
        <v>0.20113203712399999</v>
      </c>
      <c r="Q2786">
        <v>0.23467465260699999</v>
      </c>
      <c r="R2786" t="s">
        <v>15</v>
      </c>
    </row>
    <row r="2787" spans="1:20">
      <c r="A2787">
        <v>106671</v>
      </c>
      <c r="C2787" t="b">
        <f t="shared" si="215"/>
        <v>1</v>
      </c>
      <c r="D2787" s="2" t="str">
        <f t="shared" si="216"/>
        <v/>
      </c>
      <c r="E2787" s="2" t="str">
        <f t="shared" si="217"/>
        <v/>
      </c>
      <c r="F2787" s="2" t="str">
        <f t="shared" si="218"/>
        <v/>
      </c>
      <c r="G2787" s="2" t="str">
        <f t="shared" si="219"/>
        <v/>
      </c>
      <c r="H2787" t="s">
        <v>14</v>
      </c>
      <c r="I2787" t="s">
        <v>14</v>
      </c>
      <c r="J2787">
        <v>1.3780986602200001E-4</v>
      </c>
      <c r="K2787" s="1">
        <v>8.3882732792900003E-6</v>
      </c>
      <c r="L2787">
        <v>1.32626840357E-4</v>
      </c>
      <c r="M2787">
        <v>4.5</v>
      </c>
      <c r="N2787">
        <v>27</v>
      </c>
      <c r="O2787">
        <v>4.2624190372200001E-4</v>
      </c>
      <c r="P2787">
        <v>0.12792076005</v>
      </c>
      <c r="Q2787">
        <v>0.25195146270199997</v>
      </c>
      <c r="R2787" t="s">
        <v>15</v>
      </c>
    </row>
    <row r="2788" spans="1:20">
      <c r="A2788">
        <v>106698</v>
      </c>
      <c r="C2788" t="b">
        <f t="shared" si="215"/>
        <v>1</v>
      </c>
      <c r="D2788" s="2" t="str">
        <f t="shared" si="216"/>
        <v/>
      </c>
      <c r="E2788" s="2" t="str">
        <f t="shared" si="217"/>
        <v/>
      </c>
      <c r="F2788" s="2" t="str">
        <f t="shared" si="218"/>
        <v/>
      </c>
      <c r="G2788" s="2" t="str">
        <f t="shared" si="219"/>
        <v/>
      </c>
      <c r="H2788" t="s">
        <v>14</v>
      </c>
      <c r="I2788" t="s">
        <v>14</v>
      </c>
      <c r="J2788">
        <v>1.8814091565700001E-4</v>
      </c>
      <c r="K2788">
        <v>5.2342356952399997E-4</v>
      </c>
      <c r="L2788" s="1">
        <v>1.3568380314800001E-5</v>
      </c>
      <c r="M2788">
        <v>3</v>
      </c>
      <c r="N2788">
        <v>10</v>
      </c>
      <c r="O2788">
        <v>0.22480284546000001</v>
      </c>
      <c r="P2788">
        <v>2.7577244948099999E-2</v>
      </c>
      <c r="Q2788">
        <v>0.110268096037</v>
      </c>
      <c r="R2788" t="s">
        <v>15</v>
      </c>
    </row>
    <row r="2789" spans="1:20">
      <c r="A2789">
        <v>106699</v>
      </c>
      <c r="C2789" t="b">
        <f t="shared" si="215"/>
        <v>1</v>
      </c>
      <c r="D2789" s="2" t="str">
        <f t="shared" si="216"/>
        <v/>
      </c>
      <c r="E2789" s="2" t="str">
        <f t="shared" si="217"/>
        <v/>
      </c>
      <c r="F2789" s="2" t="str">
        <f t="shared" si="218"/>
        <v/>
      </c>
      <c r="G2789" s="2" t="str">
        <f t="shared" si="219"/>
        <v/>
      </c>
      <c r="H2789" t="s">
        <v>14</v>
      </c>
      <c r="I2789" t="s">
        <v>14</v>
      </c>
      <c r="J2789">
        <v>1.71143034525E-4</v>
      </c>
      <c r="K2789">
        <v>5.1116704075500005E-4</v>
      </c>
      <c r="L2789" s="1">
        <v>1.4845519424199999E-5</v>
      </c>
      <c r="M2789">
        <v>3</v>
      </c>
      <c r="N2789">
        <v>10</v>
      </c>
      <c r="O2789">
        <v>0.22480284546000001</v>
      </c>
      <c r="P2789">
        <v>2.7577244948099999E-2</v>
      </c>
      <c r="Q2789">
        <v>0.110268096037</v>
      </c>
      <c r="R2789" t="s">
        <v>15</v>
      </c>
    </row>
    <row r="2790" spans="1:20">
      <c r="A2790">
        <v>106725</v>
      </c>
      <c r="C2790" t="b">
        <f t="shared" si="215"/>
        <v>1</v>
      </c>
      <c r="D2790" s="2" t="str">
        <f t="shared" si="216"/>
        <v/>
      </c>
      <c r="E2790" s="2" t="str">
        <f t="shared" si="217"/>
        <v/>
      </c>
      <c r="F2790" s="2" t="str">
        <f t="shared" si="218"/>
        <v/>
      </c>
      <c r="G2790" s="2" t="str">
        <f t="shared" si="219"/>
        <v/>
      </c>
      <c r="H2790" t="s">
        <v>23</v>
      </c>
      <c r="I2790" t="s">
        <v>19</v>
      </c>
      <c r="J2790" s="1">
        <v>2.6073599082100001E-5</v>
      </c>
      <c r="K2790" s="1">
        <v>7.1235803484599999E-5</v>
      </c>
      <c r="L2790" s="1">
        <v>2.5697725964300001E-6</v>
      </c>
      <c r="M2790">
        <v>3</v>
      </c>
      <c r="N2790">
        <v>10</v>
      </c>
      <c r="O2790">
        <v>9.57939481116E-3</v>
      </c>
      <c r="P2790" s="1">
        <v>4.0605543568699998E-7</v>
      </c>
      <c r="Q2790">
        <v>3.8376386278499999E-2</v>
      </c>
      <c r="R2790" t="s">
        <v>15</v>
      </c>
      <c r="S2790">
        <v>3</v>
      </c>
      <c r="T2790">
        <v>10</v>
      </c>
    </row>
    <row r="2791" spans="1:20">
      <c r="A2791">
        <v>106726</v>
      </c>
      <c r="C2791" t="b">
        <f t="shared" si="215"/>
        <v>1</v>
      </c>
      <c r="D2791" s="2" t="str">
        <f t="shared" si="216"/>
        <v/>
      </c>
      <c r="E2791" s="2" t="str">
        <f t="shared" si="217"/>
        <v/>
      </c>
      <c r="F2791" s="2" t="str">
        <f t="shared" si="218"/>
        <v/>
      </c>
      <c r="G2791" s="2" t="str">
        <f t="shared" si="219"/>
        <v/>
      </c>
      <c r="H2791" t="s">
        <v>19</v>
      </c>
      <c r="I2791" t="s">
        <v>19</v>
      </c>
      <c r="J2791" s="1">
        <v>1.1279017721499999E-5</v>
      </c>
      <c r="K2791" s="1">
        <v>9.3940780759599996E-5</v>
      </c>
      <c r="L2791" s="1">
        <v>2.6172353624199999E-6</v>
      </c>
      <c r="M2791">
        <v>3</v>
      </c>
      <c r="N2791">
        <v>10</v>
      </c>
      <c r="O2791">
        <v>2.3334326722200001E-4</v>
      </c>
      <c r="P2791" s="1">
        <v>3.1382404543599999E-7</v>
      </c>
      <c r="Q2791">
        <v>0.25202890400200001</v>
      </c>
      <c r="R2791" t="s">
        <v>15</v>
      </c>
      <c r="S2791">
        <v>3</v>
      </c>
      <c r="T2791">
        <v>10</v>
      </c>
    </row>
    <row r="2792" spans="1:20">
      <c r="A2792">
        <v>106755</v>
      </c>
      <c r="C2792" t="b">
        <f t="shared" si="215"/>
        <v>1</v>
      </c>
      <c r="D2792" s="2" t="str">
        <f t="shared" si="216"/>
        <v/>
      </c>
      <c r="E2792" s="2" t="str">
        <f t="shared" si="217"/>
        <v/>
      </c>
      <c r="F2792" s="2" t="str">
        <f t="shared" si="218"/>
        <v/>
      </c>
      <c r="G2792" s="2" t="str">
        <f t="shared" si="219"/>
        <v/>
      </c>
      <c r="H2792" t="s">
        <v>18</v>
      </c>
      <c r="I2792" t="s">
        <v>19</v>
      </c>
      <c r="J2792" s="1">
        <v>1.9585033671999999E-5</v>
      </c>
      <c r="K2792">
        <v>2.1222510154400001E-4</v>
      </c>
      <c r="L2792" s="1">
        <v>6.8852224495399998E-6</v>
      </c>
      <c r="M2792">
        <v>6.5</v>
      </c>
      <c r="N2792">
        <v>10</v>
      </c>
      <c r="O2792">
        <v>5.61500148814E-2</v>
      </c>
      <c r="P2792">
        <v>2.45932490007E-3</v>
      </c>
      <c r="Q2792">
        <v>7.7556467613800001E-2</v>
      </c>
      <c r="R2792" t="s">
        <v>20</v>
      </c>
      <c r="S2792">
        <v>6.5</v>
      </c>
      <c r="T2792">
        <v>10</v>
      </c>
    </row>
    <row r="2793" spans="1:20">
      <c r="A2793">
        <v>106756</v>
      </c>
      <c r="C2793" t="b">
        <f t="shared" si="215"/>
        <v>1</v>
      </c>
      <c r="D2793" s="2" t="str">
        <f t="shared" si="216"/>
        <v/>
      </c>
      <c r="E2793" s="2" t="str">
        <f t="shared" si="217"/>
        <v/>
      </c>
      <c r="F2793" s="2" t="str">
        <f t="shared" si="218"/>
        <v/>
      </c>
      <c r="G2793" s="2" t="str">
        <f t="shared" si="219"/>
        <v/>
      </c>
      <c r="H2793" t="s">
        <v>19</v>
      </c>
      <c r="I2793" t="s">
        <v>19</v>
      </c>
      <c r="J2793" s="1">
        <v>2.00151003784E-5</v>
      </c>
      <c r="K2793">
        <v>1.6649016630199999E-4</v>
      </c>
      <c r="L2793" s="1">
        <v>1.1874087156700001E-5</v>
      </c>
      <c r="M2793">
        <v>4.5</v>
      </c>
      <c r="N2793">
        <v>10</v>
      </c>
      <c r="O2793">
        <v>1.09901082754E-2</v>
      </c>
      <c r="P2793">
        <v>1.75479942097E-3</v>
      </c>
      <c r="Q2793">
        <v>0.388129663264</v>
      </c>
      <c r="R2793" t="s">
        <v>15</v>
      </c>
      <c r="S2793">
        <v>4.5</v>
      </c>
      <c r="T2793">
        <v>10</v>
      </c>
    </row>
    <row r="2794" spans="1:20">
      <c r="A2794">
        <v>106780</v>
      </c>
      <c r="C2794" t="b">
        <f t="shared" si="215"/>
        <v>1</v>
      </c>
      <c r="D2794" s="2" t="str">
        <f t="shared" si="216"/>
        <v/>
      </c>
      <c r="E2794" s="2" t="str">
        <f t="shared" si="217"/>
        <v/>
      </c>
      <c r="F2794" s="2" t="str">
        <f t="shared" si="218"/>
        <v/>
      </c>
      <c r="G2794" s="2" t="str">
        <f t="shared" si="219"/>
        <v/>
      </c>
      <c r="H2794" t="s">
        <v>19</v>
      </c>
      <c r="I2794" t="s">
        <v>19</v>
      </c>
      <c r="J2794" s="1">
        <v>3.9395985462900002E-5</v>
      </c>
      <c r="K2794">
        <v>7.1263112127500005E-4</v>
      </c>
      <c r="L2794" s="1">
        <v>1.09430360542E-5</v>
      </c>
      <c r="M2794">
        <v>4.5</v>
      </c>
      <c r="N2794">
        <v>10</v>
      </c>
      <c r="O2794">
        <v>1.4249296884899999E-3</v>
      </c>
      <c r="P2794">
        <v>1.3543241469099999E-4</v>
      </c>
      <c r="Q2794">
        <v>0.27706137166799999</v>
      </c>
      <c r="R2794" t="s">
        <v>15</v>
      </c>
      <c r="S2794">
        <v>4.5</v>
      </c>
      <c r="T2794">
        <v>10</v>
      </c>
    </row>
    <row r="2795" spans="1:20">
      <c r="A2795">
        <v>106783</v>
      </c>
      <c r="C2795" t="b">
        <f t="shared" si="215"/>
        <v>1</v>
      </c>
      <c r="D2795" s="2" t="str">
        <f t="shared" si="216"/>
        <v/>
      </c>
      <c r="E2795" s="2" t="str">
        <f t="shared" si="217"/>
        <v/>
      </c>
      <c r="F2795" s="2" t="str">
        <f t="shared" si="218"/>
        <v/>
      </c>
      <c r="G2795" s="2" t="str">
        <f t="shared" si="219"/>
        <v/>
      </c>
      <c r="H2795" t="s">
        <v>19</v>
      </c>
      <c r="I2795" t="s">
        <v>19</v>
      </c>
      <c r="J2795" s="1">
        <v>5.8754639297099999E-5</v>
      </c>
      <c r="K2795">
        <v>1.1207988005599999E-3</v>
      </c>
      <c r="L2795" s="1">
        <v>7.7153006578500007E-6</v>
      </c>
      <c r="M2795">
        <v>6.5</v>
      </c>
      <c r="N2795">
        <v>10</v>
      </c>
      <c r="O2795">
        <v>9.4768278085699993E-3</v>
      </c>
      <c r="P2795" s="1">
        <v>6.0796926899599997E-6</v>
      </c>
      <c r="Q2795">
        <v>1.03828429132E-2</v>
      </c>
      <c r="R2795" t="s">
        <v>15</v>
      </c>
      <c r="S2795">
        <v>6.5</v>
      </c>
      <c r="T2795">
        <v>10</v>
      </c>
    </row>
    <row r="2796" spans="1:20">
      <c r="A2796">
        <v>106891</v>
      </c>
      <c r="B2796" t="s">
        <v>14</v>
      </c>
      <c r="C2796" t="b">
        <f t="shared" si="215"/>
        <v>1</v>
      </c>
      <c r="D2796" s="2" t="str">
        <f t="shared" si="216"/>
        <v/>
      </c>
      <c r="E2796" s="2" t="str">
        <f t="shared" si="217"/>
        <v/>
      </c>
      <c r="F2796" s="2" t="str">
        <f t="shared" si="218"/>
        <v/>
      </c>
      <c r="G2796" s="2" t="str">
        <f t="shared" si="219"/>
        <v>NO</v>
      </c>
      <c r="H2796" t="s">
        <v>14</v>
      </c>
      <c r="I2796" t="s">
        <v>14</v>
      </c>
      <c r="J2796" s="1">
        <v>6.9295953116300002E-5</v>
      </c>
      <c r="K2796">
        <v>0</v>
      </c>
      <c r="L2796">
        <v>4.4809970943600001E-2</v>
      </c>
      <c r="M2796">
        <v>1.5</v>
      </c>
      <c r="N2796">
        <v>27</v>
      </c>
      <c r="O2796">
        <v>4.7502458539899997E-2</v>
      </c>
      <c r="P2796" s="1">
        <v>2.6216506214799998E-5</v>
      </c>
      <c r="Q2796">
        <v>5.4443176807199997E-2</v>
      </c>
      <c r="R2796" t="s">
        <v>15</v>
      </c>
    </row>
    <row r="2797" spans="1:20">
      <c r="A2797">
        <v>107011</v>
      </c>
      <c r="B2797" t="s">
        <v>19</v>
      </c>
      <c r="C2797" t="b">
        <f t="shared" si="215"/>
        <v>1</v>
      </c>
      <c r="D2797" s="2" t="str">
        <f t="shared" si="216"/>
        <v/>
      </c>
      <c r="E2797" s="2" t="str">
        <f t="shared" si="217"/>
        <v/>
      </c>
      <c r="F2797" s="2" t="str">
        <f t="shared" si="218"/>
        <v/>
      </c>
      <c r="G2797" s="2" t="str">
        <f t="shared" si="219"/>
        <v>brackishRestricted</v>
      </c>
      <c r="H2797" t="s">
        <v>14</v>
      </c>
      <c r="I2797" t="s">
        <v>14</v>
      </c>
      <c r="J2797" s="1">
        <v>3.9189215042000002E-5</v>
      </c>
      <c r="K2797">
        <v>4.2703613200199998E-4</v>
      </c>
      <c r="L2797">
        <v>0</v>
      </c>
      <c r="M2797">
        <v>23</v>
      </c>
      <c r="N2797">
        <v>25</v>
      </c>
      <c r="O2797">
        <v>0.24199940855300001</v>
      </c>
      <c r="P2797">
        <v>0.15616071083800001</v>
      </c>
      <c r="Q2797">
        <v>0.20295549634900001</v>
      </c>
      <c r="R2797" t="s">
        <v>15</v>
      </c>
    </row>
    <row r="2798" spans="1:20">
      <c r="A2798">
        <v>107015</v>
      </c>
      <c r="B2798" t="s">
        <v>19</v>
      </c>
      <c r="C2798" t="b">
        <f t="shared" si="215"/>
        <v>1</v>
      </c>
      <c r="D2798" s="2" t="str">
        <f t="shared" si="216"/>
        <v/>
      </c>
      <c r="E2798" s="2" t="str">
        <f t="shared" si="217"/>
        <v/>
      </c>
      <c r="F2798" s="2" t="str">
        <f t="shared" si="218"/>
        <v/>
      </c>
      <c r="G2798" s="2" t="str">
        <f t="shared" si="219"/>
        <v>brackishRestricted</v>
      </c>
      <c r="H2798" t="s">
        <v>14</v>
      </c>
      <c r="I2798" t="s">
        <v>14</v>
      </c>
      <c r="J2798" s="1">
        <v>3.8512530926000002E-5</v>
      </c>
      <c r="K2798">
        <v>5.4170324152099996E-4</v>
      </c>
      <c r="L2798">
        <v>0</v>
      </c>
      <c r="M2798">
        <v>23</v>
      </c>
      <c r="N2798">
        <v>25</v>
      </c>
      <c r="O2798">
        <v>0.24199940855300001</v>
      </c>
      <c r="P2798">
        <v>0.15616071083800001</v>
      </c>
      <c r="Q2798">
        <v>0.20295549634900001</v>
      </c>
      <c r="R2798" t="s">
        <v>15</v>
      </c>
    </row>
    <row r="2799" spans="1:20">
      <c r="A2799">
        <v>107068</v>
      </c>
      <c r="B2799" t="s">
        <v>19</v>
      </c>
      <c r="C2799" t="b">
        <f t="shared" si="215"/>
        <v>1</v>
      </c>
      <c r="D2799" s="2" t="str">
        <f t="shared" si="216"/>
        <v/>
      </c>
      <c r="E2799" s="2" t="str">
        <f t="shared" si="217"/>
        <v/>
      </c>
      <c r="F2799" s="2" t="str">
        <f t="shared" si="218"/>
        <v>BRACK</v>
      </c>
      <c r="G2799" s="2" t="str">
        <f t="shared" si="219"/>
        <v/>
      </c>
      <c r="H2799" t="s">
        <v>19</v>
      </c>
      <c r="I2799" t="s">
        <v>19</v>
      </c>
      <c r="J2799" s="1">
        <v>9.2609532836500004E-6</v>
      </c>
      <c r="K2799" s="1">
        <v>5.5345778398700002E-5</v>
      </c>
      <c r="L2799" s="1">
        <v>1.0627150669600001E-6</v>
      </c>
      <c r="M2799">
        <v>3</v>
      </c>
      <c r="N2799">
        <v>8</v>
      </c>
      <c r="O2799">
        <v>1.38328143967E-2</v>
      </c>
      <c r="P2799" s="1">
        <v>2.4329252133599999E-5</v>
      </c>
      <c r="Q2799">
        <v>0.11233157778199999</v>
      </c>
      <c r="R2799" t="s">
        <v>15</v>
      </c>
      <c r="S2799">
        <v>3</v>
      </c>
      <c r="T2799">
        <v>8</v>
      </c>
    </row>
    <row r="2800" spans="1:20">
      <c r="A2800">
        <v>107069</v>
      </c>
      <c r="C2800" t="b">
        <f t="shared" si="215"/>
        <v>1</v>
      </c>
      <c r="D2800" s="2" t="str">
        <f t="shared" si="216"/>
        <v/>
      </c>
      <c r="E2800" s="2" t="str">
        <f t="shared" si="217"/>
        <v/>
      </c>
      <c r="F2800" s="2" t="str">
        <f t="shared" si="218"/>
        <v/>
      </c>
      <c r="G2800" s="2" t="str">
        <f t="shared" si="219"/>
        <v/>
      </c>
      <c r="H2800" t="s">
        <v>14</v>
      </c>
      <c r="I2800" t="s">
        <v>14</v>
      </c>
      <c r="J2800" s="1">
        <v>9.7106062772900008E-6</v>
      </c>
      <c r="K2800" s="1">
        <v>4.3961719439700002E-5</v>
      </c>
      <c r="L2800" s="1">
        <v>8.8559588913499996E-7</v>
      </c>
      <c r="M2800">
        <v>1.5</v>
      </c>
      <c r="N2800">
        <v>8</v>
      </c>
      <c r="O2800">
        <v>3.8140995553199997E-2</v>
      </c>
      <c r="P2800">
        <v>3.6797798914599999E-4</v>
      </c>
      <c r="Q2800">
        <v>0.24197304514099999</v>
      </c>
      <c r="R2800" t="s">
        <v>15</v>
      </c>
    </row>
    <row r="2801" spans="1:20">
      <c r="A2801">
        <v>107082</v>
      </c>
      <c r="C2801" t="b">
        <f t="shared" si="215"/>
        <v>1</v>
      </c>
      <c r="D2801" s="2" t="str">
        <f t="shared" si="216"/>
        <v/>
      </c>
      <c r="E2801" s="2" t="str">
        <f t="shared" si="217"/>
        <v/>
      </c>
      <c r="F2801" s="2" t="str">
        <f t="shared" si="218"/>
        <v/>
      </c>
      <c r="G2801" s="2" t="str">
        <f t="shared" si="219"/>
        <v/>
      </c>
      <c r="H2801" t="s">
        <v>14</v>
      </c>
      <c r="I2801" t="s">
        <v>14</v>
      </c>
      <c r="J2801" s="1">
        <v>9.4791509963600002E-5</v>
      </c>
      <c r="K2801" s="1">
        <v>8.3761318771699996E-7</v>
      </c>
      <c r="L2801" s="1">
        <v>5.9937129776600001E-5</v>
      </c>
      <c r="M2801">
        <v>6.5</v>
      </c>
      <c r="N2801">
        <v>27</v>
      </c>
      <c r="O2801" s="1">
        <v>1.50756021792E-5</v>
      </c>
      <c r="P2801">
        <v>5.9139347925099998E-2</v>
      </c>
      <c r="Q2801">
        <v>0.21524542215199999</v>
      </c>
      <c r="R2801" t="s">
        <v>15</v>
      </c>
    </row>
    <row r="2802" spans="1:20">
      <c r="A2802">
        <v>107085</v>
      </c>
      <c r="C2802" t="b">
        <f t="shared" si="215"/>
        <v>1</v>
      </c>
      <c r="D2802" s="2" t="str">
        <f t="shared" si="216"/>
        <v/>
      </c>
      <c r="E2802" s="2" t="str">
        <f t="shared" si="217"/>
        <v/>
      </c>
      <c r="F2802" s="2" t="str">
        <f t="shared" si="218"/>
        <v/>
      </c>
      <c r="G2802" s="2" t="str">
        <f t="shared" si="219"/>
        <v/>
      </c>
      <c r="H2802" t="s">
        <v>14</v>
      </c>
      <c r="I2802" t="s">
        <v>14</v>
      </c>
      <c r="J2802">
        <v>1.4372601260800001E-4</v>
      </c>
      <c r="K2802" s="1">
        <v>1.1168175836199999E-6</v>
      </c>
      <c r="L2802" s="1">
        <v>6.1212387856999999E-5</v>
      </c>
      <c r="M2802">
        <v>6.5</v>
      </c>
      <c r="N2802">
        <v>27</v>
      </c>
      <c r="O2802" s="1">
        <v>1.28585416284E-6</v>
      </c>
      <c r="P2802">
        <v>5.9139347925099998E-2</v>
      </c>
      <c r="Q2802">
        <v>0.123311782828</v>
      </c>
      <c r="R2802" t="s">
        <v>15</v>
      </c>
    </row>
    <row r="2803" spans="1:20">
      <c r="A2803">
        <v>107112</v>
      </c>
      <c r="C2803" t="b">
        <f t="shared" si="215"/>
        <v>1</v>
      </c>
      <c r="D2803" s="2" t="str">
        <f t="shared" si="216"/>
        <v/>
      </c>
      <c r="E2803" s="2" t="str">
        <f t="shared" si="217"/>
        <v/>
      </c>
      <c r="F2803" s="2" t="str">
        <f t="shared" si="218"/>
        <v/>
      </c>
      <c r="G2803" s="2" t="str">
        <f t="shared" si="219"/>
        <v/>
      </c>
      <c r="H2803" t="s">
        <v>17</v>
      </c>
      <c r="I2803" t="s">
        <v>17</v>
      </c>
      <c r="J2803">
        <v>1.33300864017E-4</v>
      </c>
      <c r="K2803" s="1">
        <v>3.2164149567299998E-5</v>
      </c>
      <c r="L2803" s="1">
        <v>1.23983424479E-6</v>
      </c>
      <c r="M2803">
        <v>3</v>
      </c>
      <c r="N2803">
        <v>8</v>
      </c>
      <c r="O2803">
        <v>0.19117999894599999</v>
      </c>
      <c r="P2803">
        <v>1.7986011587600001E-3</v>
      </c>
      <c r="Q2803" s="1">
        <v>5.2106304061699996E-6</v>
      </c>
      <c r="R2803" t="s">
        <v>15</v>
      </c>
      <c r="S2803">
        <v>4.1708342489800003</v>
      </c>
    </row>
    <row r="2804" spans="1:20">
      <c r="A2804">
        <v>107113</v>
      </c>
      <c r="C2804" t="b">
        <f t="shared" si="215"/>
        <v>1</v>
      </c>
      <c r="D2804" s="2" t="str">
        <f t="shared" si="216"/>
        <v/>
      </c>
      <c r="E2804" s="2" t="str">
        <f t="shared" si="217"/>
        <v/>
      </c>
      <c r="F2804" s="2" t="str">
        <f t="shared" si="218"/>
        <v/>
      </c>
      <c r="G2804" s="2" t="str">
        <f t="shared" si="219"/>
        <v/>
      </c>
      <c r="H2804" t="s">
        <v>17</v>
      </c>
      <c r="I2804" t="s">
        <v>17</v>
      </c>
      <c r="J2804">
        <v>1.3885487655000001E-4</v>
      </c>
      <c r="K2804" s="1">
        <v>9.8832762855199994E-5</v>
      </c>
      <c r="L2804" s="1">
        <v>2.5362544069199999E-6</v>
      </c>
      <c r="M2804">
        <v>1.5</v>
      </c>
      <c r="N2804">
        <v>5.5</v>
      </c>
      <c r="O2804">
        <v>0.48513573991300002</v>
      </c>
      <c r="P2804">
        <v>2.4089338116100001E-4</v>
      </c>
      <c r="Q2804">
        <v>2.9806693670299998E-4</v>
      </c>
      <c r="R2804" t="s">
        <v>15</v>
      </c>
      <c r="S2804">
        <v>4.3256303338300004</v>
      </c>
    </row>
    <row r="2805" spans="1:20">
      <c r="A2805">
        <v>107171</v>
      </c>
      <c r="C2805" t="b">
        <f t="shared" si="215"/>
        <v>1</v>
      </c>
      <c r="D2805" s="2" t="str">
        <f t="shared" si="216"/>
        <v/>
      </c>
      <c r="E2805" s="2" t="str">
        <f t="shared" si="217"/>
        <v/>
      </c>
      <c r="F2805" s="2" t="str">
        <f t="shared" si="218"/>
        <v/>
      </c>
      <c r="G2805" s="2" t="str">
        <f t="shared" si="219"/>
        <v/>
      </c>
      <c r="H2805" t="s">
        <v>14</v>
      </c>
      <c r="I2805" t="s">
        <v>14</v>
      </c>
      <c r="J2805" s="1">
        <v>3.3813638889900001E-6</v>
      </c>
      <c r="K2805" s="1">
        <v>2.49703244192E-5</v>
      </c>
      <c r="L2805">
        <v>0</v>
      </c>
      <c r="M2805">
        <v>21</v>
      </c>
      <c r="N2805">
        <v>26</v>
      </c>
      <c r="O2805">
        <v>6.1782988398599997E-3</v>
      </c>
      <c r="P2805">
        <v>8.81161201058E-2</v>
      </c>
      <c r="Q2805">
        <v>0.31434421657900002</v>
      </c>
      <c r="R2805" t="s">
        <v>15</v>
      </c>
    </row>
    <row r="2806" spans="1:20">
      <c r="A2806">
        <v>107199</v>
      </c>
      <c r="C2806" t="b">
        <f t="shared" si="215"/>
        <v>1</v>
      </c>
      <c r="D2806" s="2" t="str">
        <f t="shared" si="216"/>
        <v/>
      </c>
      <c r="E2806" s="2" t="str">
        <f t="shared" si="217"/>
        <v/>
      </c>
      <c r="F2806" s="2" t="str">
        <f t="shared" si="218"/>
        <v/>
      </c>
      <c r="G2806" s="2" t="str">
        <f t="shared" si="219"/>
        <v/>
      </c>
      <c r="H2806" t="s">
        <v>17</v>
      </c>
      <c r="I2806" t="s">
        <v>17</v>
      </c>
      <c r="J2806">
        <v>1.6804691266300001E-4</v>
      </c>
      <c r="K2806" s="1">
        <v>2.3405836144200001E-5</v>
      </c>
      <c r="L2806">
        <v>0</v>
      </c>
      <c r="M2806">
        <v>1.5</v>
      </c>
      <c r="N2806">
        <v>5.5</v>
      </c>
      <c r="O2806">
        <v>0.21069144387899999</v>
      </c>
      <c r="P2806" s="1">
        <v>6.5318142802300001E-5</v>
      </c>
      <c r="Q2806" s="1">
        <v>1.21984866095E-5</v>
      </c>
      <c r="R2806" t="s">
        <v>15</v>
      </c>
      <c r="S2806">
        <v>2.0571262398900001</v>
      </c>
    </row>
    <row r="2807" spans="1:20">
      <c r="A2807">
        <v>107200</v>
      </c>
      <c r="C2807" t="b">
        <f t="shared" si="215"/>
        <v>1</v>
      </c>
      <c r="D2807" s="2" t="str">
        <f t="shared" si="216"/>
        <v/>
      </c>
      <c r="E2807" s="2" t="str">
        <f t="shared" si="217"/>
        <v/>
      </c>
      <c r="F2807" s="2" t="str">
        <f t="shared" si="218"/>
        <v/>
      </c>
      <c r="G2807" s="2" t="str">
        <f t="shared" si="219"/>
        <v/>
      </c>
      <c r="H2807" t="s">
        <v>23</v>
      </c>
      <c r="I2807" t="s">
        <v>19</v>
      </c>
      <c r="J2807" s="1">
        <v>8.9441729252E-5</v>
      </c>
      <c r="K2807">
        <v>3.1373762669600002E-4</v>
      </c>
      <c r="L2807" s="1">
        <v>1.6412857803300002E-5</v>
      </c>
      <c r="M2807">
        <v>3</v>
      </c>
      <c r="N2807">
        <v>8</v>
      </c>
      <c r="O2807">
        <v>4.2167724670599998E-3</v>
      </c>
      <c r="P2807" s="1">
        <v>1.2852830011299999E-6</v>
      </c>
      <c r="Q2807">
        <v>2.2049010599799999E-2</v>
      </c>
      <c r="R2807" t="s">
        <v>15</v>
      </c>
      <c r="S2807">
        <v>3</v>
      </c>
      <c r="T2807">
        <v>8</v>
      </c>
    </row>
    <row r="2808" spans="1:20">
      <c r="A2808">
        <v>107201</v>
      </c>
      <c r="C2808" t="b">
        <f t="shared" si="215"/>
        <v>1</v>
      </c>
      <c r="D2808" s="2" t="str">
        <f t="shared" si="216"/>
        <v/>
      </c>
      <c r="E2808" s="2" t="str">
        <f t="shared" si="217"/>
        <v/>
      </c>
      <c r="F2808" s="2" t="str">
        <f t="shared" si="218"/>
        <v/>
      </c>
      <c r="G2808" s="2" t="str">
        <f t="shared" si="219"/>
        <v/>
      </c>
      <c r="H2808" t="s">
        <v>17</v>
      </c>
      <c r="I2808" t="s">
        <v>17</v>
      </c>
      <c r="J2808">
        <v>1.89724830657E-4</v>
      </c>
      <c r="K2808" s="1">
        <v>3.31524866598E-5</v>
      </c>
      <c r="L2808">
        <v>0</v>
      </c>
      <c r="M2808">
        <v>1.3333333333299999</v>
      </c>
      <c r="N2808">
        <v>3.6666666666699999</v>
      </c>
      <c r="O2808">
        <v>0.32465667484600003</v>
      </c>
      <c r="P2808" s="1">
        <v>1.70822105244E-5</v>
      </c>
      <c r="Q2808" s="1">
        <v>9.6902976423800001E-6</v>
      </c>
      <c r="R2808" t="s">
        <v>15</v>
      </c>
      <c r="S2808">
        <v>1.7410596279799999</v>
      </c>
    </row>
    <row r="2809" spans="1:20">
      <c r="A2809">
        <v>107202</v>
      </c>
      <c r="C2809" t="b">
        <f t="shared" si="215"/>
        <v>1</v>
      </c>
      <c r="D2809" s="2" t="str">
        <f t="shared" si="216"/>
        <v/>
      </c>
      <c r="E2809" s="2" t="str">
        <f t="shared" si="217"/>
        <v/>
      </c>
      <c r="F2809" s="2" t="str">
        <f t="shared" si="218"/>
        <v/>
      </c>
      <c r="G2809" s="2" t="str">
        <f t="shared" si="219"/>
        <v/>
      </c>
      <c r="H2809" t="s">
        <v>23</v>
      </c>
      <c r="I2809" t="s">
        <v>19</v>
      </c>
      <c r="J2809" s="1">
        <v>9.8370990242699994E-5</v>
      </c>
      <c r="K2809">
        <v>3.6318440022900002E-4</v>
      </c>
      <c r="L2809" s="1">
        <v>1.9522993179399999E-5</v>
      </c>
      <c r="M2809">
        <v>3</v>
      </c>
      <c r="N2809">
        <v>8</v>
      </c>
      <c r="O2809">
        <v>5.2831374901800001E-3</v>
      </c>
      <c r="P2809" s="1">
        <v>1.68030271452E-6</v>
      </c>
      <c r="Q2809">
        <v>2.3469948499300002E-2</v>
      </c>
      <c r="R2809" t="s">
        <v>15</v>
      </c>
      <c r="S2809">
        <v>3</v>
      </c>
      <c r="T2809">
        <v>8</v>
      </c>
    </row>
    <row r="2810" spans="1:20">
      <c r="A2810">
        <v>107223</v>
      </c>
      <c r="B2810" t="s">
        <v>19</v>
      </c>
      <c r="C2810" t="b">
        <f t="shared" si="215"/>
        <v>1</v>
      </c>
      <c r="D2810" s="2" t="str">
        <f t="shared" si="216"/>
        <v/>
      </c>
      <c r="E2810" s="2" t="str">
        <f t="shared" si="217"/>
        <v/>
      </c>
      <c r="F2810" s="2" t="str">
        <f t="shared" si="218"/>
        <v>BRACK</v>
      </c>
      <c r="G2810" s="2" t="str">
        <f t="shared" si="219"/>
        <v/>
      </c>
      <c r="H2810" t="s">
        <v>19</v>
      </c>
      <c r="I2810" t="s">
        <v>19</v>
      </c>
      <c r="J2810" s="1">
        <v>2.2753861994000002E-6</v>
      </c>
      <c r="K2810">
        <v>1.29431888377E-4</v>
      </c>
      <c r="L2810">
        <v>0</v>
      </c>
      <c r="M2810">
        <v>3</v>
      </c>
      <c r="N2810">
        <v>8</v>
      </c>
      <c r="O2810">
        <v>1.06382983673E-4</v>
      </c>
      <c r="P2810" s="1">
        <v>1.5827447767299999E-8</v>
      </c>
      <c r="Q2810">
        <v>9.0406101058600002E-2</v>
      </c>
      <c r="R2810" t="s">
        <v>15</v>
      </c>
      <c r="S2810">
        <v>3</v>
      </c>
      <c r="T2810">
        <v>8</v>
      </c>
    </row>
    <row r="2811" spans="1:20">
      <c r="A2811">
        <v>107225</v>
      </c>
      <c r="C2811" t="b">
        <f t="shared" si="215"/>
        <v>1</v>
      </c>
      <c r="D2811" s="2" t="str">
        <f t="shared" si="216"/>
        <v/>
      </c>
      <c r="E2811" s="2" t="str">
        <f t="shared" si="217"/>
        <v/>
      </c>
      <c r="F2811" s="2" t="str">
        <f t="shared" si="218"/>
        <v/>
      </c>
      <c r="G2811" s="2" t="str">
        <f t="shared" si="219"/>
        <v/>
      </c>
      <c r="H2811" t="s">
        <v>19</v>
      </c>
      <c r="I2811" t="s">
        <v>19</v>
      </c>
      <c r="J2811">
        <v>0</v>
      </c>
      <c r="K2811" s="1">
        <v>4.3589645633800002E-5</v>
      </c>
      <c r="L2811">
        <v>0</v>
      </c>
      <c r="M2811">
        <v>1.5</v>
      </c>
      <c r="N2811">
        <v>8</v>
      </c>
      <c r="O2811">
        <v>2.2238452515600002E-3</v>
      </c>
      <c r="P2811" s="1">
        <v>5.1507755485899996E-6</v>
      </c>
      <c r="Q2811">
        <v>1</v>
      </c>
      <c r="R2811" t="s">
        <v>15</v>
      </c>
      <c r="S2811">
        <v>1.5</v>
      </c>
      <c r="T2811">
        <v>8</v>
      </c>
    </row>
    <row r="2812" spans="1:20">
      <c r="A2812">
        <v>107238</v>
      </c>
      <c r="C2812" t="b">
        <f t="shared" si="215"/>
        <v>1</v>
      </c>
      <c r="D2812" s="2" t="str">
        <f t="shared" si="216"/>
        <v/>
      </c>
      <c r="E2812" s="2" t="str">
        <f t="shared" si="217"/>
        <v/>
      </c>
      <c r="F2812" s="2" t="str">
        <f t="shared" si="218"/>
        <v/>
      </c>
      <c r="G2812" s="2" t="str">
        <f t="shared" si="219"/>
        <v/>
      </c>
      <c r="H2812" t="s">
        <v>17</v>
      </c>
      <c r="I2812" t="s">
        <v>17</v>
      </c>
      <c r="J2812">
        <v>2.1793280170699999E-4</v>
      </c>
      <c r="K2812" s="1">
        <v>9.6736522177099998E-5</v>
      </c>
      <c r="L2812">
        <v>0</v>
      </c>
      <c r="M2812">
        <v>1.5</v>
      </c>
      <c r="N2812">
        <v>8</v>
      </c>
      <c r="O2812">
        <v>0.45978300339200001</v>
      </c>
      <c r="P2812" s="1">
        <v>4.8976523892900002E-5</v>
      </c>
      <c r="Q2812">
        <v>1.0189430852500001E-4</v>
      </c>
      <c r="R2812" t="s">
        <v>15</v>
      </c>
      <c r="S2812">
        <v>4.3852352157399999</v>
      </c>
    </row>
    <row r="2813" spans="1:20">
      <c r="A2813">
        <v>107239</v>
      </c>
      <c r="C2813" t="b">
        <f t="shared" si="215"/>
        <v>1</v>
      </c>
      <c r="D2813" s="2" t="str">
        <f t="shared" si="216"/>
        <v/>
      </c>
      <c r="E2813" s="2" t="str">
        <f t="shared" si="217"/>
        <v/>
      </c>
      <c r="F2813" s="2" t="str">
        <f t="shared" si="218"/>
        <v/>
      </c>
      <c r="G2813" s="2" t="str">
        <f t="shared" si="219"/>
        <v/>
      </c>
      <c r="H2813" t="s">
        <v>17</v>
      </c>
      <c r="I2813" t="s">
        <v>17</v>
      </c>
      <c r="J2813">
        <v>1.8675982893300001E-4</v>
      </c>
      <c r="K2813" s="1">
        <v>8.5666323359000007E-5</v>
      </c>
      <c r="L2813">
        <v>0</v>
      </c>
      <c r="M2813">
        <v>1.5</v>
      </c>
      <c r="N2813">
        <v>8</v>
      </c>
      <c r="O2813">
        <v>0.430766635447</v>
      </c>
      <c r="P2813" s="1">
        <v>4.8976523892900002E-5</v>
      </c>
      <c r="Q2813">
        <v>5.1261493205700004E-4</v>
      </c>
      <c r="R2813" t="s">
        <v>15</v>
      </c>
      <c r="S2813">
        <v>4.4815357243299996</v>
      </c>
    </row>
    <row r="2814" spans="1:20">
      <c r="A2814">
        <v>107265</v>
      </c>
      <c r="C2814" t="b">
        <f t="shared" si="215"/>
        <v>1</v>
      </c>
      <c r="D2814" s="2" t="str">
        <f t="shared" si="216"/>
        <v/>
      </c>
      <c r="E2814" s="2" t="str">
        <f t="shared" si="217"/>
        <v/>
      </c>
      <c r="F2814" s="2" t="str">
        <f t="shared" si="218"/>
        <v/>
      </c>
      <c r="G2814" s="2" t="str">
        <f t="shared" si="219"/>
        <v/>
      </c>
      <c r="H2814" t="s">
        <v>14</v>
      </c>
      <c r="I2814" t="s">
        <v>14</v>
      </c>
      <c r="J2814">
        <v>2.8486041317800001E-4</v>
      </c>
      <c r="K2814">
        <v>0</v>
      </c>
      <c r="L2814" s="1">
        <v>3.0537614706900002E-5</v>
      </c>
      <c r="M2814">
        <v>1.5</v>
      </c>
      <c r="N2814">
        <v>26</v>
      </c>
      <c r="O2814">
        <v>1.54695084758E-3</v>
      </c>
      <c r="P2814">
        <v>5.9105689183099998E-3</v>
      </c>
      <c r="Q2814">
        <v>0.406731415501</v>
      </c>
      <c r="R2814" t="s">
        <v>15</v>
      </c>
    </row>
    <row r="2815" spans="1:20">
      <c r="A2815">
        <v>107267</v>
      </c>
      <c r="C2815" t="b">
        <f t="shared" si="215"/>
        <v>1</v>
      </c>
      <c r="D2815" s="2" t="str">
        <f t="shared" si="216"/>
        <v/>
      </c>
      <c r="E2815" s="2" t="str">
        <f t="shared" si="217"/>
        <v/>
      </c>
      <c r="F2815" s="2" t="str">
        <f t="shared" si="218"/>
        <v/>
      </c>
      <c r="G2815" s="2" t="str">
        <f t="shared" si="219"/>
        <v/>
      </c>
      <c r="H2815" t="s">
        <v>14</v>
      </c>
      <c r="I2815" t="s">
        <v>14</v>
      </c>
      <c r="J2815">
        <v>2.5377465264999998E-4</v>
      </c>
      <c r="K2815">
        <v>0</v>
      </c>
      <c r="L2815">
        <v>0</v>
      </c>
      <c r="M2815">
        <v>1.48979591837</v>
      </c>
      <c r="N2815">
        <v>15.244897959199999</v>
      </c>
      <c r="O2815">
        <v>1.3913357860400001E-2</v>
      </c>
      <c r="P2815">
        <v>1</v>
      </c>
      <c r="Q2815">
        <v>1.08095387023E-2</v>
      </c>
      <c r="R2815" t="s">
        <v>15</v>
      </c>
    </row>
    <row r="2816" spans="1:20">
      <c r="A2816">
        <v>107288</v>
      </c>
      <c r="C2816" t="b">
        <f t="shared" si="215"/>
        <v>1</v>
      </c>
      <c r="D2816" s="2" t="str">
        <f t="shared" si="216"/>
        <v/>
      </c>
      <c r="E2816" s="2" t="str">
        <f t="shared" si="217"/>
        <v/>
      </c>
      <c r="F2816" s="2" t="str">
        <f t="shared" si="218"/>
        <v/>
      </c>
      <c r="G2816" s="2" t="str">
        <f t="shared" si="219"/>
        <v/>
      </c>
      <c r="H2816" t="s">
        <v>14</v>
      </c>
      <c r="I2816" t="s">
        <v>14</v>
      </c>
      <c r="J2816">
        <v>1.02344120279E-4</v>
      </c>
      <c r="K2816">
        <v>2.2481372204400001E-4</v>
      </c>
      <c r="L2816" s="1">
        <v>8.8559588913499996E-7</v>
      </c>
      <c r="M2816">
        <v>3</v>
      </c>
      <c r="N2816">
        <v>8</v>
      </c>
      <c r="O2816">
        <v>7.0641920900500005E-2</v>
      </c>
      <c r="P2816" s="1">
        <v>2.4329252133599999E-5</v>
      </c>
      <c r="Q2816">
        <v>1.0108930597899999E-3</v>
      </c>
      <c r="R2816" t="s">
        <v>15</v>
      </c>
    </row>
    <row r="2817" spans="1:20">
      <c r="A2817">
        <v>107289</v>
      </c>
      <c r="C2817" t="b">
        <f t="shared" si="215"/>
        <v>1</v>
      </c>
      <c r="D2817" s="2" t="str">
        <f t="shared" si="216"/>
        <v/>
      </c>
      <c r="E2817" s="2" t="str">
        <f t="shared" si="217"/>
        <v/>
      </c>
      <c r="F2817" s="2" t="str">
        <f t="shared" si="218"/>
        <v/>
      </c>
      <c r="G2817" s="2" t="str">
        <f t="shared" si="219"/>
        <v/>
      </c>
      <c r="H2817" t="s">
        <v>14</v>
      </c>
      <c r="I2817" t="s">
        <v>14</v>
      </c>
      <c r="J2817">
        <v>1.4577729405999999E-4</v>
      </c>
      <c r="K2817">
        <v>3.0145764596900001E-4</v>
      </c>
      <c r="L2817">
        <v>0</v>
      </c>
      <c r="M2817">
        <v>3</v>
      </c>
      <c r="N2817">
        <v>8</v>
      </c>
      <c r="O2817">
        <v>3.7074399524399997E-2</v>
      </c>
      <c r="P2817" s="1">
        <v>1.5827447767299999E-8</v>
      </c>
      <c r="Q2817">
        <v>2.1940639155299999E-4</v>
      </c>
      <c r="R2817" t="s">
        <v>15</v>
      </c>
    </row>
    <row r="2818" spans="1:20">
      <c r="A2818">
        <v>107303</v>
      </c>
      <c r="C2818" t="b">
        <f t="shared" si="215"/>
        <v>1</v>
      </c>
      <c r="D2818" s="2" t="str">
        <f t="shared" si="216"/>
        <v/>
      </c>
      <c r="E2818" s="2" t="str">
        <f t="shared" si="217"/>
        <v/>
      </c>
      <c r="F2818" s="2" t="str">
        <f t="shared" si="218"/>
        <v/>
      </c>
      <c r="G2818" s="2" t="str">
        <f t="shared" si="219"/>
        <v/>
      </c>
      <c r="H2818" t="s">
        <v>14</v>
      </c>
      <c r="I2818" t="s">
        <v>14</v>
      </c>
      <c r="J2818" s="1">
        <v>8.8293781083199994E-5</v>
      </c>
      <c r="K2818">
        <v>3.0535303490500002E-4</v>
      </c>
      <c r="L2818" s="1">
        <v>1.9944792813500002E-6</v>
      </c>
      <c r="M2818">
        <v>1.5</v>
      </c>
      <c r="N2818">
        <v>8</v>
      </c>
      <c r="O2818">
        <v>3.7212860987299999E-2</v>
      </c>
      <c r="P2818" s="1">
        <v>5.1740180115499998E-6</v>
      </c>
      <c r="Q2818">
        <v>1.54487136336E-2</v>
      </c>
      <c r="R2818" t="s">
        <v>15</v>
      </c>
    </row>
    <row r="2819" spans="1:20">
      <c r="A2819">
        <v>107305</v>
      </c>
      <c r="C2819" t="b">
        <f t="shared" ref="C2819:C2882" si="220">IF(OR(B2819="freshRestricted",B2819="brackishRestricted",B2819="marineRestricted",B2819="noclass",B2819=""),TRUE,FALSE)</f>
        <v>1</v>
      </c>
      <c r="D2819" s="2" t="str">
        <f t="shared" ref="D2819:D2882" si="221">IF(NOT(ISBLANK($B2819)),IF($I2819="freshRestricted", IF($B2819="freshRestricted","FRESH",$B2819),""),"")</f>
        <v/>
      </c>
      <c r="E2819" s="2" t="str">
        <f t="shared" ref="E2819:E2882" si="222">IF(NOT(ISBLANK($B2819)),IF($I2819="marineRestricted", IF($B2819="marineRestricted","MARINE",$B2819),""),"")</f>
        <v/>
      </c>
      <c r="F2819" s="2" t="str">
        <f t="shared" ref="F2819:F2882" si="223">IF(NOT(ISBLANK($B2819)),IF($I2819="brackishRestricted", IF($B2819="brackishRestricted","BRACK",$B2819),""),"")</f>
        <v/>
      </c>
      <c r="G2819" s="2" t="str">
        <f t="shared" ref="G2819:G2882" si="224">IF(NOT(ISBLANK($B2819)),IF($I2819="noclass", IF($B2819="noclass","NO",$B2819),""),"")</f>
        <v/>
      </c>
      <c r="H2819" t="s">
        <v>14</v>
      </c>
      <c r="I2819" t="s">
        <v>14</v>
      </c>
      <c r="J2819" s="1">
        <v>7.7909442661999994E-5</v>
      </c>
      <c r="K2819">
        <v>2.74144021156E-4</v>
      </c>
      <c r="L2819">
        <v>0</v>
      </c>
      <c r="M2819">
        <v>1.5</v>
      </c>
      <c r="N2819">
        <v>8</v>
      </c>
      <c r="O2819">
        <v>3.7053558348899999E-2</v>
      </c>
      <c r="P2819" s="1">
        <v>5.1507755485899996E-6</v>
      </c>
      <c r="Q2819">
        <v>1.19418843256E-2</v>
      </c>
      <c r="R2819" t="s">
        <v>15</v>
      </c>
    </row>
    <row r="2820" spans="1:20">
      <c r="A2820">
        <v>107320</v>
      </c>
      <c r="B2820" t="s">
        <v>17</v>
      </c>
      <c r="C2820" t="b">
        <f t="shared" si="220"/>
        <v>1</v>
      </c>
      <c r="D2820" s="2" t="str">
        <f t="shared" si="221"/>
        <v>FRESH</v>
      </c>
      <c r="E2820" s="2" t="str">
        <f t="shared" si="222"/>
        <v/>
      </c>
      <c r="F2820" s="2" t="str">
        <f t="shared" si="223"/>
        <v/>
      </c>
      <c r="G2820" s="2" t="str">
        <f t="shared" si="224"/>
        <v/>
      </c>
      <c r="H2820" t="s">
        <v>17</v>
      </c>
      <c r="I2820" t="s">
        <v>17</v>
      </c>
      <c r="J2820">
        <v>3.7707963816500001E-3</v>
      </c>
      <c r="K2820">
        <v>3.8246635834999999E-4</v>
      </c>
      <c r="L2820" s="1">
        <v>9.9564760994400007E-6</v>
      </c>
      <c r="M2820">
        <v>1.5</v>
      </c>
      <c r="N2820">
        <v>8</v>
      </c>
      <c r="O2820">
        <v>0.14977423975699999</v>
      </c>
      <c r="P2820" s="1">
        <v>2.5439860069399999E-5</v>
      </c>
      <c r="Q2820" s="1">
        <v>6.4411838671800005E-8</v>
      </c>
      <c r="R2820" t="s">
        <v>15</v>
      </c>
      <c r="S2820">
        <v>2.1438227352000001</v>
      </c>
    </row>
    <row r="2821" spans="1:20">
      <c r="A2821">
        <v>107364</v>
      </c>
      <c r="C2821" t="b">
        <f t="shared" si="220"/>
        <v>1</v>
      </c>
      <c r="D2821" s="2" t="str">
        <f t="shared" si="221"/>
        <v/>
      </c>
      <c r="E2821" s="2" t="str">
        <f t="shared" si="222"/>
        <v/>
      </c>
      <c r="F2821" s="2" t="str">
        <f t="shared" si="223"/>
        <v/>
      </c>
      <c r="G2821" s="2" t="str">
        <f t="shared" si="224"/>
        <v/>
      </c>
      <c r="H2821" t="s">
        <v>17</v>
      </c>
      <c r="I2821" t="s">
        <v>17</v>
      </c>
      <c r="J2821">
        <v>3.2394050750400001E-3</v>
      </c>
      <c r="K2821">
        <v>4.82643004713E-4</v>
      </c>
      <c r="L2821" s="1">
        <v>6.37629040177E-6</v>
      </c>
      <c r="M2821">
        <v>1.5</v>
      </c>
      <c r="N2821">
        <v>8</v>
      </c>
      <c r="O2821">
        <v>0.141464618633</v>
      </c>
      <c r="P2821" s="1">
        <v>4.5585937371299997E-5</v>
      </c>
      <c r="Q2821" s="1">
        <v>1.80303456015E-8</v>
      </c>
      <c r="R2821" t="s">
        <v>15</v>
      </c>
      <c r="S2821">
        <v>2.4575335851400002</v>
      </c>
    </row>
    <row r="2822" spans="1:20">
      <c r="A2822">
        <v>107407</v>
      </c>
      <c r="C2822" t="b">
        <f t="shared" si="220"/>
        <v>1</v>
      </c>
      <c r="D2822" s="2" t="str">
        <f t="shared" si="221"/>
        <v/>
      </c>
      <c r="E2822" s="2" t="str">
        <f t="shared" si="222"/>
        <v/>
      </c>
      <c r="F2822" s="2" t="str">
        <f t="shared" si="223"/>
        <v/>
      </c>
      <c r="G2822" s="2" t="str">
        <f t="shared" si="224"/>
        <v/>
      </c>
      <c r="H2822" t="s">
        <v>14</v>
      </c>
      <c r="I2822" t="s">
        <v>14</v>
      </c>
      <c r="J2822">
        <v>1.60071994706E-2</v>
      </c>
      <c r="K2822" s="1">
        <v>1.54460526531E-6</v>
      </c>
      <c r="L2822" s="1">
        <v>2.7033602768200001E-5</v>
      </c>
      <c r="M2822">
        <v>1.5</v>
      </c>
      <c r="N2822">
        <v>27</v>
      </c>
      <c r="O2822">
        <v>2.5007296782600001E-4</v>
      </c>
      <c r="P2822">
        <v>3.6123434811300002E-2</v>
      </c>
      <c r="Q2822">
        <v>0.20000393356900001</v>
      </c>
      <c r="R2822" t="s">
        <v>15</v>
      </c>
    </row>
    <row r="2823" spans="1:20">
      <c r="A2823">
        <v>107408</v>
      </c>
      <c r="B2823" t="s">
        <v>17</v>
      </c>
      <c r="C2823" t="b">
        <f t="shared" si="220"/>
        <v>1</v>
      </c>
      <c r="D2823" s="2" t="str">
        <f t="shared" si="221"/>
        <v>FRESH</v>
      </c>
      <c r="E2823" s="2" t="str">
        <f t="shared" si="222"/>
        <v/>
      </c>
      <c r="F2823" s="2" t="str">
        <f t="shared" si="223"/>
        <v/>
      </c>
      <c r="G2823" s="2" t="str">
        <f t="shared" si="224"/>
        <v/>
      </c>
      <c r="H2823" t="s">
        <v>17</v>
      </c>
      <c r="I2823" t="s">
        <v>17</v>
      </c>
      <c r="J2823">
        <v>1.1598025419299999E-3</v>
      </c>
      <c r="K2823">
        <v>0</v>
      </c>
      <c r="L2823">
        <v>0</v>
      </c>
      <c r="M2823">
        <v>1.48979591837</v>
      </c>
      <c r="N2823">
        <v>15.244897959199999</v>
      </c>
      <c r="O2823">
        <v>1.6367302187999999E-3</v>
      </c>
      <c r="P2823">
        <v>1</v>
      </c>
      <c r="Q2823">
        <v>1.09028203258E-3</v>
      </c>
      <c r="R2823" t="s">
        <v>15</v>
      </c>
      <c r="S2823">
        <v>1.48979591837</v>
      </c>
    </row>
    <row r="2824" spans="1:20">
      <c r="A2824">
        <v>107409</v>
      </c>
      <c r="C2824" t="b">
        <f t="shared" si="220"/>
        <v>1</v>
      </c>
      <c r="D2824" s="2" t="str">
        <f t="shared" si="221"/>
        <v/>
      </c>
      <c r="E2824" s="2" t="str">
        <f t="shared" si="222"/>
        <v/>
      </c>
      <c r="F2824" s="2" t="str">
        <f t="shared" si="223"/>
        <v/>
      </c>
      <c r="G2824" s="2" t="str">
        <f t="shared" si="224"/>
        <v/>
      </c>
      <c r="H2824" t="s">
        <v>17</v>
      </c>
      <c r="I2824" t="s">
        <v>17</v>
      </c>
      <c r="J2824">
        <v>8.5795097819399999E-4</v>
      </c>
      <c r="K2824">
        <v>0</v>
      </c>
      <c r="L2824">
        <v>0</v>
      </c>
      <c r="M2824">
        <v>1.48979591837</v>
      </c>
      <c r="N2824">
        <v>15.244897959199999</v>
      </c>
      <c r="O2824">
        <v>1.6367302187999999E-3</v>
      </c>
      <c r="P2824">
        <v>1</v>
      </c>
      <c r="Q2824">
        <v>1.09028203258E-3</v>
      </c>
      <c r="R2824" t="s">
        <v>15</v>
      </c>
      <c r="S2824">
        <v>1.48979591837</v>
      </c>
    </row>
    <row r="2825" spans="1:20">
      <c r="A2825">
        <v>107481</v>
      </c>
      <c r="B2825" t="s">
        <v>17</v>
      </c>
      <c r="C2825" t="b">
        <f t="shared" si="220"/>
        <v>1</v>
      </c>
      <c r="D2825" s="2" t="str">
        <f t="shared" si="221"/>
        <v>FRESH</v>
      </c>
      <c r="E2825" s="2" t="str">
        <f t="shared" si="222"/>
        <v/>
      </c>
      <c r="F2825" s="2" t="str">
        <f t="shared" si="223"/>
        <v/>
      </c>
      <c r="G2825" s="2" t="str">
        <f t="shared" si="224"/>
        <v/>
      </c>
      <c r="H2825" t="s">
        <v>17</v>
      </c>
      <c r="I2825" t="s">
        <v>17</v>
      </c>
      <c r="J2825">
        <v>7.7563784299400005E-4</v>
      </c>
      <c r="K2825">
        <v>0</v>
      </c>
      <c r="L2825">
        <v>0</v>
      </c>
      <c r="M2825">
        <v>1.48979591837</v>
      </c>
      <c r="N2825">
        <v>15.244897959199999</v>
      </c>
      <c r="O2825">
        <v>1.6367302187999999E-3</v>
      </c>
      <c r="P2825">
        <v>1</v>
      </c>
      <c r="Q2825">
        <v>1.09028203258E-3</v>
      </c>
      <c r="R2825" t="s">
        <v>15</v>
      </c>
      <c r="S2825">
        <v>1.48979591837</v>
      </c>
    </row>
    <row r="2826" spans="1:20">
      <c r="A2826">
        <v>107483</v>
      </c>
      <c r="C2826" t="b">
        <f t="shared" si="220"/>
        <v>1</v>
      </c>
      <c r="D2826" s="2" t="str">
        <f t="shared" si="221"/>
        <v/>
      </c>
      <c r="E2826" s="2" t="str">
        <f t="shared" si="222"/>
        <v/>
      </c>
      <c r="F2826" s="2" t="str">
        <f t="shared" si="223"/>
        <v/>
      </c>
      <c r="G2826" s="2" t="str">
        <f t="shared" si="224"/>
        <v/>
      </c>
      <c r="H2826" t="s">
        <v>17</v>
      </c>
      <c r="I2826" t="s">
        <v>17</v>
      </c>
      <c r="J2826">
        <v>2.1045541423400001E-4</v>
      </c>
      <c r="K2826" s="1">
        <v>6.6785821950100002E-5</v>
      </c>
      <c r="L2826" s="1">
        <v>1.46373527642E-5</v>
      </c>
      <c r="M2826">
        <v>1.5</v>
      </c>
      <c r="N2826">
        <v>10</v>
      </c>
      <c r="O2826">
        <v>9.9079093187700001E-2</v>
      </c>
      <c r="P2826">
        <v>1.44032479541E-3</v>
      </c>
      <c r="Q2826" s="1">
        <v>2.07305342926E-5</v>
      </c>
      <c r="R2826" t="s">
        <v>15</v>
      </c>
      <c r="S2826">
        <v>3.7636419988599998</v>
      </c>
    </row>
    <row r="2827" spans="1:20">
      <c r="A2827">
        <v>107513</v>
      </c>
      <c r="C2827" t="b">
        <f t="shared" si="220"/>
        <v>1</v>
      </c>
      <c r="D2827" s="2" t="str">
        <f t="shared" si="221"/>
        <v/>
      </c>
      <c r="E2827" s="2" t="str">
        <f t="shared" si="222"/>
        <v/>
      </c>
      <c r="F2827" s="2" t="str">
        <f t="shared" si="223"/>
        <v/>
      </c>
      <c r="G2827" s="2" t="str">
        <f t="shared" si="224"/>
        <v/>
      </c>
      <c r="H2827" t="s">
        <v>14</v>
      </c>
      <c r="I2827" t="s">
        <v>14</v>
      </c>
      <c r="J2827">
        <v>1.8592651781800001E-2</v>
      </c>
      <c r="K2827">
        <v>0</v>
      </c>
      <c r="L2827" s="1">
        <v>4.3253764429200001E-5</v>
      </c>
      <c r="M2827">
        <v>1.5</v>
      </c>
      <c r="N2827">
        <v>27</v>
      </c>
      <c r="O2827" s="1">
        <v>3.88191425737E-5</v>
      </c>
      <c r="P2827">
        <v>2.6052691195599998E-3</v>
      </c>
      <c r="Q2827">
        <v>0.20000393356900001</v>
      </c>
      <c r="R2827" t="s">
        <v>15</v>
      </c>
    </row>
    <row r="2828" spans="1:20">
      <c r="A2828">
        <v>107515</v>
      </c>
      <c r="C2828" t="b">
        <f t="shared" si="220"/>
        <v>1</v>
      </c>
      <c r="D2828" s="2" t="str">
        <f t="shared" si="221"/>
        <v/>
      </c>
      <c r="E2828" s="2" t="str">
        <f t="shared" si="222"/>
        <v/>
      </c>
      <c r="F2828" s="2" t="str">
        <f t="shared" si="223"/>
        <v/>
      </c>
      <c r="G2828" s="2" t="str">
        <f t="shared" si="224"/>
        <v/>
      </c>
      <c r="H2828" t="s">
        <v>17</v>
      </c>
      <c r="I2828" t="s">
        <v>17</v>
      </c>
      <c r="J2828">
        <v>1.3887479286600001E-3</v>
      </c>
      <c r="K2828">
        <v>0</v>
      </c>
      <c r="L2828">
        <v>0</v>
      </c>
      <c r="M2828">
        <v>1.48979591837</v>
      </c>
      <c r="N2828">
        <v>15.244897959199999</v>
      </c>
      <c r="O2828">
        <v>1.6367302187999999E-3</v>
      </c>
      <c r="P2828">
        <v>1</v>
      </c>
      <c r="Q2828">
        <v>1.09028203258E-3</v>
      </c>
      <c r="R2828" t="s">
        <v>15</v>
      </c>
      <c r="S2828">
        <v>1.48979591837</v>
      </c>
    </row>
    <row r="2829" spans="1:20">
      <c r="A2829">
        <v>107517</v>
      </c>
      <c r="C2829" t="b">
        <f t="shared" si="220"/>
        <v>1</v>
      </c>
      <c r="D2829" s="2" t="str">
        <f t="shared" si="221"/>
        <v/>
      </c>
      <c r="E2829" s="2" t="str">
        <f t="shared" si="222"/>
        <v/>
      </c>
      <c r="F2829" s="2" t="str">
        <f t="shared" si="223"/>
        <v/>
      </c>
      <c r="G2829" s="2" t="str">
        <f t="shared" si="224"/>
        <v/>
      </c>
      <c r="H2829" t="s">
        <v>17</v>
      </c>
      <c r="I2829" t="s">
        <v>17</v>
      </c>
      <c r="J2829">
        <v>9.7856885162800008E-4</v>
      </c>
      <c r="K2829">
        <v>0</v>
      </c>
      <c r="L2829">
        <v>0</v>
      </c>
      <c r="M2829">
        <v>1.48979591837</v>
      </c>
      <c r="N2829">
        <v>15.244897959199999</v>
      </c>
      <c r="O2829">
        <v>1.6367302187999999E-3</v>
      </c>
      <c r="P2829">
        <v>1</v>
      </c>
      <c r="Q2829">
        <v>1.09028203258E-3</v>
      </c>
      <c r="R2829" t="s">
        <v>15</v>
      </c>
      <c r="S2829">
        <v>1.48979591837</v>
      </c>
    </row>
    <row r="2830" spans="1:20">
      <c r="A2830">
        <v>107598</v>
      </c>
      <c r="C2830" t="b">
        <f t="shared" si="220"/>
        <v>1</v>
      </c>
      <c r="D2830" s="2" t="str">
        <f t="shared" si="221"/>
        <v/>
      </c>
      <c r="E2830" s="2" t="str">
        <f t="shared" si="222"/>
        <v/>
      </c>
      <c r="F2830" s="2" t="str">
        <f t="shared" si="223"/>
        <v/>
      </c>
      <c r="G2830" s="2" t="str">
        <f t="shared" si="224"/>
        <v/>
      </c>
      <c r="H2830" t="s">
        <v>17</v>
      </c>
      <c r="I2830" t="s">
        <v>17</v>
      </c>
      <c r="J2830">
        <v>5.1183608636899995E-4</v>
      </c>
      <c r="K2830">
        <v>1.25789206386E-3</v>
      </c>
      <c r="L2830">
        <v>1.1929547239800001E-4</v>
      </c>
      <c r="M2830">
        <v>3</v>
      </c>
      <c r="N2830">
        <v>10</v>
      </c>
      <c r="O2830">
        <v>6.4559126784799997E-2</v>
      </c>
      <c r="P2830" s="1">
        <v>2.5593886185800001E-5</v>
      </c>
      <c r="Q2830">
        <v>2.64637052102E-3</v>
      </c>
      <c r="R2830" t="s">
        <v>15</v>
      </c>
      <c r="S2830">
        <v>10</v>
      </c>
    </row>
    <row r="2831" spans="1:20">
      <c r="A2831">
        <v>107600</v>
      </c>
      <c r="C2831" t="b">
        <f t="shared" si="220"/>
        <v>1</v>
      </c>
      <c r="D2831" s="2" t="str">
        <f t="shared" si="221"/>
        <v/>
      </c>
      <c r="E2831" s="2" t="str">
        <f t="shared" si="222"/>
        <v/>
      </c>
      <c r="F2831" s="2" t="str">
        <f t="shared" si="223"/>
        <v/>
      </c>
      <c r="G2831" s="2" t="str">
        <f t="shared" si="224"/>
        <v/>
      </c>
      <c r="H2831" t="s">
        <v>23</v>
      </c>
      <c r="I2831" t="s">
        <v>19</v>
      </c>
      <c r="J2831">
        <v>2.4215709149399999E-4</v>
      </c>
      <c r="K2831">
        <v>7.1131550756899998E-4</v>
      </c>
      <c r="L2831" s="1">
        <v>9.7648046225600005E-5</v>
      </c>
      <c r="M2831">
        <v>3</v>
      </c>
      <c r="N2831">
        <v>10</v>
      </c>
      <c r="O2831">
        <v>4.3890005615999998E-4</v>
      </c>
      <c r="P2831" s="1">
        <v>1.9906154019899999E-5</v>
      </c>
      <c r="Q2831">
        <v>1.3216603305E-2</v>
      </c>
      <c r="R2831" t="s">
        <v>15</v>
      </c>
      <c r="S2831">
        <v>3</v>
      </c>
      <c r="T2831">
        <v>10</v>
      </c>
    </row>
    <row r="2832" spans="1:20">
      <c r="A2832">
        <v>107645</v>
      </c>
      <c r="C2832" t="b">
        <f t="shared" si="220"/>
        <v>1</v>
      </c>
      <c r="D2832" s="2" t="str">
        <f t="shared" si="221"/>
        <v/>
      </c>
      <c r="E2832" s="2" t="str">
        <f t="shared" si="222"/>
        <v/>
      </c>
      <c r="F2832" s="2" t="str">
        <f t="shared" si="223"/>
        <v/>
      </c>
      <c r="G2832" s="2" t="str">
        <f t="shared" si="224"/>
        <v/>
      </c>
      <c r="H2832" t="s">
        <v>23</v>
      </c>
      <c r="I2832" t="s">
        <v>19</v>
      </c>
      <c r="J2832">
        <v>2.0275954154900001E-4</v>
      </c>
      <c r="K2832">
        <v>7.3211037465300004E-4</v>
      </c>
      <c r="L2832" s="1">
        <v>7.4019205440100001E-5</v>
      </c>
      <c r="M2832">
        <v>3</v>
      </c>
      <c r="N2832">
        <v>10</v>
      </c>
      <c r="O2832">
        <v>7.1712374147800005E-4</v>
      </c>
      <c r="P2832" s="1">
        <v>7.1919926882100003E-6</v>
      </c>
      <c r="Q2832">
        <v>6.9999221489899996E-2</v>
      </c>
      <c r="R2832" t="s">
        <v>15</v>
      </c>
      <c r="S2832">
        <v>3</v>
      </c>
      <c r="T2832">
        <v>10</v>
      </c>
    </row>
    <row r="2833" spans="1:19">
      <c r="A2833">
        <v>107646</v>
      </c>
      <c r="C2833" t="b">
        <f t="shared" si="220"/>
        <v>1</v>
      </c>
      <c r="D2833" s="2" t="str">
        <f t="shared" si="221"/>
        <v/>
      </c>
      <c r="E2833" s="2" t="str">
        <f t="shared" si="222"/>
        <v/>
      </c>
      <c r="F2833" s="2" t="str">
        <f t="shared" si="223"/>
        <v/>
      </c>
      <c r="G2833" s="2" t="str">
        <f t="shared" si="224"/>
        <v/>
      </c>
      <c r="H2833" t="s">
        <v>17</v>
      </c>
      <c r="I2833" t="s">
        <v>17</v>
      </c>
      <c r="J2833">
        <v>4.9453291318800005E-4</v>
      </c>
      <c r="K2833">
        <v>1.12616375346E-3</v>
      </c>
      <c r="L2833">
        <v>1.10430020678E-4</v>
      </c>
      <c r="M2833">
        <v>3</v>
      </c>
      <c r="N2833">
        <v>10</v>
      </c>
      <c r="O2833">
        <v>6.4559126784799997E-2</v>
      </c>
      <c r="P2833" s="1">
        <v>3.7291126135799999E-5</v>
      </c>
      <c r="Q2833">
        <v>3.7066926745800001E-3</v>
      </c>
      <c r="R2833" t="s">
        <v>15</v>
      </c>
      <c r="S2833">
        <v>10</v>
      </c>
    </row>
    <row r="2834" spans="1:19">
      <c r="A2834">
        <v>107682</v>
      </c>
      <c r="B2834" t="s">
        <v>17</v>
      </c>
      <c r="C2834" t="b">
        <f t="shared" si="220"/>
        <v>1</v>
      </c>
      <c r="D2834" s="2" t="str">
        <f t="shared" si="221"/>
        <v>FRESH</v>
      </c>
      <c r="E2834" s="2" t="str">
        <f t="shared" si="222"/>
        <v/>
      </c>
      <c r="F2834" s="2" t="str">
        <f t="shared" si="223"/>
        <v/>
      </c>
      <c r="G2834" s="2" t="str">
        <f t="shared" si="224"/>
        <v/>
      </c>
      <c r="H2834" t="s">
        <v>17</v>
      </c>
      <c r="I2834" t="s">
        <v>17</v>
      </c>
      <c r="J2834">
        <v>3.3392498277800002E-4</v>
      </c>
      <c r="K2834">
        <v>0</v>
      </c>
      <c r="L2834" s="1">
        <v>7.3187834887000003E-6</v>
      </c>
      <c r="M2834">
        <v>1.5</v>
      </c>
      <c r="N2834">
        <v>23.5</v>
      </c>
      <c r="O2834" s="1">
        <v>1.4945398875500001E-6</v>
      </c>
      <c r="P2834">
        <v>1.2429583599399999E-2</v>
      </c>
      <c r="Q2834">
        <v>5.41782697317E-3</v>
      </c>
      <c r="R2834" t="s">
        <v>15</v>
      </c>
      <c r="S2834">
        <v>1.5</v>
      </c>
    </row>
    <row r="2835" spans="1:19">
      <c r="A2835">
        <v>107683</v>
      </c>
      <c r="C2835" t="b">
        <f t="shared" si="220"/>
        <v>1</v>
      </c>
      <c r="D2835" s="2" t="str">
        <f t="shared" si="221"/>
        <v/>
      </c>
      <c r="E2835" s="2" t="str">
        <f t="shared" si="222"/>
        <v/>
      </c>
      <c r="F2835" s="2" t="str">
        <f t="shared" si="223"/>
        <v/>
      </c>
      <c r="G2835" s="2" t="str">
        <f t="shared" si="224"/>
        <v/>
      </c>
      <c r="H2835" t="s">
        <v>17</v>
      </c>
      <c r="I2835" t="s">
        <v>17</v>
      </c>
      <c r="J2835">
        <v>1.1918884124199999E-3</v>
      </c>
      <c r="K2835">
        <v>0</v>
      </c>
      <c r="L2835">
        <v>0</v>
      </c>
      <c r="M2835">
        <v>1.48979591837</v>
      </c>
      <c r="N2835">
        <v>15.244897959199999</v>
      </c>
      <c r="O2835">
        <v>1.6367302187999999E-3</v>
      </c>
      <c r="P2835">
        <v>1</v>
      </c>
      <c r="Q2835">
        <v>1.09028203258E-3</v>
      </c>
      <c r="R2835" t="s">
        <v>15</v>
      </c>
      <c r="S2835">
        <v>1.48979591837</v>
      </c>
    </row>
    <row r="2836" spans="1:19">
      <c r="A2836">
        <v>107719</v>
      </c>
      <c r="C2836" t="b">
        <f t="shared" si="220"/>
        <v>1</v>
      </c>
      <c r="D2836" s="2" t="str">
        <f t="shared" si="221"/>
        <v/>
      </c>
      <c r="E2836" s="2" t="str">
        <f t="shared" si="222"/>
        <v/>
      </c>
      <c r="F2836" s="2" t="str">
        <f t="shared" si="223"/>
        <v/>
      </c>
      <c r="G2836" s="2" t="str">
        <f t="shared" si="224"/>
        <v/>
      </c>
      <c r="H2836" t="s">
        <v>17</v>
      </c>
      <c r="I2836" t="s">
        <v>17</v>
      </c>
      <c r="J2836">
        <v>9.6285721162499998E-4</v>
      </c>
      <c r="K2836">
        <v>0</v>
      </c>
      <c r="L2836">
        <v>0</v>
      </c>
      <c r="M2836">
        <v>1.48979591837</v>
      </c>
      <c r="N2836">
        <v>15.244897959199999</v>
      </c>
      <c r="O2836">
        <v>1.6367302187999999E-3</v>
      </c>
      <c r="P2836">
        <v>1</v>
      </c>
      <c r="Q2836">
        <v>1.09028203258E-3</v>
      </c>
      <c r="R2836" t="s">
        <v>15</v>
      </c>
      <c r="S2836">
        <v>1.48979591837</v>
      </c>
    </row>
    <row r="2837" spans="1:19">
      <c r="A2837">
        <v>107720</v>
      </c>
      <c r="B2837" t="s">
        <v>17</v>
      </c>
      <c r="C2837" t="b">
        <f t="shared" si="220"/>
        <v>1</v>
      </c>
      <c r="D2837" s="2" t="str">
        <f t="shared" si="221"/>
        <v>FRESH</v>
      </c>
      <c r="E2837" s="2" t="str">
        <f t="shared" si="222"/>
        <v/>
      </c>
      <c r="F2837" s="2" t="str">
        <f t="shared" si="223"/>
        <v/>
      </c>
      <c r="G2837" s="2" t="str">
        <f t="shared" si="224"/>
        <v/>
      </c>
      <c r="H2837" t="s">
        <v>17</v>
      </c>
      <c r="I2837" t="s">
        <v>17</v>
      </c>
      <c r="J2837">
        <v>3.0065932422300001E-4</v>
      </c>
      <c r="K2837" s="1">
        <v>4.9652827430599999E-6</v>
      </c>
      <c r="L2837">
        <v>0</v>
      </c>
      <c r="M2837">
        <v>1.5</v>
      </c>
      <c r="N2837">
        <v>10</v>
      </c>
      <c r="O2837">
        <v>6.1497857928500003E-4</v>
      </c>
      <c r="P2837">
        <v>5.1156365848100002E-2</v>
      </c>
      <c r="Q2837" s="1">
        <v>3.0513592303999999E-8</v>
      </c>
      <c r="R2837" t="s">
        <v>15</v>
      </c>
      <c r="S2837">
        <v>1.6403745033499999</v>
      </c>
    </row>
    <row r="2838" spans="1:19">
      <c r="A2838">
        <v>107760</v>
      </c>
      <c r="C2838" t="b">
        <f t="shared" si="220"/>
        <v>1</v>
      </c>
      <c r="D2838" s="2" t="str">
        <f t="shared" si="221"/>
        <v/>
      </c>
      <c r="E2838" s="2" t="str">
        <f t="shared" si="222"/>
        <v/>
      </c>
      <c r="F2838" s="2" t="str">
        <f t="shared" si="223"/>
        <v/>
      </c>
      <c r="G2838" s="2" t="str">
        <f t="shared" si="224"/>
        <v/>
      </c>
      <c r="H2838" t="s">
        <v>17</v>
      </c>
      <c r="I2838" t="s">
        <v>17</v>
      </c>
      <c r="J2838">
        <v>9.2879928683299996E-4</v>
      </c>
      <c r="K2838">
        <v>0</v>
      </c>
      <c r="L2838">
        <v>0</v>
      </c>
      <c r="M2838">
        <v>1.48979591837</v>
      </c>
      <c r="N2838">
        <v>15.244897959199999</v>
      </c>
      <c r="O2838">
        <v>1.6367302187999999E-3</v>
      </c>
      <c r="P2838">
        <v>1</v>
      </c>
      <c r="Q2838">
        <v>1.09028203258E-3</v>
      </c>
      <c r="R2838" t="s">
        <v>15</v>
      </c>
      <c r="S2838">
        <v>1.48979591837</v>
      </c>
    </row>
    <row r="2839" spans="1:19">
      <c r="A2839">
        <v>107761</v>
      </c>
      <c r="C2839" t="b">
        <f t="shared" si="220"/>
        <v>1</v>
      </c>
      <c r="D2839" s="2" t="str">
        <f t="shared" si="221"/>
        <v/>
      </c>
      <c r="E2839" s="2" t="str">
        <f t="shared" si="222"/>
        <v/>
      </c>
      <c r="F2839" s="2" t="str">
        <f t="shared" si="223"/>
        <v/>
      </c>
      <c r="G2839" s="2" t="str">
        <f t="shared" si="224"/>
        <v/>
      </c>
      <c r="H2839" t="s">
        <v>17</v>
      </c>
      <c r="I2839" t="s">
        <v>17</v>
      </c>
      <c r="J2839">
        <v>2.8477883371600001E-4</v>
      </c>
      <c r="K2839" s="1">
        <v>9.5259592371699995E-5</v>
      </c>
      <c r="L2839" s="1">
        <v>6.4032015662399999E-6</v>
      </c>
      <c r="M2839">
        <v>1.5</v>
      </c>
      <c r="N2839">
        <v>10</v>
      </c>
      <c r="O2839">
        <v>9.9079093187700001E-2</v>
      </c>
      <c r="P2839">
        <v>3.5046422496200002E-4</v>
      </c>
      <c r="Q2839" s="1">
        <v>3.3363479448100002E-7</v>
      </c>
      <c r="R2839" t="s">
        <v>15</v>
      </c>
      <c r="S2839">
        <v>4.2131660771200004</v>
      </c>
    </row>
    <row r="2840" spans="1:19">
      <c r="A2840">
        <v>107794</v>
      </c>
      <c r="C2840" t="b">
        <f t="shared" si="220"/>
        <v>1</v>
      </c>
      <c r="D2840" s="2" t="str">
        <f t="shared" si="221"/>
        <v/>
      </c>
      <c r="E2840" s="2" t="str">
        <f t="shared" si="222"/>
        <v/>
      </c>
      <c r="F2840" s="2" t="str">
        <f t="shared" si="223"/>
        <v/>
      </c>
      <c r="G2840" s="2" t="str">
        <f t="shared" si="224"/>
        <v/>
      </c>
      <c r="H2840" t="s">
        <v>17</v>
      </c>
      <c r="I2840" t="s">
        <v>17</v>
      </c>
      <c r="J2840">
        <v>4.8507467073500002E-3</v>
      </c>
      <c r="K2840" s="1">
        <v>4.9861982033700002E-6</v>
      </c>
      <c r="L2840">
        <v>0</v>
      </c>
      <c r="M2840">
        <v>1.5</v>
      </c>
      <c r="N2840">
        <v>10</v>
      </c>
      <c r="O2840">
        <v>1.9039716013900001E-2</v>
      </c>
      <c r="P2840">
        <v>5.1156365848100002E-2</v>
      </c>
      <c r="Q2840" s="1">
        <v>3.0784839287200003E-5</v>
      </c>
      <c r="R2840" t="s">
        <v>15</v>
      </c>
      <c r="S2840">
        <v>1.5087373526800001</v>
      </c>
    </row>
    <row r="2841" spans="1:19">
      <c r="A2841">
        <v>107795</v>
      </c>
      <c r="C2841" t="b">
        <f t="shared" si="220"/>
        <v>1</v>
      </c>
      <c r="D2841" s="2" t="str">
        <f t="shared" si="221"/>
        <v/>
      </c>
      <c r="E2841" s="2" t="str">
        <f t="shared" si="222"/>
        <v/>
      </c>
      <c r="F2841" s="2" t="str">
        <f t="shared" si="223"/>
        <v/>
      </c>
      <c r="G2841" s="2" t="str">
        <f t="shared" si="224"/>
        <v/>
      </c>
      <c r="H2841" t="s">
        <v>17</v>
      </c>
      <c r="I2841" t="s">
        <v>17</v>
      </c>
      <c r="J2841">
        <v>4.4453645741599998E-4</v>
      </c>
      <c r="K2841">
        <v>0</v>
      </c>
      <c r="L2841">
        <v>0</v>
      </c>
      <c r="M2841">
        <v>1.48979591837</v>
      </c>
      <c r="N2841">
        <v>15.244897959199999</v>
      </c>
      <c r="O2841">
        <v>1.6367302187999999E-3</v>
      </c>
      <c r="P2841">
        <v>1</v>
      </c>
      <c r="Q2841">
        <v>1.09028203258E-3</v>
      </c>
      <c r="R2841" t="s">
        <v>15</v>
      </c>
      <c r="S2841">
        <v>1.48979591837</v>
      </c>
    </row>
    <row r="2842" spans="1:19">
      <c r="A2842">
        <v>107851</v>
      </c>
      <c r="C2842" t="b">
        <f t="shared" si="220"/>
        <v>1</v>
      </c>
      <c r="D2842" s="2" t="str">
        <f t="shared" si="221"/>
        <v/>
      </c>
      <c r="E2842" s="2" t="str">
        <f t="shared" si="222"/>
        <v/>
      </c>
      <c r="F2842" s="2" t="str">
        <f t="shared" si="223"/>
        <v/>
      </c>
      <c r="G2842" s="2" t="str">
        <f t="shared" si="224"/>
        <v/>
      </c>
      <c r="H2842" t="s">
        <v>17</v>
      </c>
      <c r="I2842" t="s">
        <v>17</v>
      </c>
      <c r="J2842">
        <v>5.6750604626199996E-3</v>
      </c>
      <c r="K2842" s="1">
        <v>5.9834378440500002E-6</v>
      </c>
      <c r="L2842">
        <v>0</v>
      </c>
      <c r="M2842">
        <v>1.5</v>
      </c>
      <c r="N2842">
        <v>10</v>
      </c>
      <c r="O2842">
        <v>1.9039716013900001E-2</v>
      </c>
      <c r="P2842">
        <v>5.1156365848100002E-2</v>
      </c>
      <c r="Q2842" s="1">
        <v>3.0784839287200003E-5</v>
      </c>
      <c r="R2842" t="s">
        <v>15</v>
      </c>
      <c r="S2842">
        <v>1.5089618819099999</v>
      </c>
    </row>
    <row r="2843" spans="1:19">
      <c r="A2843">
        <v>107852</v>
      </c>
      <c r="C2843" t="b">
        <f t="shared" si="220"/>
        <v>1</v>
      </c>
      <c r="D2843" s="2" t="str">
        <f t="shared" si="221"/>
        <v/>
      </c>
      <c r="E2843" s="2" t="str">
        <f t="shared" si="222"/>
        <v/>
      </c>
      <c r="F2843" s="2" t="str">
        <f t="shared" si="223"/>
        <v/>
      </c>
      <c r="G2843" s="2" t="str">
        <f t="shared" si="224"/>
        <v/>
      </c>
      <c r="H2843" t="s">
        <v>17</v>
      </c>
      <c r="I2843" t="s">
        <v>17</v>
      </c>
      <c r="J2843">
        <v>5.0154418615400002E-4</v>
      </c>
      <c r="K2843">
        <v>0</v>
      </c>
      <c r="L2843">
        <v>0</v>
      </c>
      <c r="M2843">
        <v>1.48979591837</v>
      </c>
      <c r="N2843">
        <v>15.244897959199999</v>
      </c>
      <c r="O2843">
        <v>1.6367302187999999E-3</v>
      </c>
      <c r="P2843">
        <v>1</v>
      </c>
      <c r="Q2843">
        <v>1.09028203258E-3</v>
      </c>
      <c r="R2843" t="s">
        <v>15</v>
      </c>
      <c r="S2843">
        <v>1.48979591837</v>
      </c>
    </row>
    <row r="2844" spans="1:19">
      <c r="A2844">
        <v>107915</v>
      </c>
      <c r="C2844" t="b">
        <f t="shared" si="220"/>
        <v>1</v>
      </c>
      <c r="D2844" s="2" t="str">
        <f t="shared" si="221"/>
        <v/>
      </c>
      <c r="E2844" s="2" t="str">
        <f t="shared" si="222"/>
        <v/>
      </c>
      <c r="F2844" s="2" t="str">
        <f t="shared" si="223"/>
        <v/>
      </c>
      <c r="G2844" s="2" t="str">
        <f t="shared" si="224"/>
        <v/>
      </c>
      <c r="H2844" t="s">
        <v>14</v>
      </c>
      <c r="I2844" t="s">
        <v>14</v>
      </c>
      <c r="J2844" s="1">
        <v>5.2516374605600004E-6</v>
      </c>
      <c r="K2844">
        <v>2.9410191968299998E-3</v>
      </c>
      <c r="L2844" s="1">
        <v>1.1444623798E-6</v>
      </c>
      <c r="M2844">
        <v>1.3333333333299999</v>
      </c>
      <c r="N2844">
        <v>3.6666666666699999</v>
      </c>
      <c r="O2844">
        <v>0.30420390011600001</v>
      </c>
      <c r="P2844">
        <v>8.30864358778E-2</v>
      </c>
      <c r="Q2844">
        <v>0.22250092362599999</v>
      </c>
      <c r="R2844" t="s">
        <v>15</v>
      </c>
    </row>
    <row r="2845" spans="1:19">
      <c r="A2845">
        <v>107973</v>
      </c>
      <c r="C2845" t="b">
        <f t="shared" si="220"/>
        <v>1</v>
      </c>
      <c r="D2845" s="2" t="str">
        <f t="shared" si="221"/>
        <v/>
      </c>
      <c r="E2845" s="2" t="str">
        <f t="shared" si="222"/>
        <v/>
      </c>
      <c r="F2845" s="2" t="str">
        <f t="shared" si="223"/>
        <v/>
      </c>
      <c r="G2845" s="2" t="str">
        <f t="shared" si="224"/>
        <v/>
      </c>
      <c r="H2845" t="s">
        <v>17</v>
      </c>
      <c r="I2845" t="s">
        <v>17</v>
      </c>
      <c r="J2845">
        <v>1.1679323179E-4</v>
      </c>
      <c r="K2845">
        <v>4.52782454878E-4</v>
      </c>
      <c r="L2845" s="1">
        <v>1.9399506657799999E-5</v>
      </c>
      <c r="M2845">
        <v>6.5</v>
      </c>
      <c r="N2845">
        <v>10</v>
      </c>
      <c r="O2845">
        <v>5.1250220780299997E-2</v>
      </c>
      <c r="P2845">
        <v>1.95286270368E-3</v>
      </c>
      <c r="Q2845">
        <v>1.1859152533500001E-4</v>
      </c>
      <c r="R2845" t="s">
        <v>15</v>
      </c>
      <c r="S2845">
        <v>10</v>
      </c>
    </row>
    <row r="2846" spans="1:19">
      <c r="A2846">
        <v>107974</v>
      </c>
      <c r="C2846" t="b">
        <f t="shared" si="220"/>
        <v>1</v>
      </c>
      <c r="D2846" s="2" t="str">
        <f t="shared" si="221"/>
        <v/>
      </c>
      <c r="E2846" s="2" t="str">
        <f t="shared" si="222"/>
        <v/>
      </c>
      <c r="F2846" s="2" t="str">
        <f t="shared" si="223"/>
        <v/>
      </c>
      <c r="G2846" s="2" t="str">
        <f t="shared" si="224"/>
        <v/>
      </c>
      <c r="H2846" t="s">
        <v>17</v>
      </c>
      <c r="I2846" t="s">
        <v>17</v>
      </c>
      <c r="J2846">
        <v>1.3936918679899999E-4</v>
      </c>
      <c r="K2846">
        <v>4.5869402054600001E-4</v>
      </c>
      <c r="L2846" s="1">
        <v>1.2851454696600001E-5</v>
      </c>
      <c r="M2846">
        <v>6.5</v>
      </c>
      <c r="N2846">
        <v>10</v>
      </c>
      <c r="O2846">
        <v>6.2224144231799998E-2</v>
      </c>
      <c r="P2846">
        <v>1.2199445059499999E-3</v>
      </c>
      <c r="Q2846">
        <v>1.1259590070100001E-4</v>
      </c>
      <c r="R2846" t="s">
        <v>15</v>
      </c>
      <c r="S2846">
        <v>10</v>
      </c>
    </row>
    <row r="2847" spans="1:19">
      <c r="A2847">
        <v>108020</v>
      </c>
      <c r="C2847" t="b">
        <f t="shared" si="220"/>
        <v>1</v>
      </c>
      <c r="D2847" s="2" t="str">
        <f t="shared" si="221"/>
        <v/>
      </c>
      <c r="E2847" s="2" t="str">
        <f t="shared" si="222"/>
        <v/>
      </c>
      <c r="F2847" s="2" t="str">
        <f t="shared" si="223"/>
        <v/>
      </c>
      <c r="G2847" s="2" t="str">
        <f t="shared" si="224"/>
        <v/>
      </c>
      <c r="H2847" t="s">
        <v>16</v>
      </c>
      <c r="I2847" t="s">
        <v>16</v>
      </c>
      <c r="J2847" s="1">
        <v>2.8496405307999998E-6</v>
      </c>
      <c r="K2847">
        <v>3.0159656462999999E-4</v>
      </c>
      <c r="L2847">
        <v>9.1153643703499999E-4</v>
      </c>
      <c r="M2847">
        <v>23</v>
      </c>
      <c r="N2847">
        <v>27</v>
      </c>
      <c r="O2847" s="1">
        <v>1.3865637960500001E-6</v>
      </c>
      <c r="P2847">
        <v>0.44338876450600001</v>
      </c>
      <c r="Q2847">
        <v>3.1620040576700001E-4</v>
      </c>
      <c r="R2847" t="s">
        <v>15</v>
      </c>
      <c r="S2847">
        <v>25.684928953499998</v>
      </c>
    </row>
    <row r="2848" spans="1:19">
      <c r="A2848">
        <v>108021</v>
      </c>
      <c r="C2848" t="b">
        <f t="shared" si="220"/>
        <v>1</v>
      </c>
      <c r="D2848" s="2" t="str">
        <f t="shared" si="221"/>
        <v/>
      </c>
      <c r="E2848" s="2" t="str">
        <f t="shared" si="222"/>
        <v/>
      </c>
      <c r="F2848" s="2" t="str">
        <f t="shared" si="223"/>
        <v/>
      </c>
      <c r="G2848" s="2" t="str">
        <f t="shared" si="224"/>
        <v/>
      </c>
      <c r="H2848" t="s">
        <v>16</v>
      </c>
      <c r="I2848" t="s">
        <v>16</v>
      </c>
      <c r="J2848" s="1">
        <v>1.6126153826299999E-6</v>
      </c>
      <c r="K2848">
        <v>2.8040226528800003E-4</v>
      </c>
      <c r="L2848">
        <v>8.9654189465299995E-4</v>
      </c>
      <c r="M2848">
        <v>23</v>
      </c>
      <c r="N2848">
        <v>27</v>
      </c>
      <c r="O2848" s="1">
        <v>2.4546291963800001E-5</v>
      </c>
      <c r="P2848">
        <v>0.41235652992499999</v>
      </c>
      <c r="Q2848">
        <v>3.1620040576700001E-4</v>
      </c>
      <c r="R2848" t="s">
        <v>15</v>
      </c>
      <c r="S2848">
        <v>25.7539142752</v>
      </c>
    </row>
    <row r="2849" spans="1:20">
      <c r="A2849">
        <v>108039</v>
      </c>
      <c r="C2849" t="b">
        <f t="shared" si="220"/>
        <v>1</v>
      </c>
      <c r="D2849" s="2" t="str">
        <f t="shared" si="221"/>
        <v/>
      </c>
      <c r="E2849" s="2" t="str">
        <f t="shared" si="222"/>
        <v/>
      </c>
      <c r="F2849" s="2" t="str">
        <f t="shared" si="223"/>
        <v/>
      </c>
      <c r="G2849" s="2" t="str">
        <f t="shared" si="224"/>
        <v/>
      </c>
      <c r="H2849" t="s">
        <v>16</v>
      </c>
      <c r="I2849" t="s">
        <v>16</v>
      </c>
      <c r="J2849" s="1">
        <v>4.5215062192200003E-6</v>
      </c>
      <c r="K2849">
        <v>2.8268282299099998E-4</v>
      </c>
      <c r="L2849">
        <v>6.6559770144399997E-4</v>
      </c>
      <c r="M2849">
        <v>23</v>
      </c>
      <c r="N2849">
        <v>27</v>
      </c>
      <c r="O2849" s="1">
        <v>1.3335686129399999E-8</v>
      </c>
      <c r="P2849">
        <v>0.5</v>
      </c>
      <c r="Q2849" s="1">
        <v>3.7600319468400003E-5</v>
      </c>
      <c r="R2849" t="s">
        <v>15</v>
      </c>
      <c r="S2849">
        <v>25.316918268799999</v>
      </c>
    </row>
    <row r="2850" spans="1:20">
      <c r="A2850">
        <v>108041</v>
      </c>
      <c r="C2850" t="b">
        <f t="shared" si="220"/>
        <v>1</v>
      </c>
      <c r="D2850" s="2" t="str">
        <f t="shared" si="221"/>
        <v/>
      </c>
      <c r="E2850" s="2" t="str">
        <f t="shared" si="222"/>
        <v/>
      </c>
      <c r="F2850" s="2" t="str">
        <f t="shared" si="223"/>
        <v/>
      </c>
      <c r="G2850" s="2" t="str">
        <f t="shared" si="224"/>
        <v/>
      </c>
      <c r="H2850" t="s">
        <v>16</v>
      </c>
      <c r="I2850" t="s">
        <v>16</v>
      </c>
      <c r="J2850" s="1">
        <v>6.1843520487300002E-6</v>
      </c>
      <c r="K2850">
        <v>3.0998469659599998E-4</v>
      </c>
      <c r="L2850">
        <v>6.4738675248700002E-4</v>
      </c>
      <c r="M2850">
        <v>23</v>
      </c>
      <c r="N2850">
        <v>27</v>
      </c>
      <c r="O2850" s="1">
        <v>1.7314039648300001E-7</v>
      </c>
      <c r="P2850">
        <v>0.5</v>
      </c>
      <c r="Q2850">
        <v>5.6461606686300004E-4</v>
      </c>
      <c r="R2850" t="s">
        <v>15</v>
      </c>
      <c r="S2850">
        <v>25.104808438999999</v>
      </c>
    </row>
    <row r="2851" spans="1:20">
      <c r="A2851">
        <v>108072</v>
      </c>
      <c r="C2851" t="b">
        <f t="shared" si="220"/>
        <v>1</v>
      </c>
      <c r="D2851" s="2" t="str">
        <f t="shared" si="221"/>
        <v/>
      </c>
      <c r="E2851" s="2" t="str">
        <f t="shared" si="222"/>
        <v/>
      </c>
      <c r="F2851" s="2" t="str">
        <f t="shared" si="223"/>
        <v/>
      </c>
      <c r="G2851" s="2" t="str">
        <f t="shared" si="224"/>
        <v/>
      </c>
      <c r="H2851" t="s">
        <v>19</v>
      </c>
      <c r="I2851" t="s">
        <v>19</v>
      </c>
      <c r="J2851">
        <v>0</v>
      </c>
      <c r="K2851">
        <v>2.6916837545E-4</v>
      </c>
      <c r="L2851" s="1">
        <v>5.8155012832899997E-6</v>
      </c>
      <c r="M2851">
        <v>1.5</v>
      </c>
      <c r="N2851">
        <v>5.5</v>
      </c>
      <c r="O2851">
        <v>9.5379057391599999E-3</v>
      </c>
      <c r="P2851">
        <v>6.8315377999199995E-4</v>
      </c>
      <c r="Q2851">
        <v>0.28650588252999998</v>
      </c>
      <c r="R2851" t="s">
        <v>15</v>
      </c>
      <c r="S2851">
        <v>1.5</v>
      </c>
      <c r="T2851">
        <v>5.5</v>
      </c>
    </row>
    <row r="2852" spans="1:20">
      <c r="A2852">
        <v>108122</v>
      </c>
      <c r="C2852" t="b">
        <f t="shared" si="220"/>
        <v>1</v>
      </c>
      <c r="D2852" s="2" t="str">
        <f t="shared" si="221"/>
        <v/>
      </c>
      <c r="E2852" s="2" t="str">
        <f t="shared" si="222"/>
        <v/>
      </c>
      <c r="F2852" s="2" t="str">
        <f t="shared" si="223"/>
        <v/>
      </c>
      <c r="G2852" s="2" t="str">
        <f t="shared" si="224"/>
        <v/>
      </c>
      <c r="H2852" t="s">
        <v>19</v>
      </c>
      <c r="I2852" t="s">
        <v>19</v>
      </c>
      <c r="J2852">
        <v>0</v>
      </c>
      <c r="K2852">
        <v>2.7915680733300001E-4</v>
      </c>
      <c r="L2852" s="1">
        <v>2.2615838323900001E-6</v>
      </c>
      <c r="M2852">
        <v>1.5</v>
      </c>
      <c r="N2852">
        <v>5.5</v>
      </c>
      <c r="O2852">
        <v>9.5379057391599999E-3</v>
      </c>
      <c r="P2852">
        <v>6.8315377999199995E-4</v>
      </c>
      <c r="Q2852">
        <v>0.28650588252999998</v>
      </c>
      <c r="R2852" t="s">
        <v>15</v>
      </c>
      <c r="S2852">
        <v>1.5</v>
      </c>
      <c r="T2852">
        <v>5.5</v>
      </c>
    </row>
    <row r="2853" spans="1:20">
      <c r="A2853">
        <v>108175</v>
      </c>
      <c r="C2853" t="b">
        <f t="shared" si="220"/>
        <v>1</v>
      </c>
      <c r="D2853" s="2" t="str">
        <f t="shared" si="221"/>
        <v/>
      </c>
      <c r="E2853" s="2" t="str">
        <f t="shared" si="222"/>
        <v/>
      </c>
      <c r="F2853" s="2" t="str">
        <f t="shared" si="223"/>
        <v/>
      </c>
      <c r="G2853" s="2" t="str">
        <f t="shared" si="224"/>
        <v/>
      </c>
      <c r="H2853" t="s">
        <v>14</v>
      </c>
      <c r="I2853" t="s">
        <v>14</v>
      </c>
      <c r="J2853">
        <v>0</v>
      </c>
      <c r="K2853">
        <v>3.5398411688699997E-4</v>
      </c>
      <c r="L2853" s="1">
        <v>6.9599639389600004E-5</v>
      </c>
      <c r="M2853">
        <v>8.8000000000000007</v>
      </c>
      <c r="N2853">
        <v>11.6</v>
      </c>
      <c r="O2853">
        <v>9.4517715055599996E-3</v>
      </c>
      <c r="P2853">
        <v>0.21325425155399999</v>
      </c>
      <c r="Q2853">
        <v>3.9098345334900003E-2</v>
      </c>
      <c r="R2853" t="s">
        <v>15</v>
      </c>
    </row>
    <row r="2854" spans="1:20">
      <c r="A2854">
        <v>108178</v>
      </c>
      <c r="C2854" t="b">
        <f t="shared" si="220"/>
        <v>1</v>
      </c>
      <c r="D2854" s="2" t="str">
        <f t="shared" si="221"/>
        <v/>
      </c>
      <c r="E2854" s="2" t="str">
        <f t="shared" si="222"/>
        <v/>
      </c>
      <c r="F2854" s="2" t="str">
        <f t="shared" si="223"/>
        <v/>
      </c>
      <c r="G2854" s="2" t="str">
        <f t="shared" si="224"/>
        <v/>
      </c>
      <c r="H2854" t="s">
        <v>14</v>
      </c>
      <c r="I2854" t="s">
        <v>14</v>
      </c>
      <c r="J2854">
        <v>0</v>
      </c>
      <c r="K2854">
        <v>3.9502575362700002E-4</v>
      </c>
      <c r="L2854" s="1">
        <v>6.9445111876100001E-5</v>
      </c>
      <c r="M2854">
        <v>8.8000000000000007</v>
      </c>
      <c r="N2854">
        <v>11.6</v>
      </c>
      <c r="O2854">
        <v>9.4517715055599996E-3</v>
      </c>
      <c r="P2854">
        <v>0.21325425155399999</v>
      </c>
      <c r="Q2854">
        <v>3.9098345334900003E-2</v>
      </c>
      <c r="R2854" t="s">
        <v>15</v>
      </c>
    </row>
    <row r="2855" spans="1:20">
      <c r="A2855">
        <v>108239</v>
      </c>
      <c r="C2855" t="b">
        <f t="shared" si="220"/>
        <v>1</v>
      </c>
      <c r="D2855" s="2" t="str">
        <f t="shared" si="221"/>
        <v/>
      </c>
      <c r="E2855" s="2" t="str">
        <f t="shared" si="222"/>
        <v/>
      </c>
      <c r="F2855" s="2" t="str">
        <f t="shared" si="223"/>
        <v/>
      </c>
      <c r="G2855" s="2" t="str">
        <f t="shared" si="224"/>
        <v/>
      </c>
      <c r="H2855" t="s">
        <v>14</v>
      </c>
      <c r="I2855" t="s">
        <v>14</v>
      </c>
      <c r="J2855">
        <v>0</v>
      </c>
      <c r="K2855">
        <v>1.8909858973099999E-4</v>
      </c>
      <c r="L2855" s="1">
        <v>6.3303355103200005E-5</v>
      </c>
      <c r="M2855">
        <v>11</v>
      </c>
      <c r="N2855">
        <v>15</v>
      </c>
      <c r="O2855">
        <v>2.2828442399799999E-3</v>
      </c>
      <c r="P2855">
        <v>6.6441962743800001E-2</v>
      </c>
      <c r="Q2855">
        <v>7.2377561385399997E-2</v>
      </c>
      <c r="R2855" t="s">
        <v>15</v>
      </c>
    </row>
    <row r="2856" spans="1:20">
      <c r="A2856">
        <v>108330</v>
      </c>
      <c r="C2856" t="b">
        <f t="shared" si="220"/>
        <v>1</v>
      </c>
      <c r="D2856" s="2" t="str">
        <f t="shared" si="221"/>
        <v/>
      </c>
      <c r="E2856" s="2" t="str">
        <f t="shared" si="222"/>
        <v/>
      </c>
      <c r="F2856" s="2" t="str">
        <f t="shared" si="223"/>
        <v/>
      </c>
      <c r="G2856" s="2" t="str">
        <f t="shared" si="224"/>
        <v/>
      </c>
      <c r="H2856" t="s">
        <v>14</v>
      </c>
      <c r="I2856" t="s">
        <v>14</v>
      </c>
      <c r="J2856">
        <v>1.46186810562E-3</v>
      </c>
      <c r="K2856">
        <v>7.19611654657E-3</v>
      </c>
      <c r="L2856" s="1">
        <v>3.9002337940899999E-5</v>
      </c>
      <c r="M2856">
        <v>1.3333333333299999</v>
      </c>
      <c r="N2856">
        <v>3.6666666666699999</v>
      </c>
      <c r="O2856">
        <v>0.425997970043</v>
      </c>
      <c r="P2856" s="1">
        <v>1.8675134826099999E-7</v>
      </c>
      <c r="Q2856" s="1">
        <v>4.5691427414500002E-8</v>
      </c>
      <c r="R2856" t="s">
        <v>15</v>
      </c>
    </row>
    <row r="2857" spans="1:20">
      <c r="A2857">
        <v>108336</v>
      </c>
      <c r="C2857" t="b">
        <f t="shared" si="220"/>
        <v>1</v>
      </c>
      <c r="D2857" s="2" t="str">
        <f t="shared" si="221"/>
        <v/>
      </c>
      <c r="E2857" s="2" t="str">
        <f t="shared" si="222"/>
        <v/>
      </c>
      <c r="F2857" s="2" t="str">
        <f t="shared" si="223"/>
        <v/>
      </c>
      <c r="G2857" s="2" t="str">
        <f t="shared" si="224"/>
        <v/>
      </c>
      <c r="H2857" t="s">
        <v>19</v>
      </c>
      <c r="I2857" t="s">
        <v>19</v>
      </c>
      <c r="J2857" s="1">
        <v>3.1151466658199998E-5</v>
      </c>
      <c r="K2857">
        <v>1.4813942283699999E-4</v>
      </c>
      <c r="L2857" s="1">
        <v>2.8525509692100001E-6</v>
      </c>
      <c r="M2857">
        <v>1.5</v>
      </c>
      <c r="N2857">
        <v>5.5</v>
      </c>
      <c r="O2857">
        <v>9.4405200780499996E-3</v>
      </c>
      <c r="P2857" s="1">
        <v>1.5009298893499999E-7</v>
      </c>
      <c r="Q2857">
        <v>3.2424781242500001E-3</v>
      </c>
      <c r="R2857" t="s">
        <v>15</v>
      </c>
      <c r="S2857">
        <v>1.5</v>
      </c>
      <c r="T2857">
        <v>5.5</v>
      </c>
    </row>
    <row r="2858" spans="1:20">
      <c r="A2858">
        <v>108368</v>
      </c>
      <c r="C2858" t="b">
        <f t="shared" si="220"/>
        <v>1</v>
      </c>
      <c r="D2858" s="2" t="str">
        <f t="shared" si="221"/>
        <v/>
      </c>
      <c r="E2858" s="2" t="str">
        <f t="shared" si="222"/>
        <v/>
      </c>
      <c r="F2858" s="2" t="str">
        <f t="shared" si="223"/>
        <v/>
      </c>
      <c r="G2858" s="2" t="str">
        <f t="shared" si="224"/>
        <v/>
      </c>
      <c r="H2858" t="s">
        <v>14</v>
      </c>
      <c r="I2858" t="s">
        <v>14</v>
      </c>
      <c r="J2858">
        <v>1.6679173738599999E-3</v>
      </c>
      <c r="K2858">
        <v>7.9240880287999998E-3</v>
      </c>
      <c r="L2858" s="1">
        <v>3.81643237691E-5</v>
      </c>
      <c r="M2858">
        <v>1.3333333333299999</v>
      </c>
      <c r="N2858">
        <v>3.6666666666699999</v>
      </c>
      <c r="O2858">
        <v>0.425997970043</v>
      </c>
      <c r="P2858" s="1">
        <v>1.8675134826099999E-7</v>
      </c>
      <c r="Q2858" s="1">
        <v>6.7709748823199996E-8</v>
      </c>
      <c r="R2858" t="s">
        <v>15</v>
      </c>
    </row>
    <row r="2859" spans="1:20">
      <c r="A2859">
        <v>108370</v>
      </c>
      <c r="C2859" t="b">
        <f t="shared" si="220"/>
        <v>1</v>
      </c>
      <c r="D2859" s="2" t="str">
        <f t="shared" si="221"/>
        <v/>
      </c>
      <c r="E2859" s="2" t="str">
        <f t="shared" si="222"/>
        <v/>
      </c>
      <c r="F2859" s="2" t="str">
        <f t="shared" si="223"/>
        <v/>
      </c>
      <c r="G2859" s="2" t="str">
        <f t="shared" si="224"/>
        <v/>
      </c>
      <c r="H2859" t="s">
        <v>17</v>
      </c>
      <c r="I2859" t="s">
        <v>17</v>
      </c>
      <c r="J2859">
        <v>2.24059924569E-4</v>
      </c>
      <c r="K2859" s="1">
        <v>5.3305529403700001E-5</v>
      </c>
      <c r="L2859" s="1">
        <v>2.94290326236E-6</v>
      </c>
      <c r="M2859">
        <v>1.3333333333299999</v>
      </c>
      <c r="N2859">
        <v>3.6666666666699999</v>
      </c>
      <c r="O2859">
        <v>0.17704209135999999</v>
      </c>
      <c r="P2859">
        <v>2.8963956918999999E-4</v>
      </c>
      <c r="Q2859" s="1">
        <v>1.0267809171799999E-5</v>
      </c>
      <c r="R2859" t="s">
        <v>15</v>
      </c>
      <c r="S2859">
        <v>1.86478402689</v>
      </c>
    </row>
    <row r="2860" spans="1:20">
      <c r="A2860">
        <v>108376</v>
      </c>
      <c r="C2860" t="b">
        <f t="shared" si="220"/>
        <v>1</v>
      </c>
      <c r="D2860" s="2" t="str">
        <f t="shared" si="221"/>
        <v/>
      </c>
      <c r="E2860" s="2" t="str">
        <f t="shared" si="222"/>
        <v/>
      </c>
      <c r="F2860" s="2" t="str">
        <f t="shared" si="223"/>
        <v/>
      </c>
      <c r="G2860" s="2" t="str">
        <f t="shared" si="224"/>
        <v/>
      </c>
      <c r="H2860" t="s">
        <v>19</v>
      </c>
      <c r="I2860" t="s">
        <v>19</v>
      </c>
      <c r="J2860" s="1">
        <v>2.6484411936499999E-5</v>
      </c>
      <c r="K2860">
        <v>1.8850431519699999E-4</v>
      </c>
      <c r="L2860" s="1">
        <v>3.9366495021600002E-6</v>
      </c>
      <c r="M2860">
        <v>1.5</v>
      </c>
      <c r="N2860">
        <v>5.5</v>
      </c>
      <c r="O2860">
        <v>5.15551011534E-3</v>
      </c>
      <c r="P2860" s="1">
        <v>6.2464565456999995E-7</v>
      </c>
      <c r="Q2860">
        <v>3.9689178147699997E-2</v>
      </c>
      <c r="R2860" t="s">
        <v>15</v>
      </c>
      <c r="S2860">
        <v>1.5</v>
      </c>
      <c r="T2860">
        <v>5.5</v>
      </c>
    </row>
    <row r="2861" spans="1:20">
      <c r="A2861">
        <v>108405</v>
      </c>
      <c r="B2861" t="s">
        <v>16</v>
      </c>
      <c r="C2861" t="b">
        <f t="shared" si="220"/>
        <v>1</v>
      </c>
      <c r="D2861" s="2" t="str">
        <f t="shared" si="221"/>
        <v/>
      </c>
      <c r="E2861" s="2" t="str">
        <f t="shared" si="222"/>
        <v>MARINE</v>
      </c>
      <c r="F2861" s="2" t="str">
        <f t="shared" si="223"/>
        <v/>
      </c>
      <c r="G2861" s="2" t="str">
        <f t="shared" si="224"/>
        <v/>
      </c>
      <c r="H2861" t="s">
        <v>16</v>
      </c>
      <c r="I2861" t="s">
        <v>16</v>
      </c>
      <c r="J2861" s="1">
        <v>2.92877471676E-5</v>
      </c>
      <c r="K2861">
        <v>2.0153942454499999E-3</v>
      </c>
      <c r="L2861">
        <v>7.4341694940899998E-4</v>
      </c>
      <c r="M2861">
        <v>6.5</v>
      </c>
      <c r="N2861">
        <v>11.5</v>
      </c>
      <c r="O2861">
        <v>6.0445360142200001E-4</v>
      </c>
      <c r="P2861">
        <v>0.102201904725</v>
      </c>
      <c r="Q2861">
        <v>2.6541657801099999E-4</v>
      </c>
      <c r="R2861" t="s">
        <v>15</v>
      </c>
      <c r="S2861">
        <v>6.5</v>
      </c>
    </row>
    <row r="2862" spans="1:20">
      <c r="A2862">
        <v>108416</v>
      </c>
      <c r="C2862" t="b">
        <f t="shared" si="220"/>
        <v>1</v>
      </c>
      <c r="D2862" s="2" t="str">
        <f t="shared" si="221"/>
        <v/>
      </c>
      <c r="E2862" s="2" t="str">
        <f t="shared" si="222"/>
        <v/>
      </c>
      <c r="F2862" s="2" t="str">
        <f t="shared" si="223"/>
        <v/>
      </c>
      <c r="G2862" s="2" t="str">
        <f t="shared" si="224"/>
        <v/>
      </c>
      <c r="H2862" t="s">
        <v>16</v>
      </c>
      <c r="I2862" t="s">
        <v>16</v>
      </c>
      <c r="J2862">
        <v>0</v>
      </c>
      <c r="K2862" s="1">
        <v>7.3675681768399997E-5</v>
      </c>
      <c r="L2862">
        <v>3.0915264140600002E-4</v>
      </c>
      <c r="M2862">
        <v>6.5</v>
      </c>
      <c r="N2862">
        <v>27</v>
      </c>
      <c r="O2862">
        <v>2.57908993299E-3</v>
      </c>
      <c r="P2862">
        <v>0.34724367459700001</v>
      </c>
      <c r="Q2862">
        <v>1.56697447469E-3</v>
      </c>
      <c r="R2862" t="s">
        <v>15</v>
      </c>
      <c r="S2862">
        <v>22.1145444872</v>
      </c>
    </row>
    <row r="2863" spans="1:20">
      <c r="A2863">
        <v>108454</v>
      </c>
      <c r="C2863" t="b">
        <f t="shared" si="220"/>
        <v>1</v>
      </c>
      <c r="D2863" s="2" t="str">
        <f t="shared" si="221"/>
        <v/>
      </c>
      <c r="E2863" s="2" t="str">
        <f t="shared" si="222"/>
        <v/>
      </c>
      <c r="F2863" s="2" t="str">
        <f t="shared" si="223"/>
        <v/>
      </c>
      <c r="G2863" s="2" t="str">
        <f t="shared" si="224"/>
        <v/>
      </c>
      <c r="H2863" t="s">
        <v>21</v>
      </c>
      <c r="I2863" t="s">
        <v>16</v>
      </c>
      <c r="J2863" s="1">
        <v>1.4104229124900001E-6</v>
      </c>
      <c r="K2863" s="1">
        <v>9.05907997169E-5</v>
      </c>
      <c r="L2863">
        <v>2.4059906463699999E-4</v>
      </c>
      <c r="M2863">
        <v>6.5</v>
      </c>
      <c r="N2863">
        <v>27</v>
      </c>
      <c r="O2863">
        <v>2.2746932530899999E-2</v>
      </c>
      <c r="P2863">
        <v>0.5</v>
      </c>
      <c r="Q2863">
        <v>0.121408835747</v>
      </c>
      <c r="R2863" t="s">
        <v>22</v>
      </c>
      <c r="S2863">
        <v>19.3566699852</v>
      </c>
    </row>
    <row r="2864" spans="1:20">
      <c r="A2864">
        <v>108456</v>
      </c>
      <c r="C2864" t="b">
        <f t="shared" si="220"/>
        <v>1</v>
      </c>
      <c r="D2864" s="2" t="str">
        <f t="shared" si="221"/>
        <v/>
      </c>
      <c r="E2864" s="2" t="str">
        <f t="shared" si="222"/>
        <v/>
      </c>
      <c r="F2864" s="2" t="str">
        <f t="shared" si="223"/>
        <v/>
      </c>
      <c r="G2864" s="2" t="str">
        <f t="shared" si="224"/>
        <v/>
      </c>
      <c r="H2864" t="s">
        <v>14</v>
      </c>
      <c r="I2864" t="s">
        <v>14</v>
      </c>
      <c r="J2864" s="1">
        <v>3.2954846740100002E-5</v>
      </c>
      <c r="K2864">
        <v>1.94388607828E-3</v>
      </c>
      <c r="L2864">
        <v>6.9665967894299999E-4</v>
      </c>
      <c r="M2864">
        <v>6.5</v>
      </c>
      <c r="N2864">
        <v>11.5</v>
      </c>
      <c r="O2864">
        <v>1.0068094156E-4</v>
      </c>
      <c r="P2864">
        <v>7.93496823972E-2</v>
      </c>
      <c r="Q2864" s="1">
        <v>9.6218430353400003E-5</v>
      </c>
      <c r="R2864" t="s">
        <v>15</v>
      </c>
    </row>
    <row r="2865" spans="1:20">
      <c r="A2865">
        <v>108500</v>
      </c>
      <c r="B2865" t="s">
        <v>17</v>
      </c>
      <c r="C2865" t="b">
        <f t="shared" si="220"/>
        <v>1</v>
      </c>
      <c r="D2865" s="2" t="str">
        <f t="shared" si="221"/>
        <v>FRESH</v>
      </c>
      <c r="E2865" s="2" t="str">
        <f t="shared" si="222"/>
        <v/>
      </c>
      <c r="F2865" s="2" t="str">
        <f t="shared" si="223"/>
        <v/>
      </c>
      <c r="G2865" s="2" t="str">
        <f t="shared" si="224"/>
        <v/>
      </c>
      <c r="H2865" t="s">
        <v>24</v>
      </c>
      <c r="I2865" t="s">
        <v>17</v>
      </c>
      <c r="J2865">
        <v>3.3751419499300001E-4</v>
      </c>
      <c r="K2865">
        <v>1.68485407265E-4</v>
      </c>
      <c r="L2865" s="1">
        <v>2.94290326236E-6</v>
      </c>
      <c r="M2865">
        <v>1.3333333333299999</v>
      </c>
      <c r="N2865">
        <v>3.6666666666699999</v>
      </c>
      <c r="O2865">
        <v>0.15244798441099999</v>
      </c>
      <c r="P2865" s="1">
        <v>3.4591769356099999E-7</v>
      </c>
      <c r="Q2865" s="1">
        <v>2.34561861219E-7</v>
      </c>
      <c r="R2865" t="s">
        <v>25</v>
      </c>
      <c r="S2865">
        <v>2.4878431559699998</v>
      </c>
    </row>
    <row r="2866" spans="1:20">
      <c r="A2866">
        <v>108598</v>
      </c>
      <c r="C2866" t="b">
        <f t="shared" si="220"/>
        <v>1</v>
      </c>
      <c r="D2866" s="2" t="str">
        <f t="shared" si="221"/>
        <v/>
      </c>
      <c r="E2866" s="2" t="str">
        <f t="shared" si="222"/>
        <v/>
      </c>
      <c r="F2866" s="2" t="str">
        <f t="shared" si="223"/>
        <v/>
      </c>
      <c r="G2866" s="2" t="str">
        <f t="shared" si="224"/>
        <v/>
      </c>
      <c r="H2866" t="s">
        <v>17</v>
      </c>
      <c r="I2866" t="s">
        <v>17</v>
      </c>
      <c r="J2866">
        <v>3.7117732486100001E-4</v>
      </c>
      <c r="K2866">
        <v>2.03036189447E-4</v>
      </c>
      <c r="L2866" s="1">
        <v>1.6184581408599999E-5</v>
      </c>
      <c r="M2866">
        <v>1.3333333333299999</v>
      </c>
      <c r="N2866">
        <v>3.6666666666699999</v>
      </c>
      <c r="O2866">
        <v>0.28249368359799998</v>
      </c>
      <c r="P2866">
        <v>1.6605419585699999E-2</v>
      </c>
      <c r="Q2866" s="1">
        <v>4.19015013307E-6</v>
      </c>
      <c r="R2866" t="s">
        <v>15</v>
      </c>
      <c r="S2866">
        <v>2.56149107308</v>
      </c>
    </row>
    <row r="2867" spans="1:20">
      <c r="A2867">
        <v>108602</v>
      </c>
      <c r="C2867" t="b">
        <f t="shared" si="220"/>
        <v>1</v>
      </c>
      <c r="D2867" s="2" t="str">
        <f t="shared" si="221"/>
        <v/>
      </c>
      <c r="E2867" s="2" t="str">
        <f t="shared" si="222"/>
        <v/>
      </c>
      <c r="F2867" s="2" t="str">
        <f t="shared" si="223"/>
        <v/>
      </c>
      <c r="G2867" s="2" t="str">
        <f t="shared" si="224"/>
        <v/>
      </c>
      <c r="H2867" t="s">
        <v>17</v>
      </c>
      <c r="I2867" t="s">
        <v>17</v>
      </c>
      <c r="J2867">
        <v>1.43596566434E-4</v>
      </c>
      <c r="K2867" s="1">
        <v>6.7832894612999996E-5</v>
      </c>
      <c r="L2867" s="1">
        <v>3.9238710164699997E-6</v>
      </c>
      <c r="M2867">
        <v>1.3333333333299999</v>
      </c>
      <c r="N2867">
        <v>3.6666666666699999</v>
      </c>
      <c r="O2867">
        <v>0.36331234894800002</v>
      </c>
      <c r="P2867">
        <v>2.8963956918999999E-4</v>
      </c>
      <c r="Q2867" s="1">
        <v>4.3200776668399997E-7</v>
      </c>
      <c r="R2867" t="s">
        <v>15</v>
      </c>
      <c r="S2867">
        <v>2.4009797663899999</v>
      </c>
    </row>
    <row r="2868" spans="1:20">
      <c r="A2868">
        <v>108622</v>
      </c>
      <c r="C2868" t="b">
        <f t="shared" si="220"/>
        <v>1</v>
      </c>
      <c r="D2868" s="2" t="str">
        <f t="shared" si="221"/>
        <v/>
      </c>
      <c r="E2868" s="2" t="str">
        <f t="shared" si="222"/>
        <v/>
      </c>
      <c r="F2868" s="2" t="str">
        <f t="shared" si="223"/>
        <v/>
      </c>
      <c r="G2868" s="2" t="str">
        <f t="shared" si="224"/>
        <v/>
      </c>
      <c r="H2868" t="s">
        <v>24</v>
      </c>
      <c r="I2868" t="s">
        <v>17</v>
      </c>
      <c r="J2868">
        <v>2.9051265972800003E-4</v>
      </c>
      <c r="K2868" s="1">
        <v>7.7786282368100002E-5</v>
      </c>
      <c r="L2868" s="1">
        <v>2.94290326236E-6</v>
      </c>
      <c r="M2868">
        <v>1.3333333333299999</v>
      </c>
      <c r="N2868">
        <v>3.6666666666699999</v>
      </c>
      <c r="O2868">
        <v>0.48484397836300003</v>
      </c>
      <c r="P2868" s="1">
        <v>5.8947200860899999E-7</v>
      </c>
      <c r="Q2868" s="1">
        <v>3.7130698827499998E-7</v>
      </c>
      <c r="R2868" t="s">
        <v>25</v>
      </c>
      <c r="S2868">
        <v>1.9406105150299999</v>
      </c>
    </row>
    <row r="2869" spans="1:20">
      <c r="A2869">
        <v>108624</v>
      </c>
      <c r="C2869" t="b">
        <f t="shared" si="220"/>
        <v>1</v>
      </c>
      <c r="D2869" s="2" t="str">
        <f t="shared" si="221"/>
        <v/>
      </c>
      <c r="E2869" s="2" t="str">
        <f t="shared" si="222"/>
        <v/>
      </c>
      <c r="F2869" s="2" t="str">
        <f t="shared" si="223"/>
        <v/>
      </c>
      <c r="G2869" s="2" t="str">
        <f t="shared" si="224"/>
        <v/>
      </c>
      <c r="H2869" t="s">
        <v>24</v>
      </c>
      <c r="I2869" t="s">
        <v>17</v>
      </c>
      <c r="J2869">
        <v>3.2342922851900002E-4</v>
      </c>
      <c r="K2869">
        <v>1.6448460049599999E-4</v>
      </c>
      <c r="L2869" s="1">
        <v>4.9474556862099998E-6</v>
      </c>
      <c r="M2869">
        <v>1.3333333333299999</v>
      </c>
      <c r="N2869">
        <v>3.6666666666699999</v>
      </c>
      <c r="O2869">
        <v>8.7166816254399995E-2</v>
      </c>
      <c r="P2869" s="1">
        <v>7.4265299761900005E-8</v>
      </c>
      <c r="Q2869" s="1">
        <v>1.15345921688E-6</v>
      </c>
      <c r="R2869" t="s">
        <v>25</v>
      </c>
      <c r="S2869">
        <v>2.50217051538</v>
      </c>
    </row>
    <row r="2870" spans="1:20">
      <c r="A2870">
        <v>108725</v>
      </c>
      <c r="C2870" t="b">
        <f t="shared" si="220"/>
        <v>1</v>
      </c>
      <c r="D2870" s="2" t="str">
        <f t="shared" si="221"/>
        <v/>
      </c>
      <c r="E2870" s="2" t="str">
        <f t="shared" si="222"/>
        <v/>
      </c>
      <c r="F2870" s="2" t="str">
        <f t="shared" si="223"/>
        <v/>
      </c>
      <c r="G2870" s="2" t="str">
        <f t="shared" si="224"/>
        <v/>
      </c>
      <c r="H2870" t="s">
        <v>14</v>
      </c>
      <c r="I2870" t="s">
        <v>14</v>
      </c>
      <c r="J2870">
        <v>3.8509580603200001E-3</v>
      </c>
      <c r="K2870" s="1">
        <v>5.1257835773899999E-5</v>
      </c>
      <c r="L2870" s="1">
        <v>1.79844088255E-6</v>
      </c>
      <c r="M2870">
        <v>1.3333333333299999</v>
      </c>
      <c r="N2870">
        <v>3.6666666666699999</v>
      </c>
      <c r="O2870">
        <v>0.354931305887</v>
      </c>
      <c r="P2870">
        <v>2.8963956918999999E-4</v>
      </c>
      <c r="Q2870" s="1">
        <v>5.74147100571E-5</v>
      </c>
      <c r="R2870" t="s">
        <v>15</v>
      </c>
    </row>
    <row r="2871" spans="1:20">
      <c r="A2871">
        <v>108728</v>
      </c>
      <c r="C2871" t="b">
        <f t="shared" si="220"/>
        <v>1</v>
      </c>
      <c r="D2871" s="2" t="str">
        <f t="shared" si="221"/>
        <v/>
      </c>
      <c r="E2871" s="2" t="str">
        <f t="shared" si="222"/>
        <v/>
      </c>
      <c r="F2871" s="2" t="str">
        <f t="shared" si="223"/>
        <v/>
      </c>
      <c r="G2871" s="2" t="str">
        <f t="shared" si="224"/>
        <v/>
      </c>
      <c r="H2871" t="s">
        <v>14</v>
      </c>
      <c r="I2871" t="s">
        <v>14</v>
      </c>
      <c r="J2871">
        <v>2.4585337642000002E-4</v>
      </c>
      <c r="K2871" s="1">
        <v>4.1322543931700003E-5</v>
      </c>
      <c r="L2871" s="1">
        <v>2.7491687171799998E-6</v>
      </c>
      <c r="M2871">
        <v>1.5</v>
      </c>
      <c r="N2871">
        <v>5.5</v>
      </c>
      <c r="O2871">
        <v>0.181270091405</v>
      </c>
      <c r="P2871">
        <v>2.4089338116100001E-4</v>
      </c>
      <c r="Q2871">
        <v>1.00638817482E-2</v>
      </c>
      <c r="R2871" t="s">
        <v>15</v>
      </c>
    </row>
    <row r="2872" spans="1:20">
      <c r="A2872">
        <v>108767</v>
      </c>
      <c r="C2872" t="b">
        <f t="shared" si="220"/>
        <v>1</v>
      </c>
      <c r="D2872" s="2" t="str">
        <f t="shared" si="221"/>
        <v/>
      </c>
      <c r="E2872" s="2" t="str">
        <f t="shared" si="222"/>
        <v/>
      </c>
      <c r="F2872" s="2" t="str">
        <f t="shared" si="223"/>
        <v/>
      </c>
      <c r="G2872" s="2" t="str">
        <f t="shared" si="224"/>
        <v/>
      </c>
      <c r="H2872" t="s">
        <v>17</v>
      </c>
      <c r="I2872" t="s">
        <v>17</v>
      </c>
      <c r="J2872">
        <v>4.0645615660300002E-4</v>
      </c>
      <c r="K2872">
        <v>2.2303375513800001E-4</v>
      </c>
      <c r="L2872" s="1">
        <v>1.8453611004600001E-5</v>
      </c>
      <c r="M2872">
        <v>1.3333333333299999</v>
      </c>
      <c r="N2872">
        <v>3.6666666666699999</v>
      </c>
      <c r="O2872">
        <v>0.30898731936399998</v>
      </c>
      <c r="P2872">
        <v>9.4251182395499993E-3</v>
      </c>
      <c r="Q2872" s="1">
        <v>1.51681545114E-6</v>
      </c>
      <c r="R2872" t="s">
        <v>15</v>
      </c>
      <c r="S2872">
        <v>2.5636182246599999</v>
      </c>
    </row>
    <row r="2873" spans="1:20">
      <c r="A2873">
        <v>108771</v>
      </c>
      <c r="C2873" t="b">
        <f t="shared" si="220"/>
        <v>1</v>
      </c>
      <c r="D2873" s="2" t="str">
        <f t="shared" si="221"/>
        <v/>
      </c>
      <c r="E2873" s="2" t="str">
        <f t="shared" si="222"/>
        <v/>
      </c>
      <c r="F2873" s="2" t="str">
        <f t="shared" si="223"/>
        <v/>
      </c>
      <c r="G2873" s="2" t="str">
        <f t="shared" si="224"/>
        <v/>
      </c>
      <c r="H2873" t="s">
        <v>17</v>
      </c>
      <c r="I2873" t="s">
        <v>17</v>
      </c>
      <c r="J2873">
        <v>1.5869322334000001E-4</v>
      </c>
      <c r="K2873" s="1">
        <v>8.1517769614200005E-5</v>
      </c>
      <c r="L2873" s="1">
        <v>3.18814520089E-6</v>
      </c>
      <c r="M2873">
        <v>1.5</v>
      </c>
      <c r="N2873">
        <v>5.5</v>
      </c>
      <c r="O2873">
        <v>0.373526563142</v>
      </c>
      <c r="P2873" s="1">
        <v>6.2908434323800003E-5</v>
      </c>
      <c r="Q2873" s="1">
        <v>3.06792754008E-6</v>
      </c>
      <c r="R2873" t="s">
        <v>15</v>
      </c>
      <c r="S2873">
        <v>3.51484415431</v>
      </c>
    </row>
    <row r="2874" spans="1:20">
      <c r="A2874">
        <v>108791</v>
      </c>
      <c r="C2874" t="b">
        <f t="shared" si="220"/>
        <v>1</v>
      </c>
      <c r="D2874" s="2" t="str">
        <f t="shared" si="221"/>
        <v/>
      </c>
      <c r="E2874" s="2" t="str">
        <f t="shared" si="222"/>
        <v/>
      </c>
      <c r="F2874" s="2" t="str">
        <f t="shared" si="223"/>
        <v/>
      </c>
      <c r="G2874" s="2" t="str">
        <f t="shared" si="224"/>
        <v/>
      </c>
      <c r="H2874" t="s">
        <v>14</v>
      </c>
      <c r="I2874" t="s">
        <v>14</v>
      </c>
      <c r="J2874">
        <v>9.0683094382200001E-4</v>
      </c>
      <c r="K2874" s="1">
        <v>8.6269374112299997E-6</v>
      </c>
      <c r="L2874">
        <v>3.0861245544600003E-4</v>
      </c>
      <c r="M2874">
        <v>4.5</v>
      </c>
      <c r="N2874">
        <v>27</v>
      </c>
      <c r="O2874" s="1">
        <v>1.0252116078599999E-7</v>
      </c>
      <c r="P2874">
        <v>0.12792076005</v>
      </c>
      <c r="Q2874">
        <v>6.1724177908999998E-2</v>
      </c>
      <c r="R2874" t="s">
        <v>15</v>
      </c>
    </row>
    <row r="2875" spans="1:20">
      <c r="A2875">
        <v>108792</v>
      </c>
      <c r="C2875" t="b">
        <f t="shared" si="220"/>
        <v>1</v>
      </c>
      <c r="D2875" s="2" t="str">
        <f t="shared" si="221"/>
        <v/>
      </c>
      <c r="E2875" s="2" t="str">
        <f t="shared" si="222"/>
        <v/>
      </c>
      <c r="F2875" s="2" t="str">
        <f t="shared" si="223"/>
        <v/>
      </c>
      <c r="G2875" s="2" t="str">
        <f t="shared" si="224"/>
        <v/>
      </c>
      <c r="H2875" t="s">
        <v>17</v>
      </c>
      <c r="I2875" t="s">
        <v>17</v>
      </c>
      <c r="J2875">
        <v>5.4028954748500005E-4</v>
      </c>
      <c r="K2875">
        <v>1.04877282118E-3</v>
      </c>
      <c r="L2875" s="1">
        <v>3.4031882724200003E-5</v>
      </c>
      <c r="M2875">
        <v>1.3333333333299999</v>
      </c>
      <c r="N2875">
        <v>3.6666666666699999</v>
      </c>
      <c r="O2875">
        <v>0.119400432078</v>
      </c>
      <c r="P2875" s="1">
        <v>1.4167241206E-6</v>
      </c>
      <c r="Q2875" s="1">
        <v>9.5833149080899998E-5</v>
      </c>
      <c r="R2875" t="s">
        <v>15</v>
      </c>
      <c r="S2875">
        <v>3.6666666666699999</v>
      </c>
    </row>
    <row r="2876" spans="1:20">
      <c r="A2876">
        <v>108835</v>
      </c>
      <c r="C2876" t="b">
        <f t="shared" si="220"/>
        <v>1</v>
      </c>
      <c r="D2876" s="2" t="str">
        <f t="shared" si="221"/>
        <v/>
      </c>
      <c r="E2876" s="2" t="str">
        <f t="shared" si="222"/>
        <v/>
      </c>
      <c r="F2876" s="2" t="str">
        <f t="shared" si="223"/>
        <v/>
      </c>
      <c r="G2876" s="2" t="str">
        <f t="shared" si="224"/>
        <v/>
      </c>
      <c r="H2876" t="s">
        <v>14</v>
      </c>
      <c r="I2876" t="s">
        <v>14</v>
      </c>
      <c r="J2876">
        <v>9.8854108562699996E-4</v>
      </c>
      <c r="K2876" s="1">
        <v>4.0419521194599998E-5</v>
      </c>
      <c r="L2876">
        <v>3.6089803674E-4</v>
      </c>
      <c r="M2876">
        <v>3</v>
      </c>
      <c r="N2876">
        <v>27</v>
      </c>
      <c r="O2876" s="1">
        <v>4.8313637500599996E-6</v>
      </c>
      <c r="P2876">
        <v>0.31349120019100002</v>
      </c>
      <c r="Q2876">
        <v>6.0651566302199998E-2</v>
      </c>
      <c r="R2876" t="s">
        <v>15</v>
      </c>
    </row>
    <row r="2877" spans="1:20">
      <c r="A2877">
        <v>108836</v>
      </c>
      <c r="B2877" t="s">
        <v>17</v>
      </c>
      <c r="C2877" t="b">
        <f t="shared" si="220"/>
        <v>1</v>
      </c>
      <c r="D2877" s="2" t="str">
        <f t="shared" si="221"/>
        <v>FRESH</v>
      </c>
      <c r="E2877" s="2" t="str">
        <f t="shared" si="222"/>
        <v/>
      </c>
      <c r="F2877" s="2" t="str">
        <f t="shared" si="223"/>
        <v/>
      </c>
      <c r="G2877" s="2" t="str">
        <f t="shared" si="224"/>
        <v/>
      </c>
      <c r="H2877" t="s">
        <v>17</v>
      </c>
      <c r="I2877" t="s">
        <v>17</v>
      </c>
      <c r="J2877">
        <v>4.8300265579199998E-4</v>
      </c>
      <c r="K2877">
        <v>9.7023846550599996E-4</v>
      </c>
      <c r="L2877" s="1">
        <v>2.9891758470900001E-5</v>
      </c>
      <c r="M2877">
        <v>1.3333333333299999</v>
      </c>
      <c r="N2877">
        <v>3.6666666666699999</v>
      </c>
      <c r="O2877">
        <v>8.36273841771E-2</v>
      </c>
      <c r="P2877" s="1">
        <v>5.9650921611799995E-7</v>
      </c>
      <c r="Q2877">
        <v>2.0668078531500001E-4</v>
      </c>
      <c r="R2877" t="s">
        <v>15</v>
      </c>
      <c r="S2877">
        <v>3.6666666666699999</v>
      </c>
    </row>
    <row r="2878" spans="1:20">
      <c r="A2878">
        <v>108876</v>
      </c>
      <c r="B2878" t="s">
        <v>17</v>
      </c>
      <c r="C2878" t="b">
        <f t="shared" si="220"/>
        <v>1</v>
      </c>
      <c r="D2878" s="2" t="str">
        <f t="shared" si="221"/>
        <v/>
      </c>
      <c r="E2878" s="2" t="str">
        <f t="shared" si="222"/>
        <v/>
      </c>
      <c r="F2878" s="2" t="str">
        <f t="shared" si="223"/>
        <v>freshRestricted</v>
      </c>
      <c r="G2878" s="2" t="str">
        <f t="shared" si="224"/>
        <v/>
      </c>
      <c r="H2878" t="s">
        <v>19</v>
      </c>
      <c r="I2878" t="s">
        <v>19</v>
      </c>
      <c r="J2878" s="1">
        <v>2.38351244988E-5</v>
      </c>
      <c r="K2878" s="1">
        <v>8.3647159717600006E-5</v>
      </c>
      <c r="L2878" s="1">
        <v>2.6860255814200002E-6</v>
      </c>
      <c r="M2878">
        <v>1.5</v>
      </c>
      <c r="N2878">
        <v>5.5</v>
      </c>
      <c r="O2878">
        <v>2.2841309988099998E-2</v>
      </c>
      <c r="P2878">
        <v>1.99914480778E-4</v>
      </c>
      <c r="Q2878">
        <v>0.38944701597800002</v>
      </c>
      <c r="R2878" t="s">
        <v>15</v>
      </c>
      <c r="S2878">
        <v>1.5</v>
      </c>
      <c r="T2878">
        <v>5.5</v>
      </c>
    </row>
    <row r="2879" spans="1:20">
      <c r="A2879">
        <v>108907</v>
      </c>
      <c r="C2879" t="b">
        <f t="shared" si="220"/>
        <v>1</v>
      </c>
      <c r="D2879" s="2" t="str">
        <f t="shared" si="221"/>
        <v/>
      </c>
      <c r="E2879" s="2" t="str">
        <f t="shared" si="222"/>
        <v/>
      </c>
      <c r="F2879" s="2" t="str">
        <f t="shared" si="223"/>
        <v/>
      </c>
      <c r="G2879" s="2" t="str">
        <f t="shared" si="224"/>
        <v/>
      </c>
      <c r="H2879" t="s">
        <v>19</v>
      </c>
      <c r="I2879" t="s">
        <v>19</v>
      </c>
      <c r="J2879" s="1">
        <v>2.7366254054199998E-5</v>
      </c>
      <c r="K2879" s="1">
        <v>9.7874173946800003E-5</v>
      </c>
      <c r="L2879" s="1">
        <v>5.0564975175499997E-6</v>
      </c>
      <c r="M2879">
        <v>1.5</v>
      </c>
      <c r="N2879">
        <v>5.5</v>
      </c>
      <c r="O2879">
        <v>7.4489337187000002E-3</v>
      </c>
      <c r="P2879" s="1">
        <v>4.7220645654300002E-5</v>
      </c>
      <c r="Q2879">
        <v>0.5</v>
      </c>
      <c r="R2879" t="s">
        <v>15</v>
      </c>
      <c r="S2879">
        <v>1.5</v>
      </c>
      <c r="T2879">
        <v>5.5</v>
      </c>
    </row>
    <row r="2880" spans="1:20">
      <c r="A2880">
        <v>108932</v>
      </c>
      <c r="C2880" t="b">
        <f t="shared" si="220"/>
        <v>1</v>
      </c>
      <c r="D2880" s="2" t="str">
        <f t="shared" si="221"/>
        <v/>
      </c>
      <c r="E2880" s="2" t="str">
        <f t="shared" si="222"/>
        <v/>
      </c>
      <c r="F2880" s="2" t="str">
        <f t="shared" si="223"/>
        <v/>
      </c>
      <c r="G2880" s="2" t="str">
        <f t="shared" si="224"/>
        <v/>
      </c>
      <c r="H2880" t="s">
        <v>14</v>
      </c>
      <c r="I2880" t="s">
        <v>14</v>
      </c>
      <c r="J2880">
        <v>0</v>
      </c>
      <c r="K2880">
        <v>1.2490274188000001E-4</v>
      </c>
      <c r="L2880" s="1">
        <v>1.6279267044099999E-5</v>
      </c>
      <c r="M2880">
        <v>11</v>
      </c>
      <c r="N2880">
        <v>15</v>
      </c>
      <c r="O2880">
        <v>2.2828442399799999E-3</v>
      </c>
      <c r="P2880">
        <v>9.5435708889899995E-2</v>
      </c>
      <c r="Q2880">
        <v>3.4677232396500002E-2</v>
      </c>
      <c r="R2880" t="s">
        <v>15</v>
      </c>
    </row>
    <row r="2881" spans="1:19">
      <c r="A2881">
        <v>108933</v>
      </c>
      <c r="C2881" t="b">
        <f t="shared" si="220"/>
        <v>1</v>
      </c>
      <c r="D2881" s="2" t="str">
        <f t="shared" si="221"/>
        <v/>
      </c>
      <c r="E2881" s="2" t="str">
        <f t="shared" si="222"/>
        <v/>
      </c>
      <c r="F2881" s="2" t="str">
        <f t="shared" si="223"/>
        <v/>
      </c>
      <c r="G2881" s="2" t="str">
        <f t="shared" si="224"/>
        <v/>
      </c>
      <c r="H2881" t="s">
        <v>14</v>
      </c>
      <c r="I2881" t="s">
        <v>14</v>
      </c>
      <c r="J2881">
        <v>0</v>
      </c>
      <c r="K2881">
        <v>1.1776704225199999E-4</v>
      </c>
      <c r="L2881" s="1">
        <v>1.4482285046099999E-5</v>
      </c>
      <c r="M2881">
        <v>11</v>
      </c>
      <c r="N2881">
        <v>16</v>
      </c>
      <c r="O2881">
        <v>4.8669206019700002E-3</v>
      </c>
      <c r="P2881">
        <v>4.1053763726699999E-2</v>
      </c>
      <c r="Q2881">
        <v>0.14794158840499999</v>
      </c>
      <c r="R2881" t="s">
        <v>15</v>
      </c>
    </row>
    <row r="2882" spans="1:19">
      <c r="A2882">
        <v>108954</v>
      </c>
      <c r="B2882" t="s">
        <v>16</v>
      </c>
      <c r="C2882" t="b">
        <f t="shared" si="220"/>
        <v>1</v>
      </c>
      <c r="D2882" s="2" t="str">
        <f t="shared" si="221"/>
        <v/>
      </c>
      <c r="E2882" s="2" t="str">
        <f t="shared" si="222"/>
        <v>MARINE</v>
      </c>
      <c r="F2882" s="2" t="str">
        <f t="shared" si="223"/>
        <v/>
      </c>
      <c r="G2882" s="2" t="str">
        <f t="shared" si="224"/>
        <v/>
      </c>
      <c r="H2882" t="s">
        <v>16</v>
      </c>
      <c r="I2882" t="s">
        <v>16</v>
      </c>
      <c r="J2882" s="1">
        <v>2.5526571403900002E-5</v>
      </c>
      <c r="K2882">
        <v>1.9225320652E-4</v>
      </c>
      <c r="L2882">
        <v>6.4685772134099998E-4</v>
      </c>
      <c r="M2882">
        <v>19.5</v>
      </c>
      <c r="N2882">
        <v>25</v>
      </c>
      <c r="O2882">
        <v>6.9582304919900001E-2</v>
      </c>
      <c r="P2882">
        <v>0.14338701787499999</v>
      </c>
      <c r="Q2882">
        <v>2.3144237928200001E-3</v>
      </c>
      <c r="R2882" t="s">
        <v>15</v>
      </c>
      <c r="S2882">
        <v>23.524142088800001</v>
      </c>
    </row>
    <row r="2883" spans="1:19">
      <c r="A2883">
        <v>108955</v>
      </c>
      <c r="C2883" t="b">
        <f t="shared" ref="C2883:C2946" si="225">IF(OR(B2883="freshRestricted",B2883="brackishRestricted",B2883="marineRestricted",B2883="noclass",B2883=""),TRUE,FALSE)</f>
        <v>1</v>
      </c>
      <c r="D2883" s="2" t="str">
        <f t="shared" ref="D2883:D2946" si="226">IF(NOT(ISBLANK($B2883)),IF($I2883="freshRestricted", IF($B2883="freshRestricted","FRESH",$B2883),""),"")</f>
        <v/>
      </c>
      <c r="E2883" s="2" t="str">
        <f t="shared" ref="E2883:E2946" si="227">IF(NOT(ISBLANK($B2883)),IF($I2883="marineRestricted", IF($B2883="marineRestricted","MARINE",$B2883),""),"")</f>
        <v/>
      </c>
      <c r="F2883" s="2" t="str">
        <f t="shared" ref="F2883:F2946" si="228">IF(NOT(ISBLANK($B2883)),IF($I2883="brackishRestricted", IF($B2883="brackishRestricted","BRACK",$B2883),""),"")</f>
        <v/>
      </c>
      <c r="G2883" s="2" t="str">
        <f t="shared" ref="G2883:G2946" si="229">IF(NOT(ISBLANK($B2883)),IF($I2883="noclass", IF($B2883="noclass","NO",$B2883),""),"")</f>
        <v/>
      </c>
      <c r="H2883" t="s">
        <v>14</v>
      </c>
      <c r="I2883" t="s">
        <v>14</v>
      </c>
      <c r="J2883" s="1">
        <v>2.2683944797299999E-5</v>
      </c>
      <c r="K2883">
        <v>3.0472133974299999E-4</v>
      </c>
      <c r="L2883">
        <v>1.5291818876900001E-4</v>
      </c>
      <c r="M2883">
        <v>24.5</v>
      </c>
      <c r="N2883">
        <v>27</v>
      </c>
      <c r="O2883">
        <v>3.3372122597000002E-3</v>
      </c>
      <c r="P2883">
        <v>0.327443150402</v>
      </c>
      <c r="Q2883">
        <v>0.126738595707</v>
      </c>
      <c r="R2883" t="s">
        <v>15</v>
      </c>
    </row>
    <row r="2884" spans="1:19">
      <c r="A2884">
        <v>108959</v>
      </c>
      <c r="C2884" t="b">
        <f t="shared" si="225"/>
        <v>1</v>
      </c>
      <c r="D2884" s="2" t="str">
        <f t="shared" si="226"/>
        <v/>
      </c>
      <c r="E2884" s="2" t="str">
        <f t="shared" si="227"/>
        <v/>
      </c>
      <c r="F2884" s="2" t="str">
        <f t="shared" si="228"/>
        <v/>
      </c>
      <c r="G2884" s="2" t="str">
        <f t="shared" si="229"/>
        <v/>
      </c>
      <c r="H2884" t="s">
        <v>16</v>
      </c>
      <c r="I2884" t="s">
        <v>16</v>
      </c>
      <c r="J2884" s="1">
        <v>1.05328508883E-5</v>
      </c>
      <c r="K2884" s="1">
        <v>9.0686653837200004E-5</v>
      </c>
      <c r="L2884">
        <v>2.89205652402E-4</v>
      </c>
      <c r="M2884">
        <v>19.5</v>
      </c>
      <c r="N2884">
        <v>25</v>
      </c>
      <c r="O2884">
        <v>6.3331045806000005E-2</v>
      </c>
      <c r="P2884">
        <v>0.14338701787499999</v>
      </c>
      <c r="Q2884">
        <v>1.9678158599400002E-3</v>
      </c>
      <c r="R2884" t="s">
        <v>15</v>
      </c>
      <c r="S2884">
        <v>23.418051873700001</v>
      </c>
    </row>
    <row r="2885" spans="1:19">
      <c r="A2885">
        <v>108963</v>
      </c>
      <c r="B2885" t="s">
        <v>16</v>
      </c>
      <c r="C2885" t="b">
        <f t="shared" si="225"/>
        <v>1</v>
      </c>
      <c r="D2885" s="2" t="str">
        <f t="shared" si="226"/>
        <v/>
      </c>
      <c r="E2885" s="2" t="str">
        <f t="shared" si="227"/>
        <v/>
      </c>
      <c r="F2885" s="2" t="str">
        <f t="shared" si="228"/>
        <v/>
      </c>
      <c r="G2885" s="2" t="str">
        <f t="shared" si="229"/>
        <v>marineRestricted</v>
      </c>
      <c r="H2885" t="s">
        <v>14</v>
      </c>
      <c r="I2885" t="s">
        <v>14</v>
      </c>
      <c r="J2885" s="1">
        <v>1.90034665801E-5</v>
      </c>
      <c r="K2885">
        <v>3.2315847652600001E-4</v>
      </c>
      <c r="L2885">
        <v>1.7840455356400001E-4</v>
      </c>
      <c r="M2885">
        <v>24.5</v>
      </c>
      <c r="N2885">
        <v>27</v>
      </c>
      <c r="O2885">
        <v>3.3372122597000002E-3</v>
      </c>
      <c r="P2885">
        <v>0.26573021497600002</v>
      </c>
      <c r="Q2885">
        <v>0.126738595707</v>
      </c>
      <c r="R2885" t="s">
        <v>15</v>
      </c>
    </row>
    <row r="2886" spans="1:19">
      <c r="A2886">
        <v>108989</v>
      </c>
      <c r="C2886" t="b">
        <f t="shared" si="225"/>
        <v>1</v>
      </c>
      <c r="D2886" s="2" t="str">
        <f t="shared" si="226"/>
        <v/>
      </c>
      <c r="E2886" s="2" t="str">
        <f t="shared" si="227"/>
        <v/>
      </c>
      <c r="F2886" s="2" t="str">
        <f t="shared" si="228"/>
        <v/>
      </c>
      <c r="G2886" s="2" t="str">
        <f t="shared" si="229"/>
        <v/>
      </c>
      <c r="H2886" t="s">
        <v>16</v>
      </c>
      <c r="I2886" t="s">
        <v>16</v>
      </c>
      <c r="J2886" s="1">
        <v>6.2048179024600001E-6</v>
      </c>
      <c r="K2886">
        <v>1.32325672318E-4</v>
      </c>
      <c r="L2886">
        <v>3.7835135830399999E-4</v>
      </c>
      <c r="M2886">
        <v>9</v>
      </c>
      <c r="N2886">
        <v>25</v>
      </c>
      <c r="O2886">
        <v>5.80462035429E-3</v>
      </c>
      <c r="P2886">
        <v>0.30542806373699999</v>
      </c>
      <c r="Q2886">
        <v>1.7870266187100001E-2</v>
      </c>
      <c r="R2886" t="s">
        <v>15</v>
      </c>
      <c r="S2886">
        <v>19.577583151900001</v>
      </c>
    </row>
    <row r="2887" spans="1:19">
      <c r="A2887">
        <v>108994</v>
      </c>
      <c r="C2887" t="b">
        <f t="shared" si="225"/>
        <v>1</v>
      </c>
      <c r="D2887" s="2" t="str">
        <f t="shared" si="226"/>
        <v/>
      </c>
      <c r="E2887" s="2" t="str">
        <f t="shared" si="227"/>
        <v/>
      </c>
      <c r="F2887" s="2" t="str">
        <f t="shared" si="228"/>
        <v/>
      </c>
      <c r="G2887" s="2" t="str">
        <f t="shared" si="229"/>
        <v/>
      </c>
      <c r="H2887" t="s">
        <v>16</v>
      </c>
      <c r="I2887" t="s">
        <v>16</v>
      </c>
      <c r="J2887" s="1">
        <v>1.3436711553E-6</v>
      </c>
      <c r="K2887" s="1">
        <v>8.3374671244099995E-5</v>
      </c>
      <c r="L2887">
        <v>2.31265639059E-4</v>
      </c>
      <c r="M2887">
        <v>9</v>
      </c>
      <c r="N2887">
        <v>25</v>
      </c>
      <c r="O2887">
        <v>2.2533746717200002E-3</v>
      </c>
      <c r="P2887">
        <v>0.154418674082</v>
      </c>
      <c r="Q2887">
        <v>1.0929419836099999E-3</v>
      </c>
      <c r="R2887" t="s">
        <v>15</v>
      </c>
      <c r="S2887">
        <v>19.2915589433</v>
      </c>
    </row>
    <row r="2888" spans="1:19">
      <c r="A2888">
        <v>108999</v>
      </c>
      <c r="C2888" t="b">
        <f t="shared" si="225"/>
        <v>1</v>
      </c>
      <c r="D2888" s="2" t="str">
        <f t="shared" si="226"/>
        <v/>
      </c>
      <c r="E2888" s="2" t="str">
        <f t="shared" si="227"/>
        <v/>
      </c>
      <c r="F2888" s="2" t="str">
        <f t="shared" si="228"/>
        <v/>
      </c>
      <c r="G2888" s="2" t="str">
        <f t="shared" si="229"/>
        <v/>
      </c>
      <c r="H2888" t="s">
        <v>16</v>
      </c>
      <c r="I2888" t="s">
        <v>16</v>
      </c>
      <c r="J2888">
        <v>0</v>
      </c>
      <c r="K2888" s="1">
        <v>8.1564587546799998E-5</v>
      </c>
      <c r="L2888">
        <v>2.01113469653E-4</v>
      </c>
      <c r="M2888">
        <v>9</v>
      </c>
      <c r="N2888">
        <v>25</v>
      </c>
      <c r="O2888">
        <v>3.6227607084099998E-4</v>
      </c>
      <c r="P2888">
        <v>0.21589057738699999</v>
      </c>
      <c r="Q2888">
        <v>1.60974745019E-4</v>
      </c>
      <c r="R2888" t="s">
        <v>15</v>
      </c>
      <c r="S2888">
        <v>18.510959743299999</v>
      </c>
    </row>
    <row r="2889" spans="1:19">
      <c r="A2889">
        <v>109019</v>
      </c>
      <c r="C2889" t="b">
        <f t="shared" si="225"/>
        <v>1</v>
      </c>
      <c r="D2889" s="2" t="str">
        <f t="shared" si="226"/>
        <v/>
      </c>
      <c r="E2889" s="2" t="str">
        <f t="shared" si="227"/>
        <v/>
      </c>
      <c r="F2889" s="2" t="str">
        <f t="shared" si="228"/>
        <v/>
      </c>
      <c r="G2889" s="2" t="str">
        <f t="shared" si="229"/>
        <v/>
      </c>
      <c r="H2889" t="s">
        <v>21</v>
      </c>
      <c r="I2889" t="s">
        <v>16</v>
      </c>
      <c r="J2889" s="1">
        <v>9.0075596243099999E-5</v>
      </c>
      <c r="K2889">
        <v>2.81243314729E-4</v>
      </c>
      <c r="L2889">
        <v>6.3667104964099997E-4</v>
      </c>
      <c r="M2889">
        <v>23</v>
      </c>
      <c r="N2889">
        <v>26</v>
      </c>
      <c r="O2889">
        <v>3.1409583135800001E-2</v>
      </c>
      <c r="P2889">
        <v>0.47368216579200001</v>
      </c>
      <c r="Q2889">
        <v>6.2719594288900005E-2</v>
      </c>
      <c r="R2889" t="s">
        <v>22</v>
      </c>
      <c r="S2889">
        <v>24.950772181000001</v>
      </c>
    </row>
    <row r="2890" spans="1:19">
      <c r="A2890">
        <v>109020</v>
      </c>
      <c r="C2890" t="b">
        <f t="shared" si="225"/>
        <v>1</v>
      </c>
      <c r="D2890" s="2" t="str">
        <f t="shared" si="226"/>
        <v/>
      </c>
      <c r="E2890" s="2" t="str">
        <f t="shared" si="227"/>
        <v/>
      </c>
      <c r="F2890" s="2" t="str">
        <f t="shared" si="228"/>
        <v/>
      </c>
      <c r="G2890" s="2" t="str">
        <f t="shared" si="229"/>
        <v/>
      </c>
      <c r="H2890" t="s">
        <v>21</v>
      </c>
      <c r="I2890" t="s">
        <v>16</v>
      </c>
      <c r="J2890" s="1">
        <v>5.5738579505800003E-5</v>
      </c>
      <c r="K2890">
        <v>1.6507588877399999E-4</v>
      </c>
      <c r="L2890">
        <v>3.1988471944300001E-4</v>
      </c>
      <c r="M2890">
        <v>23</v>
      </c>
      <c r="N2890">
        <v>27</v>
      </c>
      <c r="O2890">
        <v>7.3176589330700001E-3</v>
      </c>
      <c r="P2890">
        <v>0.26614970087200002</v>
      </c>
      <c r="Q2890">
        <v>0.228059270245</v>
      </c>
      <c r="R2890" t="s">
        <v>22</v>
      </c>
      <c r="S2890">
        <v>25.344290637099999</v>
      </c>
    </row>
    <row r="2891" spans="1:19">
      <c r="A2891">
        <v>109021</v>
      </c>
      <c r="C2891" t="b">
        <f t="shared" si="225"/>
        <v>1</v>
      </c>
      <c r="D2891" s="2" t="str">
        <f t="shared" si="226"/>
        <v/>
      </c>
      <c r="E2891" s="2" t="str">
        <f t="shared" si="227"/>
        <v/>
      </c>
      <c r="F2891" s="2" t="str">
        <f t="shared" si="228"/>
        <v/>
      </c>
      <c r="G2891" s="2" t="str">
        <f t="shared" si="229"/>
        <v/>
      </c>
      <c r="H2891" t="s">
        <v>21</v>
      </c>
      <c r="I2891" t="s">
        <v>16</v>
      </c>
      <c r="J2891" s="1">
        <v>6.6880121187799999E-5</v>
      </c>
      <c r="K2891">
        <v>2.1198797434699999E-4</v>
      </c>
      <c r="L2891">
        <v>3.1740988047599999E-4</v>
      </c>
      <c r="M2891">
        <v>23</v>
      </c>
      <c r="N2891">
        <v>26</v>
      </c>
      <c r="O2891">
        <v>2.4566360751899999E-2</v>
      </c>
      <c r="P2891">
        <v>0.44655462098299997</v>
      </c>
      <c r="Q2891">
        <v>0.14014066075000001</v>
      </c>
      <c r="R2891" t="s">
        <v>22</v>
      </c>
      <c r="S2891">
        <v>24.262387826800001</v>
      </c>
    </row>
    <row r="2892" spans="1:19">
      <c r="A2892">
        <v>109046</v>
      </c>
      <c r="B2892" t="s">
        <v>14</v>
      </c>
      <c r="C2892" t="b">
        <f t="shared" si="225"/>
        <v>1</v>
      </c>
      <c r="D2892" s="2" t="str">
        <f t="shared" si="226"/>
        <v/>
      </c>
      <c r="E2892" s="2" t="str">
        <f t="shared" si="227"/>
        <v>noclass</v>
      </c>
      <c r="F2892" s="2" t="str">
        <f t="shared" si="228"/>
        <v/>
      </c>
      <c r="G2892" s="2" t="str">
        <f t="shared" si="229"/>
        <v/>
      </c>
      <c r="H2892" t="s">
        <v>16</v>
      </c>
      <c r="I2892" t="s">
        <v>16</v>
      </c>
      <c r="J2892" s="1">
        <v>1.58083768983E-5</v>
      </c>
      <c r="K2892" s="1">
        <v>6.6306651309799996E-5</v>
      </c>
      <c r="L2892">
        <v>1.36604034229E-4</v>
      </c>
      <c r="M2892">
        <v>11</v>
      </c>
      <c r="N2892">
        <v>26</v>
      </c>
      <c r="O2892">
        <v>3.0101341795799999E-2</v>
      </c>
      <c r="P2892">
        <v>0.170520067257</v>
      </c>
      <c r="Q2892">
        <v>1.1653563663000001E-2</v>
      </c>
      <c r="R2892" t="s">
        <v>15</v>
      </c>
      <c r="S2892">
        <v>19.729293478700001</v>
      </c>
    </row>
    <row r="2893" spans="1:19">
      <c r="A2893">
        <v>109047</v>
      </c>
      <c r="C2893" t="b">
        <f t="shared" si="225"/>
        <v>1</v>
      </c>
      <c r="D2893" s="2" t="str">
        <f t="shared" si="226"/>
        <v/>
      </c>
      <c r="E2893" s="2" t="str">
        <f t="shared" si="227"/>
        <v/>
      </c>
      <c r="F2893" s="2" t="str">
        <f t="shared" si="228"/>
        <v/>
      </c>
      <c r="G2893" s="2" t="str">
        <f t="shared" si="229"/>
        <v/>
      </c>
      <c r="H2893" t="s">
        <v>16</v>
      </c>
      <c r="I2893" t="s">
        <v>16</v>
      </c>
      <c r="J2893" s="1">
        <v>4.6444872106399999E-5</v>
      </c>
      <c r="K2893">
        <v>1.4814833385900001E-4</v>
      </c>
      <c r="L2893">
        <v>2.3187995678E-4</v>
      </c>
      <c r="M2893">
        <v>9</v>
      </c>
      <c r="N2893">
        <v>23.5</v>
      </c>
      <c r="O2893">
        <v>4.3260093635699999E-2</v>
      </c>
      <c r="P2893">
        <v>0.15554660940000001</v>
      </c>
      <c r="Q2893">
        <v>9.5897085953400001E-3</v>
      </c>
      <c r="R2893" t="s">
        <v>15</v>
      </c>
      <c r="S2893">
        <v>15.547350704899999</v>
      </c>
    </row>
    <row r="2894" spans="1:19">
      <c r="A2894">
        <v>109048</v>
      </c>
      <c r="B2894" t="s">
        <v>14</v>
      </c>
      <c r="C2894" t="b">
        <f t="shared" si="225"/>
        <v>1</v>
      </c>
      <c r="D2894" s="2" t="str">
        <f t="shared" si="226"/>
        <v/>
      </c>
      <c r="E2894" s="2" t="str">
        <f t="shared" si="227"/>
        <v>noclass</v>
      </c>
      <c r="F2894" s="2" t="str">
        <f t="shared" si="228"/>
        <v/>
      </c>
      <c r="G2894" s="2" t="str">
        <f t="shared" si="229"/>
        <v/>
      </c>
      <c r="H2894" t="s">
        <v>16</v>
      </c>
      <c r="I2894" t="s">
        <v>16</v>
      </c>
      <c r="J2894" s="1">
        <v>4.8217209076900001E-5</v>
      </c>
      <c r="K2894">
        <v>1.2284931949600001E-4</v>
      </c>
      <c r="L2894">
        <v>2.2121215946400001E-4</v>
      </c>
      <c r="M2894">
        <v>11</v>
      </c>
      <c r="N2894">
        <v>23.5</v>
      </c>
      <c r="O2894">
        <v>0.28031484010500002</v>
      </c>
      <c r="P2894">
        <v>6.4144136669399998E-2</v>
      </c>
      <c r="Q2894">
        <v>1.43212282301E-2</v>
      </c>
      <c r="R2894" t="s">
        <v>15</v>
      </c>
      <c r="S2894">
        <v>18.1073490691</v>
      </c>
    </row>
    <row r="2895" spans="1:19">
      <c r="A2895">
        <v>109049</v>
      </c>
      <c r="C2895" t="b">
        <f t="shared" si="225"/>
        <v>1</v>
      </c>
      <c r="D2895" s="2" t="str">
        <f t="shared" si="226"/>
        <v/>
      </c>
      <c r="E2895" s="2" t="str">
        <f t="shared" si="227"/>
        <v/>
      </c>
      <c r="F2895" s="2" t="str">
        <f t="shared" si="228"/>
        <v/>
      </c>
      <c r="G2895" s="2" t="str">
        <f t="shared" si="229"/>
        <v/>
      </c>
      <c r="H2895" t="s">
        <v>16</v>
      </c>
      <c r="I2895" t="s">
        <v>16</v>
      </c>
      <c r="J2895" s="1">
        <v>6.9839696798300002E-5</v>
      </c>
      <c r="K2895">
        <v>2.4863591185100002E-4</v>
      </c>
      <c r="L2895">
        <v>5.8588258752599999E-4</v>
      </c>
      <c r="M2895">
        <v>9</v>
      </c>
      <c r="N2895">
        <v>25</v>
      </c>
      <c r="O2895">
        <v>3.40574353035E-2</v>
      </c>
      <c r="P2895">
        <v>0.104943543761</v>
      </c>
      <c r="Q2895">
        <v>5.3626581383800003E-3</v>
      </c>
      <c r="R2895" t="s">
        <v>15</v>
      </c>
      <c r="S2895">
        <v>19.456392109599999</v>
      </c>
    </row>
    <row r="2896" spans="1:19">
      <c r="A2896">
        <v>109052</v>
      </c>
      <c r="B2896" t="s">
        <v>14</v>
      </c>
      <c r="C2896" t="b">
        <f t="shared" si="225"/>
        <v>1</v>
      </c>
      <c r="D2896" s="2" t="str">
        <f t="shared" si="226"/>
        <v/>
      </c>
      <c r="E2896" s="2" t="str">
        <f t="shared" si="227"/>
        <v>noclass</v>
      </c>
      <c r="F2896" s="2" t="str">
        <f t="shared" si="228"/>
        <v/>
      </c>
      <c r="G2896" s="2" t="str">
        <f t="shared" si="229"/>
        <v/>
      </c>
      <c r="H2896" t="s">
        <v>21</v>
      </c>
      <c r="I2896" t="s">
        <v>16</v>
      </c>
      <c r="J2896" s="1">
        <v>3.9373049063400001E-5</v>
      </c>
      <c r="K2896">
        <v>1.07507171439E-4</v>
      </c>
      <c r="L2896">
        <v>1.8645373631499999E-4</v>
      </c>
      <c r="M2896">
        <v>11</v>
      </c>
      <c r="N2896">
        <v>25</v>
      </c>
      <c r="O2896">
        <v>6.4077184881199997E-2</v>
      </c>
      <c r="P2896">
        <v>0.24040755088999999</v>
      </c>
      <c r="Q2896">
        <v>3.169431046E-2</v>
      </c>
      <c r="R2896" t="s">
        <v>22</v>
      </c>
      <c r="S2896">
        <v>18.514595756399999</v>
      </c>
    </row>
    <row r="2897" spans="1:20">
      <c r="A2897">
        <v>109054</v>
      </c>
      <c r="C2897" t="b">
        <f t="shared" si="225"/>
        <v>1</v>
      </c>
      <c r="D2897" s="2" t="str">
        <f t="shared" si="226"/>
        <v/>
      </c>
      <c r="E2897" s="2" t="str">
        <f t="shared" si="227"/>
        <v/>
      </c>
      <c r="F2897" s="2" t="str">
        <f t="shared" si="228"/>
        <v/>
      </c>
      <c r="G2897" s="2" t="str">
        <f t="shared" si="229"/>
        <v/>
      </c>
      <c r="H2897" t="s">
        <v>21</v>
      </c>
      <c r="I2897" t="s">
        <v>16</v>
      </c>
      <c r="J2897" s="1">
        <v>3.8539016762800002E-5</v>
      </c>
      <c r="K2897" s="1">
        <v>7.2254631267900003E-5</v>
      </c>
      <c r="L2897">
        <v>1.43973710917E-4</v>
      </c>
      <c r="M2897">
        <v>11</v>
      </c>
      <c r="N2897">
        <v>23.5</v>
      </c>
      <c r="O2897">
        <v>0.141166618302</v>
      </c>
      <c r="P2897">
        <v>0.203301375842</v>
      </c>
      <c r="Q2897">
        <v>6.7529650996999993E-2</v>
      </c>
      <c r="R2897" t="s">
        <v>22</v>
      </c>
      <c r="S2897">
        <v>19.5027846176</v>
      </c>
    </row>
    <row r="2898" spans="1:20">
      <c r="A2898">
        <v>109076</v>
      </c>
      <c r="C2898" t="b">
        <f t="shared" si="225"/>
        <v>1</v>
      </c>
      <c r="D2898" s="2" t="str">
        <f t="shared" si="226"/>
        <v/>
      </c>
      <c r="E2898" s="2" t="str">
        <f t="shared" si="227"/>
        <v/>
      </c>
      <c r="F2898" s="2" t="str">
        <f t="shared" si="228"/>
        <v/>
      </c>
      <c r="G2898" s="2" t="str">
        <f t="shared" si="229"/>
        <v/>
      </c>
      <c r="H2898" t="s">
        <v>16</v>
      </c>
      <c r="I2898" t="s">
        <v>16</v>
      </c>
      <c r="J2898" s="1">
        <v>1.4302894947199999E-5</v>
      </c>
      <c r="K2898">
        <v>1.19421896838E-4</v>
      </c>
      <c r="L2898">
        <v>1.1016756841999999E-3</v>
      </c>
      <c r="M2898">
        <v>15</v>
      </c>
      <c r="N2898">
        <v>25</v>
      </c>
      <c r="O2898">
        <v>0.26297512995200001</v>
      </c>
      <c r="P2898">
        <v>2.88684586031E-2</v>
      </c>
      <c r="Q2898">
        <v>8.51903460215E-3</v>
      </c>
      <c r="R2898" t="s">
        <v>15</v>
      </c>
      <c r="S2898">
        <v>24.033275405400001</v>
      </c>
    </row>
    <row r="2899" spans="1:20">
      <c r="A2899">
        <v>109077</v>
      </c>
      <c r="C2899" t="b">
        <f t="shared" si="225"/>
        <v>1</v>
      </c>
      <c r="D2899" s="2" t="str">
        <f t="shared" si="226"/>
        <v/>
      </c>
      <c r="E2899" s="2" t="str">
        <f t="shared" si="227"/>
        <v/>
      </c>
      <c r="F2899" s="2" t="str">
        <f t="shared" si="228"/>
        <v/>
      </c>
      <c r="G2899" s="2" t="str">
        <f t="shared" si="229"/>
        <v/>
      </c>
      <c r="H2899" t="s">
        <v>21</v>
      </c>
      <c r="I2899" t="s">
        <v>16</v>
      </c>
      <c r="J2899" s="1">
        <v>2.7811381485500001E-5</v>
      </c>
      <c r="K2899">
        <v>2.8052800535500002E-4</v>
      </c>
      <c r="L2899">
        <v>2.73887286532E-3</v>
      </c>
      <c r="M2899">
        <v>15</v>
      </c>
      <c r="N2899">
        <v>25</v>
      </c>
      <c r="O2899">
        <v>0.34187081414600001</v>
      </c>
      <c r="P2899">
        <v>7.7339804823600006E-2</v>
      </c>
      <c r="Q2899">
        <v>5.3990649645999998E-2</v>
      </c>
      <c r="R2899" t="s">
        <v>22</v>
      </c>
      <c r="S2899">
        <v>24.067831455</v>
      </c>
    </row>
    <row r="2900" spans="1:20">
      <c r="A2900">
        <v>109078</v>
      </c>
      <c r="C2900" t="b">
        <f t="shared" si="225"/>
        <v>1</v>
      </c>
      <c r="D2900" s="2" t="str">
        <f t="shared" si="226"/>
        <v/>
      </c>
      <c r="E2900" s="2" t="str">
        <f t="shared" si="227"/>
        <v/>
      </c>
      <c r="F2900" s="2" t="str">
        <f t="shared" si="228"/>
        <v/>
      </c>
      <c r="G2900" s="2" t="str">
        <f t="shared" si="229"/>
        <v/>
      </c>
      <c r="H2900" t="s">
        <v>16</v>
      </c>
      <c r="I2900" t="s">
        <v>16</v>
      </c>
      <c r="J2900" s="1">
        <v>1.15696674532E-5</v>
      </c>
      <c r="K2900" s="1">
        <v>7.1603718315900005E-5</v>
      </c>
      <c r="L2900">
        <v>7.1059001821099997E-4</v>
      </c>
      <c r="M2900">
        <v>15</v>
      </c>
      <c r="N2900">
        <v>25</v>
      </c>
      <c r="O2900">
        <v>0.17854153868200001</v>
      </c>
      <c r="P2900">
        <v>7.7339804823600006E-2</v>
      </c>
      <c r="Q2900">
        <v>1.8448313114200001E-2</v>
      </c>
      <c r="R2900" t="s">
        <v>15</v>
      </c>
      <c r="S2900">
        <v>24.1411687686</v>
      </c>
    </row>
    <row r="2901" spans="1:20">
      <c r="A2901">
        <v>109079</v>
      </c>
      <c r="C2901" t="b">
        <f t="shared" si="225"/>
        <v>1</v>
      </c>
      <c r="D2901" s="2" t="str">
        <f t="shared" si="226"/>
        <v/>
      </c>
      <c r="E2901" s="2" t="str">
        <f t="shared" si="227"/>
        <v/>
      </c>
      <c r="F2901" s="2" t="str">
        <f t="shared" si="228"/>
        <v/>
      </c>
      <c r="G2901" s="2" t="str">
        <f t="shared" si="229"/>
        <v/>
      </c>
      <c r="H2901" t="s">
        <v>16</v>
      </c>
      <c r="I2901" t="s">
        <v>16</v>
      </c>
      <c r="J2901" s="1">
        <v>1.7139715598400001E-5</v>
      </c>
      <c r="K2901">
        <v>1.6953818199299999E-4</v>
      </c>
      <c r="L2901">
        <v>1.3319829502000001E-3</v>
      </c>
      <c r="M2901">
        <v>15</v>
      </c>
      <c r="N2901">
        <v>25</v>
      </c>
      <c r="O2901">
        <v>0.24409345828199999</v>
      </c>
      <c r="P2901">
        <v>2.88684586031E-2</v>
      </c>
      <c r="Q2901">
        <v>8.51903460215E-3</v>
      </c>
      <c r="R2901" t="s">
        <v>15</v>
      </c>
      <c r="S2901">
        <v>23.840938125699999</v>
      </c>
    </row>
    <row r="2902" spans="1:20">
      <c r="A2902">
        <v>109080</v>
      </c>
      <c r="C2902" t="b">
        <f t="shared" si="225"/>
        <v>1</v>
      </c>
      <c r="D2902" s="2" t="str">
        <f t="shared" si="226"/>
        <v/>
      </c>
      <c r="E2902" s="2" t="str">
        <f t="shared" si="227"/>
        <v/>
      </c>
      <c r="F2902" s="2" t="str">
        <f t="shared" si="228"/>
        <v/>
      </c>
      <c r="G2902" s="2" t="str">
        <f t="shared" si="229"/>
        <v/>
      </c>
      <c r="H2902" t="s">
        <v>16</v>
      </c>
      <c r="I2902" t="s">
        <v>16</v>
      </c>
      <c r="J2902" s="1">
        <v>9.4967994445299999E-6</v>
      </c>
      <c r="K2902" s="1">
        <v>6.8827771446400003E-5</v>
      </c>
      <c r="L2902">
        <v>5.9950982735300004E-4</v>
      </c>
      <c r="M2902">
        <v>15</v>
      </c>
      <c r="N2902">
        <v>25</v>
      </c>
      <c r="O2902">
        <v>0.17050901625100001</v>
      </c>
      <c r="P2902">
        <v>7.7339804823600006E-2</v>
      </c>
      <c r="Q2902">
        <v>1.8448313114200001E-2</v>
      </c>
      <c r="R2902" t="s">
        <v>15</v>
      </c>
      <c r="S2902">
        <v>23.9944125096</v>
      </c>
    </row>
    <row r="2903" spans="1:20">
      <c r="A2903">
        <v>109081</v>
      </c>
      <c r="C2903" t="b">
        <f t="shared" si="225"/>
        <v>1</v>
      </c>
      <c r="D2903" s="2" t="str">
        <f t="shared" si="226"/>
        <v/>
      </c>
      <c r="E2903" s="2" t="str">
        <f t="shared" si="227"/>
        <v/>
      </c>
      <c r="F2903" s="2" t="str">
        <f t="shared" si="228"/>
        <v/>
      </c>
      <c r="G2903" s="2" t="str">
        <f t="shared" si="229"/>
        <v/>
      </c>
      <c r="H2903" t="s">
        <v>21</v>
      </c>
      <c r="I2903" t="s">
        <v>16</v>
      </c>
      <c r="J2903" s="1">
        <v>1.3316481713099999E-5</v>
      </c>
      <c r="K2903">
        <v>1.11162965763E-4</v>
      </c>
      <c r="L2903">
        <v>7.1893252456499998E-4</v>
      </c>
      <c r="M2903">
        <v>15</v>
      </c>
      <c r="N2903">
        <v>25</v>
      </c>
      <c r="O2903">
        <v>0.26297512995200001</v>
      </c>
      <c r="P2903">
        <v>7.7339804823600006E-2</v>
      </c>
      <c r="Q2903">
        <v>3.3866838768099997E-2</v>
      </c>
      <c r="R2903" t="s">
        <v>22</v>
      </c>
      <c r="S2903">
        <v>23.613318318899999</v>
      </c>
    </row>
    <row r="2904" spans="1:20">
      <c r="A2904">
        <v>109087</v>
      </c>
      <c r="C2904" t="b">
        <f t="shared" si="225"/>
        <v>1</v>
      </c>
      <c r="D2904" s="2" t="str">
        <f t="shared" si="226"/>
        <v/>
      </c>
      <c r="E2904" s="2" t="str">
        <f t="shared" si="227"/>
        <v/>
      </c>
      <c r="F2904" s="2" t="str">
        <f t="shared" si="228"/>
        <v/>
      </c>
      <c r="G2904" s="2" t="str">
        <f t="shared" si="229"/>
        <v/>
      </c>
      <c r="H2904" t="s">
        <v>21</v>
      </c>
      <c r="I2904" t="s">
        <v>16</v>
      </c>
      <c r="J2904" s="1">
        <v>1.61808922892E-5</v>
      </c>
      <c r="K2904">
        <v>1.7713057411100001E-4</v>
      </c>
      <c r="L2904">
        <v>1.68227911276E-3</v>
      </c>
      <c r="M2904">
        <v>15</v>
      </c>
      <c r="N2904">
        <v>25</v>
      </c>
      <c r="O2904">
        <v>0.24409345828199999</v>
      </c>
      <c r="P2904">
        <v>7.7339804823600006E-2</v>
      </c>
      <c r="Q2904">
        <v>3.3866838768099997E-2</v>
      </c>
      <c r="R2904" t="s">
        <v>22</v>
      </c>
      <c r="S2904">
        <v>24.033972428199998</v>
      </c>
    </row>
    <row r="2905" spans="1:20">
      <c r="A2905">
        <v>109113</v>
      </c>
      <c r="C2905" t="b">
        <f t="shared" si="225"/>
        <v>1</v>
      </c>
      <c r="D2905" s="2" t="str">
        <f t="shared" si="226"/>
        <v/>
      </c>
      <c r="E2905" s="2" t="str">
        <f t="shared" si="227"/>
        <v/>
      </c>
      <c r="F2905" s="2" t="str">
        <f t="shared" si="228"/>
        <v/>
      </c>
      <c r="G2905" s="2" t="str">
        <f t="shared" si="229"/>
        <v/>
      </c>
      <c r="H2905" t="s">
        <v>14</v>
      </c>
      <c r="I2905" t="s">
        <v>14</v>
      </c>
      <c r="J2905" s="1">
        <v>7.0874962037599997E-6</v>
      </c>
      <c r="K2905">
        <v>1.5448215154299999E-4</v>
      </c>
      <c r="L2905" s="1">
        <v>1.31610862022E-5</v>
      </c>
      <c r="M2905">
        <v>11</v>
      </c>
      <c r="N2905">
        <v>15</v>
      </c>
      <c r="O2905">
        <v>5.6615057868099998E-2</v>
      </c>
      <c r="P2905">
        <v>0.33486319296799999</v>
      </c>
      <c r="Q2905">
        <v>7.5510550606399995E-2</v>
      </c>
      <c r="R2905" t="s">
        <v>15</v>
      </c>
    </row>
    <row r="2906" spans="1:20">
      <c r="A2906">
        <v>109114</v>
      </c>
      <c r="C2906" t="b">
        <f t="shared" si="225"/>
        <v>1</v>
      </c>
      <c r="D2906" s="2" t="str">
        <f t="shared" si="226"/>
        <v/>
      </c>
      <c r="E2906" s="2" t="str">
        <f t="shared" si="227"/>
        <v/>
      </c>
      <c r="F2906" s="2" t="str">
        <f t="shared" si="228"/>
        <v/>
      </c>
      <c r="G2906" s="2" t="str">
        <f t="shared" si="229"/>
        <v/>
      </c>
      <c r="H2906" t="s">
        <v>16</v>
      </c>
      <c r="I2906" t="s">
        <v>16</v>
      </c>
      <c r="J2906" s="1">
        <v>6.2632377040600004E-6</v>
      </c>
      <c r="K2906">
        <v>3.9573379110099998E-4</v>
      </c>
      <c r="L2906">
        <v>1.1332981558199999E-3</v>
      </c>
      <c r="M2906">
        <v>6.5</v>
      </c>
      <c r="N2906">
        <v>23.5</v>
      </c>
      <c r="O2906">
        <v>2.35756337541E-3</v>
      </c>
      <c r="P2906">
        <v>8.8758273771600005E-2</v>
      </c>
      <c r="Q2906">
        <v>2.8398987381100002E-4</v>
      </c>
      <c r="R2906" t="s">
        <v>15</v>
      </c>
      <c r="S2906">
        <v>17.6252934569</v>
      </c>
    </row>
    <row r="2907" spans="1:20">
      <c r="A2907">
        <v>109146</v>
      </c>
      <c r="C2907" t="b">
        <f t="shared" si="225"/>
        <v>1</v>
      </c>
      <c r="D2907" s="2" t="str">
        <f t="shared" si="226"/>
        <v/>
      </c>
      <c r="E2907" s="2" t="str">
        <f t="shared" si="227"/>
        <v/>
      </c>
      <c r="F2907" s="2" t="str">
        <f t="shared" si="228"/>
        <v/>
      </c>
      <c r="G2907" s="2" t="str">
        <f t="shared" si="229"/>
        <v/>
      </c>
      <c r="H2907" t="s">
        <v>24</v>
      </c>
      <c r="I2907" t="s">
        <v>17</v>
      </c>
      <c r="J2907" s="1">
        <v>8.8828176583999997E-5</v>
      </c>
      <c r="K2907" s="1">
        <v>4.6938883533099998E-5</v>
      </c>
      <c r="L2907" s="1">
        <v>2.5671357761E-6</v>
      </c>
      <c r="M2907">
        <v>3</v>
      </c>
      <c r="N2907">
        <v>8</v>
      </c>
      <c r="O2907">
        <v>0.109321436871</v>
      </c>
      <c r="P2907" s="1">
        <v>6.1049274023199996E-6</v>
      </c>
      <c r="Q2907">
        <v>3.1899006921400001E-3</v>
      </c>
      <c r="R2907" t="s">
        <v>25</v>
      </c>
      <c r="S2907">
        <v>5.5719459991100004</v>
      </c>
    </row>
    <row r="2908" spans="1:20">
      <c r="A2908">
        <v>109148</v>
      </c>
      <c r="B2908" t="s">
        <v>17</v>
      </c>
      <c r="C2908" t="b">
        <f t="shared" si="225"/>
        <v>1</v>
      </c>
      <c r="D2908" s="2" t="str">
        <f t="shared" si="226"/>
        <v>FRESH</v>
      </c>
      <c r="E2908" s="2" t="str">
        <f t="shared" si="227"/>
        <v/>
      </c>
      <c r="F2908" s="2" t="str">
        <f t="shared" si="228"/>
        <v/>
      </c>
      <c r="G2908" s="2" t="str">
        <f t="shared" si="229"/>
        <v/>
      </c>
      <c r="H2908" t="s">
        <v>17</v>
      </c>
      <c r="I2908" t="s">
        <v>17</v>
      </c>
      <c r="J2908" s="1">
        <v>9.9046959539700002E-5</v>
      </c>
      <c r="K2908" s="1">
        <v>8.3691357301600005E-5</v>
      </c>
      <c r="L2908" s="1">
        <v>3.3709442443199999E-6</v>
      </c>
      <c r="M2908">
        <v>1.5</v>
      </c>
      <c r="N2908">
        <v>5.5</v>
      </c>
      <c r="O2908">
        <v>0.39434653004699999</v>
      </c>
      <c r="P2908">
        <v>2.8960205232499999E-4</v>
      </c>
      <c r="Q2908">
        <v>1.6506332150099999E-3</v>
      </c>
      <c r="R2908" t="s">
        <v>15</v>
      </c>
      <c r="S2908">
        <v>4.8580166485499996</v>
      </c>
    </row>
    <row r="2909" spans="1:20">
      <c r="A2909">
        <v>109165</v>
      </c>
      <c r="C2909" t="b">
        <f t="shared" si="225"/>
        <v>1</v>
      </c>
      <c r="D2909" s="2" t="str">
        <f t="shared" si="226"/>
        <v/>
      </c>
      <c r="E2909" s="2" t="str">
        <f t="shared" si="227"/>
        <v/>
      </c>
      <c r="F2909" s="2" t="str">
        <f t="shared" si="228"/>
        <v/>
      </c>
      <c r="G2909" s="2" t="str">
        <f t="shared" si="229"/>
        <v/>
      </c>
      <c r="H2909" t="s">
        <v>14</v>
      </c>
      <c r="I2909" t="s">
        <v>14</v>
      </c>
      <c r="J2909" s="1">
        <v>4.0909668834599999E-5</v>
      </c>
      <c r="K2909">
        <v>3.7692834755099998E-4</v>
      </c>
      <c r="L2909" s="1">
        <v>6.6740676072900003E-5</v>
      </c>
      <c r="M2909">
        <v>18</v>
      </c>
      <c r="N2909">
        <v>23.5</v>
      </c>
      <c r="O2909">
        <v>1.5095814765800001E-2</v>
      </c>
      <c r="P2909">
        <v>0.271863323022</v>
      </c>
      <c r="Q2909">
        <v>7.1478662223999996E-3</v>
      </c>
      <c r="R2909" t="s">
        <v>15</v>
      </c>
    </row>
    <row r="2910" spans="1:20">
      <c r="A2910">
        <v>109170</v>
      </c>
      <c r="C2910" t="b">
        <f t="shared" si="225"/>
        <v>1</v>
      </c>
      <c r="D2910" s="2" t="str">
        <f t="shared" si="226"/>
        <v/>
      </c>
      <c r="E2910" s="2" t="str">
        <f t="shared" si="227"/>
        <v/>
      </c>
      <c r="F2910" s="2" t="str">
        <f t="shared" si="228"/>
        <v/>
      </c>
      <c r="G2910" s="2" t="str">
        <f t="shared" si="229"/>
        <v/>
      </c>
      <c r="H2910" t="s">
        <v>18</v>
      </c>
      <c r="I2910" t="s">
        <v>19</v>
      </c>
      <c r="J2910" s="1">
        <v>2.1429977051E-5</v>
      </c>
      <c r="K2910">
        <v>2.2273569126400001E-4</v>
      </c>
      <c r="L2910" s="1">
        <v>3.9371597341599998E-5</v>
      </c>
      <c r="M2910">
        <v>18</v>
      </c>
      <c r="N2910">
        <v>23.5</v>
      </c>
      <c r="O2910">
        <v>7.42249494133E-3</v>
      </c>
      <c r="P2910">
        <v>0.15320148602</v>
      </c>
      <c r="Q2910">
        <v>3.5247164254700002E-2</v>
      </c>
      <c r="R2910" t="s">
        <v>20</v>
      </c>
      <c r="S2910">
        <v>18</v>
      </c>
      <c r="T2910">
        <v>23.5</v>
      </c>
    </row>
    <row r="2911" spans="1:20">
      <c r="A2911">
        <v>109173</v>
      </c>
      <c r="C2911" t="b">
        <f t="shared" si="225"/>
        <v>1</v>
      </c>
      <c r="D2911" s="2" t="str">
        <f t="shared" si="226"/>
        <v/>
      </c>
      <c r="E2911" s="2" t="str">
        <f t="shared" si="227"/>
        <v/>
      </c>
      <c r="F2911" s="2" t="str">
        <f t="shared" si="228"/>
        <v/>
      </c>
      <c r="G2911" s="2" t="str">
        <f t="shared" si="229"/>
        <v/>
      </c>
      <c r="H2911" t="s">
        <v>14</v>
      </c>
      <c r="I2911" t="s">
        <v>14</v>
      </c>
      <c r="J2911" s="1">
        <v>2.2455490481100001E-5</v>
      </c>
      <c r="K2911">
        <v>2.1316005780699999E-4</v>
      </c>
      <c r="L2911" s="1">
        <v>4.28216368031E-5</v>
      </c>
      <c r="M2911">
        <v>18</v>
      </c>
      <c r="N2911">
        <v>23.5</v>
      </c>
      <c r="O2911">
        <v>1.5095814765800001E-2</v>
      </c>
      <c r="P2911">
        <v>0.21041920996300001</v>
      </c>
      <c r="Q2911">
        <v>2.20203030543E-2</v>
      </c>
      <c r="R2911" t="s">
        <v>15</v>
      </c>
    </row>
    <row r="2912" spans="1:20">
      <c r="A2912">
        <v>109174</v>
      </c>
      <c r="C2912" t="b">
        <f t="shared" si="225"/>
        <v>1</v>
      </c>
      <c r="D2912" s="2" t="str">
        <f t="shared" si="226"/>
        <v/>
      </c>
      <c r="E2912" s="2" t="str">
        <f t="shared" si="227"/>
        <v/>
      </c>
      <c r="F2912" s="2" t="str">
        <f t="shared" si="228"/>
        <v/>
      </c>
      <c r="G2912" s="2" t="str">
        <f t="shared" si="229"/>
        <v/>
      </c>
      <c r="H2912" t="s">
        <v>18</v>
      </c>
      <c r="I2912" t="s">
        <v>19</v>
      </c>
      <c r="J2912" s="1">
        <v>2.7976707126499998E-5</v>
      </c>
      <c r="K2912">
        <v>2.9690933235900001E-4</v>
      </c>
      <c r="L2912" s="1">
        <v>4.15287735389E-5</v>
      </c>
      <c r="M2912">
        <v>18</v>
      </c>
      <c r="N2912">
        <v>23.5</v>
      </c>
      <c r="O2912">
        <v>8.4725136995000006E-3</v>
      </c>
      <c r="P2912">
        <v>0.15320148602</v>
      </c>
      <c r="Q2912">
        <v>3.7904907238299999E-2</v>
      </c>
      <c r="R2912" t="s">
        <v>20</v>
      </c>
      <c r="S2912">
        <v>18</v>
      </c>
      <c r="T2912">
        <v>23.5</v>
      </c>
    </row>
    <row r="2913" spans="1:20">
      <c r="A2913">
        <v>109180</v>
      </c>
      <c r="C2913" t="b">
        <f t="shared" si="225"/>
        <v>1</v>
      </c>
      <c r="D2913" s="2" t="str">
        <f t="shared" si="226"/>
        <v/>
      </c>
      <c r="E2913" s="2" t="str">
        <f t="shared" si="227"/>
        <v/>
      </c>
      <c r="F2913" s="2" t="str">
        <f t="shared" si="228"/>
        <v/>
      </c>
      <c r="G2913" s="2" t="str">
        <f t="shared" si="229"/>
        <v/>
      </c>
      <c r="H2913" t="s">
        <v>18</v>
      </c>
      <c r="I2913" t="s">
        <v>19</v>
      </c>
      <c r="J2913" s="1">
        <v>3.1783295159700003E-5</v>
      </c>
      <c r="K2913">
        <v>4.4764205210600001E-4</v>
      </c>
      <c r="L2913" s="1">
        <v>1.9249147980100001E-5</v>
      </c>
      <c r="M2913">
        <v>18</v>
      </c>
      <c r="N2913">
        <v>20</v>
      </c>
      <c r="O2913">
        <v>1.4059296953100001E-3</v>
      </c>
      <c r="P2913">
        <v>6.0292749056899998E-2</v>
      </c>
      <c r="Q2913">
        <v>5.9588846459700001E-2</v>
      </c>
      <c r="R2913" t="s">
        <v>20</v>
      </c>
      <c r="S2913">
        <v>18</v>
      </c>
      <c r="T2913">
        <v>20</v>
      </c>
    </row>
    <row r="2914" spans="1:20">
      <c r="A2914">
        <v>109238</v>
      </c>
      <c r="C2914" t="b">
        <f t="shared" si="225"/>
        <v>1</v>
      </c>
      <c r="D2914" s="2" t="str">
        <f t="shared" si="226"/>
        <v/>
      </c>
      <c r="E2914" s="2" t="str">
        <f t="shared" si="227"/>
        <v/>
      </c>
      <c r="F2914" s="2" t="str">
        <f t="shared" si="228"/>
        <v/>
      </c>
      <c r="G2914" s="2" t="str">
        <f t="shared" si="229"/>
        <v/>
      </c>
      <c r="H2914" t="s">
        <v>14</v>
      </c>
      <c r="I2914" t="s">
        <v>14</v>
      </c>
      <c r="J2914" s="1">
        <v>4.0921605706700003E-5</v>
      </c>
      <c r="K2914">
        <v>3.4096623802499999E-4</v>
      </c>
      <c r="L2914" s="1">
        <v>8.38032823401E-5</v>
      </c>
      <c r="M2914">
        <v>18</v>
      </c>
      <c r="N2914">
        <v>23.5</v>
      </c>
      <c r="O2914">
        <v>2.3404402493600002E-3</v>
      </c>
      <c r="P2914">
        <v>0.21059653809600001</v>
      </c>
      <c r="Q2914">
        <v>5.1380159755000003E-3</v>
      </c>
      <c r="R2914" t="s">
        <v>15</v>
      </c>
    </row>
    <row r="2915" spans="1:20">
      <c r="A2915">
        <v>109239</v>
      </c>
      <c r="C2915" t="b">
        <f t="shared" si="225"/>
        <v>1</v>
      </c>
      <c r="D2915" s="2" t="str">
        <f t="shared" si="226"/>
        <v/>
      </c>
      <c r="E2915" s="2" t="str">
        <f t="shared" si="227"/>
        <v/>
      </c>
      <c r="F2915" s="2" t="str">
        <f t="shared" si="228"/>
        <v/>
      </c>
      <c r="G2915" s="2" t="str">
        <f t="shared" si="229"/>
        <v/>
      </c>
      <c r="H2915" t="s">
        <v>18</v>
      </c>
      <c r="I2915" t="s">
        <v>19</v>
      </c>
      <c r="J2915" s="1">
        <v>2.18546552755E-5</v>
      </c>
      <c r="K2915">
        <v>1.7804598528900001E-4</v>
      </c>
      <c r="L2915" s="1">
        <v>2.1916356384799999E-5</v>
      </c>
      <c r="M2915">
        <v>18</v>
      </c>
      <c r="N2915">
        <v>23.5</v>
      </c>
      <c r="O2915">
        <v>9.6507030355500005E-3</v>
      </c>
      <c r="P2915">
        <v>0.10203101081300001</v>
      </c>
      <c r="Q2915">
        <v>0.12678227009699999</v>
      </c>
      <c r="R2915" t="s">
        <v>20</v>
      </c>
      <c r="S2915">
        <v>18</v>
      </c>
      <c r="T2915">
        <v>23.5</v>
      </c>
    </row>
    <row r="2916" spans="1:20">
      <c r="A2916">
        <v>109241</v>
      </c>
      <c r="C2916" t="b">
        <f t="shared" si="225"/>
        <v>1</v>
      </c>
      <c r="D2916" s="2" t="str">
        <f t="shared" si="226"/>
        <v/>
      </c>
      <c r="E2916" s="2" t="str">
        <f t="shared" si="227"/>
        <v/>
      </c>
      <c r="F2916" s="2" t="str">
        <f t="shared" si="228"/>
        <v/>
      </c>
      <c r="G2916" s="2" t="str">
        <f t="shared" si="229"/>
        <v/>
      </c>
      <c r="H2916" t="s">
        <v>14</v>
      </c>
      <c r="I2916" t="s">
        <v>14</v>
      </c>
      <c r="J2916" s="1">
        <v>2.68189005826E-5</v>
      </c>
      <c r="K2916">
        <v>2.0248869601499999E-4</v>
      </c>
      <c r="L2916" s="1">
        <v>4.1304650151099999E-5</v>
      </c>
      <c r="M2916">
        <v>18</v>
      </c>
      <c r="N2916">
        <v>23.5</v>
      </c>
      <c r="O2916">
        <v>2.6419315316900002E-2</v>
      </c>
      <c r="P2916">
        <v>0.17623289116400001</v>
      </c>
      <c r="Q2916">
        <v>9.9055201438499996E-2</v>
      </c>
      <c r="R2916" t="s">
        <v>15</v>
      </c>
    </row>
    <row r="2917" spans="1:20">
      <c r="A2917">
        <v>109247</v>
      </c>
      <c r="C2917" t="b">
        <f t="shared" si="225"/>
        <v>1</v>
      </c>
      <c r="D2917" s="2" t="str">
        <f t="shared" si="226"/>
        <v/>
      </c>
      <c r="E2917" s="2" t="str">
        <f t="shared" si="227"/>
        <v/>
      </c>
      <c r="F2917" s="2" t="str">
        <f t="shared" si="228"/>
        <v/>
      </c>
      <c r="G2917" s="2" t="str">
        <f t="shared" si="229"/>
        <v/>
      </c>
      <c r="H2917" t="s">
        <v>18</v>
      </c>
      <c r="I2917" t="s">
        <v>19</v>
      </c>
      <c r="J2917" s="1">
        <v>2.66439898587E-5</v>
      </c>
      <c r="K2917">
        <v>4.0590810824299998E-4</v>
      </c>
      <c r="L2917" s="1">
        <v>1.90193510154E-5</v>
      </c>
      <c r="M2917">
        <v>18</v>
      </c>
      <c r="N2917">
        <v>20</v>
      </c>
      <c r="O2917">
        <v>1.4059296953100001E-3</v>
      </c>
      <c r="P2917">
        <v>3.4022386737800003E-2</v>
      </c>
      <c r="Q2917">
        <v>0.16991025280899999</v>
      </c>
      <c r="R2917" t="s">
        <v>20</v>
      </c>
      <c r="S2917">
        <v>18</v>
      </c>
      <c r="T2917">
        <v>20</v>
      </c>
    </row>
    <row r="2918" spans="1:20">
      <c r="A2918">
        <v>109299</v>
      </c>
      <c r="C2918" t="b">
        <f t="shared" si="225"/>
        <v>1</v>
      </c>
      <c r="D2918" s="2" t="str">
        <f t="shared" si="226"/>
        <v/>
      </c>
      <c r="E2918" s="2" t="str">
        <f t="shared" si="227"/>
        <v/>
      </c>
      <c r="F2918" s="2" t="str">
        <f t="shared" si="228"/>
        <v/>
      </c>
      <c r="G2918" s="2" t="str">
        <f t="shared" si="229"/>
        <v/>
      </c>
      <c r="H2918" t="s">
        <v>14</v>
      </c>
      <c r="I2918" t="s">
        <v>14</v>
      </c>
      <c r="J2918" s="1">
        <v>3.3044373344899999E-6</v>
      </c>
      <c r="K2918">
        <v>1.38139298999E-4</v>
      </c>
      <c r="L2918">
        <v>0</v>
      </c>
      <c r="M2918">
        <v>11</v>
      </c>
      <c r="N2918">
        <v>26</v>
      </c>
      <c r="O2918">
        <v>2.1798068609400001E-3</v>
      </c>
      <c r="P2918">
        <v>3.8652847153300002E-2</v>
      </c>
      <c r="Q2918">
        <v>0.263459220311</v>
      </c>
      <c r="R2918" t="s">
        <v>15</v>
      </c>
    </row>
    <row r="2919" spans="1:20">
      <c r="A2919">
        <v>109300</v>
      </c>
      <c r="C2919" t="b">
        <f t="shared" si="225"/>
        <v>1</v>
      </c>
      <c r="D2919" s="2" t="str">
        <f t="shared" si="226"/>
        <v/>
      </c>
      <c r="E2919" s="2" t="str">
        <f t="shared" si="227"/>
        <v/>
      </c>
      <c r="F2919" s="2" t="str">
        <f t="shared" si="228"/>
        <v/>
      </c>
      <c r="G2919" s="2" t="str">
        <f t="shared" si="229"/>
        <v/>
      </c>
      <c r="H2919" t="s">
        <v>14</v>
      </c>
      <c r="I2919" t="s">
        <v>14</v>
      </c>
      <c r="J2919" s="1">
        <v>2.6578110764100001E-6</v>
      </c>
      <c r="K2919">
        <v>1.66835047582E-4</v>
      </c>
      <c r="L2919" s="1">
        <v>5.4240929863600001E-5</v>
      </c>
      <c r="M2919">
        <v>11</v>
      </c>
      <c r="N2919">
        <v>16</v>
      </c>
      <c r="O2919">
        <v>3.20840957153E-4</v>
      </c>
      <c r="P2919">
        <v>0.13344883980899999</v>
      </c>
      <c r="Q2919">
        <v>2.0435457329200002E-3</v>
      </c>
      <c r="R2919" t="s">
        <v>15</v>
      </c>
    </row>
    <row r="2920" spans="1:20">
      <c r="A2920">
        <v>109359</v>
      </c>
      <c r="C2920" t="b">
        <f t="shared" si="225"/>
        <v>1</v>
      </c>
      <c r="D2920" s="2" t="str">
        <f t="shared" si="226"/>
        <v/>
      </c>
      <c r="E2920" s="2" t="str">
        <f t="shared" si="227"/>
        <v/>
      </c>
      <c r="F2920" s="2" t="str">
        <f t="shared" si="228"/>
        <v/>
      </c>
      <c r="G2920" s="2" t="str">
        <f t="shared" si="229"/>
        <v/>
      </c>
      <c r="H2920" t="s">
        <v>14</v>
      </c>
      <c r="I2920" t="s">
        <v>14</v>
      </c>
      <c r="J2920" s="1">
        <v>1.10351289757E-5</v>
      </c>
      <c r="K2920" s="1">
        <v>5.46009832414E-5</v>
      </c>
      <c r="L2920">
        <v>0</v>
      </c>
      <c r="M2920">
        <v>3</v>
      </c>
      <c r="N2920">
        <v>8</v>
      </c>
      <c r="O2920">
        <v>3.7918936476699999E-2</v>
      </c>
      <c r="P2920" s="1">
        <v>1.1784833831900001E-6</v>
      </c>
      <c r="Q2920">
        <v>8.0650727353200006E-3</v>
      </c>
      <c r="R2920" t="s">
        <v>15</v>
      </c>
    </row>
    <row r="2921" spans="1:20">
      <c r="A2921">
        <v>109360</v>
      </c>
      <c r="C2921" t="b">
        <f t="shared" si="225"/>
        <v>1</v>
      </c>
      <c r="D2921" s="2" t="str">
        <f t="shared" si="226"/>
        <v/>
      </c>
      <c r="E2921" s="2" t="str">
        <f t="shared" si="227"/>
        <v/>
      </c>
      <c r="F2921" s="2" t="str">
        <f t="shared" si="228"/>
        <v/>
      </c>
      <c r="G2921" s="2" t="str">
        <f t="shared" si="229"/>
        <v/>
      </c>
      <c r="H2921" t="s">
        <v>14</v>
      </c>
      <c r="I2921" t="s">
        <v>14</v>
      </c>
      <c r="J2921" s="1">
        <v>1.12243457376E-5</v>
      </c>
      <c r="K2921" s="1">
        <v>4.4928012300699997E-5</v>
      </c>
      <c r="L2921">
        <v>0</v>
      </c>
      <c r="M2921">
        <v>1.5</v>
      </c>
      <c r="N2921">
        <v>5.5</v>
      </c>
      <c r="O2921">
        <v>0.122656221649</v>
      </c>
      <c r="P2921" s="1">
        <v>6.5318142802300001E-5</v>
      </c>
      <c r="Q2921">
        <v>1.01244132743E-2</v>
      </c>
      <c r="R2921" t="s">
        <v>15</v>
      </c>
    </row>
    <row r="2922" spans="1:20">
      <c r="A2922">
        <v>109387</v>
      </c>
      <c r="C2922" t="b">
        <f t="shared" si="225"/>
        <v>1</v>
      </c>
      <c r="D2922" s="2" t="str">
        <f t="shared" si="226"/>
        <v/>
      </c>
      <c r="E2922" s="2" t="str">
        <f t="shared" si="227"/>
        <v/>
      </c>
      <c r="F2922" s="2" t="str">
        <f t="shared" si="228"/>
        <v/>
      </c>
      <c r="G2922" s="2" t="str">
        <f t="shared" si="229"/>
        <v/>
      </c>
      <c r="H2922" t="s">
        <v>17</v>
      </c>
      <c r="I2922" t="s">
        <v>17</v>
      </c>
      <c r="J2922">
        <v>3.0942959299299998E-4</v>
      </c>
      <c r="K2922">
        <v>1.7653027139200001E-4</v>
      </c>
      <c r="L2922" s="1">
        <v>1.09131988088E-5</v>
      </c>
      <c r="M2922">
        <v>3</v>
      </c>
      <c r="N2922">
        <v>10</v>
      </c>
      <c r="O2922">
        <v>0.18471296056799999</v>
      </c>
      <c r="P2922" s="1">
        <v>2.76103319975E-6</v>
      </c>
      <c r="Q2922" s="1">
        <v>1.0788291827E-8</v>
      </c>
      <c r="R2922" t="s">
        <v>15</v>
      </c>
      <c r="S2922">
        <v>6.8836041526300003</v>
      </c>
    </row>
    <row r="2923" spans="1:20">
      <c r="A2923">
        <v>109388</v>
      </c>
      <c r="C2923" t="b">
        <f t="shared" si="225"/>
        <v>1</v>
      </c>
      <c r="D2923" s="2" t="str">
        <f t="shared" si="226"/>
        <v/>
      </c>
      <c r="E2923" s="2" t="str">
        <f t="shared" si="227"/>
        <v/>
      </c>
      <c r="F2923" s="2" t="str">
        <f t="shared" si="228"/>
        <v/>
      </c>
      <c r="G2923" s="2" t="str">
        <f t="shared" si="229"/>
        <v/>
      </c>
      <c r="H2923" t="s">
        <v>17</v>
      </c>
      <c r="I2923" t="s">
        <v>17</v>
      </c>
      <c r="J2923">
        <v>3.2549022131E-4</v>
      </c>
      <c r="K2923">
        <v>2.2264885447499999E-4</v>
      </c>
      <c r="L2923" s="1">
        <v>1.7841027698900002E-5</v>
      </c>
      <c r="M2923">
        <v>3</v>
      </c>
      <c r="N2923">
        <v>10</v>
      </c>
      <c r="O2923">
        <v>0.36433198647800003</v>
      </c>
      <c r="P2923" s="1">
        <v>1.4778753494499999E-7</v>
      </c>
      <c r="Q2923" s="1">
        <v>4.7800679007600001E-9</v>
      </c>
      <c r="R2923" t="s">
        <v>15</v>
      </c>
      <c r="S2923">
        <v>7.6600310262700004</v>
      </c>
    </row>
    <row r="2924" spans="1:20">
      <c r="A2924">
        <v>109389</v>
      </c>
      <c r="C2924" t="b">
        <f t="shared" si="225"/>
        <v>1</v>
      </c>
      <c r="D2924" s="2" t="str">
        <f t="shared" si="226"/>
        <v/>
      </c>
      <c r="E2924" s="2" t="str">
        <f t="shared" si="227"/>
        <v/>
      </c>
      <c r="F2924" s="2" t="str">
        <f t="shared" si="228"/>
        <v/>
      </c>
      <c r="G2924" s="2" t="str">
        <f t="shared" si="229"/>
        <v/>
      </c>
      <c r="H2924" t="s">
        <v>17</v>
      </c>
      <c r="I2924" t="s">
        <v>17</v>
      </c>
      <c r="J2924">
        <v>1.75527147593E-4</v>
      </c>
      <c r="K2924">
        <v>2.8235115804900002E-4</v>
      </c>
      <c r="L2924" s="1">
        <v>1.8888317799399999E-5</v>
      </c>
      <c r="M2924">
        <v>1.5</v>
      </c>
      <c r="N2924">
        <v>10</v>
      </c>
      <c r="O2924">
        <v>7.9401185190599993E-2</v>
      </c>
      <c r="P2924" s="1">
        <v>1.94812728814E-8</v>
      </c>
      <c r="Q2924">
        <v>2.5005155207599998E-4</v>
      </c>
      <c r="R2924" t="s">
        <v>15</v>
      </c>
      <c r="S2924">
        <v>10</v>
      </c>
    </row>
    <row r="2925" spans="1:20">
      <c r="A2925">
        <v>109390</v>
      </c>
      <c r="C2925" t="b">
        <f t="shared" si="225"/>
        <v>1</v>
      </c>
      <c r="D2925" s="2" t="str">
        <f t="shared" si="226"/>
        <v/>
      </c>
      <c r="E2925" s="2" t="str">
        <f t="shared" si="227"/>
        <v/>
      </c>
      <c r="F2925" s="2" t="str">
        <f t="shared" si="228"/>
        <v/>
      </c>
      <c r="G2925" s="2" t="str">
        <f t="shared" si="229"/>
        <v/>
      </c>
      <c r="H2925" t="s">
        <v>17</v>
      </c>
      <c r="I2925" t="s">
        <v>17</v>
      </c>
      <c r="J2925">
        <v>2.07445885532E-4</v>
      </c>
      <c r="K2925">
        <v>3.4220596762099998E-4</v>
      </c>
      <c r="L2925" s="1">
        <v>2.2222524304000001E-5</v>
      </c>
      <c r="M2925">
        <v>1.5</v>
      </c>
      <c r="N2925">
        <v>8</v>
      </c>
      <c r="O2925">
        <v>4.7430319218300002E-2</v>
      </c>
      <c r="P2925" s="1">
        <v>2.2586398147E-7</v>
      </c>
      <c r="Q2925">
        <v>7.5143585011999995E-4</v>
      </c>
      <c r="R2925" t="s">
        <v>15</v>
      </c>
      <c r="S2925">
        <v>8</v>
      </c>
    </row>
    <row r="2926" spans="1:20">
      <c r="A2926">
        <v>109424</v>
      </c>
      <c r="C2926" t="b">
        <f t="shared" si="225"/>
        <v>1</v>
      </c>
      <c r="D2926" s="2" t="str">
        <f t="shared" si="226"/>
        <v/>
      </c>
      <c r="E2926" s="2" t="str">
        <f t="shared" si="227"/>
        <v/>
      </c>
      <c r="F2926" s="2" t="str">
        <f t="shared" si="228"/>
        <v/>
      </c>
      <c r="G2926" s="2" t="str">
        <f t="shared" si="229"/>
        <v/>
      </c>
      <c r="H2926" t="s">
        <v>28</v>
      </c>
      <c r="I2926" t="s">
        <v>19</v>
      </c>
      <c r="J2926" s="1">
        <v>2.3029065860899998E-5</v>
      </c>
      <c r="K2926">
        <v>7.5786951392599995E-4</v>
      </c>
      <c r="L2926">
        <v>1.4977294022299999E-4</v>
      </c>
      <c r="M2926">
        <v>6.5</v>
      </c>
      <c r="N2926">
        <v>10</v>
      </c>
      <c r="O2926">
        <v>5.70486878492E-4</v>
      </c>
      <c r="P2926">
        <v>1.9678904065800001E-2</v>
      </c>
      <c r="Q2926">
        <v>7.1156631100999998E-3</v>
      </c>
      <c r="R2926" t="s">
        <v>15</v>
      </c>
      <c r="S2926">
        <v>6.5</v>
      </c>
      <c r="T2926">
        <v>10</v>
      </c>
    </row>
    <row r="2927" spans="1:20">
      <c r="A2927">
        <v>109426</v>
      </c>
      <c r="C2927" t="b">
        <f t="shared" si="225"/>
        <v>1</v>
      </c>
      <c r="D2927" s="2" t="str">
        <f t="shared" si="226"/>
        <v/>
      </c>
      <c r="E2927" s="2" t="str">
        <f t="shared" si="227"/>
        <v/>
      </c>
      <c r="F2927" s="2" t="str">
        <f t="shared" si="228"/>
        <v/>
      </c>
      <c r="G2927" s="2" t="str">
        <f t="shared" si="229"/>
        <v/>
      </c>
      <c r="H2927" t="s">
        <v>28</v>
      </c>
      <c r="I2927" t="s">
        <v>19</v>
      </c>
      <c r="J2927" s="1">
        <v>1.5072344162899999E-5</v>
      </c>
      <c r="K2927">
        <v>8.84712923859E-4</v>
      </c>
      <c r="L2927">
        <v>1.5139639486799999E-4</v>
      </c>
      <c r="M2927">
        <v>6.5</v>
      </c>
      <c r="N2927">
        <v>10</v>
      </c>
      <c r="O2927">
        <v>5.70486878492E-4</v>
      </c>
      <c r="P2927">
        <v>9.5139308546000004E-3</v>
      </c>
      <c r="Q2927">
        <v>1.33023768942E-2</v>
      </c>
      <c r="R2927" t="s">
        <v>15</v>
      </c>
      <c r="S2927">
        <v>6.5</v>
      </c>
      <c r="T2927">
        <v>10</v>
      </c>
    </row>
    <row r="2928" spans="1:20">
      <c r="A2928">
        <v>109467</v>
      </c>
      <c r="C2928" t="b">
        <f t="shared" si="225"/>
        <v>1</v>
      </c>
      <c r="D2928" s="2" t="str">
        <f t="shared" si="226"/>
        <v/>
      </c>
      <c r="E2928" s="2" t="str">
        <f t="shared" si="227"/>
        <v/>
      </c>
      <c r="F2928" s="2" t="str">
        <f t="shared" si="228"/>
        <v/>
      </c>
      <c r="G2928" s="2" t="str">
        <f t="shared" si="229"/>
        <v/>
      </c>
      <c r="H2928" t="s">
        <v>14</v>
      </c>
      <c r="I2928" t="s">
        <v>14</v>
      </c>
      <c r="J2928">
        <v>1.3527983799399999E-4</v>
      </c>
      <c r="K2928">
        <v>1.2750794873400001E-3</v>
      </c>
      <c r="L2928">
        <v>6.1517709084599995E-4</v>
      </c>
      <c r="M2928">
        <v>24</v>
      </c>
      <c r="N2928">
        <v>26</v>
      </c>
      <c r="O2928">
        <v>1.4436357346399999E-2</v>
      </c>
      <c r="P2928">
        <v>0.32606982461700001</v>
      </c>
      <c r="Q2928">
        <v>7.8836146639100005E-2</v>
      </c>
      <c r="R2928" t="s">
        <v>15</v>
      </c>
    </row>
    <row r="2929" spans="1:20">
      <c r="A2929">
        <v>109468</v>
      </c>
      <c r="C2929" t="b">
        <f t="shared" si="225"/>
        <v>1</v>
      </c>
      <c r="D2929" s="2" t="str">
        <f t="shared" si="226"/>
        <v/>
      </c>
      <c r="E2929" s="2" t="str">
        <f t="shared" si="227"/>
        <v/>
      </c>
      <c r="F2929" s="2" t="str">
        <f t="shared" si="228"/>
        <v/>
      </c>
      <c r="G2929" s="2" t="str">
        <f t="shared" si="229"/>
        <v/>
      </c>
      <c r="H2929" t="s">
        <v>21</v>
      </c>
      <c r="I2929" t="s">
        <v>16</v>
      </c>
      <c r="J2929">
        <v>1.22405991106E-4</v>
      </c>
      <c r="K2929">
        <v>5.7335687254500003E-4</v>
      </c>
      <c r="L2929">
        <v>1.06774765931E-3</v>
      </c>
      <c r="M2929">
        <v>24</v>
      </c>
      <c r="N2929">
        <v>26</v>
      </c>
      <c r="O2929">
        <v>9.0571608346599997E-2</v>
      </c>
      <c r="P2929">
        <v>0.467545581574</v>
      </c>
      <c r="Q2929">
        <v>0.218260061364</v>
      </c>
      <c r="R2929" t="s">
        <v>22</v>
      </c>
      <c r="S2929">
        <v>25.045951539800001</v>
      </c>
    </row>
    <row r="2930" spans="1:20">
      <c r="A2930">
        <v>109469</v>
      </c>
      <c r="C2930" t="b">
        <f t="shared" si="225"/>
        <v>1</v>
      </c>
      <c r="D2930" s="2" t="str">
        <f t="shared" si="226"/>
        <v/>
      </c>
      <c r="E2930" s="2" t="str">
        <f t="shared" si="227"/>
        <v/>
      </c>
      <c r="F2930" s="2" t="str">
        <f t="shared" si="228"/>
        <v/>
      </c>
      <c r="G2930" s="2" t="str">
        <f t="shared" si="229"/>
        <v/>
      </c>
      <c r="H2930" t="s">
        <v>14</v>
      </c>
      <c r="I2930" t="s">
        <v>14</v>
      </c>
      <c r="J2930">
        <v>1.5982221929400001E-4</v>
      </c>
      <c r="K2930">
        <v>1.36159310674E-3</v>
      </c>
      <c r="L2930">
        <v>5.9801351541699998E-4</v>
      </c>
      <c r="M2930">
        <v>24</v>
      </c>
      <c r="N2930">
        <v>26</v>
      </c>
      <c r="O2930">
        <v>2.6286580774999999E-2</v>
      </c>
      <c r="P2930">
        <v>0.41276932960000001</v>
      </c>
      <c r="Q2930">
        <v>1.8613029117799999E-2</v>
      </c>
      <c r="R2930" t="s">
        <v>15</v>
      </c>
    </row>
    <row r="2931" spans="1:20">
      <c r="A2931">
        <v>109470</v>
      </c>
      <c r="B2931" t="s">
        <v>16</v>
      </c>
      <c r="C2931" t="b">
        <f t="shared" si="225"/>
        <v>1</v>
      </c>
      <c r="D2931" s="2" t="str">
        <f t="shared" si="226"/>
        <v/>
      </c>
      <c r="E2931" s="2" t="str">
        <f t="shared" si="227"/>
        <v>MARINE</v>
      </c>
      <c r="F2931" s="2" t="str">
        <f t="shared" si="228"/>
        <v/>
      </c>
      <c r="G2931" s="2" t="str">
        <f t="shared" si="229"/>
        <v/>
      </c>
      <c r="H2931" t="s">
        <v>21</v>
      </c>
      <c r="I2931" t="s">
        <v>16</v>
      </c>
      <c r="J2931" s="1">
        <v>4.7220532803399999E-6</v>
      </c>
      <c r="K2931">
        <v>2.8434843829700001E-4</v>
      </c>
      <c r="L2931">
        <v>9.3483405979900001E-4</v>
      </c>
      <c r="M2931">
        <v>4.5</v>
      </c>
      <c r="N2931">
        <v>26</v>
      </c>
      <c r="O2931">
        <v>2.5353852488499999E-3</v>
      </c>
      <c r="P2931">
        <v>0.43928487169000002</v>
      </c>
      <c r="Q2931">
        <v>5.97814497633E-2</v>
      </c>
      <c r="R2931" t="s">
        <v>22</v>
      </c>
      <c r="S2931">
        <v>19.5362975257</v>
      </c>
    </row>
    <row r="2932" spans="1:20">
      <c r="A2932">
        <v>109475</v>
      </c>
      <c r="C2932" t="b">
        <f t="shared" si="225"/>
        <v>1</v>
      </c>
      <c r="D2932" s="2" t="str">
        <f t="shared" si="226"/>
        <v/>
      </c>
      <c r="E2932" s="2" t="str">
        <f t="shared" si="227"/>
        <v/>
      </c>
      <c r="F2932" s="2" t="str">
        <f t="shared" si="228"/>
        <v/>
      </c>
      <c r="G2932" s="2" t="str">
        <f t="shared" si="229"/>
        <v/>
      </c>
      <c r="H2932" t="s">
        <v>14</v>
      </c>
      <c r="I2932" t="s">
        <v>14</v>
      </c>
      <c r="J2932">
        <v>1.11314512512E-4</v>
      </c>
      <c r="K2932" s="1">
        <v>1.14445778374E-5</v>
      </c>
      <c r="L2932">
        <v>1.35706102627E-4</v>
      </c>
      <c r="M2932">
        <v>1.5</v>
      </c>
      <c r="N2932">
        <v>23.5</v>
      </c>
      <c r="O2932">
        <v>0.31872272773400001</v>
      </c>
      <c r="P2932">
        <v>1.3559475140299999E-3</v>
      </c>
      <c r="Q2932">
        <v>1.7866062637599999E-2</v>
      </c>
      <c r="R2932" t="s">
        <v>15</v>
      </c>
    </row>
    <row r="2933" spans="1:20">
      <c r="A2933">
        <v>109477</v>
      </c>
      <c r="C2933" t="b">
        <f t="shared" si="225"/>
        <v>1</v>
      </c>
      <c r="D2933" s="2" t="str">
        <f t="shared" si="226"/>
        <v/>
      </c>
      <c r="E2933" s="2" t="str">
        <f t="shared" si="227"/>
        <v/>
      </c>
      <c r="F2933" s="2" t="str">
        <f t="shared" si="228"/>
        <v/>
      </c>
      <c r="G2933" s="2" t="str">
        <f t="shared" si="229"/>
        <v/>
      </c>
      <c r="H2933" t="s">
        <v>14</v>
      </c>
      <c r="I2933" t="s">
        <v>14</v>
      </c>
      <c r="J2933">
        <v>1.15914066639E-4</v>
      </c>
      <c r="K2933" s="1">
        <v>9.81280597087E-6</v>
      </c>
      <c r="L2933">
        <v>1.1290249312400001E-4</v>
      </c>
      <c r="M2933">
        <v>1.5</v>
      </c>
      <c r="N2933">
        <v>23.5</v>
      </c>
      <c r="O2933">
        <v>0.14298438802399999</v>
      </c>
      <c r="P2933">
        <v>4.55062935539E-4</v>
      </c>
      <c r="Q2933">
        <v>4.6597560285599998E-2</v>
      </c>
      <c r="R2933" t="s">
        <v>15</v>
      </c>
    </row>
    <row r="2934" spans="1:20">
      <c r="A2934">
        <v>109509</v>
      </c>
      <c r="C2934" t="b">
        <f t="shared" si="225"/>
        <v>1</v>
      </c>
      <c r="D2934" s="2" t="str">
        <f t="shared" si="226"/>
        <v/>
      </c>
      <c r="E2934" s="2" t="str">
        <f t="shared" si="227"/>
        <v/>
      </c>
      <c r="F2934" s="2" t="str">
        <f t="shared" si="228"/>
        <v/>
      </c>
      <c r="G2934" s="2" t="str">
        <f t="shared" si="229"/>
        <v/>
      </c>
      <c r="H2934" t="s">
        <v>17</v>
      </c>
      <c r="I2934" t="s">
        <v>17</v>
      </c>
      <c r="J2934">
        <v>1.6859567605499999E-4</v>
      </c>
      <c r="K2934" s="1">
        <v>6.8212892892399995E-5</v>
      </c>
      <c r="L2934" s="1">
        <v>3.1715532419100001E-6</v>
      </c>
      <c r="M2934">
        <v>1.5</v>
      </c>
      <c r="N2934">
        <v>10</v>
      </c>
      <c r="O2934">
        <v>0.37910036996899998</v>
      </c>
      <c r="P2934">
        <v>1.49349493495E-4</v>
      </c>
      <c r="Q2934">
        <v>5.43457106573E-4</v>
      </c>
      <c r="R2934" t="s">
        <v>15</v>
      </c>
      <c r="S2934">
        <v>4.8420239903900004</v>
      </c>
    </row>
    <row r="2935" spans="1:20">
      <c r="A2935">
        <v>109510</v>
      </c>
      <c r="C2935" t="b">
        <f t="shared" si="225"/>
        <v>1</v>
      </c>
      <c r="D2935" s="2" t="str">
        <f t="shared" si="226"/>
        <v/>
      </c>
      <c r="E2935" s="2" t="str">
        <f t="shared" si="227"/>
        <v/>
      </c>
      <c r="F2935" s="2" t="str">
        <f t="shared" si="228"/>
        <v/>
      </c>
      <c r="G2935" s="2" t="str">
        <f t="shared" si="229"/>
        <v/>
      </c>
      <c r="H2935" t="s">
        <v>17</v>
      </c>
      <c r="I2935" t="s">
        <v>17</v>
      </c>
      <c r="J2935">
        <v>1.6074682034899999E-4</v>
      </c>
      <c r="K2935">
        <v>1.37216343311E-4</v>
      </c>
      <c r="L2935" s="1">
        <v>4.5129050035100003E-6</v>
      </c>
      <c r="M2935">
        <v>1.5</v>
      </c>
      <c r="N2935">
        <v>5.5</v>
      </c>
      <c r="O2935">
        <v>7.3650663391299998E-2</v>
      </c>
      <c r="P2935" s="1">
        <v>7.7846901354299998E-7</v>
      </c>
      <c r="Q2935">
        <v>1.18099787012E-4</v>
      </c>
      <c r="R2935" t="s">
        <v>15</v>
      </c>
      <c r="S2935">
        <v>4.8975577713299998</v>
      </c>
    </row>
    <row r="2936" spans="1:20">
      <c r="A2936">
        <v>109531</v>
      </c>
      <c r="C2936" t="b">
        <f t="shared" si="225"/>
        <v>1</v>
      </c>
      <c r="D2936" s="2" t="str">
        <f t="shared" si="226"/>
        <v/>
      </c>
      <c r="E2936" s="2" t="str">
        <f t="shared" si="227"/>
        <v/>
      </c>
      <c r="F2936" s="2" t="str">
        <f t="shared" si="228"/>
        <v/>
      </c>
      <c r="G2936" s="2" t="str">
        <f t="shared" si="229"/>
        <v/>
      </c>
      <c r="H2936" t="s">
        <v>17</v>
      </c>
      <c r="I2936" t="s">
        <v>17</v>
      </c>
      <c r="J2936" s="1">
        <v>5.6636006197300002E-5</v>
      </c>
      <c r="K2936">
        <v>1.5208160451200001E-4</v>
      </c>
      <c r="L2936">
        <v>0</v>
      </c>
      <c r="M2936">
        <v>3</v>
      </c>
      <c r="N2936">
        <v>8</v>
      </c>
      <c r="O2936">
        <v>3.10866166679E-2</v>
      </c>
      <c r="P2936" s="1">
        <v>1.5827447767299999E-8</v>
      </c>
      <c r="Q2936">
        <v>2.1940639155299999E-4</v>
      </c>
      <c r="R2936" t="s">
        <v>15</v>
      </c>
      <c r="S2936">
        <v>8</v>
      </c>
    </row>
    <row r="2937" spans="1:20">
      <c r="A2937">
        <v>109532</v>
      </c>
      <c r="C2937" t="b">
        <f t="shared" si="225"/>
        <v>1</v>
      </c>
      <c r="D2937" s="2" t="str">
        <f t="shared" si="226"/>
        <v/>
      </c>
      <c r="E2937" s="2" t="str">
        <f t="shared" si="227"/>
        <v/>
      </c>
      <c r="F2937" s="2" t="str">
        <f t="shared" si="228"/>
        <v/>
      </c>
      <c r="G2937" s="2" t="str">
        <f t="shared" si="229"/>
        <v/>
      </c>
      <c r="H2937" t="s">
        <v>17</v>
      </c>
      <c r="I2937" t="s">
        <v>17</v>
      </c>
      <c r="J2937" s="1">
        <v>5.3001933824800001E-5</v>
      </c>
      <c r="K2937">
        <v>1.4060328011500001E-4</v>
      </c>
      <c r="L2937" s="1">
        <v>3.1155058726599998E-6</v>
      </c>
      <c r="M2937">
        <v>1.5</v>
      </c>
      <c r="N2937">
        <v>8</v>
      </c>
      <c r="O2937">
        <v>2.9867950262900001E-2</v>
      </c>
      <c r="P2937" s="1">
        <v>1.49449563933E-6</v>
      </c>
      <c r="Q2937">
        <v>9.2821131888100004E-3</v>
      </c>
      <c r="R2937" t="s">
        <v>15</v>
      </c>
      <c r="S2937">
        <v>8</v>
      </c>
    </row>
    <row r="2938" spans="1:20">
      <c r="A2938">
        <v>109560</v>
      </c>
      <c r="C2938" t="b">
        <f t="shared" si="225"/>
        <v>1</v>
      </c>
      <c r="D2938" s="2" t="str">
        <f t="shared" si="226"/>
        <v/>
      </c>
      <c r="E2938" s="2" t="str">
        <f t="shared" si="227"/>
        <v/>
      </c>
      <c r="F2938" s="2" t="str">
        <f t="shared" si="228"/>
        <v/>
      </c>
      <c r="G2938" s="2" t="str">
        <f t="shared" si="229"/>
        <v/>
      </c>
      <c r="H2938" t="s">
        <v>19</v>
      </c>
      <c r="I2938" t="s">
        <v>19</v>
      </c>
      <c r="J2938">
        <v>0</v>
      </c>
      <c r="K2938" s="1">
        <v>6.4465061376599997E-5</v>
      </c>
      <c r="L2938">
        <v>0</v>
      </c>
      <c r="M2938">
        <v>1.5</v>
      </c>
      <c r="N2938">
        <v>5.5</v>
      </c>
      <c r="O2938">
        <v>9.5379057391599999E-3</v>
      </c>
      <c r="P2938" s="1">
        <v>6.5318142802300001E-5</v>
      </c>
      <c r="Q2938">
        <v>1</v>
      </c>
      <c r="R2938" t="s">
        <v>15</v>
      </c>
      <c r="S2938">
        <v>1.5</v>
      </c>
      <c r="T2938">
        <v>5.5</v>
      </c>
    </row>
    <row r="2939" spans="1:20">
      <c r="A2939">
        <v>109589</v>
      </c>
      <c r="B2939" t="s">
        <v>17</v>
      </c>
      <c r="C2939" t="b">
        <f t="shared" si="225"/>
        <v>1</v>
      </c>
      <c r="D2939" s="2" t="str">
        <f t="shared" si="226"/>
        <v>FRESH</v>
      </c>
      <c r="E2939" s="2" t="str">
        <f t="shared" si="227"/>
        <v/>
      </c>
      <c r="F2939" s="2" t="str">
        <f t="shared" si="228"/>
        <v/>
      </c>
      <c r="G2939" s="2" t="str">
        <f t="shared" si="229"/>
        <v/>
      </c>
      <c r="H2939" t="s">
        <v>17</v>
      </c>
      <c r="I2939" t="s">
        <v>17</v>
      </c>
      <c r="J2939">
        <v>1.21004250985E-4</v>
      </c>
      <c r="K2939">
        <v>2.3516317979600001E-4</v>
      </c>
      <c r="L2939" s="1">
        <v>1.4599189350400001E-5</v>
      </c>
      <c r="M2939">
        <v>1.5</v>
      </c>
      <c r="N2939">
        <v>5.5</v>
      </c>
      <c r="O2939">
        <v>5.3411656366099999E-2</v>
      </c>
      <c r="P2939" s="1">
        <v>1.49013640516E-6</v>
      </c>
      <c r="Q2939">
        <v>4.8008179425999999E-4</v>
      </c>
      <c r="R2939" t="s">
        <v>15</v>
      </c>
      <c r="S2939">
        <v>5.5</v>
      </c>
    </row>
    <row r="2940" spans="1:20">
      <c r="A2940">
        <v>109590</v>
      </c>
      <c r="C2940" t="b">
        <f t="shared" si="225"/>
        <v>1</v>
      </c>
      <c r="D2940" s="2" t="str">
        <f t="shared" si="226"/>
        <v/>
      </c>
      <c r="E2940" s="2" t="str">
        <f t="shared" si="227"/>
        <v/>
      </c>
      <c r="F2940" s="2" t="str">
        <f t="shared" si="228"/>
        <v/>
      </c>
      <c r="G2940" s="2" t="str">
        <f t="shared" si="229"/>
        <v/>
      </c>
      <c r="H2940" t="s">
        <v>17</v>
      </c>
      <c r="I2940" t="s">
        <v>17</v>
      </c>
      <c r="J2940">
        <v>1.2878384912700001E-4</v>
      </c>
      <c r="K2940">
        <v>2.9945926305399999E-4</v>
      </c>
      <c r="L2940" s="1">
        <v>1.60245245307E-5</v>
      </c>
      <c r="M2940">
        <v>1.5</v>
      </c>
      <c r="N2940">
        <v>5.5</v>
      </c>
      <c r="O2940">
        <v>2.6485034534100001E-2</v>
      </c>
      <c r="P2940" s="1">
        <v>5.8205337087600004E-7</v>
      </c>
      <c r="Q2940">
        <v>1.07257755779E-2</v>
      </c>
      <c r="R2940" t="s">
        <v>15</v>
      </c>
      <c r="S2940">
        <v>5.5</v>
      </c>
    </row>
    <row r="2941" spans="1:20">
      <c r="A2941">
        <v>109611</v>
      </c>
      <c r="C2941" t="b">
        <f t="shared" si="225"/>
        <v>1</v>
      </c>
      <c r="D2941" s="2" t="str">
        <f t="shared" si="226"/>
        <v/>
      </c>
      <c r="E2941" s="2" t="str">
        <f t="shared" si="227"/>
        <v/>
      </c>
      <c r="F2941" s="2" t="str">
        <f t="shared" si="228"/>
        <v/>
      </c>
      <c r="G2941" s="2" t="str">
        <f t="shared" si="229"/>
        <v/>
      </c>
      <c r="H2941" t="s">
        <v>14</v>
      </c>
      <c r="I2941" t="s">
        <v>14</v>
      </c>
      <c r="J2941" s="1">
        <v>1.4325319581E-5</v>
      </c>
      <c r="K2941" s="1">
        <v>3.4506481714900002E-5</v>
      </c>
      <c r="L2941" s="1">
        <v>1.6779711583600001E-6</v>
      </c>
      <c r="M2941">
        <v>1.5</v>
      </c>
      <c r="N2941">
        <v>5.5</v>
      </c>
      <c r="O2941">
        <v>0.13868082083399999</v>
      </c>
      <c r="P2941">
        <v>1.16624056995E-2</v>
      </c>
      <c r="Q2941">
        <v>0.228757310061</v>
      </c>
      <c r="R2941" t="s">
        <v>15</v>
      </c>
    </row>
    <row r="2942" spans="1:20">
      <c r="A2942">
        <v>109667</v>
      </c>
      <c r="C2942" t="b">
        <f t="shared" si="225"/>
        <v>1</v>
      </c>
      <c r="D2942" s="2" t="str">
        <f t="shared" si="226"/>
        <v/>
      </c>
      <c r="E2942" s="2" t="str">
        <f t="shared" si="227"/>
        <v/>
      </c>
      <c r="F2942" s="2" t="str">
        <f t="shared" si="228"/>
        <v/>
      </c>
      <c r="G2942" s="2" t="str">
        <f t="shared" si="229"/>
        <v/>
      </c>
      <c r="H2942" t="s">
        <v>19</v>
      </c>
      <c r="I2942" t="s">
        <v>19</v>
      </c>
      <c r="J2942" s="1">
        <v>1.06759230888E-5</v>
      </c>
      <c r="K2942">
        <v>2.5213734181000001E-2</v>
      </c>
      <c r="L2942">
        <v>1.7518595792699999E-3</v>
      </c>
      <c r="M2942">
        <v>11</v>
      </c>
      <c r="N2942">
        <v>15</v>
      </c>
      <c r="O2942" s="1">
        <v>1.9660480870199999E-7</v>
      </c>
      <c r="P2942">
        <v>1.88061998445E-2</v>
      </c>
      <c r="Q2942" s="1">
        <v>3.1552842095999999E-5</v>
      </c>
      <c r="R2942" t="s">
        <v>15</v>
      </c>
      <c r="S2942">
        <v>11</v>
      </c>
      <c r="T2942">
        <v>15</v>
      </c>
    </row>
    <row r="2943" spans="1:20">
      <c r="A2943">
        <v>109671</v>
      </c>
      <c r="B2943" t="s">
        <v>19</v>
      </c>
      <c r="C2943" t="b">
        <f t="shared" si="225"/>
        <v>1</v>
      </c>
      <c r="D2943" s="2" t="str">
        <f t="shared" si="226"/>
        <v/>
      </c>
      <c r="E2943" s="2" t="str">
        <f t="shared" si="227"/>
        <v/>
      </c>
      <c r="F2943" s="2" t="str">
        <f t="shared" si="228"/>
        <v>BRACK</v>
      </c>
      <c r="G2943" s="2" t="str">
        <f t="shared" si="229"/>
        <v/>
      </c>
      <c r="H2943" t="s">
        <v>18</v>
      </c>
      <c r="I2943" t="s">
        <v>19</v>
      </c>
      <c r="J2943">
        <v>0</v>
      </c>
      <c r="K2943">
        <v>6.3526656090600003E-4</v>
      </c>
      <c r="L2943" s="1">
        <v>3.8069738206399998E-5</v>
      </c>
      <c r="M2943">
        <v>11</v>
      </c>
      <c r="N2943">
        <v>15</v>
      </c>
      <c r="O2943">
        <v>2.2828442399799999E-3</v>
      </c>
      <c r="P2943">
        <v>0.12510521976899999</v>
      </c>
      <c r="Q2943">
        <v>1.6772171024099999E-2</v>
      </c>
      <c r="R2943" t="s">
        <v>20</v>
      </c>
      <c r="S2943">
        <v>11</v>
      </c>
      <c r="T2943">
        <v>15</v>
      </c>
    </row>
    <row r="2944" spans="1:20">
      <c r="A2944">
        <v>109709</v>
      </c>
      <c r="C2944" t="b">
        <f t="shared" si="225"/>
        <v>1</v>
      </c>
      <c r="D2944" s="2" t="str">
        <f t="shared" si="226"/>
        <v/>
      </c>
      <c r="E2944" s="2" t="str">
        <f t="shared" si="227"/>
        <v/>
      </c>
      <c r="F2944" s="2" t="str">
        <f t="shared" si="228"/>
        <v/>
      </c>
      <c r="G2944" s="2" t="str">
        <f t="shared" si="229"/>
        <v/>
      </c>
      <c r="H2944" t="s">
        <v>19</v>
      </c>
      <c r="I2944" t="s">
        <v>19</v>
      </c>
      <c r="J2944" s="1">
        <v>1.42135557226E-5</v>
      </c>
      <c r="K2944">
        <v>2.92032067092E-2</v>
      </c>
      <c r="L2944">
        <v>2.02912856473E-3</v>
      </c>
      <c r="M2944">
        <v>11</v>
      </c>
      <c r="N2944">
        <v>15</v>
      </c>
      <c r="O2944" s="1">
        <v>4.2415568302600001E-7</v>
      </c>
      <c r="P2944">
        <v>1.73734820179E-2</v>
      </c>
      <c r="Q2944" s="1">
        <v>3.7769702545199998E-5</v>
      </c>
      <c r="R2944" t="s">
        <v>15</v>
      </c>
      <c r="S2944">
        <v>11</v>
      </c>
      <c r="T2944">
        <v>15</v>
      </c>
    </row>
    <row r="2945" spans="1:20">
      <c r="A2945">
        <v>109711</v>
      </c>
      <c r="C2945" t="b">
        <f t="shared" si="225"/>
        <v>1</v>
      </c>
      <c r="D2945" s="2" t="str">
        <f t="shared" si="226"/>
        <v/>
      </c>
      <c r="E2945" s="2" t="str">
        <f t="shared" si="227"/>
        <v/>
      </c>
      <c r="F2945" s="2" t="str">
        <f t="shared" si="228"/>
        <v/>
      </c>
      <c r="G2945" s="2" t="str">
        <f t="shared" si="229"/>
        <v/>
      </c>
      <c r="H2945" t="s">
        <v>18</v>
      </c>
      <c r="I2945" t="s">
        <v>19</v>
      </c>
      <c r="J2945">
        <v>0</v>
      </c>
      <c r="K2945">
        <v>7.4742029123500003E-4</v>
      </c>
      <c r="L2945" s="1">
        <v>2.1097397912499999E-5</v>
      </c>
      <c r="M2945">
        <v>11</v>
      </c>
      <c r="N2945">
        <v>15</v>
      </c>
      <c r="O2945">
        <v>2.2828442399799999E-3</v>
      </c>
      <c r="P2945">
        <v>4.0215971407599999E-2</v>
      </c>
      <c r="Q2945">
        <v>7.2377561385399997E-2</v>
      </c>
      <c r="R2945" t="s">
        <v>20</v>
      </c>
      <c r="S2945">
        <v>11</v>
      </c>
      <c r="T2945">
        <v>15</v>
      </c>
    </row>
    <row r="2946" spans="1:20">
      <c r="A2946">
        <v>109713</v>
      </c>
      <c r="B2946" t="s">
        <v>19</v>
      </c>
      <c r="C2946" t="b">
        <f t="shared" si="225"/>
        <v>1</v>
      </c>
      <c r="D2946" s="2" t="str">
        <f t="shared" si="226"/>
        <v/>
      </c>
      <c r="E2946" s="2" t="str">
        <f t="shared" si="227"/>
        <v/>
      </c>
      <c r="F2946" s="2" t="str">
        <f t="shared" si="228"/>
        <v>BRACK</v>
      </c>
      <c r="G2946" s="2" t="str">
        <f t="shared" si="229"/>
        <v/>
      </c>
      <c r="H2946" t="s">
        <v>18</v>
      </c>
      <c r="I2946" t="s">
        <v>19</v>
      </c>
      <c r="J2946">
        <v>0</v>
      </c>
      <c r="K2946">
        <v>2.7671731009000001E-4</v>
      </c>
      <c r="L2946" s="1">
        <v>2.30611362215E-5</v>
      </c>
      <c r="M2946">
        <v>11</v>
      </c>
      <c r="N2946">
        <v>15</v>
      </c>
      <c r="O2946">
        <v>2.2828442399799999E-3</v>
      </c>
      <c r="P2946">
        <v>7.7550117802200003E-2</v>
      </c>
      <c r="Q2946">
        <v>3.4677232396500002E-2</v>
      </c>
      <c r="R2946" t="s">
        <v>20</v>
      </c>
      <c r="S2946">
        <v>11</v>
      </c>
      <c r="T2946">
        <v>15</v>
      </c>
    </row>
    <row r="2947" spans="1:20">
      <c r="A2947">
        <v>109746</v>
      </c>
      <c r="C2947" t="b">
        <f t="shared" ref="C2947:C3010" si="230">IF(OR(B2947="freshRestricted",B2947="brackishRestricted",B2947="marineRestricted",B2947="noclass",B2947=""),TRUE,FALSE)</f>
        <v>1</v>
      </c>
      <c r="D2947" s="2" t="str">
        <f t="shared" ref="D2947:D3010" si="231">IF(NOT(ISBLANK($B2947)),IF($I2947="freshRestricted", IF($B2947="freshRestricted","FRESH",$B2947),""),"")</f>
        <v/>
      </c>
      <c r="E2947" s="2" t="str">
        <f t="shared" ref="E2947:E3010" si="232">IF(NOT(ISBLANK($B2947)),IF($I2947="marineRestricted", IF($B2947="marineRestricted","MARINE",$B2947),""),"")</f>
        <v/>
      </c>
      <c r="F2947" s="2" t="str">
        <f t="shared" ref="F2947:F3010" si="233">IF(NOT(ISBLANK($B2947)),IF($I2947="brackishRestricted", IF($B2947="brackishRestricted","BRACK",$B2947),""),"")</f>
        <v/>
      </c>
      <c r="G2947" s="2" t="str">
        <f t="shared" ref="G2947:G3010" si="234">IF(NOT(ISBLANK($B2947)),IF($I2947="noclass", IF($B2947="noclass","NO",$B2947),""),"")</f>
        <v/>
      </c>
      <c r="H2947" t="s">
        <v>14</v>
      </c>
      <c r="I2947" t="s">
        <v>14</v>
      </c>
      <c r="J2947">
        <v>3.3769295242000002E-4</v>
      </c>
      <c r="K2947">
        <v>2.5483804633300001E-3</v>
      </c>
      <c r="L2947">
        <v>4.80336610661E-4</v>
      </c>
      <c r="M2947">
        <v>15</v>
      </c>
      <c r="N2947">
        <v>26</v>
      </c>
      <c r="O2947">
        <v>1.65136559974E-4</v>
      </c>
      <c r="P2947">
        <v>8.6786521249499995E-2</v>
      </c>
      <c r="Q2947">
        <v>0.19227180008200001</v>
      </c>
      <c r="R2947" t="s">
        <v>15</v>
      </c>
    </row>
    <row r="2948" spans="1:20">
      <c r="A2948">
        <v>109747</v>
      </c>
      <c r="C2948" t="b">
        <f t="shared" si="230"/>
        <v>1</v>
      </c>
      <c r="D2948" s="2" t="str">
        <f t="shared" si="231"/>
        <v/>
      </c>
      <c r="E2948" s="2" t="str">
        <f t="shared" si="232"/>
        <v/>
      </c>
      <c r="F2948" s="2" t="str">
        <f t="shared" si="233"/>
        <v/>
      </c>
      <c r="G2948" s="2" t="str">
        <f t="shared" si="234"/>
        <v/>
      </c>
      <c r="H2948" t="s">
        <v>28</v>
      </c>
      <c r="I2948" t="s">
        <v>19</v>
      </c>
      <c r="J2948" s="1">
        <v>1.99502657444E-5</v>
      </c>
      <c r="K2948">
        <v>2.9988784305800002E-4</v>
      </c>
      <c r="L2948">
        <v>1.3163243819000001E-4</v>
      </c>
      <c r="M2948">
        <v>15</v>
      </c>
      <c r="N2948">
        <v>17</v>
      </c>
      <c r="O2948" s="1">
        <v>3.3879120519499998E-5</v>
      </c>
      <c r="P2948">
        <v>1.63425775297E-2</v>
      </c>
      <c r="Q2948">
        <v>6.82127090105E-2</v>
      </c>
      <c r="R2948" t="s">
        <v>15</v>
      </c>
      <c r="S2948">
        <v>15</v>
      </c>
      <c r="T2948">
        <v>17</v>
      </c>
    </row>
    <row r="2949" spans="1:20">
      <c r="A2949">
        <v>109749</v>
      </c>
      <c r="C2949" t="b">
        <f t="shared" si="230"/>
        <v>1</v>
      </c>
      <c r="D2949" s="2" t="str">
        <f t="shared" si="231"/>
        <v/>
      </c>
      <c r="E2949" s="2" t="str">
        <f t="shared" si="232"/>
        <v/>
      </c>
      <c r="F2949" s="2" t="str">
        <f t="shared" si="233"/>
        <v/>
      </c>
      <c r="G2949" s="2" t="str">
        <f t="shared" si="234"/>
        <v/>
      </c>
      <c r="H2949" t="s">
        <v>16</v>
      </c>
      <c r="I2949" t="s">
        <v>16</v>
      </c>
      <c r="J2949" s="1">
        <v>5.7488095709700001E-5</v>
      </c>
      <c r="K2949">
        <v>5.8525115895999996E-4</v>
      </c>
      <c r="L2949">
        <v>2.8789889560299999E-4</v>
      </c>
      <c r="M2949">
        <v>14</v>
      </c>
      <c r="N2949">
        <v>16</v>
      </c>
      <c r="O2949">
        <v>7.5647021850900004E-4</v>
      </c>
      <c r="P2949">
        <v>7.2767353757299993E-2</v>
      </c>
      <c r="Q2949">
        <v>1.20489960138E-2</v>
      </c>
      <c r="R2949" t="s">
        <v>15</v>
      </c>
      <c r="S2949">
        <v>14</v>
      </c>
    </row>
    <row r="2950" spans="1:20">
      <c r="A2950">
        <v>109787</v>
      </c>
      <c r="C2950" t="b">
        <f t="shared" si="230"/>
        <v>1</v>
      </c>
      <c r="D2950" s="2" t="str">
        <f t="shared" si="231"/>
        <v/>
      </c>
      <c r="E2950" s="2" t="str">
        <f t="shared" si="232"/>
        <v/>
      </c>
      <c r="F2950" s="2" t="str">
        <f t="shared" si="233"/>
        <v/>
      </c>
      <c r="G2950" s="2" t="str">
        <f t="shared" si="234"/>
        <v/>
      </c>
      <c r="H2950" t="s">
        <v>14</v>
      </c>
      <c r="I2950" t="s">
        <v>14</v>
      </c>
      <c r="J2950" s="1">
        <v>2.0776823133399998E-5</v>
      </c>
      <c r="K2950">
        <v>1.9260954383500001E-4</v>
      </c>
      <c r="L2950" s="1">
        <v>1.4027838883900001E-5</v>
      </c>
      <c r="M2950">
        <v>15</v>
      </c>
      <c r="N2950">
        <v>27</v>
      </c>
      <c r="O2950">
        <v>5.3332183273700003E-4</v>
      </c>
      <c r="P2950">
        <v>5.8146158221799998E-2</v>
      </c>
      <c r="Q2950">
        <v>0.39316461298799998</v>
      </c>
      <c r="R2950" t="s">
        <v>15</v>
      </c>
    </row>
    <row r="2951" spans="1:20">
      <c r="A2951">
        <v>109788</v>
      </c>
      <c r="C2951" t="b">
        <f t="shared" si="230"/>
        <v>1</v>
      </c>
      <c r="D2951" s="2" t="str">
        <f t="shared" si="231"/>
        <v/>
      </c>
      <c r="E2951" s="2" t="str">
        <f t="shared" si="232"/>
        <v/>
      </c>
      <c r="F2951" s="2" t="str">
        <f t="shared" si="233"/>
        <v/>
      </c>
      <c r="G2951" s="2" t="str">
        <f t="shared" si="234"/>
        <v/>
      </c>
      <c r="H2951" t="s">
        <v>14</v>
      </c>
      <c r="I2951" t="s">
        <v>14</v>
      </c>
      <c r="J2951">
        <v>2.4939579216299998E-4</v>
      </c>
      <c r="K2951">
        <v>2.51309063714E-3</v>
      </c>
      <c r="L2951">
        <v>4.9786953924999997E-4</v>
      </c>
      <c r="M2951">
        <v>15</v>
      </c>
      <c r="N2951">
        <v>26</v>
      </c>
      <c r="O2951">
        <v>2.9821315603200001E-4</v>
      </c>
      <c r="P2951">
        <v>0.140661193889</v>
      </c>
      <c r="Q2951">
        <v>5.27948227673E-2</v>
      </c>
      <c r="R2951" t="s">
        <v>15</v>
      </c>
    </row>
    <row r="2952" spans="1:20">
      <c r="A2952">
        <v>109791</v>
      </c>
      <c r="C2952" t="b">
        <f t="shared" si="230"/>
        <v>1</v>
      </c>
      <c r="D2952" s="2" t="str">
        <f t="shared" si="231"/>
        <v/>
      </c>
      <c r="E2952" s="2" t="str">
        <f t="shared" si="232"/>
        <v/>
      </c>
      <c r="F2952" s="2" t="str">
        <f t="shared" si="233"/>
        <v/>
      </c>
      <c r="G2952" s="2" t="str">
        <f t="shared" si="234"/>
        <v/>
      </c>
      <c r="H2952" t="s">
        <v>19</v>
      </c>
      <c r="I2952" t="s">
        <v>19</v>
      </c>
      <c r="J2952" s="1">
        <v>3.2959744148899999E-5</v>
      </c>
      <c r="K2952">
        <v>4.8199077407299999E-4</v>
      </c>
      <c r="L2952">
        <v>0</v>
      </c>
      <c r="M2952">
        <v>15</v>
      </c>
      <c r="N2952">
        <v>27</v>
      </c>
      <c r="O2952" s="1">
        <v>3.7167497394300001E-5</v>
      </c>
      <c r="P2952">
        <v>1.38807650119E-2</v>
      </c>
      <c r="Q2952">
        <v>0.248420273474</v>
      </c>
      <c r="R2952" t="s">
        <v>15</v>
      </c>
      <c r="S2952">
        <v>15</v>
      </c>
      <c r="T2952">
        <v>27</v>
      </c>
    </row>
    <row r="2953" spans="1:20">
      <c r="A2953">
        <v>109832</v>
      </c>
      <c r="C2953" t="b">
        <f t="shared" si="230"/>
        <v>1</v>
      </c>
      <c r="D2953" s="2" t="str">
        <f t="shared" si="231"/>
        <v/>
      </c>
      <c r="E2953" s="2" t="str">
        <f t="shared" si="232"/>
        <v/>
      </c>
      <c r="F2953" s="2" t="str">
        <f t="shared" si="233"/>
        <v/>
      </c>
      <c r="G2953" s="2" t="str">
        <f t="shared" si="234"/>
        <v/>
      </c>
      <c r="H2953" t="s">
        <v>17</v>
      </c>
      <c r="I2953" t="s">
        <v>17</v>
      </c>
      <c r="J2953">
        <v>2.7103261879500001E-3</v>
      </c>
      <c r="K2953">
        <v>4.7450121156599996E-3</v>
      </c>
      <c r="L2953">
        <v>4.4450070255000002E-4</v>
      </c>
      <c r="M2953">
        <v>1.5</v>
      </c>
      <c r="N2953">
        <v>5.5</v>
      </c>
      <c r="O2953">
        <v>5.1560597055199997E-2</v>
      </c>
      <c r="P2953" s="1">
        <v>1.8566601173100001E-5</v>
      </c>
      <c r="Q2953">
        <v>3.6315796045700002E-3</v>
      </c>
      <c r="R2953" t="s">
        <v>15</v>
      </c>
      <c r="S2953">
        <v>5.5</v>
      </c>
    </row>
    <row r="2954" spans="1:20">
      <c r="A2954">
        <v>109833</v>
      </c>
      <c r="B2954" t="s">
        <v>17</v>
      </c>
      <c r="C2954" t="b">
        <f t="shared" si="230"/>
        <v>1</v>
      </c>
      <c r="D2954" s="2" t="str">
        <f t="shared" si="231"/>
        <v>FRESH</v>
      </c>
      <c r="E2954" s="2" t="str">
        <f t="shared" si="232"/>
        <v/>
      </c>
      <c r="F2954" s="2" t="str">
        <f t="shared" si="233"/>
        <v/>
      </c>
      <c r="G2954" s="2" t="str">
        <f t="shared" si="234"/>
        <v/>
      </c>
      <c r="H2954" t="s">
        <v>17</v>
      </c>
      <c r="I2954" t="s">
        <v>17</v>
      </c>
      <c r="J2954">
        <v>2.9702686748999999E-3</v>
      </c>
      <c r="K2954">
        <v>5.0913127403800001E-3</v>
      </c>
      <c r="L2954">
        <v>4.3460442610599999E-4</v>
      </c>
      <c r="M2954">
        <v>1.5</v>
      </c>
      <c r="N2954">
        <v>5.5</v>
      </c>
      <c r="O2954">
        <v>6.7955633729000001E-2</v>
      </c>
      <c r="P2954" s="1">
        <v>2.38225992417E-5</v>
      </c>
      <c r="Q2954">
        <v>4.1846525535600004E-3</v>
      </c>
      <c r="R2954" t="s">
        <v>15</v>
      </c>
      <c r="S2954">
        <v>5.5</v>
      </c>
    </row>
    <row r="2955" spans="1:20">
      <c r="A2955">
        <v>109878</v>
      </c>
      <c r="C2955" t="b">
        <f t="shared" si="230"/>
        <v>1</v>
      </c>
      <c r="D2955" s="2" t="str">
        <f t="shared" si="231"/>
        <v/>
      </c>
      <c r="E2955" s="2" t="str">
        <f t="shared" si="232"/>
        <v/>
      </c>
      <c r="F2955" s="2" t="str">
        <f t="shared" si="233"/>
        <v/>
      </c>
      <c r="G2955" s="2" t="str">
        <f t="shared" si="234"/>
        <v/>
      </c>
      <c r="H2955" t="s">
        <v>17</v>
      </c>
      <c r="I2955" t="s">
        <v>17</v>
      </c>
      <c r="J2955" s="1">
        <v>8.7810406085300004E-5</v>
      </c>
      <c r="K2955">
        <v>1.6815936784E-4</v>
      </c>
      <c r="L2955" s="1">
        <v>1.4988313813499999E-5</v>
      </c>
      <c r="M2955">
        <v>1.3333333333299999</v>
      </c>
      <c r="N2955">
        <v>3.6666666666699999</v>
      </c>
      <c r="O2955">
        <v>0.12613856027500001</v>
      </c>
      <c r="P2955" s="1">
        <v>6.1196653013599996E-5</v>
      </c>
      <c r="Q2955">
        <v>3.4259141671900001E-3</v>
      </c>
      <c r="R2955" t="s">
        <v>15</v>
      </c>
      <c r="S2955">
        <v>3.6666666666699999</v>
      </c>
    </row>
    <row r="2956" spans="1:20">
      <c r="A2956">
        <v>109881</v>
      </c>
      <c r="C2956" t="b">
        <f t="shared" si="230"/>
        <v>1</v>
      </c>
      <c r="D2956" s="2" t="str">
        <f t="shared" si="231"/>
        <v/>
      </c>
      <c r="E2956" s="2" t="str">
        <f t="shared" si="232"/>
        <v/>
      </c>
      <c r="F2956" s="2" t="str">
        <f t="shared" si="233"/>
        <v/>
      </c>
      <c r="G2956" s="2" t="str">
        <f t="shared" si="234"/>
        <v/>
      </c>
      <c r="H2956" t="s">
        <v>17</v>
      </c>
      <c r="I2956" t="s">
        <v>17</v>
      </c>
      <c r="J2956" s="1">
        <v>9.7023722538999995E-5</v>
      </c>
      <c r="K2956">
        <v>1.83948902809E-4</v>
      </c>
      <c r="L2956" s="1">
        <v>1.1425160676400001E-5</v>
      </c>
      <c r="M2956">
        <v>1.3333333333299999</v>
      </c>
      <c r="N2956">
        <v>3.6666666666699999</v>
      </c>
      <c r="O2956">
        <v>0.14323855085199999</v>
      </c>
      <c r="P2956" s="1">
        <v>4.2545847594900001E-5</v>
      </c>
      <c r="Q2956">
        <v>1.9803799271200001E-3</v>
      </c>
      <c r="R2956" t="s">
        <v>15</v>
      </c>
      <c r="S2956">
        <v>3.6666666666699999</v>
      </c>
    </row>
    <row r="2957" spans="1:20">
      <c r="A2957">
        <v>109894</v>
      </c>
      <c r="C2957" t="b">
        <f t="shared" si="230"/>
        <v>1</v>
      </c>
      <c r="D2957" s="2" t="str">
        <f t="shared" si="231"/>
        <v/>
      </c>
      <c r="E2957" s="2" t="str">
        <f t="shared" si="232"/>
        <v/>
      </c>
      <c r="F2957" s="2" t="str">
        <f t="shared" si="233"/>
        <v/>
      </c>
      <c r="G2957" s="2" t="str">
        <f t="shared" si="234"/>
        <v/>
      </c>
      <c r="H2957" t="s">
        <v>17</v>
      </c>
      <c r="I2957" t="s">
        <v>17</v>
      </c>
      <c r="J2957" s="1">
        <v>9.0792198382899999E-5</v>
      </c>
      <c r="K2957">
        <v>1.3658089183000001E-4</v>
      </c>
      <c r="L2957" s="1">
        <v>4.1441100722099998E-6</v>
      </c>
      <c r="M2957">
        <v>1.3333333333299999</v>
      </c>
      <c r="N2957">
        <v>3.6666666666699999</v>
      </c>
      <c r="O2957">
        <v>0.450652278214</v>
      </c>
      <c r="P2957">
        <v>3.2944206203899999E-3</v>
      </c>
      <c r="Q2957">
        <v>6.3469320575000002E-4</v>
      </c>
      <c r="R2957" t="s">
        <v>15</v>
      </c>
      <c r="S2957">
        <v>3.6666666666699999</v>
      </c>
    </row>
    <row r="2958" spans="1:20">
      <c r="A2958">
        <v>109895</v>
      </c>
      <c r="B2958" t="s">
        <v>17</v>
      </c>
      <c r="C2958" t="b">
        <f t="shared" si="230"/>
        <v>1</v>
      </c>
      <c r="D2958" s="2" t="str">
        <f t="shared" si="231"/>
        <v>FRESH</v>
      </c>
      <c r="E2958" s="2" t="str">
        <f t="shared" si="232"/>
        <v/>
      </c>
      <c r="F2958" s="2" t="str">
        <f t="shared" si="233"/>
        <v/>
      </c>
      <c r="G2958" s="2" t="str">
        <f t="shared" si="234"/>
        <v/>
      </c>
      <c r="H2958" t="s">
        <v>17</v>
      </c>
      <c r="I2958" t="s">
        <v>17</v>
      </c>
      <c r="J2958" s="1">
        <v>7.9222006674899994E-5</v>
      </c>
      <c r="K2958">
        <v>1.1148568457899999E-4</v>
      </c>
      <c r="L2958" s="1">
        <v>3.4137522983199999E-6</v>
      </c>
      <c r="M2958">
        <v>1.5</v>
      </c>
      <c r="N2958">
        <v>5.5</v>
      </c>
      <c r="O2958">
        <v>0.42766139204800002</v>
      </c>
      <c r="P2958">
        <v>2.4089338116100001E-4</v>
      </c>
      <c r="Q2958" s="1">
        <v>4.29862453745E-5</v>
      </c>
      <c r="R2958" t="s">
        <v>15</v>
      </c>
      <c r="S2958">
        <v>5.5</v>
      </c>
    </row>
    <row r="2959" spans="1:20">
      <c r="A2959">
        <v>109922</v>
      </c>
      <c r="C2959" t="b">
        <f t="shared" si="230"/>
        <v>1</v>
      </c>
      <c r="D2959" s="2" t="str">
        <f t="shared" si="231"/>
        <v/>
      </c>
      <c r="E2959" s="2" t="str">
        <f t="shared" si="232"/>
        <v/>
      </c>
      <c r="F2959" s="2" t="str">
        <f t="shared" si="233"/>
        <v/>
      </c>
      <c r="G2959" s="2" t="str">
        <f t="shared" si="234"/>
        <v/>
      </c>
      <c r="H2959" t="s">
        <v>17</v>
      </c>
      <c r="I2959" t="s">
        <v>17</v>
      </c>
      <c r="J2959">
        <v>1.4795026194800001E-4</v>
      </c>
      <c r="K2959">
        <v>1.6762046356200001E-4</v>
      </c>
      <c r="L2959" s="1">
        <v>2.3257117470999998E-6</v>
      </c>
      <c r="M2959">
        <v>1.3333333333299999</v>
      </c>
      <c r="N2959">
        <v>3.6666666666699999</v>
      </c>
      <c r="O2959">
        <v>0.10582785639099999</v>
      </c>
      <c r="P2959" s="1">
        <v>1.6755817735899999E-6</v>
      </c>
      <c r="Q2959">
        <v>1.2766145294199999E-3</v>
      </c>
      <c r="R2959" t="s">
        <v>15</v>
      </c>
      <c r="S2959">
        <v>3.6666666666699999</v>
      </c>
    </row>
    <row r="2960" spans="1:20">
      <c r="A2960">
        <v>109923</v>
      </c>
      <c r="C2960" t="b">
        <f t="shared" si="230"/>
        <v>1</v>
      </c>
      <c r="D2960" s="2" t="str">
        <f t="shared" si="231"/>
        <v/>
      </c>
      <c r="E2960" s="2" t="str">
        <f t="shared" si="232"/>
        <v/>
      </c>
      <c r="F2960" s="2" t="str">
        <f t="shared" si="233"/>
        <v/>
      </c>
      <c r="G2960" s="2" t="str">
        <f t="shared" si="234"/>
        <v/>
      </c>
      <c r="H2960" t="s">
        <v>17</v>
      </c>
      <c r="I2960" t="s">
        <v>17</v>
      </c>
      <c r="J2960">
        <v>2.4872754380200002E-3</v>
      </c>
      <c r="K2960">
        <v>3.7307905340699999E-3</v>
      </c>
      <c r="L2960">
        <v>2.2391248516299999E-4</v>
      </c>
      <c r="M2960">
        <v>1.5</v>
      </c>
      <c r="N2960">
        <v>5.5</v>
      </c>
      <c r="O2960">
        <v>6.7955633729000001E-2</v>
      </c>
      <c r="P2960" s="1">
        <v>9.87397776793E-6</v>
      </c>
      <c r="Q2960">
        <v>5.1753234850299996E-3</v>
      </c>
      <c r="R2960" t="s">
        <v>15</v>
      </c>
      <c r="S2960">
        <v>5.5</v>
      </c>
    </row>
    <row r="2961" spans="1:20">
      <c r="A2961">
        <v>109924</v>
      </c>
      <c r="C2961" t="b">
        <f t="shared" si="230"/>
        <v>1</v>
      </c>
      <c r="D2961" s="2" t="str">
        <f t="shared" si="231"/>
        <v/>
      </c>
      <c r="E2961" s="2" t="str">
        <f t="shared" si="232"/>
        <v/>
      </c>
      <c r="F2961" s="2" t="str">
        <f t="shared" si="233"/>
        <v/>
      </c>
      <c r="G2961" s="2" t="str">
        <f t="shared" si="234"/>
        <v/>
      </c>
      <c r="H2961" t="s">
        <v>17</v>
      </c>
      <c r="I2961" t="s">
        <v>17</v>
      </c>
      <c r="J2961">
        <v>2.25388243679E-3</v>
      </c>
      <c r="K2961">
        <v>3.4230424611400002E-3</v>
      </c>
      <c r="L2961">
        <v>2.1331594430800001E-4</v>
      </c>
      <c r="M2961">
        <v>1.5</v>
      </c>
      <c r="N2961">
        <v>5.5</v>
      </c>
      <c r="O2961">
        <v>5.9315091325500002E-2</v>
      </c>
      <c r="P2961" s="1">
        <v>1.33000274415E-5</v>
      </c>
      <c r="Q2961">
        <v>3.6221424135400001E-3</v>
      </c>
      <c r="R2961" t="s">
        <v>15</v>
      </c>
      <c r="S2961">
        <v>5.5</v>
      </c>
    </row>
    <row r="2962" spans="1:20">
      <c r="A2962">
        <v>109926</v>
      </c>
      <c r="C2962" t="b">
        <f t="shared" si="230"/>
        <v>1</v>
      </c>
      <c r="D2962" s="2" t="str">
        <f t="shared" si="231"/>
        <v/>
      </c>
      <c r="E2962" s="2" t="str">
        <f t="shared" si="232"/>
        <v/>
      </c>
      <c r="F2962" s="2" t="str">
        <f t="shared" si="233"/>
        <v/>
      </c>
      <c r="G2962" s="2" t="str">
        <f t="shared" si="234"/>
        <v/>
      </c>
      <c r="H2962" t="s">
        <v>17</v>
      </c>
      <c r="I2962" t="s">
        <v>17</v>
      </c>
      <c r="J2962">
        <v>1.62353517879E-4</v>
      </c>
      <c r="K2962" s="1">
        <v>3.68457430416E-5</v>
      </c>
      <c r="L2962" s="1">
        <v>1.23983424479E-6</v>
      </c>
      <c r="M2962">
        <v>3</v>
      </c>
      <c r="N2962">
        <v>8</v>
      </c>
      <c r="O2962">
        <v>0.29745655746299998</v>
      </c>
      <c r="P2962" s="1">
        <v>3.3795842488700003E-5</v>
      </c>
      <c r="Q2962" s="1">
        <v>1.9073860667400001E-5</v>
      </c>
      <c r="R2962" t="s">
        <v>15</v>
      </c>
      <c r="S2962">
        <v>4.1049933188000001</v>
      </c>
    </row>
    <row r="2963" spans="1:20">
      <c r="A2963">
        <v>109959</v>
      </c>
      <c r="C2963" t="b">
        <f t="shared" si="230"/>
        <v>1</v>
      </c>
      <c r="D2963" s="2" t="str">
        <f t="shared" si="231"/>
        <v/>
      </c>
      <c r="E2963" s="2" t="str">
        <f t="shared" si="232"/>
        <v/>
      </c>
      <c r="F2963" s="2" t="str">
        <f t="shared" si="233"/>
        <v/>
      </c>
      <c r="G2963" s="2" t="str">
        <f t="shared" si="234"/>
        <v/>
      </c>
      <c r="H2963" t="s">
        <v>14</v>
      </c>
      <c r="I2963" t="s">
        <v>14</v>
      </c>
      <c r="J2963">
        <v>1.1614608077300001E-4</v>
      </c>
      <c r="K2963" s="1">
        <v>5.6078487450999999E-6</v>
      </c>
      <c r="L2963">
        <v>1.6323303428500001E-4</v>
      </c>
      <c r="M2963">
        <v>4.5</v>
      </c>
      <c r="N2963">
        <v>27</v>
      </c>
      <c r="O2963">
        <v>1.1949881831500001E-3</v>
      </c>
      <c r="P2963">
        <v>5.5545841133700001E-2</v>
      </c>
      <c r="Q2963">
        <v>0.37515205043900002</v>
      </c>
      <c r="R2963" t="s">
        <v>15</v>
      </c>
    </row>
    <row r="2964" spans="1:20">
      <c r="A2964">
        <v>109961</v>
      </c>
      <c r="C2964" t="b">
        <f t="shared" si="230"/>
        <v>1</v>
      </c>
      <c r="D2964" s="2" t="str">
        <f t="shared" si="231"/>
        <v/>
      </c>
      <c r="E2964" s="2" t="str">
        <f t="shared" si="232"/>
        <v/>
      </c>
      <c r="F2964" s="2" t="str">
        <f t="shared" si="233"/>
        <v/>
      </c>
      <c r="G2964" s="2" t="str">
        <f t="shared" si="234"/>
        <v/>
      </c>
      <c r="H2964" t="s">
        <v>14</v>
      </c>
      <c r="I2964" t="s">
        <v>14</v>
      </c>
      <c r="J2964">
        <v>1.64912519779E-4</v>
      </c>
      <c r="K2964" s="1">
        <v>6.3088298382399997E-6</v>
      </c>
      <c r="L2964">
        <v>1.3517735651799999E-4</v>
      </c>
      <c r="M2964">
        <v>4.5</v>
      </c>
      <c r="N2964">
        <v>27</v>
      </c>
      <c r="O2964">
        <v>9.8926851045200007E-4</v>
      </c>
      <c r="P2964">
        <v>5.5545841133700001E-2</v>
      </c>
      <c r="Q2964">
        <v>0.37515205043900002</v>
      </c>
      <c r="R2964" t="s">
        <v>15</v>
      </c>
    </row>
    <row r="2965" spans="1:20">
      <c r="A2965">
        <v>109978</v>
      </c>
      <c r="C2965" t="b">
        <f t="shared" si="230"/>
        <v>1</v>
      </c>
      <c r="D2965" s="2" t="str">
        <f t="shared" si="231"/>
        <v/>
      </c>
      <c r="E2965" s="2" t="str">
        <f t="shared" si="232"/>
        <v/>
      </c>
      <c r="F2965" s="2" t="str">
        <f t="shared" si="233"/>
        <v/>
      </c>
      <c r="G2965" s="2" t="str">
        <f t="shared" si="234"/>
        <v/>
      </c>
      <c r="H2965" t="s">
        <v>17</v>
      </c>
      <c r="I2965" t="s">
        <v>17</v>
      </c>
      <c r="J2965">
        <v>5.6455202222700004E-4</v>
      </c>
      <c r="K2965" s="1">
        <v>1.4916365000900001E-5</v>
      </c>
      <c r="L2965" s="1">
        <v>1.8457682742E-6</v>
      </c>
      <c r="M2965">
        <v>1.5</v>
      </c>
      <c r="N2965">
        <v>5.5</v>
      </c>
      <c r="O2965">
        <v>0.31622739736900002</v>
      </c>
      <c r="P2965">
        <v>1.38903813618E-2</v>
      </c>
      <c r="Q2965">
        <v>2.23327048003E-3</v>
      </c>
      <c r="R2965" t="s">
        <v>15</v>
      </c>
      <c r="S2965">
        <v>1.5929123970800001</v>
      </c>
    </row>
    <row r="2966" spans="1:20">
      <c r="A2966">
        <v>109979</v>
      </c>
      <c r="C2966" t="b">
        <f t="shared" si="230"/>
        <v>1</v>
      </c>
      <c r="D2966" s="2" t="str">
        <f t="shared" si="231"/>
        <v/>
      </c>
      <c r="E2966" s="2" t="str">
        <f t="shared" si="232"/>
        <v/>
      </c>
      <c r="F2966" s="2" t="str">
        <f t="shared" si="233"/>
        <v/>
      </c>
      <c r="G2966" s="2" t="str">
        <f t="shared" si="234"/>
        <v/>
      </c>
      <c r="H2966" t="s">
        <v>17</v>
      </c>
      <c r="I2966" t="s">
        <v>17</v>
      </c>
      <c r="J2966">
        <v>1.79431441698E-4</v>
      </c>
      <c r="K2966">
        <v>1.18064932537E-4</v>
      </c>
      <c r="L2966">
        <v>0</v>
      </c>
      <c r="M2966">
        <v>1.5</v>
      </c>
      <c r="N2966">
        <v>8</v>
      </c>
      <c r="O2966">
        <v>0.278135474198</v>
      </c>
      <c r="P2966" s="1">
        <v>5.1507755485899996E-6</v>
      </c>
      <c r="Q2966">
        <v>1.0189430852500001E-4</v>
      </c>
      <c r="R2966" t="s">
        <v>15</v>
      </c>
      <c r="S2966">
        <v>5.7769653647499997</v>
      </c>
    </row>
    <row r="2967" spans="1:20">
      <c r="A2967">
        <v>109980</v>
      </c>
      <c r="C2967" t="b">
        <f t="shared" si="230"/>
        <v>1</v>
      </c>
      <c r="D2967" s="2" t="str">
        <f t="shared" si="231"/>
        <v/>
      </c>
      <c r="E2967" s="2" t="str">
        <f t="shared" si="232"/>
        <v/>
      </c>
      <c r="F2967" s="2" t="str">
        <f t="shared" si="233"/>
        <v/>
      </c>
      <c r="G2967" s="2" t="str">
        <f t="shared" si="234"/>
        <v/>
      </c>
      <c r="H2967" t="s">
        <v>17</v>
      </c>
      <c r="I2967" t="s">
        <v>17</v>
      </c>
      <c r="J2967">
        <v>4.4026158761200002E-4</v>
      </c>
      <c r="K2967" s="1">
        <v>9.2640723832899998E-6</v>
      </c>
      <c r="L2967">
        <v>0</v>
      </c>
      <c r="M2967">
        <v>1.3333333333299999</v>
      </c>
      <c r="N2967">
        <v>3.6666666666699999</v>
      </c>
      <c r="O2967">
        <v>0.14107491593400001</v>
      </c>
      <c r="P2967">
        <v>1.0727945415799999E-2</v>
      </c>
      <c r="Q2967" s="1">
        <v>5.7040101165600002E-5</v>
      </c>
      <c r="R2967" t="s">
        <v>15</v>
      </c>
      <c r="S2967">
        <v>1.38243180002</v>
      </c>
    </row>
    <row r="2968" spans="1:20">
      <c r="A2968">
        <v>109982</v>
      </c>
      <c r="C2968" t="b">
        <f t="shared" si="230"/>
        <v>1</v>
      </c>
      <c r="D2968" s="2" t="str">
        <f t="shared" si="231"/>
        <v/>
      </c>
      <c r="E2968" s="2" t="str">
        <f t="shared" si="232"/>
        <v/>
      </c>
      <c r="F2968" s="2" t="str">
        <f t="shared" si="233"/>
        <v/>
      </c>
      <c r="G2968" s="2" t="str">
        <f t="shared" si="234"/>
        <v/>
      </c>
      <c r="H2968" t="s">
        <v>14</v>
      </c>
      <c r="I2968" t="s">
        <v>14</v>
      </c>
      <c r="J2968" s="1">
        <v>7.5836334623599998E-5</v>
      </c>
      <c r="K2968">
        <v>1.8846040305299999E-4</v>
      </c>
      <c r="L2968">
        <v>0</v>
      </c>
      <c r="M2968">
        <v>3</v>
      </c>
      <c r="N2968">
        <v>8</v>
      </c>
      <c r="O2968">
        <v>9.5507992338000003E-2</v>
      </c>
      <c r="P2968" s="1">
        <v>1.1784833831900001E-6</v>
      </c>
      <c r="Q2968">
        <v>2.1940639155299999E-4</v>
      </c>
      <c r="R2968" t="s">
        <v>15</v>
      </c>
    </row>
    <row r="2969" spans="1:20">
      <c r="A2969">
        <v>109997</v>
      </c>
      <c r="C2969" t="b">
        <f t="shared" si="230"/>
        <v>1</v>
      </c>
      <c r="D2969" s="2" t="str">
        <f t="shared" si="231"/>
        <v/>
      </c>
      <c r="E2969" s="2" t="str">
        <f t="shared" si="232"/>
        <v/>
      </c>
      <c r="F2969" s="2" t="str">
        <f t="shared" si="233"/>
        <v/>
      </c>
      <c r="G2969" s="2" t="str">
        <f t="shared" si="234"/>
        <v/>
      </c>
      <c r="H2969" t="s">
        <v>23</v>
      </c>
      <c r="I2969" t="s">
        <v>19</v>
      </c>
      <c r="J2969">
        <v>1.45812739108E-4</v>
      </c>
      <c r="K2969">
        <v>3.2594864931899999E-4</v>
      </c>
      <c r="L2969" s="1">
        <v>1.81037920564E-5</v>
      </c>
      <c r="M2969">
        <v>1.3333333333299999</v>
      </c>
      <c r="N2969">
        <v>3.6666666666699999</v>
      </c>
      <c r="O2969">
        <v>2.4199111590599998E-2</v>
      </c>
      <c r="P2969" s="1">
        <v>1.4167241206E-6</v>
      </c>
      <c r="Q2969">
        <v>1.42743778859E-2</v>
      </c>
      <c r="R2969" t="s">
        <v>15</v>
      </c>
      <c r="S2969">
        <v>1.3333333333299999</v>
      </c>
      <c r="T2969">
        <v>3.6666666666699999</v>
      </c>
    </row>
    <row r="2970" spans="1:20">
      <c r="A2970">
        <v>109998</v>
      </c>
      <c r="B2970" t="s">
        <v>17</v>
      </c>
      <c r="C2970" t="b">
        <f t="shared" si="230"/>
        <v>1</v>
      </c>
      <c r="D2970" s="2" t="str">
        <f t="shared" si="231"/>
        <v/>
      </c>
      <c r="E2970" s="2" t="str">
        <f t="shared" si="232"/>
        <v/>
      </c>
      <c r="F2970" s="2" t="str">
        <f t="shared" si="233"/>
        <v>freshRestricted</v>
      </c>
      <c r="G2970" s="2" t="str">
        <f t="shared" si="234"/>
        <v/>
      </c>
      <c r="H2970" t="s">
        <v>23</v>
      </c>
      <c r="I2970" t="s">
        <v>19</v>
      </c>
      <c r="J2970">
        <v>1.2319882839700001E-4</v>
      </c>
      <c r="K2970">
        <v>4.41949156794E-4</v>
      </c>
      <c r="L2970" s="1">
        <v>1.98421057431E-5</v>
      </c>
      <c r="M2970">
        <v>1.3333333333299999</v>
      </c>
      <c r="N2970">
        <v>3.6666666666699999</v>
      </c>
      <c r="O2970">
        <v>8.7228396731500006E-3</v>
      </c>
      <c r="P2970" s="1">
        <v>1.1510650784800001E-6</v>
      </c>
      <c r="Q2970">
        <v>3.3631953116900003E-2</v>
      </c>
      <c r="R2970" t="s">
        <v>15</v>
      </c>
      <c r="S2970">
        <v>1.3333333333299999</v>
      </c>
      <c r="T2970">
        <v>3.6666666666699999</v>
      </c>
    </row>
    <row r="2971" spans="1:20">
      <c r="A2971">
        <v>110027</v>
      </c>
      <c r="C2971" t="b">
        <f t="shared" si="230"/>
        <v>1</v>
      </c>
      <c r="D2971" s="2" t="str">
        <f t="shared" si="231"/>
        <v/>
      </c>
      <c r="E2971" s="2" t="str">
        <f t="shared" si="232"/>
        <v/>
      </c>
      <c r="F2971" s="2" t="str">
        <f t="shared" si="233"/>
        <v/>
      </c>
      <c r="G2971" s="2" t="str">
        <f t="shared" si="234"/>
        <v/>
      </c>
      <c r="H2971" t="s">
        <v>28</v>
      </c>
      <c r="I2971" t="s">
        <v>19</v>
      </c>
      <c r="J2971" s="1">
        <v>1.49215522449E-5</v>
      </c>
      <c r="K2971">
        <v>8.1167821336499996E-4</v>
      </c>
      <c r="L2971">
        <v>1.93071466073E-4</v>
      </c>
      <c r="M2971">
        <v>8.8000000000000007</v>
      </c>
      <c r="N2971">
        <v>11.6</v>
      </c>
      <c r="O2971" s="1">
        <v>6.989550897E-6</v>
      </c>
      <c r="P2971">
        <v>3.7728745002700002E-3</v>
      </c>
      <c r="Q2971">
        <v>1.0794967533500001E-4</v>
      </c>
      <c r="R2971" t="s">
        <v>15</v>
      </c>
      <c r="S2971">
        <v>8.8000000000000007</v>
      </c>
      <c r="T2971">
        <v>11.6</v>
      </c>
    </row>
    <row r="2972" spans="1:20">
      <c r="A2972">
        <v>110029</v>
      </c>
      <c r="C2972" t="b">
        <f t="shared" si="230"/>
        <v>1</v>
      </c>
      <c r="D2972" s="2" t="str">
        <f t="shared" si="231"/>
        <v/>
      </c>
      <c r="E2972" s="2" t="str">
        <f t="shared" si="232"/>
        <v/>
      </c>
      <c r="F2972" s="2" t="str">
        <f t="shared" si="233"/>
        <v/>
      </c>
      <c r="G2972" s="2" t="str">
        <f t="shared" si="234"/>
        <v/>
      </c>
      <c r="H2972" t="s">
        <v>28</v>
      </c>
      <c r="I2972" t="s">
        <v>19</v>
      </c>
      <c r="J2972" s="1">
        <v>1.2476946442E-5</v>
      </c>
      <c r="K2972">
        <v>6.0980488673800001E-4</v>
      </c>
      <c r="L2972">
        <v>1.6898164105199999E-4</v>
      </c>
      <c r="M2972">
        <v>8.8000000000000007</v>
      </c>
      <c r="N2972">
        <v>11.6</v>
      </c>
      <c r="O2972" s="1">
        <v>2.4284493533100002E-6</v>
      </c>
      <c r="P2972">
        <v>6.1567831047900003E-3</v>
      </c>
      <c r="Q2972">
        <v>1.7825681898000001E-4</v>
      </c>
      <c r="R2972" t="s">
        <v>15</v>
      </c>
      <c r="S2972">
        <v>8.8000000000000007</v>
      </c>
      <c r="T2972">
        <v>11.6</v>
      </c>
    </row>
    <row r="2973" spans="1:20">
      <c r="A2973">
        <v>110070</v>
      </c>
      <c r="B2973" t="s">
        <v>19</v>
      </c>
      <c r="C2973" t="b">
        <f t="shared" si="230"/>
        <v>1</v>
      </c>
      <c r="D2973" s="2" t="str">
        <f t="shared" si="231"/>
        <v/>
      </c>
      <c r="E2973" s="2" t="str">
        <f t="shared" si="232"/>
        <v/>
      </c>
      <c r="F2973" s="2" t="str">
        <f t="shared" si="233"/>
        <v>BRACK</v>
      </c>
      <c r="G2973" s="2" t="str">
        <f t="shared" si="234"/>
        <v/>
      </c>
      <c r="H2973" t="s">
        <v>19</v>
      </c>
      <c r="I2973" t="s">
        <v>19</v>
      </c>
      <c r="J2973" s="1">
        <v>7.7261393953100005E-5</v>
      </c>
      <c r="K2973">
        <v>2.1467298036100002E-3</v>
      </c>
      <c r="L2973" s="1">
        <v>9.3620752601299994E-5</v>
      </c>
      <c r="M2973">
        <v>16</v>
      </c>
      <c r="N2973">
        <v>18.5</v>
      </c>
      <c r="O2973">
        <v>1.14368471023E-4</v>
      </c>
      <c r="P2973">
        <v>9.7668254292599993E-4</v>
      </c>
      <c r="Q2973">
        <v>0.45976649318700002</v>
      </c>
      <c r="R2973" t="s">
        <v>15</v>
      </c>
      <c r="S2973">
        <v>16</v>
      </c>
      <c r="T2973">
        <v>18.5</v>
      </c>
    </row>
    <row r="2974" spans="1:20">
      <c r="A2974">
        <v>110072</v>
      </c>
      <c r="B2974" t="s">
        <v>19</v>
      </c>
      <c r="C2974" t="b">
        <f t="shared" si="230"/>
        <v>1</v>
      </c>
      <c r="D2974" s="2" t="str">
        <f t="shared" si="231"/>
        <v/>
      </c>
      <c r="E2974" s="2" t="str">
        <f t="shared" si="232"/>
        <v/>
      </c>
      <c r="F2974" s="2" t="str">
        <f t="shared" si="233"/>
        <v>BRACK</v>
      </c>
      <c r="G2974" s="2" t="str">
        <f t="shared" si="234"/>
        <v/>
      </c>
      <c r="H2974" t="s">
        <v>19</v>
      </c>
      <c r="I2974" t="s">
        <v>19</v>
      </c>
      <c r="J2974" s="1">
        <v>8.5604756040199998E-5</v>
      </c>
      <c r="K2974">
        <v>2.1331396187500001E-3</v>
      </c>
      <c r="L2974">
        <v>1.2419796701000001E-4</v>
      </c>
      <c r="M2974">
        <v>16</v>
      </c>
      <c r="N2974">
        <v>18.5</v>
      </c>
      <c r="O2974">
        <v>2.67365970386E-4</v>
      </c>
      <c r="P2974">
        <v>1.3116663384999999E-3</v>
      </c>
      <c r="Q2974">
        <v>0.47262018126200001</v>
      </c>
      <c r="R2974" t="s">
        <v>15</v>
      </c>
      <c r="S2974">
        <v>16</v>
      </c>
      <c r="T2974">
        <v>18.5</v>
      </c>
    </row>
    <row r="2975" spans="1:20">
      <c r="A2975">
        <v>110106</v>
      </c>
      <c r="C2975" t="b">
        <f t="shared" si="230"/>
        <v>1</v>
      </c>
      <c r="D2975" s="2" t="str">
        <f t="shared" si="231"/>
        <v/>
      </c>
      <c r="E2975" s="2" t="str">
        <f t="shared" si="232"/>
        <v/>
      </c>
      <c r="F2975" s="2" t="str">
        <f t="shared" si="233"/>
        <v/>
      </c>
      <c r="G2975" s="2" t="str">
        <f t="shared" si="234"/>
        <v/>
      </c>
      <c r="H2975" t="s">
        <v>19</v>
      </c>
      <c r="I2975" t="s">
        <v>19</v>
      </c>
      <c r="J2975" s="1">
        <v>5.2558763634000002E-5</v>
      </c>
      <c r="K2975">
        <v>7.5179232668000004E-4</v>
      </c>
      <c r="L2975" s="1">
        <v>2.0099121303599999E-5</v>
      </c>
      <c r="M2975">
        <v>16</v>
      </c>
      <c r="N2975">
        <v>18.5</v>
      </c>
      <c r="O2975" s="1">
        <v>7.5004188004599995E-5</v>
      </c>
      <c r="P2975">
        <v>2.99136530889E-4</v>
      </c>
      <c r="Q2975">
        <v>0.45964071139599999</v>
      </c>
      <c r="R2975" t="s">
        <v>15</v>
      </c>
      <c r="S2975">
        <v>16</v>
      </c>
      <c r="T2975">
        <v>18.5</v>
      </c>
    </row>
    <row r="2976" spans="1:20">
      <c r="A2976">
        <v>110108</v>
      </c>
      <c r="C2976" t="b">
        <f t="shared" si="230"/>
        <v>1</v>
      </c>
      <c r="D2976" s="2" t="str">
        <f t="shared" si="231"/>
        <v/>
      </c>
      <c r="E2976" s="2" t="str">
        <f t="shared" si="232"/>
        <v/>
      </c>
      <c r="F2976" s="2" t="str">
        <f t="shared" si="233"/>
        <v/>
      </c>
      <c r="G2976" s="2" t="str">
        <f t="shared" si="234"/>
        <v/>
      </c>
      <c r="H2976" t="s">
        <v>19</v>
      </c>
      <c r="I2976" t="s">
        <v>19</v>
      </c>
      <c r="J2976" s="1">
        <v>6.3853213468099995E-5</v>
      </c>
      <c r="K2976">
        <v>7.4048138235100001E-4</v>
      </c>
      <c r="L2976" s="1">
        <v>1.8821146550500002E-5</v>
      </c>
      <c r="M2976">
        <v>16</v>
      </c>
      <c r="N2976">
        <v>18.5</v>
      </c>
      <c r="O2976">
        <v>1.29852685173E-4</v>
      </c>
      <c r="P2976">
        <v>1.30736602804E-4</v>
      </c>
      <c r="Q2976">
        <v>0.40407740104200002</v>
      </c>
      <c r="R2976" t="s">
        <v>15</v>
      </c>
      <c r="S2976">
        <v>16</v>
      </c>
      <c r="T2976">
        <v>18.5</v>
      </c>
    </row>
    <row r="2977" spans="1:20">
      <c r="A2977">
        <v>110135</v>
      </c>
      <c r="C2977" t="b">
        <f t="shared" si="230"/>
        <v>1</v>
      </c>
      <c r="D2977" s="2" t="str">
        <f t="shared" si="231"/>
        <v/>
      </c>
      <c r="E2977" s="2" t="str">
        <f t="shared" si="232"/>
        <v/>
      </c>
      <c r="F2977" s="2" t="str">
        <f t="shared" si="233"/>
        <v/>
      </c>
      <c r="G2977" s="2" t="str">
        <f t="shared" si="234"/>
        <v/>
      </c>
      <c r="H2977" t="s">
        <v>17</v>
      </c>
      <c r="I2977" t="s">
        <v>17</v>
      </c>
      <c r="J2977">
        <v>2.0523507151699999E-4</v>
      </c>
      <c r="K2977">
        <v>3.6058033501600002E-4</v>
      </c>
      <c r="L2977" s="1">
        <v>6.0209967832799998E-6</v>
      </c>
      <c r="M2977">
        <v>1.5</v>
      </c>
      <c r="N2977">
        <v>5.5</v>
      </c>
      <c r="O2977">
        <v>0.117254040122</v>
      </c>
      <c r="P2977" s="1">
        <v>1.1077634753199999E-7</v>
      </c>
      <c r="Q2977">
        <v>1.2670260647699999E-4</v>
      </c>
      <c r="R2977" t="s">
        <v>15</v>
      </c>
      <c r="S2977">
        <v>5.5</v>
      </c>
    </row>
    <row r="2978" spans="1:20">
      <c r="A2978">
        <v>110136</v>
      </c>
      <c r="C2978" t="b">
        <f t="shared" si="230"/>
        <v>1</v>
      </c>
      <c r="D2978" s="2" t="str">
        <f t="shared" si="231"/>
        <v/>
      </c>
      <c r="E2978" s="2" t="str">
        <f t="shared" si="232"/>
        <v/>
      </c>
      <c r="F2978" s="2" t="str">
        <f t="shared" si="233"/>
        <v/>
      </c>
      <c r="G2978" s="2" t="str">
        <f t="shared" si="234"/>
        <v/>
      </c>
      <c r="H2978" t="s">
        <v>17</v>
      </c>
      <c r="I2978" t="s">
        <v>17</v>
      </c>
      <c r="J2978">
        <v>2.34850211915E-4</v>
      </c>
      <c r="K2978">
        <v>2.9727743154599998E-4</v>
      </c>
      <c r="L2978" s="1">
        <v>5.37345104505E-6</v>
      </c>
      <c r="M2978">
        <v>1.5</v>
      </c>
      <c r="N2978">
        <v>5.5</v>
      </c>
      <c r="O2978">
        <v>8.4033651269400003E-2</v>
      </c>
      <c r="P2978" s="1">
        <v>1.6985733429600001E-7</v>
      </c>
      <c r="Q2978">
        <v>7.4632354188900005E-4</v>
      </c>
      <c r="R2978" t="s">
        <v>15</v>
      </c>
      <c r="S2978">
        <v>5.5</v>
      </c>
    </row>
    <row r="2979" spans="1:20">
      <c r="A2979">
        <v>110137</v>
      </c>
      <c r="C2979" t="b">
        <f t="shared" si="230"/>
        <v>1</v>
      </c>
      <c r="D2979" s="2" t="str">
        <f t="shared" si="231"/>
        <v/>
      </c>
      <c r="E2979" s="2" t="str">
        <f t="shared" si="232"/>
        <v/>
      </c>
      <c r="F2979" s="2" t="str">
        <f t="shared" si="233"/>
        <v/>
      </c>
      <c r="G2979" s="2" t="str">
        <f t="shared" si="234"/>
        <v/>
      </c>
      <c r="H2979" t="s">
        <v>17</v>
      </c>
      <c r="I2979" t="s">
        <v>17</v>
      </c>
      <c r="J2979">
        <v>1.51724911065E-4</v>
      </c>
      <c r="K2979">
        <v>3.0755879458700002E-4</v>
      </c>
      <c r="L2979" s="1">
        <v>4.5778495192200001E-6</v>
      </c>
      <c r="M2979">
        <v>1.3333333333299999</v>
      </c>
      <c r="N2979">
        <v>3.6666666666699999</v>
      </c>
      <c r="O2979">
        <v>0.22497650218099999</v>
      </c>
      <c r="P2979">
        <v>2.29419916485E-4</v>
      </c>
      <c r="Q2979">
        <v>2.2264358337500002E-3</v>
      </c>
      <c r="R2979" t="s">
        <v>15</v>
      </c>
      <c r="S2979">
        <v>3.6666666666699999</v>
      </c>
    </row>
    <row r="2980" spans="1:20">
      <c r="A2980">
        <v>110139</v>
      </c>
      <c r="C2980" t="b">
        <f t="shared" si="230"/>
        <v>1</v>
      </c>
      <c r="D2980" s="2" t="str">
        <f t="shared" si="231"/>
        <v/>
      </c>
      <c r="E2980" s="2" t="str">
        <f t="shared" si="232"/>
        <v/>
      </c>
      <c r="F2980" s="2" t="str">
        <f t="shared" si="233"/>
        <v/>
      </c>
      <c r="G2980" s="2" t="str">
        <f t="shared" si="234"/>
        <v/>
      </c>
      <c r="H2980" t="s">
        <v>17</v>
      </c>
      <c r="I2980" t="s">
        <v>17</v>
      </c>
      <c r="J2980">
        <v>1.57878154004E-4</v>
      </c>
      <c r="K2980">
        <v>3.1294496817000001E-4</v>
      </c>
      <c r="L2980" s="1">
        <v>3.2618769580600001E-6</v>
      </c>
      <c r="M2980">
        <v>1.3333333333299999</v>
      </c>
      <c r="N2980">
        <v>3.6666666666699999</v>
      </c>
      <c r="O2980">
        <v>0.25251006371500001</v>
      </c>
      <c r="P2980">
        <v>1.1215756184699999E-3</v>
      </c>
      <c r="Q2980">
        <v>6.6591813355699999E-3</v>
      </c>
      <c r="R2980" t="s">
        <v>15</v>
      </c>
      <c r="S2980">
        <v>3.6666666666699999</v>
      </c>
    </row>
    <row r="2981" spans="1:20">
      <c r="A2981">
        <v>110161</v>
      </c>
      <c r="C2981" t="b">
        <f t="shared" si="230"/>
        <v>1</v>
      </c>
      <c r="D2981" s="2" t="str">
        <f t="shared" si="231"/>
        <v/>
      </c>
      <c r="E2981" s="2" t="str">
        <f t="shared" si="232"/>
        <v/>
      </c>
      <c r="F2981" s="2" t="str">
        <f t="shared" si="233"/>
        <v/>
      </c>
      <c r="G2981" s="2" t="str">
        <f t="shared" si="234"/>
        <v/>
      </c>
      <c r="H2981" t="s">
        <v>17</v>
      </c>
      <c r="I2981" t="s">
        <v>17</v>
      </c>
      <c r="J2981">
        <v>3.4727326364000002E-4</v>
      </c>
      <c r="K2981">
        <v>6.1524339716299999E-4</v>
      </c>
      <c r="L2981" s="1">
        <v>1.9043081205E-5</v>
      </c>
      <c r="M2981">
        <v>1.5</v>
      </c>
      <c r="N2981">
        <v>5.5</v>
      </c>
      <c r="O2981">
        <v>7.09047600699E-2</v>
      </c>
      <c r="P2981" s="1">
        <v>1.13013212179E-7</v>
      </c>
      <c r="Q2981" s="1">
        <v>1.7490822239500001E-6</v>
      </c>
      <c r="R2981" t="s">
        <v>15</v>
      </c>
      <c r="S2981">
        <v>5.5</v>
      </c>
    </row>
    <row r="2982" spans="1:20">
      <c r="A2982">
        <v>110162</v>
      </c>
      <c r="C2982" t="b">
        <f t="shared" si="230"/>
        <v>1</v>
      </c>
      <c r="D2982" s="2" t="str">
        <f t="shared" si="231"/>
        <v/>
      </c>
      <c r="E2982" s="2" t="str">
        <f t="shared" si="232"/>
        <v/>
      </c>
      <c r="F2982" s="2" t="str">
        <f t="shared" si="233"/>
        <v/>
      </c>
      <c r="G2982" s="2" t="str">
        <f t="shared" si="234"/>
        <v/>
      </c>
      <c r="H2982" t="s">
        <v>17</v>
      </c>
      <c r="I2982" t="s">
        <v>17</v>
      </c>
      <c r="J2982">
        <v>3.6666941090399998E-4</v>
      </c>
      <c r="K2982">
        <v>5.2880357689100003E-4</v>
      </c>
      <c r="L2982" s="1">
        <v>1.42034127717E-5</v>
      </c>
      <c r="M2982">
        <v>1.5</v>
      </c>
      <c r="N2982">
        <v>5.5</v>
      </c>
      <c r="O2982">
        <v>0.129980761896</v>
      </c>
      <c r="P2982" s="1">
        <v>6.9281783404200001E-9</v>
      </c>
      <c r="Q2982" s="1">
        <v>2.8380256219899999E-8</v>
      </c>
      <c r="R2982" t="s">
        <v>15</v>
      </c>
      <c r="S2982">
        <v>5.5</v>
      </c>
    </row>
    <row r="2983" spans="1:20">
      <c r="A2983">
        <v>110194</v>
      </c>
      <c r="C2983" t="b">
        <f t="shared" si="230"/>
        <v>1</v>
      </c>
      <c r="D2983" s="2" t="str">
        <f t="shared" si="231"/>
        <v/>
      </c>
      <c r="E2983" s="2" t="str">
        <f t="shared" si="232"/>
        <v/>
      </c>
      <c r="F2983" s="2" t="str">
        <f t="shared" si="233"/>
        <v/>
      </c>
      <c r="G2983" s="2" t="str">
        <f t="shared" si="234"/>
        <v/>
      </c>
      <c r="H2983" t="s">
        <v>19</v>
      </c>
      <c r="I2983" t="s">
        <v>19</v>
      </c>
      <c r="J2983">
        <v>7.5418122106400004E-4</v>
      </c>
      <c r="K2983">
        <v>3.3318837373600002E-3</v>
      </c>
      <c r="L2983" s="1">
        <v>5.25292215367E-5</v>
      </c>
      <c r="M2983">
        <v>1.3333333333299999</v>
      </c>
      <c r="N2983">
        <v>3.6666666666699999</v>
      </c>
      <c r="O2983">
        <v>2.2756539040599998E-2</v>
      </c>
      <c r="P2983" s="1">
        <v>7.7164344273699996E-7</v>
      </c>
      <c r="Q2983">
        <v>8.5879500822600005E-4</v>
      </c>
      <c r="R2983" t="s">
        <v>15</v>
      </c>
      <c r="S2983">
        <v>1.3333333333299999</v>
      </c>
      <c r="T2983">
        <v>3.6666666666699999</v>
      </c>
    </row>
    <row r="2984" spans="1:20">
      <c r="A2984">
        <v>110195</v>
      </c>
      <c r="C2984" t="b">
        <f t="shared" si="230"/>
        <v>1</v>
      </c>
      <c r="D2984" s="2" t="str">
        <f t="shared" si="231"/>
        <v/>
      </c>
      <c r="E2984" s="2" t="str">
        <f t="shared" si="232"/>
        <v/>
      </c>
      <c r="F2984" s="2" t="str">
        <f t="shared" si="233"/>
        <v/>
      </c>
      <c r="G2984" s="2" t="str">
        <f t="shared" si="234"/>
        <v/>
      </c>
      <c r="H2984" t="s">
        <v>19</v>
      </c>
      <c r="I2984" t="s">
        <v>19</v>
      </c>
      <c r="J2984">
        <v>7.2774723844299999E-4</v>
      </c>
      <c r="K2984">
        <v>3.30765570955E-3</v>
      </c>
      <c r="L2984" s="1">
        <v>6.7532707342100003E-5</v>
      </c>
      <c r="M2984">
        <v>1.3333333333299999</v>
      </c>
      <c r="N2984">
        <v>3.6666666666699999</v>
      </c>
      <c r="O2984">
        <v>1.5745371324400001E-2</v>
      </c>
      <c r="P2984" s="1">
        <v>2.2855921799100001E-7</v>
      </c>
      <c r="Q2984">
        <v>5.0079814778499995E-4</v>
      </c>
      <c r="R2984" t="s">
        <v>15</v>
      </c>
      <c r="S2984">
        <v>1.3333333333299999</v>
      </c>
      <c r="T2984">
        <v>3.6666666666699999</v>
      </c>
    </row>
    <row r="2985" spans="1:20">
      <c r="A2985">
        <v>110196</v>
      </c>
      <c r="C2985" t="b">
        <f t="shared" si="230"/>
        <v>1</v>
      </c>
      <c r="D2985" s="2" t="str">
        <f t="shared" si="231"/>
        <v/>
      </c>
      <c r="E2985" s="2" t="str">
        <f t="shared" si="232"/>
        <v/>
      </c>
      <c r="F2985" s="2" t="str">
        <f t="shared" si="233"/>
        <v/>
      </c>
      <c r="G2985" s="2" t="str">
        <f t="shared" si="234"/>
        <v/>
      </c>
      <c r="H2985" t="s">
        <v>17</v>
      </c>
      <c r="I2985" t="s">
        <v>17</v>
      </c>
      <c r="J2985">
        <v>1.9308038764099999E-4</v>
      </c>
      <c r="K2985">
        <v>1.4275656436900001E-4</v>
      </c>
      <c r="L2985" s="1">
        <v>1.1444623798E-6</v>
      </c>
      <c r="M2985">
        <v>1.3333333333299999</v>
      </c>
      <c r="N2985">
        <v>3.6666666666699999</v>
      </c>
      <c r="O2985">
        <v>0.258195247771</v>
      </c>
      <c r="P2985">
        <v>8.30864358778E-2</v>
      </c>
      <c r="Q2985">
        <v>1.96367906156E-3</v>
      </c>
      <c r="R2985" t="s">
        <v>15</v>
      </c>
      <c r="S2985">
        <v>3.0548882612299999</v>
      </c>
    </row>
    <row r="2986" spans="1:20">
      <c r="A2986">
        <v>110206</v>
      </c>
      <c r="C2986" t="b">
        <f t="shared" si="230"/>
        <v>1</v>
      </c>
      <c r="D2986" s="2" t="str">
        <f t="shared" si="231"/>
        <v/>
      </c>
      <c r="E2986" s="2" t="str">
        <f t="shared" si="232"/>
        <v/>
      </c>
      <c r="F2986" s="2" t="str">
        <f t="shared" si="233"/>
        <v/>
      </c>
      <c r="G2986" s="2" t="str">
        <f t="shared" si="234"/>
        <v/>
      </c>
      <c r="H2986" t="s">
        <v>17</v>
      </c>
      <c r="I2986" t="s">
        <v>17</v>
      </c>
      <c r="J2986">
        <v>2.60875815576E-4</v>
      </c>
      <c r="K2986">
        <v>1.89801341263E-4</v>
      </c>
      <c r="L2986" s="1">
        <v>1.1444623798E-6</v>
      </c>
      <c r="M2986">
        <v>1.3333333333299999</v>
      </c>
      <c r="N2986">
        <v>3.6666666666699999</v>
      </c>
      <c r="O2986">
        <v>0.213325191325</v>
      </c>
      <c r="P2986">
        <v>8.30864358778E-2</v>
      </c>
      <c r="Q2986">
        <v>3.4709984574000002E-4</v>
      </c>
      <c r="R2986" t="s">
        <v>15</v>
      </c>
      <c r="S2986">
        <v>3.0281590778699998</v>
      </c>
    </row>
    <row r="2987" spans="1:20">
      <c r="A2987">
        <v>110231</v>
      </c>
      <c r="B2987" t="s">
        <v>17</v>
      </c>
      <c r="C2987" t="b">
        <f t="shared" si="230"/>
        <v>1</v>
      </c>
      <c r="D2987" s="2" t="str">
        <f t="shared" si="231"/>
        <v>FRESH</v>
      </c>
      <c r="E2987" s="2" t="str">
        <f t="shared" si="232"/>
        <v/>
      </c>
      <c r="F2987" s="2" t="str">
        <f t="shared" si="233"/>
        <v/>
      </c>
      <c r="G2987" s="2" t="str">
        <f t="shared" si="234"/>
        <v/>
      </c>
      <c r="H2987" t="s">
        <v>17</v>
      </c>
      <c r="I2987" t="s">
        <v>17</v>
      </c>
      <c r="J2987">
        <v>3.1140736363500002E-4</v>
      </c>
      <c r="K2987">
        <v>0</v>
      </c>
      <c r="L2987">
        <v>0</v>
      </c>
      <c r="M2987">
        <v>3</v>
      </c>
      <c r="N2987">
        <v>17</v>
      </c>
      <c r="O2987">
        <v>6.0450389507100001E-4</v>
      </c>
      <c r="P2987">
        <v>1</v>
      </c>
      <c r="Q2987">
        <v>7.7428579002000004E-4</v>
      </c>
      <c r="R2987" t="s">
        <v>15</v>
      </c>
      <c r="S2987">
        <v>3</v>
      </c>
    </row>
    <row r="2988" spans="1:20">
      <c r="A2988">
        <v>110232</v>
      </c>
      <c r="C2988" t="b">
        <f t="shared" si="230"/>
        <v>1</v>
      </c>
      <c r="D2988" s="2" t="str">
        <f t="shared" si="231"/>
        <v/>
      </c>
      <c r="E2988" s="2" t="str">
        <f t="shared" si="232"/>
        <v/>
      </c>
      <c r="F2988" s="2" t="str">
        <f t="shared" si="233"/>
        <v/>
      </c>
      <c r="G2988" s="2" t="str">
        <f t="shared" si="234"/>
        <v/>
      </c>
      <c r="H2988" t="s">
        <v>17</v>
      </c>
      <c r="I2988" t="s">
        <v>17</v>
      </c>
      <c r="J2988">
        <v>3.5484934515899998E-4</v>
      </c>
      <c r="K2988">
        <v>1.1868617058900001E-4</v>
      </c>
      <c r="L2988">
        <v>0</v>
      </c>
      <c r="M2988">
        <v>1.3333333333299999</v>
      </c>
      <c r="N2988">
        <v>3.6666666666699999</v>
      </c>
      <c r="O2988">
        <v>0.30349640572499997</v>
      </c>
      <c r="P2988" s="1">
        <v>1.70822105244E-5</v>
      </c>
      <c r="Q2988">
        <v>1.7419990234300001E-3</v>
      </c>
      <c r="R2988" t="s">
        <v>15</v>
      </c>
      <c r="S2988">
        <v>2.11376142717</v>
      </c>
    </row>
    <row r="2989" spans="1:20">
      <c r="A2989">
        <v>110258</v>
      </c>
      <c r="C2989" t="b">
        <f t="shared" si="230"/>
        <v>1</v>
      </c>
      <c r="D2989" s="2" t="str">
        <f t="shared" si="231"/>
        <v/>
      </c>
      <c r="E2989" s="2" t="str">
        <f t="shared" si="232"/>
        <v/>
      </c>
      <c r="F2989" s="2" t="str">
        <f t="shared" si="233"/>
        <v/>
      </c>
      <c r="G2989" s="2" t="str">
        <f t="shared" si="234"/>
        <v/>
      </c>
      <c r="H2989" t="s">
        <v>14</v>
      </c>
      <c r="I2989" t="s">
        <v>14</v>
      </c>
      <c r="J2989">
        <v>7.9258077019600005E-4</v>
      </c>
      <c r="K2989">
        <v>5.3241552999600001E-3</v>
      </c>
      <c r="L2989" s="1">
        <v>2.5129610504100001E-5</v>
      </c>
      <c r="M2989">
        <v>1.3333333333299999</v>
      </c>
      <c r="N2989">
        <v>3.6666666666699999</v>
      </c>
      <c r="O2989">
        <v>0.15692808561400001</v>
      </c>
      <c r="P2989" s="1">
        <v>5.5866696048200002E-8</v>
      </c>
      <c r="Q2989" s="1">
        <v>2.9212832965499999E-9</v>
      </c>
      <c r="R2989" t="s">
        <v>15</v>
      </c>
    </row>
    <row r="2990" spans="1:20">
      <c r="A2990">
        <v>110259</v>
      </c>
      <c r="C2990" t="b">
        <f t="shared" si="230"/>
        <v>1</v>
      </c>
      <c r="D2990" s="2" t="str">
        <f t="shared" si="231"/>
        <v/>
      </c>
      <c r="E2990" s="2" t="str">
        <f t="shared" si="232"/>
        <v/>
      </c>
      <c r="F2990" s="2" t="str">
        <f t="shared" si="233"/>
        <v/>
      </c>
      <c r="G2990" s="2" t="str">
        <f t="shared" si="234"/>
        <v/>
      </c>
      <c r="H2990" t="s">
        <v>14</v>
      </c>
      <c r="I2990" t="s">
        <v>14</v>
      </c>
      <c r="J2990">
        <v>8.4179808710500002E-4</v>
      </c>
      <c r="K2990">
        <v>6.0493058617699996E-3</v>
      </c>
      <c r="L2990" s="1">
        <v>3.16210369591E-5</v>
      </c>
      <c r="M2990">
        <v>1.3333333333299999</v>
      </c>
      <c r="N2990">
        <v>3.6666666666699999</v>
      </c>
      <c r="O2990">
        <v>0.123764310221</v>
      </c>
      <c r="P2990" s="1">
        <v>3.6031330375900001E-7</v>
      </c>
      <c r="Q2990" s="1">
        <v>1.8922300178699999E-8</v>
      </c>
      <c r="R2990" t="s">
        <v>15</v>
      </c>
    </row>
    <row r="2991" spans="1:20">
      <c r="A2991">
        <v>110298</v>
      </c>
      <c r="C2991" t="b">
        <f t="shared" si="230"/>
        <v>1</v>
      </c>
      <c r="D2991" s="2" t="str">
        <f t="shared" si="231"/>
        <v/>
      </c>
      <c r="E2991" s="2" t="str">
        <f t="shared" si="232"/>
        <v/>
      </c>
      <c r="F2991" s="2" t="str">
        <f t="shared" si="233"/>
        <v/>
      </c>
      <c r="G2991" s="2" t="str">
        <f t="shared" si="234"/>
        <v/>
      </c>
      <c r="H2991" t="s">
        <v>19</v>
      </c>
      <c r="I2991" t="s">
        <v>19</v>
      </c>
      <c r="J2991">
        <v>1.6658438481299999E-4</v>
      </c>
      <c r="K2991">
        <v>2.28350315704E-3</v>
      </c>
      <c r="L2991" s="1">
        <v>4.4630366225800003E-5</v>
      </c>
      <c r="M2991">
        <v>16</v>
      </c>
      <c r="N2991">
        <v>18.5</v>
      </c>
      <c r="O2991">
        <v>6.4590653818199996E-4</v>
      </c>
      <c r="P2991">
        <v>7.2195887107600004E-4</v>
      </c>
      <c r="Q2991">
        <v>0.332067784935</v>
      </c>
      <c r="R2991" t="s">
        <v>15</v>
      </c>
      <c r="S2991">
        <v>16</v>
      </c>
      <c r="T2991">
        <v>18.5</v>
      </c>
    </row>
    <row r="2992" spans="1:20">
      <c r="A2992">
        <v>110302</v>
      </c>
      <c r="C2992" t="b">
        <f t="shared" si="230"/>
        <v>1</v>
      </c>
      <c r="D2992" s="2" t="str">
        <f t="shared" si="231"/>
        <v/>
      </c>
      <c r="E2992" s="2" t="str">
        <f t="shared" si="232"/>
        <v/>
      </c>
      <c r="F2992" s="2" t="str">
        <f t="shared" si="233"/>
        <v/>
      </c>
      <c r="G2992" s="2" t="str">
        <f t="shared" si="234"/>
        <v/>
      </c>
      <c r="H2992" t="s">
        <v>19</v>
      </c>
      <c r="I2992" t="s">
        <v>19</v>
      </c>
      <c r="J2992">
        <v>1.8160310582700001E-4</v>
      </c>
      <c r="K2992">
        <v>3.0487541672699998E-3</v>
      </c>
      <c r="L2992" s="1">
        <v>5.4717197756899999E-5</v>
      </c>
      <c r="M2992">
        <v>16</v>
      </c>
      <c r="N2992">
        <v>18.5</v>
      </c>
      <c r="O2992">
        <v>8.2527164465400003E-4</v>
      </c>
      <c r="P2992">
        <v>7.2195887107600004E-4</v>
      </c>
      <c r="Q2992">
        <v>0.25912814865200001</v>
      </c>
      <c r="R2992" t="s">
        <v>15</v>
      </c>
      <c r="S2992">
        <v>16</v>
      </c>
      <c r="T2992">
        <v>18.5</v>
      </c>
    </row>
    <row r="2993" spans="1:20">
      <c r="A2993">
        <v>110342</v>
      </c>
      <c r="C2993" t="b">
        <f t="shared" si="230"/>
        <v>1</v>
      </c>
      <c r="D2993" s="2" t="str">
        <f t="shared" si="231"/>
        <v/>
      </c>
      <c r="E2993" s="2" t="str">
        <f t="shared" si="232"/>
        <v/>
      </c>
      <c r="F2993" s="2" t="str">
        <f t="shared" si="233"/>
        <v/>
      </c>
      <c r="G2993" s="2" t="str">
        <f t="shared" si="234"/>
        <v/>
      </c>
      <c r="H2993" t="s">
        <v>19</v>
      </c>
      <c r="I2993" t="s">
        <v>19</v>
      </c>
      <c r="J2993" s="1">
        <v>3.1083709334400002E-5</v>
      </c>
      <c r="K2993">
        <v>8.3370833667299998E-4</v>
      </c>
      <c r="L2993" s="1">
        <v>4.1725302356999997E-5</v>
      </c>
      <c r="M2993">
        <v>16</v>
      </c>
      <c r="N2993">
        <v>18.5</v>
      </c>
      <c r="O2993" s="1">
        <v>5.08079925089E-5</v>
      </c>
      <c r="P2993">
        <v>6.3275929381400003E-4</v>
      </c>
      <c r="Q2993">
        <v>0.49347699254999999</v>
      </c>
      <c r="R2993" t="s">
        <v>15</v>
      </c>
      <c r="S2993">
        <v>16</v>
      </c>
      <c r="T2993">
        <v>18.5</v>
      </c>
    </row>
    <row r="2994" spans="1:20">
      <c r="A2994">
        <v>110344</v>
      </c>
      <c r="C2994" t="b">
        <f t="shared" si="230"/>
        <v>1</v>
      </c>
      <c r="D2994" s="2" t="str">
        <f t="shared" si="231"/>
        <v/>
      </c>
      <c r="E2994" s="2" t="str">
        <f t="shared" si="232"/>
        <v/>
      </c>
      <c r="F2994" s="2" t="str">
        <f t="shared" si="233"/>
        <v/>
      </c>
      <c r="G2994" s="2" t="str">
        <f t="shared" si="234"/>
        <v/>
      </c>
      <c r="H2994" t="s">
        <v>19</v>
      </c>
      <c r="I2994" t="s">
        <v>19</v>
      </c>
      <c r="J2994" s="1">
        <v>4.1804835774199998E-5</v>
      </c>
      <c r="K2994">
        <v>8.4388930916399997E-4</v>
      </c>
      <c r="L2994" s="1">
        <v>2.8094070549299999E-5</v>
      </c>
      <c r="M2994">
        <v>16</v>
      </c>
      <c r="N2994">
        <v>18.5</v>
      </c>
      <c r="O2994">
        <v>1.14368471023E-4</v>
      </c>
      <c r="P2994">
        <v>4.5474182100800002E-4</v>
      </c>
      <c r="Q2994">
        <v>0.368356497738</v>
      </c>
      <c r="R2994" t="s">
        <v>15</v>
      </c>
      <c r="S2994">
        <v>16</v>
      </c>
      <c r="T2994">
        <v>18.5</v>
      </c>
    </row>
    <row r="2995" spans="1:20">
      <c r="A2995">
        <v>110371</v>
      </c>
      <c r="C2995" t="b">
        <f t="shared" si="230"/>
        <v>1</v>
      </c>
      <c r="D2995" s="2" t="str">
        <f t="shared" si="231"/>
        <v/>
      </c>
      <c r="E2995" s="2" t="str">
        <f t="shared" si="232"/>
        <v/>
      </c>
      <c r="F2995" s="2" t="str">
        <f t="shared" si="233"/>
        <v/>
      </c>
      <c r="G2995" s="2" t="str">
        <f t="shared" si="234"/>
        <v/>
      </c>
      <c r="H2995" t="s">
        <v>17</v>
      </c>
      <c r="I2995" t="s">
        <v>17</v>
      </c>
      <c r="J2995" s="1">
        <v>5.5870290487799998E-5</v>
      </c>
      <c r="K2995">
        <v>1.13038259742E-4</v>
      </c>
      <c r="L2995" s="1">
        <v>1.6878415769399999E-6</v>
      </c>
      <c r="M2995">
        <v>6.5</v>
      </c>
      <c r="N2995">
        <v>10</v>
      </c>
      <c r="O2995">
        <v>0.21328091412</v>
      </c>
      <c r="P2995">
        <v>4.74318754452E-4</v>
      </c>
      <c r="Q2995">
        <v>1.32829456695E-3</v>
      </c>
      <c r="R2995" t="s">
        <v>15</v>
      </c>
      <c r="S2995">
        <v>10</v>
      </c>
    </row>
    <row r="2996" spans="1:20">
      <c r="A2996">
        <v>110373</v>
      </c>
      <c r="C2996" t="b">
        <f t="shared" si="230"/>
        <v>1</v>
      </c>
      <c r="D2996" s="2" t="str">
        <f t="shared" si="231"/>
        <v/>
      </c>
      <c r="E2996" s="2" t="str">
        <f t="shared" si="232"/>
        <v/>
      </c>
      <c r="F2996" s="2" t="str">
        <f t="shared" si="233"/>
        <v/>
      </c>
      <c r="G2996" s="2" t="str">
        <f t="shared" si="234"/>
        <v/>
      </c>
      <c r="H2996" t="s">
        <v>23</v>
      </c>
      <c r="I2996" t="s">
        <v>19</v>
      </c>
      <c r="J2996" s="1">
        <v>4.7980518491800003E-5</v>
      </c>
      <c r="K2996">
        <v>1.3089089738300001E-4</v>
      </c>
      <c r="L2996">
        <v>0</v>
      </c>
      <c r="M2996">
        <v>4.5</v>
      </c>
      <c r="N2996">
        <v>10</v>
      </c>
      <c r="O2996">
        <v>1.4338842464200001E-2</v>
      </c>
      <c r="P2996" s="1">
        <v>3.6328787674100003E-8</v>
      </c>
      <c r="Q2996">
        <v>4.70145920697E-3</v>
      </c>
      <c r="R2996" t="s">
        <v>15</v>
      </c>
      <c r="S2996">
        <v>4.5</v>
      </c>
      <c r="T2996">
        <v>10</v>
      </c>
    </row>
    <row r="2997" spans="1:20">
      <c r="A2997">
        <v>110391</v>
      </c>
      <c r="C2997" t="b">
        <f t="shared" si="230"/>
        <v>1</v>
      </c>
      <c r="D2997" s="2" t="str">
        <f t="shared" si="231"/>
        <v/>
      </c>
      <c r="E2997" s="2" t="str">
        <f t="shared" si="232"/>
        <v/>
      </c>
      <c r="F2997" s="2" t="str">
        <f t="shared" si="233"/>
        <v/>
      </c>
      <c r="G2997" s="2" t="str">
        <f t="shared" si="234"/>
        <v/>
      </c>
      <c r="H2997" t="s">
        <v>14</v>
      </c>
      <c r="I2997" t="s">
        <v>14</v>
      </c>
      <c r="J2997" s="1">
        <v>4.5522348923499999E-5</v>
      </c>
      <c r="K2997">
        <v>1.0785770139E-4</v>
      </c>
      <c r="L2997" s="1">
        <v>2.1150099115599999E-6</v>
      </c>
      <c r="M2997">
        <v>1.5</v>
      </c>
      <c r="N2997">
        <v>8</v>
      </c>
      <c r="O2997">
        <v>0.14525769128999999</v>
      </c>
      <c r="P2997">
        <v>1.4402115659799999E-3</v>
      </c>
      <c r="Q2997">
        <v>3.8886115348699998E-2</v>
      </c>
      <c r="R2997" t="s">
        <v>15</v>
      </c>
    </row>
    <row r="2998" spans="1:20">
      <c r="A2998">
        <v>110392</v>
      </c>
      <c r="C2998" t="b">
        <f t="shared" si="230"/>
        <v>1</v>
      </c>
      <c r="D2998" s="2" t="str">
        <f t="shared" si="231"/>
        <v/>
      </c>
      <c r="E2998" s="2" t="str">
        <f t="shared" si="232"/>
        <v/>
      </c>
      <c r="F2998" s="2" t="str">
        <f t="shared" si="233"/>
        <v/>
      </c>
      <c r="G2998" s="2" t="str">
        <f t="shared" si="234"/>
        <v/>
      </c>
      <c r="H2998" t="s">
        <v>14</v>
      </c>
      <c r="I2998" t="s">
        <v>14</v>
      </c>
      <c r="J2998" s="1">
        <v>4.3354311576299997E-5</v>
      </c>
      <c r="K2998">
        <v>1.09482658141E-4</v>
      </c>
      <c r="L2998" s="1">
        <v>1.4169534226199999E-6</v>
      </c>
      <c r="M2998">
        <v>1.5</v>
      </c>
      <c r="N2998">
        <v>8</v>
      </c>
      <c r="O2998">
        <v>8.8989145353600002E-2</v>
      </c>
      <c r="P2998">
        <v>3.6797798914599999E-4</v>
      </c>
      <c r="Q2998">
        <v>6.0764813885799997E-2</v>
      </c>
      <c r="R2998" t="s">
        <v>15</v>
      </c>
    </row>
    <row r="2999" spans="1:20">
      <c r="A2999">
        <v>110411</v>
      </c>
      <c r="C2999" t="b">
        <f t="shared" si="230"/>
        <v>1</v>
      </c>
      <c r="D2999" s="2" t="str">
        <f t="shared" si="231"/>
        <v/>
      </c>
      <c r="E2999" s="2" t="str">
        <f t="shared" si="232"/>
        <v/>
      </c>
      <c r="F2999" s="2" t="str">
        <f t="shared" si="233"/>
        <v/>
      </c>
      <c r="G2999" s="2" t="str">
        <f t="shared" si="234"/>
        <v/>
      </c>
      <c r="H2999" t="s">
        <v>14</v>
      </c>
      <c r="I2999" t="s">
        <v>14</v>
      </c>
      <c r="J2999">
        <v>1.50421250494E-4</v>
      </c>
      <c r="K2999">
        <v>6.2890395056300005E-4</v>
      </c>
      <c r="L2999" s="1">
        <v>2.4710859573299999E-5</v>
      </c>
      <c r="M2999">
        <v>1.3333333333299999</v>
      </c>
      <c r="N2999">
        <v>3.6666666666699999</v>
      </c>
      <c r="O2999">
        <v>2.73719610457E-2</v>
      </c>
      <c r="P2999">
        <v>4.0109001220400001E-4</v>
      </c>
      <c r="Q2999">
        <v>0.24873153560299999</v>
      </c>
      <c r="R2999" t="s">
        <v>15</v>
      </c>
    </row>
    <row r="3000" spans="1:20">
      <c r="A3000">
        <v>110413</v>
      </c>
      <c r="C3000" t="b">
        <f t="shared" si="230"/>
        <v>1</v>
      </c>
      <c r="D3000" s="2" t="str">
        <f t="shared" si="231"/>
        <v/>
      </c>
      <c r="E3000" s="2" t="str">
        <f t="shared" si="232"/>
        <v/>
      </c>
      <c r="F3000" s="2" t="str">
        <f t="shared" si="233"/>
        <v/>
      </c>
      <c r="G3000" s="2" t="str">
        <f t="shared" si="234"/>
        <v/>
      </c>
      <c r="H3000" t="s">
        <v>14</v>
      </c>
      <c r="I3000" t="s">
        <v>14</v>
      </c>
      <c r="J3000">
        <v>1.71486258698E-4</v>
      </c>
      <c r="K3000">
        <v>6.68091750154E-4</v>
      </c>
      <c r="L3000" s="1">
        <v>2.3304137245199999E-5</v>
      </c>
      <c r="M3000">
        <v>1.3333333333299999</v>
      </c>
      <c r="N3000">
        <v>3.6666666666699999</v>
      </c>
      <c r="O3000">
        <v>5.4813898293900001E-2</v>
      </c>
      <c r="P3000">
        <v>6.3228935607800001E-3</v>
      </c>
      <c r="Q3000">
        <v>0.32345895060099999</v>
      </c>
      <c r="R3000" t="s">
        <v>15</v>
      </c>
    </row>
    <row r="3001" spans="1:20">
      <c r="A3001">
        <v>110440</v>
      </c>
      <c r="C3001" t="b">
        <f t="shared" si="230"/>
        <v>1</v>
      </c>
      <c r="D3001" s="2" t="str">
        <f t="shared" si="231"/>
        <v/>
      </c>
      <c r="E3001" s="2" t="str">
        <f t="shared" si="232"/>
        <v/>
      </c>
      <c r="F3001" s="2" t="str">
        <f t="shared" si="233"/>
        <v/>
      </c>
      <c r="G3001" s="2" t="str">
        <f t="shared" si="234"/>
        <v/>
      </c>
      <c r="H3001" t="s">
        <v>14</v>
      </c>
      <c r="I3001" t="s">
        <v>14</v>
      </c>
      <c r="J3001">
        <v>1.25303629736E-4</v>
      </c>
      <c r="K3001">
        <v>4.1133340826899999E-4</v>
      </c>
      <c r="L3001" s="1">
        <v>1.7441029628399998E-5</v>
      </c>
      <c r="M3001">
        <v>6.5</v>
      </c>
      <c r="N3001">
        <v>10</v>
      </c>
      <c r="O3001">
        <v>0.21328091412</v>
      </c>
      <c r="P3001">
        <v>6.78533633175E-4</v>
      </c>
      <c r="Q3001">
        <v>1.8979760843599999E-3</v>
      </c>
      <c r="R3001" t="s">
        <v>15</v>
      </c>
    </row>
    <row r="3002" spans="1:20">
      <c r="A3002">
        <v>110442</v>
      </c>
      <c r="C3002" t="b">
        <f t="shared" si="230"/>
        <v>1</v>
      </c>
      <c r="D3002" s="2" t="str">
        <f t="shared" si="231"/>
        <v/>
      </c>
      <c r="E3002" s="2" t="str">
        <f t="shared" si="232"/>
        <v/>
      </c>
      <c r="F3002" s="2" t="str">
        <f t="shared" si="233"/>
        <v/>
      </c>
      <c r="G3002" s="2" t="str">
        <f t="shared" si="234"/>
        <v/>
      </c>
      <c r="H3002" t="s">
        <v>14</v>
      </c>
      <c r="I3002" t="s">
        <v>14</v>
      </c>
      <c r="J3002">
        <v>1.2244303307700001E-4</v>
      </c>
      <c r="K3002">
        <v>2.7719262118599999E-4</v>
      </c>
      <c r="L3002" s="1">
        <v>2.9819358148299998E-5</v>
      </c>
      <c r="M3002">
        <v>1.5</v>
      </c>
      <c r="N3002">
        <v>8</v>
      </c>
      <c r="O3002">
        <v>9.2484030753499993E-2</v>
      </c>
      <c r="P3002">
        <v>9.5406285256399996E-4</v>
      </c>
      <c r="Q3002">
        <v>9.6545192880499994E-2</v>
      </c>
      <c r="R3002" t="s">
        <v>15</v>
      </c>
    </row>
    <row r="3003" spans="1:20">
      <c r="A3003">
        <v>110463</v>
      </c>
      <c r="C3003" t="b">
        <f t="shared" si="230"/>
        <v>1</v>
      </c>
      <c r="D3003" s="2" t="str">
        <f t="shared" si="231"/>
        <v/>
      </c>
      <c r="E3003" s="2" t="str">
        <f t="shared" si="232"/>
        <v/>
      </c>
      <c r="F3003" s="2" t="str">
        <f t="shared" si="233"/>
        <v/>
      </c>
      <c r="G3003" s="2" t="str">
        <f t="shared" si="234"/>
        <v/>
      </c>
      <c r="H3003" t="s">
        <v>14</v>
      </c>
      <c r="I3003" t="s">
        <v>14</v>
      </c>
      <c r="J3003">
        <v>0</v>
      </c>
      <c r="K3003">
        <v>3.5704733054200001E-4</v>
      </c>
      <c r="L3003" s="1">
        <v>5.5525738651299998E-5</v>
      </c>
      <c r="M3003">
        <v>9</v>
      </c>
      <c r="N3003">
        <v>13.5</v>
      </c>
      <c r="O3003">
        <v>1.7881883295500001E-2</v>
      </c>
      <c r="P3003">
        <v>0.36231086247700001</v>
      </c>
      <c r="Q3003">
        <v>2.1450070736700001E-2</v>
      </c>
      <c r="R3003" t="s">
        <v>15</v>
      </c>
    </row>
    <row r="3004" spans="1:20">
      <c r="A3004">
        <v>110464</v>
      </c>
      <c r="B3004" t="s">
        <v>19</v>
      </c>
      <c r="C3004" t="b">
        <f t="shared" si="230"/>
        <v>1</v>
      </c>
      <c r="D3004" s="2" t="str">
        <f t="shared" si="231"/>
        <v/>
      </c>
      <c r="E3004" s="2" t="str">
        <f t="shared" si="232"/>
        <v/>
      </c>
      <c r="F3004" s="2" t="str">
        <f t="shared" si="233"/>
        <v>BRACK</v>
      </c>
      <c r="G3004" s="2" t="str">
        <f t="shared" si="234"/>
        <v/>
      </c>
      <c r="H3004" t="s">
        <v>18</v>
      </c>
      <c r="I3004" t="s">
        <v>19</v>
      </c>
      <c r="J3004">
        <v>0</v>
      </c>
      <c r="K3004">
        <v>3.62638873366E-4</v>
      </c>
      <c r="L3004" s="1">
        <v>4.1956351959599997E-5</v>
      </c>
      <c r="M3004">
        <v>9</v>
      </c>
      <c r="N3004">
        <v>13.5</v>
      </c>
      <c r="O3004">
        <v>1.0091120298000001E-3</v>
      </c>
      <c r="P3004">
        <v>0.10423756021400001</v>
      </c>
      <c r="Q3004">
        <v>2.1450070736700001E-2</v>
      </c>
      <c r="R3004" t="s">
        <v>20</v>
      </c>
      <c r="S3004">
        <v>9</v>
      </c>
      <c r="T3004">
        <v>13.5</v>
      </c>
    </row>
    <row r="3005" spans="1:20">
      <c r="A3005">
        <v>110481</v>
      </c>
      <c r="C3005" t="b">
        <f t="shared" si="230"/>
        <v>1</v>
      </c>
      <c r="D3005" s="2" t="str">
        <f t="shared" si="231"/>
        <v/>
      </c>
      <c r="E3005" s="2" t="str">
        <f t="shared" si="232"/>
        <v/>
      </c>
      <c r="F3005" s="2" t="str">
        <f t="shared" si="233"/>
        <v/>
      </c>
      <c r="G3005" s="2" t="str">
        <f t="shared" si="234"/>
        <v/>
      </c>
      <c r="H3005" t="s">
        <v>23</v>
      </c>
      <c r="I3005" t="s">
        <v>19</v>
      </c>
      <c r="J3005" s="1">
        <v>3.4061207520800001E-5</v>
      </c>
      <c r="K3005">
        <v>1.3279633314800001E-4</v>
      </c>
      <c r="L3005" s="1">
        <v>2.6255313419099999E-6</v>
      </c>
      <c r="M3005">
        <v>3</v>
      </c>
      <c r="N3005">
        <v>10</v>
      </c>
      <c r="O3005">
        <v>3.70532498018E-3</v>
      </c>
      <c r="P3005" s="1">
        <v>3.6533823390500002E-9</v>
      </c>
      <c r="Q3005">
        <v>6.1753950694200005E-4</v>
      </c>
      <c r="R3005" t="s">
        <v>15</v>
      </c>
      <c r="S3005">
        <v>3</v>
      </c>
      <c r="T3005">
        <v>10</v>
      </c>
    </row>
    <row r="3006" spans="1:20">
      <c r="A3006">
        <v>110482</v>
      </c>
      <c r="C3006" t="b">
        <f t="shared" si="230"/>
        <v>1</v>
      </c>
      <c r="D3006" s="2" t="str">
        <f t="shared" si="231"/>
        <v/>
      </c>
      <c r="E3006" s="2" t="str">
        <f t="shared" si="232"/>
        <v/>
      </c>
      <c r="F3006" s="2" t="str">
        <f t="shared" si="233"/>
        <v/>
      </c>
      <c r="G3006" s="2" t="str">
        <f t="shared" si="234"/>
        <v/>
      </c>
      <c r="H3006" t="s">
        <v>19</v>
      </c>
      <c r="I3006" t="s">
        <v>19</v>
      </c>
      <c r="J3006" s="1">
        <v>3.8271297102600002E-5</v>
      </c>
      <c r="K3006">
        <v>1.59750505948E-4</v>
      </c>
      <c r="L3006" s="1">
        <v>5.0203586264000002E-6</v>
      </c>
      <c r="M3006">
        <v>3</v>
      </c>
      <c r="N3006">
        <v>8</v>
      </c>
      <c r="O3006">
        <v>6.0927490432100004E-3</v>
      </c>
      <c r="P3006" s="1">
        <v>7.3524812803100006E-8</v>
      </c>
      <c r="Q3006">
        <v>1.43687814508E-3</v>
      </c>
      <c r="R3006" t="s">
        <v>15</v>
      </c>
      <c r="S3006">
        <v>3</v>
      </c>
      <c r="T3006">
        <v>8</v>
      </c>
    </row>
    <row r="3007" spans="1:20">
      <c r="A3007">
        <v>110511</v>
      </c>
      <c r="B3007" t="s">
        <v>19</v>
      </c>
      <c r="C3007" t="b">
        <f t="shared" si="230"/>
        <v>1</v>
      </c>
      <c r="D3007" s="2" t="str">
        <f t="shared" si="231"/>
        <v/>
      </c>
      <c r="E3007" s="2" t="str">
        <f t="shared" si="232"/>
        <v/>
      </c>
      <c r="F3007" s="2" t="str">
        <f t="shared" si="233"/>
        <v>BRACK</v>
      </c>
      <c r="G3007" s="2" t="str">
        <f t="shared" si="234"/>
        <v/>
      </c>
      <c r="H3007" t="s">
        <v>19</v>
      </c>
      <c r="I3007" t="s">
        <v>19</v>
      </c>
      <c r="J3007" s="1">
        <v>1.50430964384E-5</v>
      </c>
      <c r="K3007">
        <v>1.3183791693500001E-4</v>
      </c>
      <c r="L3007" s="1">
        <v>7.67786857455E-7</v>
      </c>
      <c r="M3007">
        <v>6.5</v>
      </c>
      <c r="N3007">
        <v>10</v>
      </c>
      <c r="O3007">
        <v>5.1693275291599995E-4</v>
      </c>
      <c r="P3007" s="1">
        <v>4.0223642103199999E-6</v>
      </c>
      <c r="Q3007">
        <v>0.377117391937</v>
      </c>
      <c r="R3007" t="s">
        <v>15</v>
      </c>
      <c r="S3007">
        <v>6.5</v>
      </c>
      <c r="T3007">
        <v>10</v>
      </c>
    </row>
    <row r="3008" spans="1:20">
      <c r="A3008">
        <v>110513</v>
      </c>
      <c r="C3008" t="b">
        <f t="shared" si="230"/>
        <v>1</v>
      </c>
      <c r="D3008" s="2" t="str">
        <f t="shared" si="231"/>
        <v/>
      </c>
      <c r="E3008" s="2" t="str">
        <f t="shared" si="232"/>
        <v/>
      </c>
      <c r="F3008" s="2" t="str">
        <f t="shared" si="233"/>
        <v/>
      </c>
      <c r="G3008" s="2" t="str">
        <f t="shared" si="234"/>
        <v/>
      </c>
      <c r="H3008" t="s">
        <v>19</v>
      </c>
      <c r="I3008" t="s">
        <v>19</v>
      </c>
      <c r="J3008" s="1">
        <v>4.8788420881400001E-6</v>
      </c>
      <c r="K3008" s="1">
        <v>7.8363606675100004E-5</v>
      </c>
      <c r="L3008" s="1">
        <v>1.1252277179599999E-6</v>
      </c>
      <c r="M3008">
        <v>6.5</v>
      </c>
      <c r="N3008">
        <v>10</v>
      </c>
      <c r="O3008">
        <v>4.3330253681099998E-3</v>
      </c>
      <c r="P3008">
        <v>4.74318754452E-4</v>
      </c>
      <c r="Q3008">
        <v>0.377117391937</v>
      </c>
      <c r="R3008" t="s">
        <v>15</v>
      </c>
      <c r="S3008">
        <v>6.5</v>
      </c>
      <c r="T3008">
        <v>10</v>
      </c>
    </row>
    <row r="3009" spans="1:20">
      <c r="A3009">
        <v>110544</v>
      </c>
      <c r="C3009" t="b">
        <f t="shared" si="230"/>
        <v>1</v>
      </c>
      <c r="D3009" s="2" t="str">
        <f t="shared" si="231"/>
        <v/>
      </c>
      <c r="E3009" s="2" t="str">
        <f t="shared" si="232"/>
        <v/>
      </c>
      <c r="F3009" s="2" t="str">
        <f t="shared" si="233"/>
        <v/>
      </c>
      <c r="G3009" s="2" t="str">
        <f t="shared" si="234"/>
        <v/>
      </c>
      <c r="H3009" t="s">
        <v>14</v>
      </c>
      <c r="I3009" t="s">
        <v>14</v>
      </c>
      <c r="J3009" s="1">
        <v>1.5220495825600001E-5</v>
      </c>
      <c r="K3009">
        <v>4.7417520298499998E-4</v>
      </c>
      <c r="L3009" s="1">
        <v>1.88999898767E-6</v>
      </c>
      <c r="M3009">
        <v>1.3333333333299999</v>
      </c>
      <c r="N3009">
        <v>3.6666666666699999</v>
      </c>
      <c r="O3009">
        <v>6.0880626423600002E-2</v>
      </c>
      <c r="P3009">
        <v>2.29419916485E-4</v>
      </c>
      <c r="Q3009">
        <v>5.0812873974799999E-2</v>
      </c>
      <c r="R3009" t="s">
        <v>15</v>
      </c>
    </row>
    <row r="3010" spans="1:20">
      <c r="A3010">
        <v>110545</v>
      </c>
      <c r="C3010" t="b">
        <f t="shared" si="230"/>
        <v>1</v>
      </c>
      <c r="D3010" s="2" t="str">
        <f t="shared" si="231"/>
        <v/>
      </c>
      <c r="E3010" s="2" t="str">
        <f t="shared" si="232"/>
        <v/>
      </c>
      <c r="F3010" s="2" t="str">
        <f t="shared" si="233"/>
        <v/>
      </c>
      <c r="G3010" s="2" t="str">
        <f t="shared" si="234"/>
        <v/>
      </c>
      <c r="H3010" t="s">
        <v>14</v>
      </c>
      <c r="I3010" t="s">
        <v>14</v>
      </c>
      <c r="J3010" s="1">
        <v>1.9462611311000001E-5</v>
      </c>
      <c r="K3010">
        <v>4.8996132600099998E-4</v>
      </c>
      <c r="L3010" s="1">
        <v>1.65374911421E-6</v>
      </c>
      <c r="M3010">
        <v>1.3333333333299999</v>
      </c>
      <c r="N3010">
        <v>3.6666666666699999</v>
      </c>
      <c r="O3010">
        <v>7.3865964547800006E-2</v>
      </c>
      <c r="P3010">
        <v>2.8963956918999999E-4</v>
      </c>
      <c r="Q3010">
        <v>5.0812873974799999E-2</v>
      </c>
      <c r="R3010" t="s">
        <v>15</v>
      </c>
    </row>
    <row r="3011" spans="1:20">
      <c r="A3011">
        <v>110569</v>
      </c>
      <c r="C3011" t="b">
        <f t="shared" ref="C3011:C3074" si="235">IF(OR(B3011="freshRestricted",B3011="brackishRestricted",B3011="marineRestricted",B3011="noclass",B3011=""),TRUE,FALSE)</f>
        <v>1</v>
      </c>
      <c r="D3011" s="2" t="str">
        <f t="shared" ref="D3011:D3074" si="236">IF(NOT(ISBLANK($B3011)),IF($I3011="freshRestricted", IF($B3011="freshRestricted","FRESH",$B3011),""),"")</f>
        <v/>
      </c>
      <c r="E3011" s="2" t="str">
        <f t="shared" ref="E3011:E3074" si="237">IF(NOT(ISBLANK($B3011)),IF($I3011="marineRestricted", IF($B3011="marineRestricted","MARINE",$B3011),""),"")</f>
        <v/>
      </c>
      <c r="F3011" s="2" t="str">
        <f t="shared" ref="F3011:F3074" si="238">IF(NOT(ISBLANK($B3011)),IF($I3011="brackishRestricted", IF($B3011="brackishRestricted","BRACK",$B3011),""),"")</f>
        <v/>
      </c>
      <c r="G3011" s="2" t="str">
        <f t="shared" ref="G3011:G3074" si="239">IF(NOT(ISBLANK($B3011)),IF($I3011="noclass", IF($B3011="noclass","NO",$B3011),""),"")</f>
        <v/>
      </c>
      <c r="H3011" t="s">
        <v>17</v>
      </c>
      <c r="I3011" t="s">
        <v>17</v>
      </c>
      <c r="J3011">
        <v>1.40935546916E-4</v>
      </c>
      <c r="K3011" s="1">
        <v>5.1279021208499998E-5</v>
      </c>
      <c r="L3011" s="1">
        <v>2.6307371114900002E-6</v>
      </c>
      <c r="M3011">
        <v>1.5</v>
      </c>
      <c r="N3011">
        <v>8</v>
      </c>
      <c r="O3011">
        <v>0.38096731849299997</v>
      </c>
      <c r="P3011">
        <v>4.3965758028799998E-4</v>
      </c>
      <c r="Q3011">
        <v>5.6950657001600001E-4</v>
      </c>
      <c r="R3011" t="s">
        <v>15</v>
      </c>
      <c r="S3011">
        <v>3.7863546616999999</v>
      </c>
    </row>
    <row r="3012" spans="1:20">
      <c r="A3012">
        <v>110571</v>
      </c>
      <c r="C3012" t="b">
        <f t="shared" si="235"/>
        <v>1</v>
      </c>
      <c r="D3012" s="2" t="str">
        <f t="shared" si="236"/>
        <v/>
      </c>
      <c r="E3012" s="2" t="str">
        <f t="shared" si="237"/>
        <v/>
      </c>
      <c r="F3012" s="2" t="str">
        <f t="shared" si="238"/>
        <v/>
      </c>
      <c r="G3012" s="2" t="str">
        <f t="shared" si="239"/>
        <v/>
      </c>
      <c r="H3012" t="s">
        <v>17</v>
      </c>
      <c r="I3012" t="s">
        <v>17</v>
      </c>
      <c r="J3012">
        <v>1.6537027275100001E-4</v>
      </c>
      <c r="K3012" s="1">
        <v>3.22481077271E-5</v>
      </c>
      <c r="L3012" s="1">
        <v>1.7538247409999999E-6</v>
      </c>
      <c r="M3012">
        <v>3</v>
      </c>
      <c r="N3012">
        <v>8</v>
      </c>
      <c r="O3012">
        <v>0.184336747986</v>
      </c>
      <c r="P3012">
        <v>4.90494917342E-2</v>
      </c>
      <c r="Q3012" s="1">
        <v>7.4896701327999997E-5</v>
      </c>
      <c r="R3012" t="s">
        <v>15</v>
      </c>
      <c r="S3012">
        <v>3.9318831742499998</v>
      </c>
    </row>
    <row r="3013" spans="1:20">
      <c r="A3013">
        <v>110586</v>
      </c>
      <c r="C3013" t="b">
        <f t="shared" si="235"/>
        <v>1</v>
      </c>
      <c r="D3013" s="2" t="str">
        <f t="shared" si="236"/>
        <v/>
      </c>
      <c r="E3013" s="2" t="str">
        <f t="shared" si="237"/>
        <v/>
      </c>
      <c r="F3013" s="2" t="str">
        <f t="shared" si="238"/>
        <v/>
      </c>
      <c r="G3013" s="2" t="str">
        <f t="shared" si="239"/>
        <v/>
      </c>
      <c r="H3013" t="s">
        <v>14</v>
      </c>
      <c r="I3013" t="s">
        <v>14</v>
      </c>
      <c r="J3013">
        <v>4.0094752656999997E-4</v>
      </c>
      <c r="K3013" s="1">
        <v>4.0404316177700003E-5</v>
      </c>
      <c r="L3013">
        <v>3.4559493977599998E-4</v>
      </c>
      <c r="M3013">
        <v>1.5</v>
      </c>
      <c r="N3013">
        <v>27</v>
      </c>
      <c r="O3013">
        <v>1.8344957907199999E-3</v>
      </c>
      <c r="P3013">
        <v>0.32574637084800001</v>
      </c>
      <c r="Q3013">
        <v>0.219778630457</v>
      </c>
      <c r="R3013" t="s">
        <v>15</v>
      </c>
    </row>
    <row r="3014" spans="1:20">
      <c r="A3014">
        <v>110589</v>
      </c>
      <c r="C3014" t="b">
        <f t="shared" si="235"/>
        <v>1</v>
      </c>
      <c r="D3014" s="2" t="str">
        <f t="shared" si="236"/>
        <v/>
      </c>
      <c r="E3014" s="2" t="str">
        <f t="shared" si="237"/>
        <v/>
      </c>
      <c r="F3014" s="2" t="str">
        <f t="shared" si="238"/>
        <v/>
      </c>
      <c r="G3014" s="2" t="str">
        <f t="shared" si="239"/>
        <v/>
      </c>
      <c r="H3014" t="s">
        <v>14</v>
      </c>
      <c r="I3014" t="s">
        <v>14</v>
      </c>
      <c r="J3014">
        <v>4.5053689954199999E-4</v>
      </c>
      <c r="K3014" s="1">
        <v>4.99567204444E-5</v>
      </c>
      <c r="L3014">
        <v>3.6344855290099999E-4</v>
      </c>
      <c r="M3014">
        <v>1.5</v>
      </c>
      <c r="N3014">
        <v>27</v>
      </c>
      <c r="O3014">
        <v>1.1015643903E-3</v>
      </c>
      <c r="P3014">
        <v>0.27327101811999999</v>
      </c>
      <c r="Q3014">
        <v>0.219778630457</v>
      </c>
      <c r="R3014" t="s">
        <v>15</v>
      </c>
    </row>
    <row r="3015" spans="1:20">
      <c r="A3015">
        <v>110637</v>
      </c>
      <c r="C3015" t="b">
        <f t="shared" si="235"/>
        <v>1</v>
      </c>
      <c r="D3015" s="2" t="str">
        <f t="shared" si="236"/>
        <v/>
      </c>
      <c r="E3015" s="2" t="str">
        <f t="shared" si="237"/>
        <v/>
      </c>
      <c r="F3015" s="2" t="str">
        <f t="shared" si="238"/>
        <v/>
      </c>
      <c r="G3015" s="2" t="str">
        <f t="shared" si="239"/>
        <v/>
      </c>
      <c r="H3015" t="s">
        <v>19</v>
      </c>
      <c r="I3015" t="s">
        <v>19</v>
      </c>
      <c r="J3015" s="1">
        <v>3.3283341698900003E-5</v>
      </c>
      <c r="K3015">
        <v>1.8347990516100001E-4</v>
      </c>
      <c r="L3015" s="1">
        <v>3.3896075618700002E-6</v>
      </c>
      <c r="M3015">
        <v>3</v>
      </c>
      <c r="N3015">
        <v>8</v>
      </c>
      <c r="O3015">
        <v>7.1089301506999996E-3</v>
      </c>
      <c r="P3015" s="1">
        <v>4.5272167490100002E-6</v>
      </c>
      <c r="Q3015">
        <v>1.1391491673199999E-2</v>
      </c>
      <c r="R3015" t="s">
        <v>15</v>
      </c>
      <c r="S3015">
        <v>3</v>
      </c>
      <c r="T3015">
        <v>8</v>
      </c>
    </row>
    <row r="3016" spans="1:20">
      <c r="A3016">
        <v>110640</v>
      </c>
      <c r="C3016" t="b">
        <f t="shared" si="235"/>
        <v>1</v>
      </c>
      <c r="D3016" s="2" t="str">
        <f t="shared" si="236"/>
        <v/>
      </c>
      <c r="E3016" s="2" t="str">
        <f t="shared" si="237"/>
        <v/>
      </c>
      <c r="F3016" s="2" t="str">
        <f t="shared" si="238"/>
        <v/>
      </c>
      <c r="G3016" s="2" t="str">
        <f t="shared" si="239"/>
        <v/>
      </c>
      <c r="H3016" t="s">
        <v>17</v>
      </c>
      <c r="I3016" t="s">
        <v>17</v>
      </c>
      <c r="J3016" s="1">
        <v>1.7682451121600001E-5</v>
      </c>
      <c r="K3016" s="1">
        <v>5.1343266468200003E-5</v>
      </c>
      <c r="L3016">
        <v>0</v>
      </c>
      <c r="M3016">
        <v>3</v>
      </c>
      <c r="N3016">
        <v>8</v>
      </c>
      <c r="O3016">
        <v>3.0825059959299999E-2</v>
      </c>
      <c r="P3016" s="1">
        <v>1.1784833831900001E-6</v>
      </c>
      <c r="Q3016">
        <v>8.0650727353200006E-3</v>
      </c>
      <c r="R3016" t="s">
        <v>15</v>
      </c>
      <c r="S3016">
        <v>8</v>
      </c>
    </row>
    <row r="3017" spans="1:20">
      <c r="A3017">
        <v>110641</v>
      </c>
      <c r="C3017" t="b">
        <f t="shared" si="235"/>
        <v>1</v>
      </c>
      <c r="D3017" s="2" t="str">
        <f t="shared" si="236"/>
        <v/>
      </c>
      <c r="E3017" s="2" t="str">
        <f t="shared" si="237"/>
        <v/>
      </c>
      <c r="F3017" s="2" t="str">
        <f t="shared" si="238"/>
        <v/>
      </c>
      <c r="G3017" s="2" t="str">
        <f t="shared" si="239"/>
        <v/>
      </c>
      <c r="H3017" t="s">
        <v>19</v>
      </c>
      <c r="I3017" t="s">
        <v>19</v>
      </c>
      <c r="J3017" s="1">
        <v>3.3089984266999997E-5</v>
      </c>
      <c r="K3017">
        <v>1.8186375187600001E-4</v>
      </c>
      <c r="L3017">
        <v>0</v>
      </c>
      <c r="M3017">
        <v>3</v>
      </c>
      <c r="N3017">
        <v>8</v>
      </c>
      <c r="O3017">
        <v>4.8938343693800002E-3</v>
      </c>
      <c r="P3017" s="1">
        <v>1.5827447767299999E-8</v>
      </c>
      <c r="Q3017">
        <v>2.4722614082000002E-3</v>
      </c>
      <c r="R3017" t="s">
        <v>15</v>
      </c>
      <c r="S3017">
        <v>3</v>
      </c>
      <c r="T3017">
        <v>8</v>
      </c>
    </row>
    <row r="3018" spans="1:20">
      <c r="A3018">
        <v>110644</v>
      </c>
      <c r="C3018" t="b">
        <f t="shared" si="235"/>
        <v>1</v>
      </c>
      <c r="D3018" s="2" t="str">
        <f t="shared" si="236"/>
        <v/>
      </c>
      <c r="E3018" s="2" t="str">
        <f t="shared" si="237"/>
        <v/>
      </c>
      <c r="F3018" s="2" t="str">
        <f t="shared" si="238"/>
        <v/>
      </c>
      <c r="G3018" s="2" t="str">
        <f t="shared" si="239"/>
        <v/>
      </c>
      <c r="H3018" t="s">
        <v>17</v>
      </c>
      <c r="I3018" t="s">
        <v>17</v>
      </c>
      <c r="J3018" s="1">
        <v>1.6033283433500002E-5</v>
      </c>
      <c r="K3018" s="1">
        <v>3.6535269848100003E-5</v>
      </c>
      <c r="L3018">
        <v>0</v>
      </c>
      <c r="M3018">
        <v>3</v>
      </c>
      <c r="N3018">
        <v>8</v>
      </c>
      <c r="O3018">
        <v>0.13544882198899999</v>
      </c>
      <c r="P3018" s="1">
        <v>7.57751690486E-5</v>
      </c>
      <c r="Q3018">
        <v>8.0650727353200006E-3</v>
      </c>
      <c r="R3018" t="s">
        <v>15</v>
      </c>
      <c r="S3018">
        <v>8</v>
      </c>
    </row>
    <row r="3019" spans="1:20">
      <c r="A3019">
        <v>110703</v>
      </c>
      <c r="C3019" t="b">
        <f t="shared" si="235"/>
        <v>1</v>
      </c>
      <c r="D3019" s="2" t="str">
        <f t="shared" si="236"/>
        <v/>
      </c>
      <c r="E3019" s="2" t="str">
        <f t="shared" si="237"/>
        <v/>
      </c>
      <c r="F3019" s="2" t="str">
        <f t="shared" si="238"/>
        <v/>
      </c>
      <c r="G3019" s="2" t="str">
        <f t="shared" si="239"/>
        <v/>
      </c>
      <c r="H3019" t="s">
        <v>23</v>
      </c>
      <c r="I3019" t="s">
        <v>19</v>
      </c>
      <c r="J3019" s="1">
        <v>4.4832605177100002E-5</v>
      </c>
      <c r="K3019">
        <v>1.76332750674E-4</v>
      </c>
      <c r="L3019" s="1">
        <v>3.1071396885399999E-6</v>
      </c>
      <c r="M3019">
        <v>3</v>
      </c>
      <c r="N3019">
        <v>8</v>
      </c>
      <c r="O3019">
        <v>1.77262928061E-2</v>
      </c>
      <c r="P3019" s="1">
        <v>2.4596758214199998E-6</v>
      </c>
      <c r="Q3019">
        <v>4.1330367732699998E-3</v>
      </c>
      <c r="R3019" t="s">
        <v>15</v>
      </c>
      <c r="S3019">
        <v>3</v>
      </c>
      <c r="T3019">
        <v>8</v>
      </c>
    </row>
    <row r="3020" spans="1:20">
      <c r="A3020">
        <v>110704</v>
      </c>
      <c r="C3020" t="b">
        <f t="shared" si="235"/>
        <v>1</v>
      </c>
      <c r="D3020" s="2" t="str">
        <f t="shared" si="236"/>
        <v/>
      </c>
      <c r="E3020" s="2" t="str">
        <f t="shared" si="237"/>
        <v/>
      </c>
      <c r="F3020" s="2" t="str">
        <f t="shared" si="238"/>
        <v/>
      </c>
      <c r="G3020" s="2" t="str">
        <f t="shared" si="239"/>
        <v/>
      </c>
      <c r="H3020" t="s">
        <v>17</v>
      </c>
      <c r="I3020" t="s">
        <v>17</v>
      </c>
      <c r="J3020" s="1">
        <v>8.8004111258899994E-5</v>
      </c>
      <c r="K3020">
        <v>1.0012798314300001E-4</v>
      </c>
      <c r="L3020" s="1">
        <v>1.1947783407399999E-6</v>
      </c>
      <c r="M3020">
        <v>1.5</v>
      </c>
      <c r="N3020">
        <v>5.5</v>
      </c>
      <c r="O3020">
        <v>0.20613895525199999</v>
      </c>
      <c r="P3020" s="1">
        <v>2.06499351535E-6</v>
      </c>
      <c r="Q3020">
        <v>4.0919483228599998E-4</v>
      </c>
      <c r="R3020" t="s">
        <v>15</v>
      </c>
      <c r="S3020">
        <v>5.5</v>
      </c>
    </row>
    <row r="3021" spans="1:20">
      <c r="A3021">
        <v>110724</v>
      </c>
      <c r="C3021" t="b">
        <f t="shared" si="235"/>
        <v>1</v>
      </c>
      <c r="D3021" s="2" t="str">
        <f t="shared" si="236"/>
        <v/>
      </c>
      <c r="E3021" s="2" t="str">
        <f t="shared" si="237"/>
        <v/>
      </c>
      <c r="F3021" s="2" t="str">
        <f t="shared" si="238"/>
        <v/>
      </c>
      <c r="G3021" s="2" t="str">
        <f t="shared" si="239"/>
        <v/>
      </c>
      <c r="H3021" t="s">
        <v>14</v>
      </c>
      <c r="I3021" t="s">
        <v>14</v>
      </c>
      <c r="J3021" s="1">
        <v>1.48281421586E-5</v>
      </c>
      <c r="K3021">
        <v>9.1806425252199996E-4</v>
      </c>
      <c r="L3021" s="1">
        <v>3.4248044379500001E-6</v>
      </c>
      <c r="M3021">
        <v>1.3333333333299999</v>
      </c>
      <c r="N3021">
        <v>3.6666666666699999</v>
      </c>
      <c r="O3021">
        <v>8.7538716066900002E-2</v>
      </c>
      <c r="P3021">
        <v>1.1215756184699999E-3</v>
      </c>
      <c r="Q3021">
        <v>4.0037406693400002E-2</v>
      </c>
      <c r="R3021" t="s">
        <v>15</v>
      </c>
    </row>
    <row r="3022" spans="1:20">
      <c r="A3022">
        <v>110727</v>
      </c>
      <c r="C3022" t="b">
        <f t="shared" si="235"/>
        <v>1</v>
      </c>
      <c r="D3022" s="2" t="str">
        <f t="shared" si="236"/>
        <v/>
      </c>
      <c r="E3022" s="2" t="str">
        <f t="shared" si="237"/>
        <v/>
      </c>
      <c r="F3022" s="2" t="str">
        <f t="shared" si="238"/>
        <v/>
      </c>
      <c r="G3022" s="2" t="str">
        <f t="shared" si="239"/>
        <v/>
      </c>
      <c r="H3022" t="s">
        <v>14</v>
      </c>
      <c r="I3022" t="s">
        <v>14</v>
      </c>
      <c r="J3022" s="1">
        <v>1.7530216335E-5</v>
      </c>
      <c r="K3022">
        <v>9.5417416279500004E-4</v>
      </c>
      <c r="L3022" s="1">
        <v>4.4063823971300003E-6</v>
      </c>
      <c r="M3022">
        <v>1.3333333333299999</v>
      </c>
      <c r="N3022">
        <v>3.6666666666699999</v>
      </c>
      <c r="O3022">
        <v>8.7538716066900002E-2</v>
      </c>
      <c r="P3022">
        <v>1.1215756184699999E-3</v>
      </c>
      <c r="Q3022">
        <v>4.0037406693400002E-2</v>
      </c>
      <c r="R3022" t="s">
        <v>15</v>
      </c>
    </row>
    <row r="3023" spans="1:20">
      <c r="A3023">
        <v>110745</v>
      </c>
      <c r="C3023" t="b">
        <f t="shared" si="235"/>
        <v>1</v>
      </c>
      <c r="D3023" s="2" t="str">
        <f t="shared" si="236"/>
        <v/>
      </c>
      <c r="E3023" s="2" t="str">
        <f t="shared" si="237"/>
        <v/>
      </c>
      <c r="F3023" s="2" t="str">
        <f t="shared" si="238"/>
        <v/>
      </c>
      <c r="G3023" s="2" t="str">
        <f t="shared" si="239"/>
        <v/>
      </c>
      <c r="H3023" t="s">
        <v>14</v>
      </c>
      <c r="I3023" t="s">
        <v>14</v>
      </c>
      <c r="J3023" s="1">
        <v>5.3856078466700003E-5</v>
      </c>
      <c r="K3023">
        <v>5.9960959816700004E-3</v>
      </c>
      <c r="L3023" s="1">
        <v>4.1609396171399996E-6</v>
      </c>
      <c r="M3023">
        <v>1.3333333333299999</v>
      </c>
      <c r="N3023">
        <v>3.6666666666699999</v>
      </c>
      <c r="O3023">
        <v>9.2869674522200005E-2</v>
      </c>
      <c r="P3023" s="1">
        <v>7.5919495993299996E-5</v>
      </c>
      <c r="Q3023">
        <v>9.0117589876399992E-3</v>
      </c>
      <c r="R3023" t="s">
        <v>15</v>
      </c>
    </row>
    <row r="3024" spans="1:20">
      <c r="A3024">
        <v>110747</v>
      </c>
      <c r="C3024" t="b">
        <f t="shared" si="235"/>
        <v>1</v>
      </c>
      <c r="D3024" s="2" t="str">
        <f t="shared" si="236"/>
        <v/>
      </c>
      <c r="E3024" s="2" t="str">
        <f t="shared" si="237"/>
        <v/>
      </c>
      <c r="F3024" s="2" t="str">
        <f t="shared" si="238"/>
        <v/>
      </c>
      <c r="G3024" s="2" t="str">
        <f t="shared" si="239"/>
        <v/>
      </c>
      <c r="H3024" t="s">
        <v>14</v>
      </c>
      <c r="I3024" t="s">
        <v>14</v>
      </c>
      <c r="J3024" s="1">
        <v>5.9355700056699997E-5</v>
      </c>
      <c r="K3024">
        <v>6.7073405946900004E-3</v>
      </c>
      <c r="L3024" s="1">
        <v>8.5394884411100008E-6</v>
      </c>
      <c r="M3024">
        <v>1.3333333333299999</v>
      </c>
      <c r="N3024">
        <v>3.6666666666699999</v>
      </c>
      <c r="O3024">
        <v>6.5395912715999996E-2</v>
      </c>
      <c r="P3024">
        <v>3.0755141964200001E-4</v>
      </c>
      <c r="Q3024">
        <v>6.4035455375799993E-2</v>
      </c>
      <c r="R3024" t="s">
        <v>15</v>
      </c>
    </row>
    <row r="3025" spans="1:20">
      <c r="A3025">
        <v>110829</v>
      </c>
      <c r="C3025" t="b">
        <f t="shared" si="235"/>
        <v>1</v>
      </c>
      <c r="D3025" s="2" t="str">
        <f t="shared" si="236"/>
        <v/>
      </c>
      <c r="E3025" s="2" t="str">
        <f t="shared" si="237"/>
        <v/>
      </c>
      <c r="F3025" s="2" t="str">
        <f t="shared" si="238"/>
        <v/>
      </c>
      <c r="G3025" s="2" t="str">
        <f t="shared" si="239"/>
        <v/>
      </c>
      <c r="H3025" t="s">
        <v>14</v>
      </c>
      <c r="I3025" t="s">
        <v>14</v>
      </c>
      <c r="J3025" s="1">
        <v>2.7464679615199999E-6</v>
      </c>
      <c r="K3025" s="1">
        <v>4.6128786707899999E-5</v>
      </c>
      <c r="L3025">
        <v>0</v>
      </c>
      <c r="M3025">
        <v>9</v>
      </c>
      <c r="N3025">
        <v>26</v>
      </c>
      <c r="O3025">
        <v>9.5132940321800002E-2</v>
      </c>
      <c r="P3025">
        <v>0.12627337146299999</v>
      </c>
      <c r="Q3025">
        <v>0.25486375712199999</v>
      </c>
      <c r="R3025" t="s">
        <v>15</v>
      </c>
    </row>
    <row r="3026" spans="1:20">
      <c r="A3026">
        <v>110831</v>
      </c>
      <c r="C3026" t="b">
        <f t="shared" si="235"/>
        <v>1</v>
      </c>
      <c r="D3026" s="2" t="str">
        <f t="shared" si="236"/>
        <v/>
      </c>
      <c r="E3026" s="2" t="str">
        <f t="shared" si="237"/>
        <v/>
      </c>
      <c r="F3026" s="2" t="str">
        <f t="shared" si="238"/>
        <v/>
      </c>
      <c r="G3026" s="2" t="str">
        <f t="shared" si="239"/>
        <v/>
      </c>
      <c r="H3026" t="s">
        <v>19</v>
      </c>
      <c r="I3026" t="s">
        <v>19</v>
      </c>
      <c r="J3026">
        <v>0</v>
      </c>
      <c r="K3026">
        <v>1.4524109287199999E-4</v>
      </c>
      <c r="L3026" s="1">
        <v>2.5860249533899999E-5</v>
      </c>
      <c r="M3026">
        <v>6.5</v>
      </c>
      <c r="N3026">
        <v>11.5</v>
      </c>
      <c r="O3026" s="1">
        <v>3.1537306381600001E-5</v>
      </c>
      <c r="P3026">
        <v>5.3751449774600002E-3</v>
      </c>
      <c r="Q3026">
        <v>2.8206639151499999E-2</v>
      </c>
      <c r="R3026" t="s">
        <v>15</v>
      </c>
      <c r="S3026">
        <v>6.5</v>
      </c>
      <c r="T3026">
        <v>11.5</v>
      </c>
    </row>
    <row r="3027" spans="1:20">
      <c r="A3027">
        <v>110832</v>
      </c>
      <c r="B3027" t="s">
        <v>19</v>
      </c>
      <c r="C3027" t="b">
        <f t="shared" si="235"/>
        <v>1</v>
      </c>
      <c r="D3027" s="2" t="str">
        <f t="shared" si="236"/>
        <v/>
      </c>
      <c r="E3027" s="2" t="str">
        <f t="shared" si="237"/>
        <v/>
      </c>
      <c r="F3027" s="2" t="str">
        <f t="shared" si="238"/>
        <v>BRACK</v>
      </c>
      <c r="G3027" s="2" t="str">
        <f t="shared" si="239"/>
        <v/>
      </c>
      <c r="H3027" t="s">
        <v>19</v>
      </c>
      <c r="I3027" t="s">
        <v>19</v>
      </c>
      <c r="J3027">
        <v>0</v>
      </c>
      <c r="K3027">
        <v>1.43795480351E-4</v>
      </c>
      <c r="L3027" s="1">
        <v>2.0745091373999999E-5</v>
      </c>
      <c r="M3027">
        <v>6.5</v>
      </c>
      <c r="N3027">
        <v>11.5</v>
      </c>
      <c r="O3027">
        <v>3.5193538610800001E-4</v>
      </c>
      <c r="P3027">
        <v>1.42563719389E-2</v>
      </c>
      <c r="Q3027">
        <v>2.8206639151499999E-2</v>
      </c>
      <c r="R3027" t="s">
        <v>15</v>
      </c>
      <c r="S3027">
        <v>6.5</v>
      </c>
      <c r="T3027">
        <v>11.5</v>
      </c>
    </row>
    <row r="3028" spans="1:20">
      <c r="A3028">
        <v>110834</v>
      </c>
      <c r="C3028" t="b">
        <f t="shared" si="235"/>
        <v>1</v>
      </c>
      <c r="D3028" s="2" t="str">
        <f t="shared" si="236"/>
        <v/>
      </c>
      <c r="E3028" s="2" t="str">
        <f t="shared" si="237"/>
        <v/>
      </c>
      <c r="F3028" s="2" t="str">
        <f t="shared" si="238"/>
        <v/>
      </c>
      <c r="G3028" s="2" t="str">
        <f t="shared" si="239"/>
        <v/>
      </c>
      <c r="H3028" t="s">
        <v>14</v>
      </c>
      <c r="I3028" t="s">
        <v>14</v>
      </c>
      <c r="J3028" s="1">
        <v>1.5947498283999999E-6</v>
      </c>
      <c r="K3028">
        <v>1.2232160078300001E-4</v>
      </c>
      <c r="L3028" s="1">
        <v>3.6765585607999997E-5</v>
      </c>
      <c r="M3028">
        <v>8.8000000000000007</v>
      </c>
      <c r="N3028">
        <v>11.6</v>
      </c>
      <c r="O3028">
        <v>2.97574629087E-3</v>
      </c>
      <c r="P3028">
        <v>5.06019552636E-2</v>
      </c>
      <c r="Q3028">
        <v>8.2621932956899999E-2</v>
      </c>
      <c r="R3028" t="s">
        <v>15</v>
      </c>
    </row>
    <row r="3029" spans="1:20">
      <c r="A3029">
        <v>110847</v>
      </c>
      <c r="C3029" t="b">
        <f t="shared" si="235"/>
        <v>1</v>
      </c>
      <c r="D3029" s="2" t="str">
        <f t="shared" si="236"/>
        <v/>
      </c>
      <c r="E3029" s="2" t="str">
        <f t="shared" si="237"/>
        <v/>
      </c>
      <c r="F3029" s="2" t="str">
        <f t="shared" si="238"/>
        <v/>
      </c>
      <c r="G3029" s="2" t="str">
        <f t="shared" si="239"/>
        <v/>
      </c>
      <c r="H3029" t="s">
        <v>23</v>
      </c>
      <c r="I3029" t="s">
        <v>19</v>
      </c>
      <c r="J3029" s="1">
        <v>6.4607924645299997E-5</v>
      </c>
      <c r="K3029">
        <v>2.1366120164E-4</v>
      </c>
      <c r="L3029" s="1">
        <v>2.1311166262700002E-5</v>
      </c>
      <c r="M3029">
        <v>1.5</v>
      </c>
      <c r="N3029">
        <v>5.5</v>
      </c>
      <c r="O3029">
        <v>7.4074149087400001E-3</v>
      </c>
      <c r="P3029" s="1">
        <v>1.52102688239E-6</v>
      </c>
      <c r="Q3029">
        <v>2.1779193575500001E-2</v>
      </c>
      <c r="R3029" t="s">
        <v>15</v>
      </c>
      <c r="S3029">
        <v>1.5</v>
      </c>
      <c r="T3029">
        <v>5.5</v>
      </c>
    </row>
    <row r="3030" spans="1:20">
      <c r="A3030">
        <v>110850</v>
      </c>
      <c r="C3030" t="b">
        <f t="shared" si="235"/>
        <v>1</v>
      </c>
      <c r="D3030" s="2" t="str">
        <f t="shared" si="236"/>
        <v/>
      </c>
      <c r="E3030" s="2" t="str">
        <f t="shared" si="237"/>
        <v/>
      </c>
      <c r="F3030" s="2" t="str">
        <f t="shared" si="238"/>
        <v/>
      </c>
      <c r="G3030" s="2" t="str">
        <f t="shared" si="239"/>
        <v/>
      </c>
      <c r="H3030" t="s">
        <v>23</v>
      </c>
      <c r="I3030" t="s">
        <v>19</v>
      </c>
      <c r="J3030" s="1">
        <v>6.4061000780199997E-5</v>
      </c>
      <c r="K3030">
        <v>2.4981885907900001E-4</v>
      </c>
      <c r="L3030" s="1">
        <v>1.66739737691E-5</v>
      </c>
      <c r="M3030">
        <v>1.5</v>
      </c>
      <c r="N3030">
        <v>5.5</v>
      </c>
      <c r="O3030">
        <v>6.0614414020099998E-3</v>
      </c>
      <c r="P3030" s="1">
        <v>3.1875320130699998E-7</v>
      </c>
      <c r="Q3030">
        <v>9.0010808807299992E-3</v>
      </c>
      <c r="R3030" t="s">
        <v>15</v>
      </c>
      <c r="S3030">
        <v>1.5</v>
      </c>
      <c r="T3030">
        <v>5.5</v>
      </c>
    </row>
    <row r="3031" spans="1:20">
      <c r="A3031">
        <v>110867</v>
      </c>
      <c r="C3031" t="b">
        <f t="shared" si="235"/>
        <v>1</v>
      </c>
      <c r="D3031" s="2" t="str">
        <f t="shared" si="236"/>
        <v/>
      </c>
      <c r="E3031" s="2" t="str">
        <f t="shared" si="237"/>
        <v/>
      </c>
      <c r="F3031" s="2" t="str">
        <f t="shared" si="238"/>
        <v/>
      </c>
      <c r="G3031" s="2" t="str">
        <f t="shared" si="239"/>
        <v/>
      </c>
      <c r="H3031" t="s">
        <v>19</v>
      </c>
      <c r="I3031" t="s">
        <v>19</v>
      </c>
      <c r="J3031">
        <v>1.48538979766E-4</v>
      </c>
      <c r="K3031">
        <v>7.1770422627300001E-4</v>
      </c>
      <c r="L3031" s="1">
        <v>2.7564403974300001E-5</v>
      </c>
      <c r="M3031">
        <v>1.5</v>
      </c>
      <c r="N3031">
        <v>5.5</v>
      </c>
      <c r="O3031">
        <v>1.5718037908600001E-2</v>
      </c>
      <c r="P3031" s="1">
        <v>1.8486526272299999E-5</v>
      </c>
      <c r="Q3031">
        <v>3.1486153970599999E-2</v>
      </c>
      <c r="R3031" t="s">
        <v>15</v>
      </c>
      <c r="S3031">
        <v>1.5</v>
      </c>
      <c r="T3031">
        <v>5.5</v>
      </c>
    </row>
    <row r="3032" spans="1:20">
      <c r="A3032">
        <v>110869</v>
      </c>
      <c r="C3032" t="b">
        <f t="shared" si="235"/>
        <v>1</v>
      </c>
      <c r="D3032" s="2" t="str">
        <f t="shared" si="236"/>
        <v/>
      </c>
      <c r="E3032" s="2" t="str">
        <f t="shared" si="237"/>
        <v/>
      </c>
      <c r="F3032" s="2" t="str">
        <f t="shared" si="238"/>
        <v/>
      </c>
      <c r="G3032" s="2" t="str">
        <f t="shared" si="239"/>
        <v/>
      </c>
      <c r="H3032" t="s">
        <v>19</v>
      </c>
      <c r="I3032" t="s">
        <v>19</v>
      </c>
      <c r="J3032">
        <v>1.30538292879E-4</v>
      </c>
      <c r="K3032">
        <v>7.0033180034399995E-4</v>
      </c>
      <c r="L3032" s="1">
        <v>2.79478557938E-5</v>
      </c>
      <c r="M3032">
        <v>1.5</v>
      </c>
      <c r="N3032">
        <v>5.5</v>
      </c>
      <c r="O3032">
        <v>9.0101319908800007E-3</v>
      </c>
      <c r="P3032" s="1">
        <v>5.5045436313499999E-6</v>
      </c>
      <c r="Q3032">
        <v>4.2815916089199997E-2</v>
      </c>
      <c r="R3032" t="s">
        <v>15</v>
      </c>
      <c r="S3032">
        <v>1.5</v>
      </c>
      <c r="T3032">
        <v>5.5</v>
      </c>
    </row>
    <row r="3033" spans="1:20">
      <c r="A3033">
        <v>110888</v>
      </c>
      <c r="C3033" t="b">
        <f t="shared" si="235"/>
        <v>1</v>
      </c>
      <c r="D3033" s="2" t="str">
        <f t="shared" si="236"/>
        <v/>
      </c>
      <c r="E3033" s="2" t="str">
        <f t="shared" si="237"/>
        <v/>
      </c>
      <c r="F3033" s="2" t="str">
        <f t="shared" si="238"/>
        <v/>
      </c>
      <c r="G3033" s="2" t="str">
        <f t="shared" si="239"/>
        <v/>
      </c>
      <c r="H3033" t="s">
        <v>17</v>
      </c>
      <c r="I3033" t="s">
        <v>17</v>
      </c>
      <c r="J3033" s="1">
        <v>5.1879519152699998E-5</v>
      </c>
      <c r="K3033">
        <v>1.2281251909599999E-4</v>
      </c>
      <c r="L3033" s="1">
        <v>1.2611549152300001E-6</v>
      </c>
      <c r="M3033">
        <v>3</v>
      </c>
      <c r="N3033">
        <v>8</v>
      </c>
      <c r="O3033">
        <v>0.11693228274299999</v>
      </c>
      <c r="P3033" s="1">
        <v>2.4329252133599999E-5</v>
      </c>
      <c r="Q3033">
        <v>3.12741361772E-4</v>
      </c>
      <c r="R3033" t="s">
        <v>15</v>
      </c>
      <c r="S3033">
        <v>8</v>
      </c>
    </row>
    <row r="3034" spans="1:20">
      <c r="A3034">
        <v>110893</v>
      </c>
      <c r="C3034" t="b">
        <f t="shared" si="235"/>
        <v>1</v>
      </c>
      <c r="D3034" s="2" t="str">
        <f t="shared" si="236"/>
        <v/>
      </c>
      <c r="E3034" s="2" t="str">
        <f t="shared" si="237"/>
        <v/>
      </c>
      <c r="F3034" s="2" t="str">
        <f t="shared" si="238"/>
        <v/>
      </c>
      <c r="G3034" s="2" t="str">
        <f t="shared" si="239"/>
        <v/>
      </c>
      <c r="H3034" t="s">
        <v>17</v>
      </c>
      <c r="I3034" t="s">
        <v>17</v>
      </c>
      <c r="J3034" s="1">
        <v>5.7415031890199999E-5</v>
      </c>
      <c r="K3034">
        <v>1.30601736236E-4</v>
      </c>
      <c r="L3034" s="1">
        <v>3.0006072478899998E-6</v>
      </c>
      <c r="M3034">
        <v>4.5</v>
      </c>
      <c r="N3034">
        <v>10</v>
      </c>
      <c r="O3034">
        <v>7.33364441014E-2</v>
      </c>
      <c r="P3034" s="1">
        <v>1.30203375146E-6</v>
      </c>
      <c r="Q3034">
        <v>3.1878286296600002E-4</v>
      </c>
      <c r="R3034" t="s">
        <v>15</v>
      </c>
      <c r="S3034">
        <v>10</v>
      </c>
    </row>
    <row r="3035" spans="1:20">
      <c r="A3035">
        <v>110909</v>
      </c>
      <c r="B3035" t="s">
        <v>19</v>
      </c>
      <c r="C3035" t="b">
        <f t="shared" si="235"/>
        <v>1</v>
      </c>
      <c r="D3035" s="2" t="str">
        <f t="shared" si="236"/>
        <v/>
      </c>
      <c r="E3035" s="2" t="str">
        <f t="shared" si="237"/>
        <v/>
      </c>
      <c r="F3035" s="2" t="str">
        <f t="shared" si="238"/>
        <v>BRACK</v>
      </c>
      <c r="G3035" s="2" t="str">
        <f t="shared" si="239"/>
        <v/>
      </c>
      <c r="H3035" t="s">
        <v>19</v>
      </c>
      <c r="I3035" t="s">
        <v>19</v>
      </c>
      <c r="J3035">
        <v>2.4729853138499998E-4</v>
      </c>
      <c r="K3035">
        <v>9.4421990396099996E-4</v>
      </c>
      <c r="L3035" s="1">
        <v>3.00520418657E-5</v>
      </c>
      <c r="M3035">
        <v>1.5</v>
      </c>
      <c r="N3035">
        <v>8</v>
      </c>
      <c r="O3035">
        <v>2.0195876894400001E-3</v>
      </c>
      <c r="P3035" s="1">
        <v>1.01235595225E-8</v>
      </c>
      <c r="Q3035">
        <v>2.81153585077E-3</v>
      </c>
      <c r="R3035" t="s">
        <v>15</v>
      </c>
      <c r="S3035">
        <v>1.5</v>
      </c>
      <c r="T3035">
        <v>8</v>
      </c>
    </row>
    <row r="3036" spans="1:20">
      <c r="A3036">
        <v>110943</v>
      </c>
      <c r="C3036" t="b">
        <f t="shared" si="235"/>
        <v>1</v>
      </c>
      <c r="D3036" s="2" t="str">
        <f t="shared" si="236"/>
        <v/>
      </c>
      <c r="E3036" s="2" t="str">
        <f t="shared" si="237"/>
        <v/>
      </c>
      <c r="F3036" s="2" t="str">
        <f t="shared" si="238"/>
        <v/>
      </c>
      <c r="G3036" s="2" t="str">
        <f t="shared" si="239"/>
        <v/>
      </c>
      <c r="H3036" t="s">
        <v>23</v>
      </c>
      <c r="I3036" t="s">
        <v>19</v>
      </c>
      <c r="J3036" s="1">
        <v>6.2684595889099997E-5</v>
      </c>
      <c r="K3036">
        <v>2.4902164564999998E-4</v>
      </c>
      <c r="L3036" s="1">
        <v>5.1278192858800001E-6</v>
      </c>
      <c r="M3036">
        <v>3</v>
      </c>
      <c r="N3036">
        <v>8</v>
      </c>
      <c r="O3036">
        <v>1.6713390380100002E-2</v>
      </c>
      <c r="P3036" s="1">
        <v>1.02112375335E-7</v>
      </c>
      <c r="Q3036">
        <v>1.19918684772E-3</v>
      </c>
      <c r="R3036" t="s">
        <v>15</v>
      </c>
      <c r="S3036">
        <v>3</v>
      </c>
      <c r="T3036">
        <v>8</v>
      </c>
    </row>
    <row r="3037" spans="1:20">
      <c r="A3037">
        <v>110946</v>
      </c>
      <c r="B3037" t="s">
        <v>17</v>
      </c>
      <c r="C3037" t="b">
        <f t="shared" si="235"/>
        <v>1</v>
      </c>
      <c r="D3037" s="2" t="str">
        <f t="shared" si="236"/>
        <v/>
      </c>
      <c r="E3037" s="2" t="str">
        <f t="shared" si="237"/>
        <v/>
      </c>
      <c r="F3037" s="2" t="str">
        <f t="shared" si="238"/>
        <v/>
      </c>
      <c r="G3037" s="2" t="str">
        <f t="shared" si="239"/>
        <v>freshRestricted</v>
      </c>
      <c r="H3037" t="s">
        <v>14</v>
      </c>
      <c r="I3037" t="s">
        <v>14</v>
      </c>
      <c r="J3037" s="1">
        <v>4.6565658841499998E-5</v>
      </c>
      <c r="K3037">
        <v>1.06568962621E-4</v>
      </c>
      <c r="L3037" s="1">
        <v>5.1662184064899999E-6</v>
      </c>
      <c r="M3037">
        <v>1.5</v>
      </c>
      <c r="N3037">
        <v>5.5</v>
      </c>
      <c r="O3037">
        <v>3.5971142352000003E-2</v>
      </c>
      <c r="P3037" s="1">
        <v>4.17396969929E-6</v>
      </c>
      <c r="Q3037">
        <v>6.8463454458300002E-2</v>
      </c>
      <c r="R3037" t="s">
        <v>15</v>
      </c>
    </row>
    <row r="3038" spans="1:20">
      <c r="A3038">
        <v>110967</v>
      </c>
      <c r="C3038" t="b">
        <f t="shared" si="235"/>
        <v>1</v>
      </c>
      <c r="D3038" s="2" t="str">
        <f t="shared" si="236"/>
        <v/>
      </c>
      <c r="E3038" s="2" t="str">
        <f t="shared" si="237"/>
        <v/>
      </c>
      <c r="F3038" s="2" t="str">
        <f t="shared" si="238"/>
        <v/>
      </c>
      <c r="G3038" s="2" t="str">
        <f t="shared" si="239"/>
        <v/>
      </c>
      <c r="H3038" t="s">
        <v>19</v>
      </c>
      <c r="I3038" t="s">
        <v>19</v>
      </c>
      <c r="J3038">
        <v>2.0703923056899999E-4</v>
      </c>
      <c r="K3038">
        <v>9.5201789181600005E-4</v>
      </c>
      <c r="L3038" s="1">
        <v>5.0923865926999999E-5</v>
      </c>
      <c r="M3038">
        <v>1.5</v>
      </c>
      <c r="N3038">
        <v>5.5</v>
      </c>
      <c r="O3038">
        <v>1.60071822439E-3</v>
      </c>
      <c r="P3038" s="1">
        <v>1.9909912155599999E-7</v>
      </c>
      <c r="Q3038">
        <v>7.5894447373600002E-3</v>
      </c>
      <c r="R3038" t="s">
        <v>15</v>
      </c>
      <c r="S3038">
        <v>1.5</v>
      </c>
      <c r="T3038">
        <v>5.5</v>
      </c>
    </row>
    <row r="3039" spans="1:20">
      <c r="A3039">
        <v>110996</v>
      </c>
      <c r="C3039" t="b">
        <f t="shared" si="235"/>
        <v>1</v>
      </c>
      <c r="D3039" s="2" t="str">
        <f t="shared" si="236"/>
        <v/>
      </c>
      <c r="E3039" s="2" t="str">
        <f t="shared" si="237"/>
        <v/>
      </c>
      <c r="F3039" s="2" t="str">
        <f t="shared" si="238"/>
        <v/>
      </c>
      <c r="G3039" s="2" t="str">
        <f t="shared" si="239"/>
        <v/>
      </c>
      <c r="H3039" t="s">
        <v>14</v>
      </c>
      <c r="I3039" t="s">
        <v>14</v>
      </c>
      <c r="J3039" s="1">
        <v>1.1913945571100001E-5</v>
      </c>
      <c r="K3039">
        <v>2.9296373520399998E-4</v>
      </c>
      <c r="L3039" s="1">
        <v>2.9459475071399998E-6</v>
      </c>
      <c r="M3039">
        <v>1.3333333333299999</v>
      </c>
      <c r="N3039">
        <v>3.6666666666699999</v>
      </c>
      <c r="O3039">
        <v>0.11024910680699999</v>
      </c>
      <c r="P3039">
        <v>2.1006162788999999E-2</v>
      </c>
      <c r="Q3039">
        <v>0.38124234847499999</v>
      </c>
      <c r="R3039" t="s">
        <v>15</v>
      </c>
    </row>
    <row r="3040" spans="1:20">
      <c r="A3040">
        <v>110997</v>
      </c>
      <c r="C3040" t="b">
        <f t="shared" si="235"/>
        <v>1</v>
      </c>
      <c r="D3040" s="2" t="str">
        <f t="shared" si="236"/>
        <v/>
      </c>
      <c r="E3040" s="2" t="str">
        <f t="shared" si="237"/>
        <v/>
      </c>
      <c r="F3040" s="2" t="str">
        <f t="shared" si="238"/>
        <v/>
      </c>
      <c r="G3040" s="2" t="str">
        <f t="shared" si="239"/>
        <v/>
      </c>
      <c r="H3040" t="s">
        <v>14</v>
      </c>
      <c r="I3040" t="s">
        <v>14</v>
      </c>
      <c r="J3040" s="1">
        <v>1.58852607615E-5</v>
      </c>
      <c r="K3040">
        <v>3.02169325955E-4</v>
      </c>
      <c r="L3040" s="1">
        <v>3.77102808647E-6</v>
      </c>
      <c r="M3040">
        <v>1.3333333333299999</v>
      </c>
      <c r="N3040">
        <v>3.6666666666699999</v>
      </c>
      <c r="O3040">
        <v>3.6301563514599997E-2</v>
      </c>
      <c r="P3040">
        <v>1.3525491761E-3</v>
      </c>
      <c r="Q3040">
        <v>0.38124234847499999</v>
      </c>
      <c r="R3040" t="s">
        <v>15</v>
      </c>
    </row>
    <row r="3041" spans="1:20">
      <c r="A3041">
        <v>111021</v>
      </c>
      <c r="C3041" t="b">
        <f t="shared" si="235"/>
        <v>1</v>
      </c>
      <c r="D3041" s="2" t="str">
        <f t="shared" si="236"/>
        <v/>
      </c>
      <c r="E3041" s="2" t="str">
        <f t="shared" si="237"/>
        <v/>
      </c>
      <c r="F3041" s="2" t="str">
        <f t="shared" si="238"/>
        <v/>
      </c>
      <c r="G3041" s="2" t="str">
        <f t="shared" si="239"/>
        <v/>
      </c>
      <c r="H3041" t="s">
        <v>19</v>
      </c>
      <c r="I3041" t="s">
        <v>19</v>
      </c>
      <c r="J3041" s="1">
        <v>2.00329308028E-5</v>
      </c>
      <c r="K3041">
        <v>1.6630676586E-4</v>
      </c>
      <c r="L3041" s="1">
        <v>3.3432507548500001E-5</v>
      </c>
      <c r="M3041">
        <v>16</v>
      </c>
      <c r="N3041">
        <v>21.5</v>
      </c>
      <c r="O3041">
        <v>1.31940786317E-4</v>
      </c>
      <c r="P3041">
        <v>5.6269001812400002E-3</v>
      </c>
      <c r="Q3041">
        <v>0.25435418981699998</v>
      </c>
      <c r="R3041" t="s">
        <v>15</v>
      </c>
      <c r="S3041">
        <v>16</v>
      </c>
      <c r="T3041">
        <v>21.5</v>
      </c>
    </row>
    <row r="3042" spans="1:20">
      <c r="A3042">
        <v>111023</v>
      </c>
      <c r="C3042" t="b">
        <f t="shared" si="235"/>
        <v>1</v>
      </c>
      <c r="D3042" s="2" t="str">
        <f t="shared" si="236"/>
        <v/>
      </c>
      <c r="E3042" s="2" t="str">
        <f t="shared" si="237"/>
        <v/>
      </c>
      <c r="F3042" s="2" t="str">
        <f t="shared" si="238"/>
        <v/>
      </c>
      <c r="G3042" s="2" t="str">
        <f t="shared" si="239"/>
        <v/>
      </c>
      <c r="H3042" t="s">
        <v>14</v>
      </c>
      <c r="I3042" t="s">
        <v>14</v>
      </c>
      <c r="J3042" s="1">
        <v>1.0708942613300001E-5</v>
      </c>
      <c r="K3042">
        <v>1.26289874424E-4</v>
      </c>
      <c r="L3042" s="1">
        <v>2.8205658714199999E-5</v>
      </c>
      <c r="M3042">
        <v>15</v>
      </c>
      <c r="N3042">
        <v>21.5</v>
      </c>
      <c r="O3042">
        <v>1.7062862403699999E-3</v>
      </c>
      <c r="P3042">
        <v>6.8332141883999997E-2</v>
      </c>
      <c r="Q3042">
        <v>7.8949160762700005E-2</v>
      </c>
      <c r="R3042" t="s">
        <v>15</v>
      </c>
    </row>
    <row r="3043" spans="1:20">
      <c r="A3043">
        <v>111038</v>
      </c>
      <c r="C3043" t="b">
        <f t="shared" si="235"/>
        <v>1</v>
      </c>
      <c r="D3043" s="2" t="str">
        <f t="shared" si="236"/>
        <v/>
      </c>
      <c r="E3043" s="2" t="str">
        <f t="shared" si="237"/>
        <v/>
      </c>
      <c r="F3043" s="2" t="str">
        <f t="shared" si="238"/>
        <v/>
      </c>
      <c r="G3043" s="2" t="str">
        <f t="shared" si="239"/>
        <v/>
      </c>
      <c r="H3043" t="s">
        <v>19</v>
      </c>
      <c r="I3043" t="s">
        <v>19</v>
      </c>
      <c r="J3043" s="1">
        <v>1.18475524649E-5</v>
      </c>
      <c r="K3043">
        <v>9.3298519898800001E-4</v>
      </c>
      <c r="L3043">
        <v>1.2262995049799999E-4</v>
      </c>
      <c r="M3043">
        <v>6.5</v>
      </c>
      <c r="N3043">
        <v>16</v>
      </c>
      <c r="O3043" s="1">
        <v>3.2465509224500003E-7</v>
      </c>
      <c r="P3043">
        <v>1.3287622295700001E-4</v>
      </c>
      <c r="Q3043">
        <v>2.6998519093400001E-3</v>
      </c>
      <c r="R3043" t="s">
        <v>15</v>
      </c>
      <c r="S3043">
        <v>6.5</v>
      </c>
      <c r="T3043">
        <v>16</v>
      </c>
    </row>
    <row r="3044" spans="1:20">
      <c r="A3044">
        <v>111039</v>
      </c>
      <c r="C3044" t="b">
        <f t="shared" si="235"/>
        <v>1</v>
      </c>
      <c r="D3044" s="2" t="str">
        <f t="shared" si="236"/>
        <v/>
      </c>
      <c r="E3044" s="2" t="str">
        <f t="shared" si="237"/>
        <v/>
      </c>
      <c r="F3044" s="2" t="str">
        <f t="shared" si="238"/>
        <v/>
      </c>
      <c r="G3044" s="2" t="str">
        <f t="shared" si="239"/>
        <v/>
      </c>
      <c r="H3044" t="s">
        <v>19</v>
      </c>
      <c r="I3044" t="s">
        <v>19</v>
      </c>
      <c r="J3044" s="1">
        <v>2.28488511823E-5</v>
      </c>
      <c r="K3044">
        <v>8.1654761407400002E-4</v>
      </c>
      <c r="L3044">
        <v>1.2524579009299999E-4</v>
      </c>
      <c r="M3044">
        <v>6.5</v>
      </c>
      <c r="N3044">
        <v>16</v>
      </c>
      <c r="O3044" s="1">
        <v>4.9005443403700003E-6</v>
      </c>
      <c r="P3044">
        <v>1.51074881361E-3</v>
      </c>
      <c r="Q3044">
        <v>1.44776954949E-3</v>
      </c>
      <c r="R3044" t="s">
        <v>15</v>
      </c>
      <c r="S3044">
        <v>6.5</v>
      </c>
      <c r="T3044">
        <v>16</v>
      </c>
    </row>
    <row r="3045" spans="1:20">
      <c r="A3045">
        <v>111077</v>
      </c>
      <c r="C3045" t="b">
        <f t="shared" si="235"/>
        <v>1</v>
      </c>
      <c r="D3045" s="2" t="str">
        <f t="shared" si="236"/>
        <v/>
      </c>
      <c r="E3045" s="2" t="str">
        <f t="shared" si="237"/>
        <v/>
      </c>
      <c r="F3045" s="2" t="str">
        <f t="shared" si="238"/>
        <v/>
      </c>
      <c r="G3045" s="2" t="str">
        <f t="shared" si="239"/>
        <v/>
      </c>
      <c r="H3045" t="s">
        <v>19</v>
      </c>
      <c r="I3045" t="s">
        <v>19</v>
      </c>
      <c r="J3045" s="1">
        <v>8.4592804408000004E-6</v>
      </c>
      <c r="K3045">
        <v>3.69997399447E-4</v>
      </c>
      <c r="L3045" s="1">
        <v>6.4047656582299996E-5</v>
      </c>
      <c r="M3045">
        <v>8.8000000000000007</v>
      </c>
      <c r="N3045">
        <v>11.6</v>
      </c>
      <c r="O3045">
        <v>1.27195795798E-3</v>
      </c>
      <c r="P3045">
        <v>5.2496621150500003E-3</v>
      </c>
      <c r="Q3045">
        <v>0.30260371228900002</v>
      </c>
      <c r="R3045" t="s">
        <v>15</v>
      </c>
      <c r="S3045">
        <v>8.8000000000000007</v>
      </c>
      <c r="T3045">
        <v>11.6</v>
      </c>
    </row>
    <row r="3046" spans="1:20">
      <c r="A3046">
        <v>111078</v>
      </c>
      <c r="C3046" t="b">
        <f t="shared" si="235"/>
        <v>1</v>
      </c>
      <c r="D3046" s="2" t="str">
        <f t="shared" si="236"/>
        <v/>
      </c>
      <c r="E3046" s="2" t="str">
        <f t="shared" si="237"/>
        <v/>
      </c>
      <c r="F3046" s="2" t="str">
        <f t="shared" si="238"/>
        <v/>
      </c>
      <c r="G3046" s="2" t="str">
        <f t="shared" si="239"/>
        <v/>
      </c>
      <c r="H3046" t="s">
        <v>19</v>
      </c>
      <c r="I3046" t="s">
        <v>19</v>
      </c>
      <c r="J3046" s="1">
        <v>1.25831735194E-5</v>
      </c>
      <c r="K3046">
        <v>3.4785766815200001E-4</v>
      </c>
      <c r="L3046" s="1">
        <v>7.5638802185500002E-5</v>
      </c>
      <c r="M3046">
        <v>8.8000000000000007</v>
      </c>
      <c r="N3046">
        <v>11.6</v>
      </c>
      <c r="O3046">
        <v>6.9988565505499996E-4</v>
      </c>
      <c r="P3046">
        <v>5.2496621150500003E-3</v>
      </c>
      <c r="Q3046">
        <v>0.18202422542999999</v>
      </c>
      <c r="R3046" t="s">
        <v>15</v>
      </c>
      <c r="S3046">
        <v>8.8000000000000007</v>
      </c>
      <c r="T3046">
        <v>11.6</v>
      </c>
    </row>
    <row r="3047" spans="1:20">
      <c r="A3047">
        <v>111093</v>
      </c>
      <c r="C3047" t="b">
        <f t="shared" si="235"/>
        <v>1</v>
      </c>
      <c r="D3047" s="2" t="str">
        <f t="shared" si="236"/>
        <v/>
      </c>
      <c r="E3047" s="2" t="str">
        <f t="shared" si="237"/>
        <v/>
      </c>
      <c r="F3047" s="2" t="str">
        <f t="shared" si="238"/>
        <v/>
      </c>
      <c r="G3047" s="2" t="str">
        <f t="shared" si="239"/>
        <v/>
      </c>
      <c r="H3047" t="s">
        <v>23</v>
      </c>
      <c r="I3047" t="s">
        <v>19</v>
      </c>
      <c r="J3047">
        <v>1.4345669597200001E-4</v>
      </c>
      <c r="K3047">
        <v>5.8773321418000002E-4</v>
      </c>
      <c r="L3047">
        <v>0</v>
      </c>
      <c r="M3047">
        <v>3</v>
      </c>
      <c r="N3047">
        <v>8</v>
      </c>
      <c r="O3047">
        <v>2.1984338520899999E-2</v>
      </c>
      <c r="P3047" s="1">
        <v>1.5827447767299999E-8</v>
      </c>
      <c r="Q3047" s="1">
        <v>6.2567127695500006E-5</v>
      </c>
      <c r="R3047" t="s">
        <v>15</v>
      </c>
      <c r="S3047">
        <v>3</v>
      </c>
      <c r="T3047">
        <v>8</v>
      </c>
    </row>
    <row r="3048" spans="1:20">
      <c r="A3048">
        <v>111094</v>
      </c>
      <c r="C3048" t="b">
        <f t="shared" si="235"/>
        <v>1</v>
      </c>
      <c r="D3048" s="2" t="str">
        <f t="shared" si="236"/>
        <v/>
      </c>
      <c r="E3048" s="2" t="str">
        <f t="shared" si="237"/>
        <v/>
      </c>
      <c r="F3048" s="2" t="str">
        <f t="shared" si="238"/>
        <v/>
      </c>
      <c r="G3048" s="2" t="str">
        <f t="shared" si="239"/>
        <v/>
      </c>
      <c r="H3048" t="s">
        <v>17</v>
      </c>
      <c r="I3048" t="s">
        <v>17</v>
      </c>
      <c r="J3048">
        <v>1.4882883973599999E-4</v>
      </c>
      <c r="K3048">
        <v>5.1640905719300002E-4</v>
      </c>
      <c r="L3048" s="1">
        <v>3.3077907623000001E-6</v>
      </c>
      <c r="M3048">
        <v>3</v>
      </c>
      <c r="N3048">
        <v>8</v>
      </c>
      <c r="O3048">
        <v>8.8637795111599998E-2</v>
      </c>
      <c r="P3048">
        <v>1.5352221245999999E-4</v>
      </c>
      <c r="Q3048">
        <v>9.0949157909699996E-4</v>
      </c>
      <c r="R3048" t="s">
        <v>15</v>
      </c>
      <c r="S3048">
        <v>8</v>
      </c>
    </row>
    <row r="3049" spans="1:20">
      <c r="A3049">
        <v>111123</v>
      </c>
      <c r="C3049" t="b">
        <f t="shared" si="235"/>
        <v>1</v>
      </c>
      <c r="D3049" s="2" t="str">
        <f t="shared" si="236"/>
        <v/>
      </c>
      <c r="E3049" s="2" t="str">
        <f t="shared" si="237"/>
        <v/>
      </c>
      <c r="F3049" s="2" t="str">
        <f t="shared" si="238"/>
        <v/>
      </c>
      <c r="G3049" s="2" t="str">
        <f t="shared" si="239"/>
        <v/>
      </c>
      <c r="H3049" t="s">
        <v>14</v>
      </c>
      <c r="I3049" t="s">
        <v>14</v>
      </c>
      <c r="J3049" s="1">
        <v>5.5616476976099999E-5</v>
      </c>
      <c r="K3049">
        <v>1.29277737309E-4</v>
      </c>
      <c r="L3049" s="1">
        <v>4.4235420408300001E-6</v>
      </c>
      <c r="M3049">
        <v>1.5</v>
      </c>
      <c r="N3049">
        <v>5.5</v>
      </c>
      <c r="O3049">
        <v>5.6649223870400001E-2</v>
      </c>
      <c r="P3049" s="1">
        <v>5.65599578684E-5</v>
      </c>
      <c r="Q3049">
        <v>6.8463454458300002E-2</v>
      </c>
      <c r="R3049" t="s">
        <v>15</v>
      </c>
    </row>
    <row r="3050" spans="1:20">
      <c r="A3050">
        <v>111124</v>
      </c>
      <c r="C3050" t="b">
        <f t="shared" si="235"/>
        <v>1</v>
      </c>
      <c r="D3050" s="2" t="str">
        <f t="shared" si="236"/>
        <v/>
      </c>
      <c r="E3050" s="2" t="str">
        <f t="shared" si="237"/>
        <v/>
      </c>
      <c r="F3050" s="2" t="str">
        <f t="shared" si="238"/>
        <v/>
      </c>
      <c r="G3050" s="2" t="str">
        <f t="shared" si="239"/>
        <v/>
      </c>
      <c r="H3050" t="s">
        <v>19</v>
      </c>
      <c r="I3050" t="s">
        <v>19</v>
      </c>
      <c r="J3050" s="1">
        <v>3.5548777717999998E-5</v>
      </c>
      <c r="K3050">
        <v>2.03088099511E-4</v>
      </c>
      <c r="L3050" s="1">
        <v>6.9199887868699998E-6</v>
      </c>
      <c r="M3050">
        <v>1.5</v>
      </c>
      <c r="N3050">
        <v>5.5</v>
      </c>
      <c r="O3050">
        <v>7.7090363314199998E-3</v>
      </c>
      <c r="P3050" s="1">
        <v>3.4313710587299998E-6</v>
      </c>
      <c r="Q3050">
        <v>2.2784429095499999E-2</v>
      </c>
      <c r="R3050" t="s">
        <v>15</v>
      </c>
      <c r="S3050">
        <v>1.5</v>
      </c>
      <c r="T3050">
        <v>5.5</v>
      </c>
    </row>
    <row r="3051" spans="1:20">
      <c r="A3051">
        <v>111145</v>
      </c>
      <c r="B3051" t="s">
        <v>14</v>
      </c>
      <c r="C3051" t="b">
        <f t="shared" si="235"/>
        <v>1</v>
      </c>
      <c r="D3051" s="2" t="str">
        <f t="shared" si="236"/>
        <v/>
      </c>
      <c r="E3051" s="2" t="str">
        <f t="shared" si="237"/>
        <v/>
      </c>
      <c r="F3051" s="2" t="str">
        <f t="shared" si="238"/>
        <v/>
      </c>
      <c r="G3051" s="2" t="str">
        <f t="shared" si="239"/>
        <v>NO</v>
      </c>
      <c r="H3051" t="s">
        <v>14</v>
      </c>
      <c r="I3051" t="s">
        <v>14</v>
      </c>
      <c r="J3051" s="1">
        <v>2.4044410019600001E-5</v>
      </c>
      <c r="K3051">
        <v>1.3863775979599999E-3</v>
      </c>
      <c r="L3051" s="1">
        <v>1.15894794269E-5</v>
      </c>
      <c r="M3051">
        <v>1.3333333333299999</v>
      </c>
      <c r="N3051">
        <v>3.6666666666699999</v>
      </c>
      <c r="O3051">
        <v>0.44421822564199998</v>
      </c>
      <c r="P3051">
        <v>0.120149503571</v>
      </c>
      <c r="Q3051">
        <v>8.49704371086E-2</v>
      </c>
      <c r="R3051" t="s">
        <v>15</v>
      </c>
    </row>
    <row r="3052" spans="1:20">
      <c r="A3052">
        <v>111146</v>
      </c>
      <c r="C3052" t="b">
        <f t="shared" si="235"/>
        <v>1</v>
      </c>
      <c r="D3052" s="2" t="str">
        <f t="shared" si="236"/>
        <v/>
      </c>
      <c r="E3052" s="2" t="str">
        <f t="shared" si="237"/>
        <v/>
      </c>
      <c r="F3052" s="2" t="str">
        <f t="shared" si="238"/>
        <v/>
      </c>
      <c r="G3052" s="2" t="str">
        <f t="shared" si="239"/>
        <v/>
      </c>
      <c r="H3052" t="s">
        <v>14</v>
      </c>
      <c r="I3052" t="s">
        <v>14</v>
      </c>
      <c r="J3052" s="1">
        <v>1.0832387768799999E-5</v>
      </c>
      <c r="K3052">
        <v>1.3338551932599999E-3</v>
      </c>
      <c r="L3052" s="1">
        <v>1.58189697756E-5</v>
      </c>
      <c r="M3052">
        <v>1.3333333333299999</v>
      </c>
      <c r="N3052">
        <v>3.6666666666699999</v>
      </c>
      <c r="O3052">
        <v>4.9752630917899998E-2</v>
      </c>
      <c r="P3052">
        <v>6.0717739213999996E-3</v>
      </c>
      <c r="Q3052">
        <v>0.26876048057500002</v>
      </c>
      <c r="R3052" t="s">
        <v>15</v>
      </c>
    </row>
    <row r="3053" spans="1:20">
      <c r="A3053">
        <v>111175</v>
      </c>
      <c r="C3053" t="b">
        <f t="shared" si="235"/>
        <v>1</v>
      </c>
      <c r="D3053" s="2" t="str">
        <f t="shared" si="236"/>
        <v/>
      </c>
      <c r="E3053" s="2" t="str">
        <f t="shared" si="237"/>
        <v/>
      </c>
      <c r="F3053" s="2" t="str">
        <f t="shared" si="238"/>
        <v/>
      </c>
      <c r="G3053" s="2" t="str">
        <f t="shared" si="239"/>
        <v/>
      </c>
      <c r="H3053" t="s">
        <v>14</v>
      </c>
      <c r="I3053" t="s">
        <v>14</v>
      </c>
      <c r="J3053" s="1">
        <v>8.7338388403699997E-6</v>
      </c>
      <c r="K3053" s="1">
        <v>4.56598120422E-5</v>
      </c>
      <c r="L3053">
        <v>0</v>
      </c>
      <c r="M3053">
        <v>1.5</v>
      </c>
      <c r="N3053">
        <v>5.5</v>
      </c>
      <c r="O3053">
        <v>7.4842495358799999E-2</v>
      </c>
      <c r="P3053" s="1">
        <v>6.5318142802300001E-5</v>
      </c>
      <c r="Q3053">
        <v>1.01244132743E-2</v>
      </c>
      <c r="R3053" t="s">
        <v>15</v>
      </c>
    </row>
    <row r="3054" spans="1:20">
      <c r="A3054">
        <v>111259</v>
      </c>
      <c r="C3054" t="b">
        <f t="shared" si="235"/>
        <v>1</v>
      </c>
      <c r="D3054" s="2" t="str">
        <f t="shared" si="236"/>
        <v/>
      </c>
      <c r="E3054" s="2" t="str">
        <f t="shared" si="237"/>
        <v/>
      </c>
      <c r="F3054" s="2" t="str">
        <f t="shared" si="238"/>
        <v/>
      </c>
      <c r="G3054" s="2" t="str">
        <f t="shared" si="239"/>
        <v/>
      </c>
      <c r="H3054" t="s">
        <v>17</v>
      </c>
      <c r="I3054" t="s">
        <v>17</v>
      </c>
      <c r="J3054" s="1">
        <v>6.5605948348499996E-5</v>
      </c>
      <c r="K3054">
        <v>1.58522149178E-4</v>
      </c>
      <c r="L3054" s="1">
        <v>3.3574292869700001E-6</v>
      </c>
      <c r="M3054">
        <v>3</v>
      </c>
      <c r="N3054">
        <v>8</v>
      </c>
      <c r="O3054">
        <v>0.126284442089</v>
      </c>
      <c r="P3054">
        <v>2.0067090775900001E-4</v>
      </c>
      <c r="Q3054">
        <v>3.7940596089099999E-3</v>
      </c>
      <c r="R3054" t="s">
        <v>15</v>
      </c>
      <c r="S3054">
        <v>8</v>
      </c>
    </row>
    <row r="3055" spans="1:20">
      <c r="A3055">
        <v>111260</v>
      </c>
      <c r="C3055" t="b">
        <f t="shared" si="235"/>
        <v>1</v>
      </c>
      <c r="D3055" s="2" t="str">
        <f t="shared" si="236"/>
        <v/>
      </c>
      <c r="E3055" s="2" t="str">
        <f t="shared" si="237"/>
        <v/>
      </c>
      <c r="F3055" s="2" t="str">
        <f t="shared" si="238"/>
        <v/>
      </c>
      <c r="G3055" s="2" t="str">
        <f t="shared" si="239"/>
        <v/>
      </c>
      <c r="H3055" t="s">
        <v>14</v>
      </c>
      <c r="I3055" t="s">
        <v>14</v>
      </c>
      <c r="J3055" s="1">
        <v>3.8664633694499999E-5</v>
      </c>
      <c r="K3055">
        <v>1.17342630194E-4</v>
      </c>
      <c r="L3055">
        <v>0</v>
      </c>
      <c r="M3055">
        <v>3</v>
      </c>
      <c r="N3055">
        <v>8</v>
      </c>
      <c r="O3055">
        <v>0.16326629620399999</v>
      </c>
      <c r="P3055" s="1">
        <v>7.57751690486E-5</v>
      </c>
      <c r="Q3055">
        <v>2.4722614082000002E-3</v>
      </c>
      <c r="R3055" t="s">
        <v>15</v>
      </c>
    </row>
    <row r="3056" spans="1:20">
      <c r="A3056">
        <v>111275</v>
      </c>
      <c r="C3056" t="b">
        <f t="shared" si="235"/>
        <v>1</v>
      </c>
      <c r="D3056" s="2" t="str">
        <f t="shared" si="236"/>
        <v/>
      </c>
      <c r="E3056" s="2" t="str">
        <f t="shared" si="237"/>
        <v/>
      </c>
      <c r="F3056" s="2" t="str">
        <f t="shared" si="238"/>
        <v/>
      </c>
      <c r="G3056" s="2" t="str">
        <f t="shared" si="239"/>
        <v/>
      </c>
      <c r="H3056" t="s">
        <v>14</v>
      </c>
      <c r="I3056" t="s">
        <v>14</v>
      </c>
      <c r="J3056">
        <v>1.2447420630100001E-3</v>
      </c>
      <c r="K3056" s="1">
        <v>3.1106231543299999E-5</v>
      </c>
      <c r="L3056">
        <v>5.7131561999900003E-4</v>
      </c>
      <c r="M3056">
        <v>9</v>
      </c>
      <c r="N3056">
        <v>27</v>
      </c>
      <c r="O3056" s="1">
        <v>5.4071768924799999E-7</v>
      </c>
      <c r="P3056">
        <v>0.36231086247700001</v>
      </c>
      <c r="Q3056">
        <v>6.6406199272700001E-2</v>
      </c>
      <c r="R3056" t="s">
        <v>15</v>
      </c>
    </row>
    <row r="3057" spans="1:20">
      <c r="A3057">
        <v>111276</v>
      </c>
      <c r="C3057" t="b">
        <f t="shared" si="235"/>
        <v>1</v>
      </c>
      <c r="D3057" s="2" t="str">
        <f t="shared" si="236"/>
        <v/>
      </c>
      <c r="E3057" s="2" t="str">
        <f t="shared" si="237"/>
        <v/>
      </c>
      <c r="F3057" s="2" t="str">
        <f t="shared" si="238"/>
        <v/>
      </c>
      <c r="G3057" s="2" t="str">
        <f t="shared" si="239"/>
        <v/>
      </c>
      <c r="H3057" t="s">
        <v>14</v>
      </c>
      <c r="I3057" t="s">
        <v>14</v>
      </c>
      <c r="J3057">
        <v>1.0019158376699999E-3</v>
      </c>
      <c r="K3057" s="1">
        <v>1.7743403722100001E-5</v>
      </c>
      <c r="L3057">
        <v>3.4942071401700001E-4</v>
      </c>
      <c r="M3057">
        <v>4.5</v>
      </c>
      <c r="N3057">
        <v>27</v>
      </c>
      <c r="O3057" s="1">
        <v>1.0697860015499999E-6</v>
      </c>
      <c r="P3057">
        <v>0.20113203712399999</v>
      </c>
      <c r="Q3057">
        <v>6.8324339074699994E-2</v>
      </c>
      <c r="R3057" t="s">
        <v>15</v>
      </c>
    </row>
    <row r="3058" spans="1:20">
      <c r="A3058">
        <v>111279</v>
      </c>
      <c r="C3058" t="b">
        <f t="shared" si="235"/>
        <v>1</v>
      </c>
      <c r="D3058" s="2" t="str">
        <f t="shared" si="236"/>
        <v/>
      </c>
      <c r="E3058" s="2" t="str">
        <f t="shared" si="237"/>
        <v/>
      </c>
      <c r="F3058" s="2" t="str">
        <f t="shared" si="238"/>
        <v/>
      </c>
      <c r="G3058" s="2" t="str">
        <f t="shared" si="239"/>
        <v/>
      </c>
      <c r="H3058" t="s">
        <v>14</v>
      </c>
      <c r="I3058" t="s">
        <v>14</v>
      </c>
      <c r="J3058">
        <v>9.5095434234999997E-4</v>
      </c>
      <c r="K3058" s="1">
        <v>2.5692496732400002E-5</v>
      </c>
      <c r="L3058">
        <v>3.5962277866000001E-4</v>
      </c>
      <c r="M3058">
        <v>4.5</v>
      </c>
      <c r="N3058">
        <v>27</v>
      </c>
      <c r="O3058" s="1">
        <v>2.83494412004E-6</v>
      </c>
      <c r="P3058">
        <v>0.269412687145</v>
      </c>
      <c r="Q3058">
        <v>8.8015080514599997E-2</v>
      </c>
      <c r="R3058" t="s">
        <v>15</v>
      </c>
    </row>
    <row r="3059" spans="1:20">
      <c r="A3059">
        <v>111280</v>
      </c>
      <c r="C3059" t="b">
        <f t="shared" si="235"/>
        <v>1</v>
      </c>
      <c r="D3059" s="2" t="str">
        <f t="shared" si="236"/>
        <v/>
      </c>
      <c r="E3059" s="2" t="str">
        <f t="shared" si="237"/>
        <v/>
      </c>
      <c r="F3059" s="2" t="str">
        <f t="shared" si="238"/>
        <v/>
      </c>
      <c r="G3059" s="2" t="str">
        <f t="shared" si="239"/>
        <v/>
      </c>
      <c r="H3059" t="s">
        <v>14</v>
      </c>
      <c r="I3059" t="s">
        <v>14</v>
      </c>
      <c r="J3059">
        <v>1.40469247279E-3</v>
      </c>
      <c r="K3059" s="1">
        <v>5.7228473737000002E-5</v>
      </c>
      <c r="L3059">
        <v>5.9554552352499999E-4</v>
      </c>
      <c r="M3059">
        <v>6.5</v>
      </c>
      <c r="N3059">
        <v>27</v>
      </c>
      <c r="O3059" s="1">
        <v>2.2327189334999999E-6</v>
      </c>
      <c r="P3059">
        <v>0.39919150668499997</v>
      </c>
      <c r="Q3059">
        <v>7.4766216868999993E-2</v>
      </c>
      <c r="R3059" t="s">
        <v>15</v>
      </c>
    </row>
    <row r="3060" spans="1:20">
      <c r="A3060">
        <v>111281</v>
      </c>
      <c r="C3060" t="b">
        <f t="shared" si="235"/>
        <v>1</v>
      </c>
      <c r="D3060" s="2" t="str">
        <f t="shared" si="236"/>
        <v/>
      </c>
      <c r="E3060" s="2" t="str">
        <f t="shared" si="237"/>
        <v/>
      </c>
      <c r="F3060" s="2" t="str">
        <f t="shared" si="238"/>
        <v/>
      </c>
      <c r="G3060" s="2" t="str">
        <f t="shared" si="239"/>
        <v/>
      </c>
      <c r="H3060" t="s">
        <v>24</v>
      </c>
      <c r="I3060" t="s">
        <v>17</v>
      </c>
      <c r="J3060">
        <v>1.46945833506E-4</v>
      </c>
      <c r="K3060" s="1">
        <v>2.7226276936000001E-5</v>
      </c>
      <c r="L3060" s="1">
        <v>2.43799338891E-6</v>
      </c>
      <c r="M3060">
        <v>4.5</v>
      </c>
      <c r="N3060">
        <v>10</v>
      </c>
      <c r="O3060">
        <v>0.22862221081199999</v>
      </c>
      <c r="P3060">
        <v>3.1950725728600001E-3</v>
      </c>
      <c r="Q3060" s="1">
        <v>3.2720389817099998E-5</v>
      </c>
      <c r="R3060" t="s">
        <v>25</v>
      </c>
      <c r="S3060">
        <v>5.4434474932199999</v>
      </c>
    </row>
    <row r="3061" spans="1:20">
      <c r="A3061">
        <v>111287</v>
      </c>
      <c r="C3061" t="b">
        <f t="shared" si="235"/>
        <v>1</v>
      </c>
      <c r="D3061" s="2" t="str">
        <f t="shared" si="236"/>
        <v/>
      </c>
      <c r="E3061" s="2" t="str">
        <f t="shared" si="237"/>
        <v/>
      </c>
      <c r="F3061" s="2" t="str">
        <f t="shared" si="238"/>
        <v/>
      </c>
      <c r="G3061" s="2" t="str">
        <f t="shared" si="239"/>
        <v/>
      </c>
      <c r="H3061" t="s">
        <v>14</v>
      </c>
      <c r="I3061" t="s">
        <v>14</v>
      </c>
      <c r="J3061">
        <v>1.09584391353E-4</v>
      </c>
      <c r="K3061">
        <v>0</v>
      </c>
      <c r="L3061" s="1">
        <v>2.1679387366000001E-5</v>
      </c>
      <c r="M3061">
        <v>6.5</v>
      </c>
      <c r="N3061">
        <v>27</v>
      </c>
      <c r="O3061" s="1">
        <v>1.3236277310499999E-5</v>
      </c>
      <c r="P3061">
        <v>6.3656821349599999E-3</v>
      </c>
      <c r="Q3061">
        <v>0.13855323697399999</v>
      </c>
      <c r="R3061" t="s">
        <v>15</v>
      </c>
    </row>
    <row r="3062" spans="1:20">
      <c r="A3062">
        <v>111322</v>
      </c>
      <c r="C3062" t="b">
        <f t="shared" si="235"/>
        <v>1</v>
      </c>
      <c r="D3062" s="2" t="str">
        <f t="shared" si="236"/>
        <v/>
      </c>
      <c r="E3062" s="2" t="str">
        <f t="shared" si="237"/>
        <v/>
      </c>
      <c r="F3062" s="2" t="str">
        <f t="shared" si="238"/>
        <v/>
      </c>
      <c r="G3062" s="2" t="str">
        <f t="shared" si="239"/>
        <v/>
      </c>
      <c r="H3062" t="s">
        <v>17</v>
      </c>
      <c r="I3062" t="s">
        <v>17</v>
      </c>
      <c r="J3062">
        <v>2.25540947344E-4</v>
      </c>
      <c r="K3062" s="1">
        <v>6.2490565468899996E-5</v>
      </c>
      <c r="L3062" s="1">
        <v>5.2761237347600004E-6</v>
      </c>
      <c r="M3062">
        <v>1.3333333333299999</v>
      </c>
      <c r="N3062">
        <v>3.6666666666699999</v>
      </c>
      <c r="O3062">
        <v>0.30390490091099998</v>
      </c>
      <c r="P3062">
        <v>3.8529450477000002E-3</v>
      </c>
      <c r="Q3062" s="1">
        <v>2.8222255921E-5</v>
      </c>
      <c r="R3062" t="s">
        <v>15</v>
      </c>
      <c r="S3062">
        <v>1.9394235925900001</v>
      </c>
    </row>
    <row r="3063" spans="1:20">
      <c r="A3063">
        <v>111323</v>
      </c>
      <c r="C3063" t="b">
        <f t="shared" si="235"/>
        <v>1</v>
      </c>
      <c r="D3063" s="2" t="str">
        <f t="shared" si="236"/>
        <v/>
      </c>
      <c r="E3063" s="2" t="str">
        <f t="shared" si="237"/>
        <v/>
      </c>
      <c r="F3063" s="2" t="str">
        <f t="shared" si="238"/>
        <v/>
      </c>
      <c r="G3063" s="2" t="str">
        <f t="shared" si="239"/>
        <v/>
      </c>
      <c r="H3063" t="s">
        <v>17</v>
      </c>
      <c r="I3063" t="s">
        <v>17</v>
      </c>
      <c r="J3063">
        <v>1.74850620593E-4</v>
      </c>
      <c r="K3063" s="1">
        <v>7.71998461621E-5</v>
      </c>
      <c r="L3063" s="1">
        <v>3.32466363136E-6</v>
      </c>
      <c r="M3063">
        <v>1.3333333333299999</v>
      </c>
      <c r="N3063">
        <v>3.6666666666699999</v>
      </c>
      <c r="O3063">
        <v>0.43726448676000002</v>
      </c>
      <c r="P3063" s="1">
        <v>7.5919495993299996E-5</v>
      </c>
      <c r="Q3063" s="1">
        <v>4.4881056848200002E-5</v>
      </c>
      <c r="R3063" t="s">
        <v>15</v>
      </c>
      <c r="S3063">
        <v>2.3382857554499998</v>
      </c>
    </row>
    <row r="3064" spans="1:20">
      <c r="A3064">
        <v>111341</v>
      </c>
      <c r="C3064" t="b">
        <f t="shared" si="235"/>
        <v>1</v>
      </c>
      <c r="D3064" s="2" t="str">
        <f t="shared" si="236"/>
        <v/>
      </c>
      <c r="E3064" s="2" t="str">
        <f t="shared" si="237"/>
        <v/>
      </c>
      <c r="F3064" s="2" t="str">
        <f t="shared" si="238"/>
        <v/>
      </c>
      <c r="G3064" s="2" t="str">
        <f t="shared" si="239"/>
        <v/>
      </c>
      <c r="H3064" t="s">
        <v>17</v>
      </c>
      <c r="I3064" t="s">
        <v>17</v>
      </c>
      <c r="J3064">
        <v>1.13775738541E-4</v>
      </c>
      <c r="K3064">
        <v>2.0808307944200001E-4</v>
      </c>
      <c r="L3064" s="1">
        <v>9.6576697933899993E-6</v>
      </c>
      <c r="M3064">
        <v>1.3333333333299999</v>
      </c>
      <c r="N3064">
        <v>3.6666666666699999</v>
      </c>
      <c r="O3064">
        <v>3.2778681103899997E-2</v>
      </c>
      <c r="P3064" s="1">
        <v>9.3360373201800001E-7</v>
      </c>
      <c r="Q3064">
        <v>7.91155726898E-4</v>
      </c>
      <c r="R3064" t="s">
        <v>15</v>
      </c>
      <c r="S3064">
        <v>3.6666666666699999</v>
      </c>
    </row>
    <row r="3065" spans="1:20">
      <c r="A3065">
        <v>111347</v>
      </c>
      <c r="C3065" t="b">
        <f t="shared" si="235"/>
        <v>1</v>
      </c>
      <c r="D3065" s="2" t="str">
        <f t="shared" si="236"/>
        <v/>
      </c>
      <c r="E3065" s="2" t="str">
        <f t="shared" si="237"/>
        <v/>
      </c>
      <c r="F3065" s="2" t="str">
        <f t="shared" si="238"/>
        <v/>
      </c>
      <c r="G3065" s="2" t="str">
        <f t="shared" si="239"/>
        <v/>
      </c>
      <c r="H3065" t="s">
        <v>17</v>
      </c>
      <c r="I3065" t="s">
        <v>17</v>
      </c>
      <c r="J3065">
        <v>1.2871961443E-4</v>
      </c>
      <c r="K3065">
        <v>1.68504831932E-4</v>
      </c>
      <c r="L3065" s="1">
        <v>7.6991076930400007E-6</v>
      </c>
      <c r="M3065">
        <v>1.5</v>
      </c>
      <c r="N3065">
        <v>5.5</v>
      </c>
      <c r="O3065">
        <v>7.0977447071700006E-2</v>
      </c>
      <c r="P3065" s="1">
        <v>3.1875320130699998E-7</v>
      </c>
      <c r="Q3065">
        <v>2.5178233535799998E-4</v>
      </c>
      <c r="R3065" t="s">
        <v>15</v>
      </c>
      <c r="S3065">
        <v>5.5</v>
      </c>
    </row>
    <row r="3066" spans="1:20">
      <c r="A3066">
        <v>111416</v>
      </c>
      <c r="C3066" t="b">
        <f t="shared" si="235"/>
        <v>1</v>
      </c>
      <c r="D3066" s="2" t="str">
        <f t="shared" si="236"/>
        <v/>
      </c>
      <c r="E3066" s="2" t="str">
        <f t="shared" si="237"/>
        <v/>
      </c>
      <c r="F3066" s="2" t="str">
        <f t="shared" si="238"/>
        <v/>
      </c>
      <c r="G3066" s="2" t="str">
        <f t="shared" si="239"/>
        <v/>
      </c>
      <c r="H3066" t="s">
        <v>14</v>
      </c>
      <c r="I3066" t="s">
        <v>14</v>
      </c>
      <c r="J3066" s="1">
        <v>6.9004897415500004E-5</v>
      </c>
      <c r="K3066" s="1">
        <v>2.45343382598E-6</v>
      </c>
      <c r="L3066" s="1">
        <v>4.5909290892700001E-5</v>
      </c>
      <c r="M3066">
        <v>4.5</v>
      </c>
      <c r="N3066">
        <v>27</v>
      </c>
      <c r="O3066">
        <v>2.8871589668200002E-4</v>
      </c>
      <c r="P3066">
        <v>5.5545841133700001E-2</v>
      </c>
      <c r="Q3066">
        <v>0.32285990196999997</v>
      </c>
      <c r="R3066" t="s">
        <v>15</v>
      </c>
    </row>
    <row r="3067" spans="1:20">
      <c r="A3067">
        <v>111417</v>
      </c>
      <c r="C3067" t="b">
        <f t="shared" si="235"/>
        <v>1</v>
      </c>
      <c r="D3067" s="2" t="str">
        <f t="shared" si="236"/>
        <v/>
      </c>
      <c r="E3067" s="2" t="str">
        <f t="shared" si="237"/>
        <v/>
      </c>
      <c r="F3067" s="2" t="str">
        <f t="shared" si="238"/>
        <v/>
      </c>
      <c r="G3067" s="2" t="str">
        <f t="shared" si="239"/>
        <v/>
      </c>
      <c r="H3067" t="s">
        <v>17</v>
      </c>
      <c r="I3067" t="s">
        <v>17</v>
      </c>
      <c r="J3067" s="1">
        <v>7.9577972101800004E-5</v>
      </c>
      <c r="K3067">
        <v>1.20160520971E-4</v>
      </c>
      <c r="L3067" s="1">
        <v>5.4415110638100002E-6</v>
      </c>
      <c r="M3067">
        <v>1.3333333333299999</v>
      </c>
      <c r="N3067">
        <v>3.6666666666699999</v>
      </c>
      <c r="O3067">
        <v>0.22841366852200001</v>
      </c>
      <c r="P3067" s="1">
        <v>4.96000611814E-5</v>
      </c>
      <c r="Q3067">
        <v>1.59715132916E-3</v>
      </c>
      <c r="R3067" t="s">
        <v>15</v>
      </c>
      <c r="S3067">
        <v>3.6666666666699999</v>
      </c>
    </row>
    <row r="3068" spans="1:20">
      <c r="A3068">
        <v>111431</v>
      </c>
      <c r="C3068" t="b">
        <f t="shared" si="235"/>
        <v>1</v>
      </c>
      <c r="D3068" s="2" t="str">
        <f t="shared" si="236"/>
        <v/>
      </c>
      <c r="E3068" s="2" t="str">
        <f t="shared" si="237"/>
        <v/>
      </c>
      <c r="F3068" s="2" t="str">
        <f t="shared" si="238"/>
        <v/>
      </c>
      <c r="G3068" s="2" t="str">
        <f t="shared" si="239"/>
        <v/>
      </c>
      <c r="H3068" t="s">
        <v>14</v>
      </c>
      <c r="I3068" t="s">
        <v>14</v>
      </c>
      <c r="J3068" s="1">
        <v>2.6655967172699999E-5</v>
      </c>
      <c r="K3068" s="1">
        <v>7.3330264383900004E-5</v>
      </c>
      <c r="L3068" s="1">
        <v>1.89913994436E-6</v>
      </c>
      <c r="M3068">
        <v>1.5</v>
      </c>
      <c r="N3068">
        <v>5.5</v>
      </c>
      <c r="O3068">
        <v>0.19226221830199999</v>
      </c>
      <c r="P3068">
        <v>2.87315461362E-3</v>
      </c>
      <c r="Q3068">
        <v>3.3255651886999998E-2</v>
      </c>
      <c r="R3068" t="s">
        <v>15</v>
      </c>
    </row>
    <row r="3069" spans="1:20">
      <c r="A3069">
        <v>111432</v>
      </c>
      <c r="C3069" t="b">
        <f t="shared" si="235"/>
        <v>1</v>
      </c>
      <c r="D3069" s="2" t="str">
        <f t="shared" si="236"/>
        <v/>
      </c>
      <c r="E3069" s="2" t="str">
        <f t="shared" si="237"/>
        <v/>
      </c>
      <c r="F3069" s="2" t="str">
        <f t="shared" si="238"/>
        <v/>
      </c>
      <c r="G3069" s="2" t="str">
        <f t="shared" si="239"/>
        <v/>
      </c>
      <c r="H3069" t="s">
        <v>14</v>
      </c>
      <c r="I3069" t="s">
        <v>14</v>
      </c>
      <c r="J3069" s="1">
        <v>2.6707110734899999E-5</v>
      </c>
      <c r="K3069" s="1">
        <v>9.4933782573500001E-5</v>
      </c>
      <c r="L3069">
        <v>0</v>
      </c>
      <c r="M3069">
        <v>3</v>
      </c>
      <c r="N3069">
        <v>8</v>
      </c>
      <c r="O3069">
        <v>7.4956376225399995E-2</v>
      </c>
      <c r="P3069" s="1">
        <v>1.1784833831900001E-6</v>
      </c>
      <c r="Q3069">
        <v>7.4584135496500001E-4</v>
      </c>
      <c r="R3069" t="s">
        <v>15</v>
      </c>
    </row>
    <row r="3070" spans="1:20">
      <c r="A3070">
        <v>111448</v>
      </c>
      <c r="C3070" t="b">
        <f t="shared" si="235"/>
        <v>1</v>
      </c>
      <c r="D3070" s="2" t="str">
        <f t="shared" si="236"/>
        <v/>
      </c>
      <c r="E3070" s="2" t="str">
        <f t="shared" si="237"/>
        <v/>
      </c>
      <c r="F3070" s="2" t="str">
        <f t="shared" si="238"/>
        <v/>
      </c>
      <c r="G3070" s="2" t="str">
        <f t="shared" si="239"/>
        <v/>
      </c>
      <c r="H3070" t="s">
        <v>17</v>
      </c>
      <c r="I3070" t="s">
        <v>17</v>
      </c>
      <c r="J3070" s="1">
        <v>5.9843148534800002E-5</v>
      </c>
      <c r="K3070">
        <v>1.1670247906E-4</v>
      </c>
      <c r="L3070" s="1">
        <v>8.4781391930999994E-6</v>
      </c>
      <c r="M3070">
        <v>1.3333333333299999</v>
      </c>
      <c r="N3070">
        <v>3.6666666666699999</v>
      </c>
      <c r="O3070">
        <v>0.15690043009499999</v>
      </c>
      <c r="P3070">
        <v>2.1357177969899999E-4</v>
      </c>
      <c r="Q3070">
        <v>1.1916766366699999E-3</v>
      </c>
      <c r="R3070" t="s">
        <v>15</v>
      </c>
      <c r="S3070">
        <v>3.6666666666699999</v>
      </c>
    </row>
    <row r="3071" spans="1:20">
      <c r="A3071">
        <v>111449</v>
      </c>
      <c r="C3071" t="b">
        <f t="shared" si="235"/>
        <v>1</v>
      </c>
      <c r="D3071" s="2" t="str">
        <f t="shared" si="236"/>
        <v/>
      </c>
      <c r="E3071" s="2" t="str">
        <f t="shared" si="237"/>
        <v/>
      </c>
      <c r="F3071" s="2" t="str">
        <f t="shared" si="238"/>
        <v/>
      </c>
      <c r="G3071" s="2" t="str">
        <f t="shared" si="239"/>
        <v/>
      </c>
      <c r="H3071" t="s">
        <v>17</v>
      </c>
      <c r="I3071" t="s">
        <v>17</v>
      </c>
      <c r="J3071" s="1">
        <v>4.31951582801E-5</v>
      </c>
      <c r="K3071">
        <v>1.12676891642E-4</v>
      </c>
      <c r="L3071" s="1">
        <v>8.0819715785600005E-6</v>
      </c>
      <c r="M3071">
        <v>1.3333333333299999</v>
      </c>
      <c r="N3071">
        <v>3.6666666666699999</v>
      </c>
      <c r="O3071">
        <v>3.78277760665E-2</v>
      </c>
      <c r="P3071" s="1">
        <v>1.8929799042600001E-5</v>
      </c>
      <c r="Q3071">
        <v>1.78181149576E-3</v>
      </c>
      <c r="R3071" t="s">
        <v>15</v>
      </c>
      <c r="S3071">
        <v>3.6666666666699999</v>
      </c>
    </row>
    <row r="3072" spans="1:20">
      <c r="A3072">
        <v>111465</v>
      </c>
      <c r="C3072" t="b">
        <f t="shared" si="235"/>
        <v>1</v>
      </c>
      <c r="D3072" s="2" t="str">
        <f t="shared" si="236"/>
        <v/>
      </c>
      <c r="E3072" s="2" t="str">
        <f t="shared" si="237"/>
        <v/>
      </c>
      <c r="F3072" s="2" t="str">
        <f t="shared" si="238"/>
        <v/>
      </c>
      <c r="G3072" s="2" t="str">
        <f t="shared" si="239"/>
        <v/>
      </c>
      <c r="H3072" t="s">
        <v>19</v>
      </c>
      <c r="I3072" t="s">
        <v>19</v>
      </c>
      <c r="J3072" s="1">
        <v>5.0530003412999998E-5</v>
      </c>
      <c r="K3072">
        <v>2.2177778831299999E-4</v>
      </c>
      <c r="L3072" s="1">
        <v>2.0806041882700002E-6</v>
      </c>
      <c r="M3072">
        <v>3</v>
      </c>
      <c r="N3072">
        <v>8</v>
      </c>
      <c r="O3072">
        <v>1.02479827278E-2</v>
      </c>
      <c r="P3072" s="1">
        <v>2.6863629863199999E-8</v>
      </c>
      <c r="Q3072">
        <v>2.6956026842100001E-4</v>
      </c>
      <c r="R3072" t="s">
        <v>15</v>
      </c>
      <c r="S3072">
        <v>3</v>
      </c>
      <c r="T3072">
        <v>8</v>
      </c>
    </row>
    <row r="3073" spans="1:20">
      <c r="A3073">
        <v>111466</v>
      </c>
      <c r="C3073" t="b">
        <f t="shared" si="235"/>
        <v>1</v>
      </c>
      <c r="D3073" s="2" t="str">
        <f t="shared" si="236"/>
        <v/>
      </c>
      <c r="E3073" s="2" t="str">
        <f t="shared" si="237"/>
        <v/>
      </c>
      <c r="F3073" s="2" t="str">
        <f t="shared" si="238"/>
        <v/>
      </c>
      <c r="G3073" s="2" t="str">
        <f t="shared" si="239"/>
        <v/>
      </c>
      <c r="H3073" t="s">
        <v>19</v>
      </c>
      <c r="I3073" t="s">
        <v>19</v>
      </c>
      <c r="J3073" s="1">
        <v>6.6407523655200002E-5</v>
      </c>
      <c r="K3073">
        <v>2.1432782238800001E-4</v>
      </c>
      <c r="L3073" s="1">
        <v>4.78221780133E-6</v>
      </c>
      <c r="M3073">
        <v>3</v>
      </c>
      <c r="N3073">
        <v>8</v>
      </c>
      <c r="O3073">
        <v>8.1579403174200007E-3</v>
      </c>
      <c r="P3073" s="1">
        <v>1.04156231862E-8</v>
      </c>
      <c r="Q3073">
        <v>1.67209296398E-3</v>
      </c>
      <c r="R3073" t="s">
        <v>15</v>
      </c>
      <c r="S3073">
        <v>3</v>
      </c>
      <c r="T3073">
        <v>8</v>
      </c>
    </row>
    <row r="3074" spans="1:20">
      <c r="A3074">
        <v>111479</v>
      </c>
      <c r="C3074" t="b">
        <f t="shared" si="235"/>
        <v>1</v>
      </c>
      <c r="D3074" s="2" t="str">
        <f t="shared" si="236"/>
        <v/>
      </c>
      <c r="E3074" s="2" t="str">
        <f t="shared" si="237"/>
        <v/>
      </c>
      <c r="F3074" s="2" t="str">
        <f t="shared" si="238"/>
        <v/>
      </c>
      <c r="G3074" s="2" t="str">
        <f t="shared" si="239"/>
        <v/>
      </c>
      <c r="H3074" t="s">
        <v>17</v>
      </c>
      <c r="I3074" t="s">
        <v>17</v>
      </c>
      <c r="J3074">
        <v>1.53593555008E-4</v>
      </c>
      <c r="K3074">
        <v>2.05264158821E-4</v>
      </c>
      <c r="L3074" s="1">
        <v>1.06690956795E-5</v>
      </c>
      <c r="M3074">
        <v>1.5</v>
      </c>
      <c r="N3074">
        <v>5.5</v>
      </c>
      <c r="O3074">
        <v>4.16468526607E-2</v>
      </c>
      <c r="P3074" s="1">
        <v>5.8205337087600004E-7</v>
      </c>
      <c r="Q3074">
        <v>2.7678572752500002E-3</v>
      </c>
      <c r="R3074" t="s">
        <v>15</v>
      </c>
      <c r="S3074">
        <v>5.5</v>
      </c>
    </row>
    <row r="3075" spans="1:20">
      <c r="A3075">
        <v>111480</v>
      </c>
      <c r="B3075" t="s">
        <v>17</v>
      </c>
      <c r="C3075" t="b">
        <f t="shared" ref="C3075:C3138" si="240">IF(OR(B3075="freshRestricted",B3075="brackishRestricted",B3075="marineRestricted",B3075="noclass",B3075=""),TRUE,FALSE)</f>
        <v>1</v>
      </c>
      <c r="D3075" s="2" t="str">
        <f t="shared" ref="D3075:D3138" si="241">IF(NOT(ISBLANK($B3075)),IF($I3075="freshRestricted", IF($B3075="freshRestricted","FRESH",$B3075),""),"")</f>
        <v/>
      </c>
      <c r="E3075" s="2" t="str">
        <f t="shared" ref="E3075:E3138" si="242">IF(NOT(ISBLANK($B3075)),IF($I3075="marineRestricted", IF($B3075="marineRestricted","MARINE",$B3075),""),"")</f>
        <v/>
      </c>
      <c r="F3075" s="2" t="str">
        <f t="shared" ref="F3075:F3138" si="243">IF(NOT(ISBLANK($B3075)),IF($I3075="brackishRestricted", IF($B3075="brackishRestricted","BRACK",$B3075),""),"")</f>
        <v>freshRestricted</v>
      </c>
      <c r="G3075" s="2" t="str">
        <f t="shared" ref="G3075:G3138" si="244">IF(NOT(ISBLANK($B3075)),IF($I3075="noclass", IF($B3075="noclass","NO",$B3075),""),"")</f>
        <v/>
      </c>
      <c r="H3075" t="s">
        <v>23</v>
      </c>
      <c r="I3075" t="s">
        <v>19</v>
      </c>
      <c r="J3075">
        <v>1.11947212859E-4</v>
      </c>
      <c r="K3075">
        <v>1.7976045655400001E-4</v>
      </c>
      <c r="L3075" s="1">
        <v>6.65920518807E-6</v>
      </c>
      <c r="M3075">
        <v>1.5</v>
      </c>
      <c r="N3075">
        <v>8</v>
      </c>
      <c r="O3075">
        <v>1.6705538568599999E-2</v>
      </c>
      <c r="P3075" s="1">
        <v>7.9514953473600006E-8</v>
      </c>
      <c r="Q3075">
        <v>8.9029546611099995E-3</v>
      </c>
      <c r="R3075" t="s">
        <v>15</v>
      </c>
      <c r="S3075">
        <v>1.5</v>
      </c>
      <c r="T3075">
        <v>8</v>
      </c>
    </row>
    <row r="3076" spans="1:20">
      <c r="A3076">
        <v>111500</v>
      </c>
      <c r="B3076" t="s">
        <v>14</v>
      </c>
      <c r="C3076" t="b">
        <f t="shared" si="240"/>
        <v>1</v>
      </c>
      <c r="D3076" s="2" t="str">
        <f t="shared" si="241"/>
        <v/>
      </c>
      <c r="E3076" s="2" t="str">
        <f t="shared" si="242"/>
        <v/>
      </c>
      <c r="F3076" s="2" t="str">
        <f t="shared" si="243"/>
        <v/>
      </c>
      <c r="G3076" s="2" t="str">
        <f t="shared" si="244"/>
        <v>NO</v>
      </c>
      <c r="H3076" t="s">
        <v>14</v>
      </c>
      <c r="I3076" t="s">
        <v>14</v>
      </c>
      <c r="J3076">
        <v>2.55294718028E-4</v>
      </c>
      <c r="K3076" s="1">
        <v>7.9998600057600006E-5</v>
      </c>
      <c r="L3076" s="1">
        <v>1.9483109560999998E-6</v>
      </c>
      <c r="M3076">
        <v>1.5</v>
      </c>
      <c r="N3076">
        <v>8</v>
      </c>
      <c r="O3076">
        <v>0.20093006525099999</v>
      </c>
      <c r="P3076">
        <v>4.3965758028799998E-4</v>
      </c>
      <c r="Q3076">
        <v>1.37511189118E-2</v>
      </c>
      <c r="R3076" t="s">
        <v>15</v>
      </c>
    </row>
    <row r="3077" spans="1:20">
      <c r="A3077">
        <v>111501</v>
      </c>
      <c r="C3077" t="b">
        <f t="shared" si="240"/>
        <v>1</v>
      </c>
      <c r="D3077" s="2" t="str">
        <f t="shared" si="241"/>
        <v/>
      </c>
      <c r="E3077" s="2" t="str">
        <f t="shared" si="242"/>
        <v/>
      </c>
      <c r="F3077" s="2" t="str">
        <f t="shared" si="243"/>
        <v/>
      </c>
      <c r="G3077" s="2" t="str">
        <f t="shared" si="244"/>
        <v/>
      </c>
      <c r="H3077" t="s">
        <v>14</v>
      </c>
      <c r="I3077" t="s">
        <v>14</v>
      </c>
      <c r="J3077">
        <v>2.2797975602299999E-4</v>
      </c>
      <c r="K3077" s="1">
        <v>6.06288306034E-5</v>
      </c>
      <c r="L3077" s="1">
        <v>4.1417345573699996E-6</v>
      </c>
      <c r="M3077">
        <v>1.5</v>
      </c>
      <c r="N3077">
        <v>8</v>
      </c>
      <c r="O3077">
        <v>0.39685100668899997</v>
      </c>
      <c r="P3077">
        <v>4.1199421434100003E-4</v>
      </c>
      <c r="Q3077">
        <v>3.0760658297499998E-3</v>
      </c>
      <c r="R3077" t="s">
        <v>15</v>
      </c>
    </row>
    <row r="3078" spans="1:20">
      <c r="A3078">
        <v>111514</v>
      </c>
      <c r="C3078" t="b">
        <f t="shared" si="240"/>
        <v>1</v>
      </c>
      <c r="D3078" s="2" t="str">
        <f t="shared" si="241"/>
        <v/>
      </c>
      <c r="E3078" s="2" t="str">
        <f t="shared" si="242"/>
        <v/>
      </c>
      <c r="F3078" s="2" t="str">
        <f t="shared" si="243"/>
        <v/>
      </c>
      <c r="G3078" s="2" t="str">
        <f t="shared" si="244"/>
        <v/>
      </c>
      <c r="H3078" t="s">
        <v>14</v>
      </c>
      <c r="I3078" t="s">
        <v>14</v>
      </c>
      <c r="J3078">
        <v>1.5112675380699999E-4</v>
      </c>
      <c r="K3078" s="1">
        <v>1.2223194848300001E-5</v>
      </c>
      <c r="L3078" s="1">
        <v>8.8559588913499996E-7</v>
      </c>
      <c r="M3078">
        <v>1.5</v>
      </c>
      <c r="N3078">
        <v>8</v>
      </c>
      <c r="O3078">
        <v>0.44620850684899999</v>
      </c>
      <c r="P3078">
        <v>2.5010536796800001E-2</v>
      </c>
      <c r="Q3078">
        <v>6.0764813885799997E-2</v>
      </c>
      <c r="R3078" t="s">
        <v>15</v>
      </c>
    </row>
    <row r="3079" spans="1:20">
      <c r="A3079">
        <v>111516</v>
      </c>
      <c r="C3079" t="b">
        <f t="shared" si="240"/>
        <v>1</v>
      </c>
      <c r="D3079" s="2" t="str">
        <f t="shared" si="241"/>
        <v/>
      </c>
      <c r="E3079" s="2" t="str">
        <f t="shared" si="242"/>
        <v/>
      </c>
      <c r="F3079" s="2" t="str">
        <f t="shared" si="243"/>
        <v/>
      </c>
      <c r="G3079" s="2" t="str">
        <f t="shared" si="244"/>
        <v/>
      </c>
      <c r="H3079" t="s">
        <v>14</v>
      </c>
      <c r="I3079" t="s">
        <v>14</v>
      </c>
      <c r="J3079">
        <v>1.46915446821E-4</v>
      </c>
      <c r="K3079" s="1">
        <v>2.1680223337899999E-5</v>
      </c>
      <c r="L3079">
        <v>0</v>
      </c>
      <c r="M3079">
        <v>1.5</v>
      </c>
      <c r="N3079">
        <v>8</v>
      </c>
      <c r="O3079">
        <v>0.43882712418800002</v>
      </c>
      <c r="P3079">
        <v>4.3654121193800001E-4</v>
      </c>
      <c r="Q3079">
        <v>2.4918297647400002E-3</v>
      </c>
      <c r="R3079" t="s">
        <v>15</v>
      </c>
    </row>
    <row r="3080" spans="1:20">
      <c r="A3080">
        <v>111532</v>
      </c>
      <c r="C3080" t="b">
        <f t="shared" si="240"/>
        <v>1</v>
      </c>
      <c r="D3080" s="2" t="str">
        <f t="shared" si="241"/>
        <v/>
      </c>
      <c r="E3080" s="2" t="str">
        <f t="shared" si="242"/>
        <v/>
      </c>
      <c r="F3080" s="2" t="str">
        <f t="shared" si="243"/>
        <v/>
      </c>
      <c r="G3080" s="2" t="str">
        <f t="shared" si="244"/>
        <v/>
      </c>
      <c r="H3080" t="s">
        <v>19</v>
      </c>
      <c r="I3080" t="s">
        <v>19</v>
      </c>
      <c r="J3080">
        <v>1.10270269976E-4</v>
      </c>
      <c r="K3080">
        <v>6.14816071668E-4</v>
      </c>
      <c r="L3080" s="1">
        <v>2.1053130987500001E-5</v>
      </c>
      <c r="M3080">
        <v>1.3333333333299999</v>
      </c>
      <c r="N3080">
        <v>3.6666666666699999</v>
      </c>
      <c r="O3080">
        <v>1.3038228856999999E-2</v>
      </c>
      <c r="P3080" s="1">
        <v>5.9650921611799995E-7</v>
      </c>
      <c r="Q3080">
        <v>5.4647171916900005E-4</v>
      </c>
      <c r="R3080" t="s">
        <v>15</v>
      </c>
      <c r="S3080">
        <v>1.3333333333299999</v>
      </c>
      <c r="T3080">
        <v>3.6666666666699999</v>
      </c>
    </row>
    <row r="3081" spans="1:20">
      <c r="A3081">
        <v>111533</v>
      </c>
      <c r="C3081" t="b">
        <f t="shared" si="240"/>
        <v>1</v>
      </c>
      <c r="D3081" s="2" t="str">
        <f t="shared" si="241"/>
        <v/>
      </c>
      <c r="E3081" s="2" t="str">
        <f t="shared" si="242"/>
        <v/>
      </c>
      <c r="F3081" s="2" t="str">
        <f t="shared" si="243"/>
        <v/>
      </c>
      <c r="G3081" s="2" t="str">
        <f t="shared" si="244"/>
        <v/>
      </c>
      <c r="H3081" t="s">
        <v>19</v>
      </c>
      <c r="I3081" t="s">
        <v>19</v>
      </c>
      <c r="J3081" s="1">
        <v>4.6214773580599997E-5</v>
      </c>
      <c r="K3081">
        <v>2.0910424968499999E-4</v>
      </c>
      <c r="L3081" s="1">
        <v>8.7778705101399995E-6</v>
      </c>
      <c r="M3081">
        <v>1.3333333333299999</v>
      </c>
      <c r="N3081">
        <v>3.6666666666699999</v>
      </c>
      <c r="O3081">
        <v>1.3405680922E-2</v>
      </c>
      <c r="P3081" s="1">
        <v>1.99750194464E-7</v>
      </c>
      <c r="Q3081">
        <v>7.10893588944E-4</v>
      </c>
      <c r="R3081" t="s">
        <v>15</v>
      </c>
      <c r="S3081">
        <v>1.3333333333299999</v>
      </c>
      <c r="T3081">
        <v>3.6666666666699999</v>
      </c>
    </row>
    <row r="3082" spans="1:20">
      <c r="A3082">
        <v>111548</v>
      </c>
      <c r="B3082" t="s">
        <v>17</v>
      </c>
      <c r="C3082" t="b">
        <f t="shared" si="240"/>
        <v>1</v>
      </c>
      <c r="D3082" s="2" t="str">
        <f t="shared" si="241"/>
        <v>FRESH</v>
      </c>
      <c r="E3082" s="2" t="str">
        <f t="shared" si="242"/>
        <v/>
      </c>
      <c r="F3082" s="2" t="str">
        <f t="shared" si="243"/>
        <v/>
      </c>
      <c r="G3082" s="2" t="str">
        <f t="shared" si="244"/>
        <v/>
      </c>
      <c r="H3082" t="s">
        <v>17</v>
      </c>
      <c r="I3082" t="s">
        <v>17</v>
      </c>
      <c r="J3082" s="1">
        <v>6.5537554333599998E-5</v>
      </c>
      <c r="K3082">
        <v>1.7122536794E-4</v>
      </c>
      <c r="L3082" s="1">
        <v>6.5397850274600004E-6</v>
      </c>
      <c r="M3082">
        <v>1.3333333333299999</v>
      </c>
      <c r="N3082">
        <v>3.6666666666699999</v>
      </c>
      <c r="O3082">
        <v>0.15690043009499999</v>
      </c>
      <c r="P3082" s="1">
        <v>1.40808011547E-5</v>
      </c>
      <c r="Q3082">
        <v>1.30504805393E-4</v>
      </c>
      <c r="R3082" t="s">
        <v>15</v>
      </c>
      <c r="S3082">
        <v>3.6666666666699999</v>
      </c>
    </row>
    <row r="3083" spans="1:20">
      <c r="A3083">
        <v>111549</v>
      </c>
      <c r="C3083" t="b">
        <f t="shared" si="240"/>
        <v>1</v>
      </c>
      <c r="D3083" s="2" t="str">
        <f t="shared" si="241"/>
        <v/>
      </c>
      <c r="E3083" s="2" t="str">
        <f t="shared" si="242"/>
        <v/>
      </c>
      <c r="F3083" s="2" t="str">
        <f t="shared" si="243"/>
        <v/>
      </c>
      <c r="G3083" s="2" t="str">
        <f t="shared" si="244"/>
        <v/>
      </c>
      <c r="H3083" t="s">
        <v>14</v>
      </c>
      <c r="I3083" t="s">
        <v>14</v>
      </c>
      <c r="J3083">
        <v>1.48141758186E-4</v>
      </c>
      <c r="K3083">
        <v>6.4798625878300005E-4</v>
      </c>
      <c r="L3083" s="1">
        <v>1.80720145436E-5</v>
      </c>
      <c r="M3083">
        <v>1.3333333333299999</v>
      </c>
      <c r="N3083">
        <v>3.6666666666699999</v>
      </c>
      <c r="O3083">
        <v>5.1130980674699997E-2</v>
      </c>
      <c r="P3083" s="1">
        <v>5.9650921611799995E-7</v>
      </c>
      <c r="Q3083" s="1">
        <v>5.7525782896299997E-5</v>
      </c>
      <c r="R3083" t="s">
        <v>15</v>
      </c>
    </row>
    <row r="3084" spans="1:20">
      <c r="A3084">
        <v>111569</v>
      </c>
      <c r="C3084" t="b">
        <f t="shared" si="240"/>
        <v>1</v>
      </c>
      <c r="D3084" s="2" t="str">
        <f t="shared" si="241"/>
        <v/>
      </c>
      <c r="E3084" s="2" t="str">
        <f t="shared" si="242"/>
        <v/>
      </c>
      <c r="F3084" s="2" t="str">
        <f t="shared" si="243"/>
        <v/>
      </c>
      <c r="G3084" s="2" t="str">
        <f t="shared" si="244"/>
        <v/>
      </c>
      <c r="H3084" t="s">
        <v>14</v>
      </c>
      <c r="I3084" t="s">
        <v>14</v>
      </c>
      <c r="J3084" s="1">
        <v>8.3952320248399998E-6</v>
      </c>
      <c r="K3084">
        <v>5.1807669222599995E-4</v>
      </c>
      <c r="L3084" s="1">
        <v>1.47145163118E-6</v>
      </c>
      <c r="M3084">
        <v>1.3333333333299999</v>
      </c>
      <c r="N3084">
        <v>3.6666666666699999</v>
      </c>
      <c r="O3084">
        <v>0.11024910680699999</v>
      </c>
      <c r="P3084">
        <v>5.0557260842699998E-3</v>
      </c>
      <c r="Q3084">
        <v>0.22250092362599999</v>
      </c>
      <c r="R3084" t="s">
        <v>15</v>
      </c>
    </row>
    <row r="3085" spans="1:20">
      <c r="A3085">
        <v>111570</v>
      </c>
      <c r="C3085" t="b">
        <f t="shared" si="240"/>
        <v>1</v>
      </c>
      <c r="D3085" s="2" t="str">
        <f t="shared" si="241"/>
        <v/>
      </c>
      <c r="E3085" s="2" t="str">
        <f t="shared" si="242"/>
        <v/>
      </c>
      <c r="F3085" s="2" t="str">
        <f t="shared" si="243"/>
        <v/>
      </c>
      <c r="G3085" s="2" t="str">
        <f t="shared" si="244"/>
        <v/>
      </c>
      <c r="H3085" t="s">
        <v>14</v>
      </c>
      <c r="I3085" t="s">
        <v>14</v>
      </c>
      <c r="J3085" s="1">
        <v>1.5498889892E-5</v>
      </c>
      <c r="K3085">
        <v>5.6992753484599997E-4</v>
      </c>
      <c r="L3085" s="1">
        <v>1.3079570054900001E-6</v>
      </c>
      <c r="M3085">
        <v>1.3333333333299999</v>
      </c>
      <c r="N3085">
        <v>3.6666666666699999</v>
      </c>
      <c r="O3085">
        <v>0.11024910680699999</v>
      </c>
      <c r="P3085">
        <v>5.0557260842699998E-3</v>
      </c>
      <c r="Q3085">
        <v>0.22250092362599999</v>
      </c>
      <c r="R3085" t="s">
        <v>15</v>
      </c>
    </row>
    <row r="3086" spans="1:20">
      <c r="A3086">
        <v>111593</v>
      </c>
      <c r="C3086" t="b">
        <f t="shared" si="240"/>
        <v>1</v>
      </c>
      <c r="D3086" s="2" t="str">
        <f t="shared" si="241"/>
        <v/>
      </c>
      <c r="E3086" s="2" t="str">
        <f t="shared" si="242"/>
        <v/>
      </c>
      <c r="F3086" s="2" t="str">
        <f t="shared" si="243"/>
        <v/>
      </c>
      <c r="G3086" s="2" t="str">
        <f t="shared" si="244"/>
        <v/>
      </c>
      <c r="H3086" t="s">
        <v>23</v>
      </c>
      <c r="I3086" t="s">
        <v>19</v>
      </c>
      <c r="J3086" s="1">
        <v>7.9452962195500004E-5</v>
      </c>
      <c r="K3086">
        <v>2.6713831330399997E-4</v>
      </c>
      <c r="L3086" s="1">
        <v>8.3145627433399999E-6</v>
      </c>
      <c r="M3086">
        <v>1.5</v>
      </c>
      <c r="N3086">
        <v>5.5</v>
      </c>
      <c r="O3086">
        <v>4.9377559583000004E-3</v>
      </c>
      <c r="P3086" s="1">
        <v>1.5533676448599999E-8</v>
      </c>
      <c r="Q3086">
        <v>1.1644824756900001E-2</v>
      </c>
      <c r="R3086" t="s">
        <v>15</v>
      </c>
      <c r="S3086">
        <v>1.5</v>
      </c>
      <c r="T3086">
        <v>5.5</v>
      </c>
    </row>
    <row r="3087" spans="1:20">
      <c r="A3087">
        <v>111595</v>
      </c>
      <c r="C3087" t="b">
        <f t="shared" si="240"/>
        <v>1</v>
      </c>
      <c r="D3087" s="2" t="str">
        <f t="shared" si="241"/>
        <v/>
      </c>
      <c r="E3087" s="2" t="str">
        <f t="shared" si="242"/>
        <v/>
      </c>
      <c r="F3087" s="2" t="str">
        <f t="shared" si="243"/>
        <v/>
      </c>
      <c r="G3087" s="2" t="str">
        <f t="shared" si="244"/>
        <v/>
      </c>
      <c r="H3087" t="s">
        <v>23</v>
      </c>
      <c r="I3087" t="s">
        <v>19</v>
      </c>
      <c r="J3087" s="1">
        <v>8.98785280109E-5</v>
      </c>
      <c r="K3087">
        <v>2.1776643059800001E-4</v>
      </c>
      <c r="L3087" s="1">
        <v>9.9254718767299994E-6</v>
      </c>
      <c r="M3087">
        <v>1.3333333333299999</v>
      </c>
      <c r="N3087">
        <v>3.6666666666699999</v>
      </c>
      <c r="O3087">
        <v>1.9946817198799999E-2</v>
      </c>
      <c r="P3087" s="1">
        <v>7.3503199505099997E-6</v>
      </c>
      <c r="Q3087">
        <v>5.2711121197999998E-2</v>
      </c>
      <c r="R3087" t="s">
        <v>15</v>
      </c>
      <c r="S3087">
        <v>1.3333333333299999</v>
      </c>
      <c r="T3087">
        <v>3.6666666666699999</v>
      </c>
    </row>
    <row r="3088" spans="1:20">
      <c r="A3088">
        <v>111612</v>
      </c>
      <c r="C3088" t="b">
        <f t="shared" si="240"/>
        <v>1</v>
      </c>
      <c r="D3088" s="2" t="str">
        <f t="shared" si="241"/>
        <v/>
      </c>
      <c r="E3088" s="2" t="str">
        <f t="shared" si="242"/>
        <v/>
      </c>
      <c r="F3088" s="2" t="str">
        <f t="shared" si="243"/>
        <v/>
      </c>
      <c r="G3088" s="2" t="str">
        <f t="shared" si="244"/>
        <v/>
      </c>
      <c r="H3088" t="s">
        <v>27</v>
      </c>
      <c r="I3088" t="s">
        <v>14</v>
      </c>
      <c r="J3088" s="1">
        <v>9.0008959699699995E-5</v>
      </c>
      <c r="K3088">
        <v>0</v>
      </c>
      <c r="L3088" s="1">
        <v>5.9937129776600001E-5</v>
      </c>
      <c r="M3088">
        <v>11</v>
      </c>
      <c r="N3088">
        <v>27</v>
      </c>
      <c r="O3088" s="1">
        <v>1.0451633391799999E-5</v>
      </c>
      <c r="P3088">
        <v>1.00286718905E-2</v>
      </c>
      <c r="Q3088">
        <v>0.19710523306300001</v>
      </c>
      <c r="R3088" t="s">
        <v>15</v>
      </c>
      <c r="S3088">
        <v>11</v>
      </c>
      <c r="T3088">
        <v>27</v>
      </c>
    </row>
    <row r="3089" spans="1:20">
      <c r="A3089">
        <v>111616</v>
      </c>
      <c r="C3089" t="b">
        <f t="shared" si="240"/>
        <v>1</v>
      </c>
      <c r="D3089" s="2" t="str">
        <f t="shared" si="241"/>
        <v/>
      </c>
      <c r="E3089" s="2" t="str">
        <f t="shared" si="242"/>
        <v/>
      </c>
      <c r="F3089" s="2" t="str">
        <f t="shared" si="243"/>
        <v/>
      </c>
      <c r="G3089" s="2" t="str">
        <f t="shared" si="244"/>
        <v/>
      </c>
      <c r="H3089" t="s">
        <v>14</v>
      </c>
      <c r="I3089" t="s">
        <v>14</v>
      </c>
      <c r="J3089">
        <v>1.04175383556E-4</v>
      </c>
      <c r="K3089" s="1">
        <v>4.8138762872299998E-6</v>
      </c>
      <c r="L3089" s="1">
        <v>6.1212387856999999E-5</v>
      </c>
      <c r="M3089">
        <v>11</v>
      </c>
      <c r="N3089">
        <v>27</v>
      </c>
      <c r="O3089" s="1">
        <v>1.9345476000100001E-5</v>
      </c>
      <c r="P3089">
        <v>7.6283538307999998E-2</v>
      </c>
      <c r="Q3089">
        <v>0.17004266571900001</v>
      </c>
      <c r="R3089" t="s">
        <v>15</v>
      </c>
    </row>
    <row r="3090" spans="1:20">
      <c r="A3090">
        <v>111632</v>
      </c>
      <c r="C3090" t="b">
        <f t="shared" si="240"/>
        <v>1</v>
      </c>
      <c r="D3090" s="2" t="str">
        <f t="shared" si="241"/>
        <v/>
      </c>
      <c r="E3090" s="2" t="str">
        <f t="shared" si="242"/>
        <v/>
      </c>
      <c r="F3090" s="2" t="str">
        <f t="shared" si="243"/>
        <v/>
      </c>
      <c r="G3090" s="2" t="str">
        <f t="shared" si="244"/>
        <v/>
      </c>
      <c r="H3090" t="s">
        <v>19</v>
      </c>
      <c r="I3090" t="s">
        <v>19</v>
      </c>
      <c r="J3090" s="1">
        <v>3.9304641336399998E-5</v>
      </c>
      <c r="K3090">
        <v>6.5229821613599999E-4</v>
      </c>
      <c r="L3090" s="1">
        <v>8.0557338093700004E-5</v>
      </c>
      <c r="M3090">
        <v>14</v>
      </c>
      <c r="N3090">
        <v>17</v>
      </c>
      <c r="O3090" s="1">
        <v>1.3584482785500001E-5</v>
      </c>
      <c r="P3090">
        <v>2.4884852850700001E-3</v>
      </c>
      <c r="Q3090">
        <v>4.3498528981000002E-3</v>
      </c>
      <c r="R3090" t="s">
        <v>15</v>
      </c>
      <c r="S3090">
        <v>14</v>
      </c>
      <c r="T3090">
        <v>17</v>
      </c>
    </row>
    <row r="3091" spans="1:20">
      <c r="A3091">
        <v>111634</v>
      </c>
      <c r="C3091" t="b">
        <f t="shared" si="240"/>
        <v>1</v>
      </c>
      <c r="D3091" s="2" t="str">
        <f t="shared" si="241"/>
        <v/>
      </c>
      <c r="E3091" s="2" t="str">
        <f t="shared" si="242"/>
        <v/>
      </c>
      <c r="F3091" s="2" t="str">
        <f t="shared" si="243"/>
        <v/>
      </c>
      <c r="G3091" s="2" t="str">
        <f t="shared" si="244"/>
        <v/>
      </c>
      <c r="H3091" t="s">
        <v>19</v>
      </c>
      <c r="I3091" t="s">
        <v>19</v>
      </c>
      <c r="J3091" s="1">
        <v>2.2903089209600001E-5</v>
      </c>
      <c r="K3091">
        <v>5.9533106289899997E-4</v>
      </c>
      <c r="L3091" s="1">
        <v>7.4444911909300006E-5</v>
      </c>
      <c r="M3091">
        <v>14</v>
      </c>
      <c r="N3091">
        <v>17</v>
      </c>
      <c r="O3091" s="1">
        <v>4.4786837512300002E-7</v>
      </c>
      <c r="P3091">
        <v>1.45476990016E-3</v>
      </c>
      <c r="Q3091">
        <v>3.9667536173199998E-3</v>
      </c>
      <c r="R3091" t="s">
        <v>15</v>
      </c>
      <c r="S3091">
        <v>14</v>
      </c>
      <c r="T3091">
        <v>17</v>
      </c>
    </row>
    <row r="3092" spans="1:20">
      <c r="A3092">
        <v>111650</v>
      </c>
      <c r="C3092" t="b">
        <f t="shared" si="240"/>
        <v>1</v>
      </c>
      <c r="D3092" s="2" t="str">
        <f t="shared" si="241"/>
        <v/>
      </c>
      <c r="E3092" s="2" t="str">
        <f t="shared" si="242"/>
        <v/>
      </c>
      <c r="F3092" s="2" t="str">
        <f t="shared" si="243"/>
        <v/>
      </c>
      <c r="G3092" s="2" t="str">
        <f t="shared" si="244"/>
        <v/>
      </c>
      <c r="H3092" t="s">
        <v>17</v>
      </c>
      <c r="I3092" t="s">
        <v>17</v>
      </c>
      <c r="J3092">
        <v>5.8344929534699999E-4</v>
      </c>
      <c r="K3092">
        <v>2.6560253363600001E-4</v>
      </c>
      <c r="L3092" s="1">
        <v>4.6314397179799999E-5</v>
      </c>
      <c r="M3092">
        <v>1.3333333333299999</v>
      </c>
      <c r="N3092">
        <v>3.6666666666699999</v>
      </c>
      <c r="O3092">
        <v>0.16573338077899999</v>
      </c>
      <c r="P3092">
        <v>1.3843269710700001E-2</v>
      </c>
      <c r="Q3092" s="1">
        <v>2.1797184279200001E-5</v>
      </c>
      <c r="R3092" t="s">
        <v>15</v>
      </c>
      <c r="S3092">
        <v>2.2859288919999998</v>
      </c>
    </row>
    <row r="3093" spans="1:20">
      <c r="A3093">
        <v>111652</v>
      </c>
      <c r="C3093" t="b">
        <f t="shared" si="240"/>
        <v>1</v>
      </c>
      <c r="D3093" s="2" t="str">
        <f t="shared" si="241"/>
        <v/>
      </c>
      <c r="E3093" s="2" t="str">
        <f t="shared" si="242"/>
        <v/>
      </c>
      <c r="F3093" s="2" t="str">
        <f t="shared" si="243"/>
        <v/>
      </c>
      <c r="G3093" s="2" t="str">
        <f t="shared" si="244"/>
        <v/>
      </c>
      <c r="H3093" t="s">
        <v>14</v>
      </c>
      <c r="I3093" t="s">
        <v>14</v>
      </c>
      <c r="J3093">
        <v>5.1950655860099997E-4</v>
      </c>
      <c r="K3093" s="1">
        <v>3.9244732314000001E-5</v>
      </c>
      <c r="L3093">
        <v>2.55051616071E-4</v>
      </c>
      <c r="M3093">
        <v>1.5</v>
      </c>
      <c r="N3093">
        <v>27</v>
      </c>
      <c r="O3093" s="1">
        <v>2.3067259322299999E-6</v>
      </c>
      <c r="P3093">
        <v>0.21661091560199999</v>
      </c>
      <c r="Q3093">
        <v>9.7037825509199996E-2</v>
      </c>
      <c r="R3093" t="s">
        <v>15</v>
      </c>
    </row>
    <row r="3094" spans="1:20">
      <c r="A3094">
        <v>111671</v>
      </c>
      <c r="B3094" t="s">
        <v>17</v>
      </c>
      <c r="C3094" t="b">
        <f t="shared" si="240"/>
        <v>1</v>
      </c>
      <c r="D3094" s="2" t="str">
        <f t="shared" si="241"/>
        <v/>
      </c>
      <c r="E3094" s="2" t="str">
        <f t="shared" si="242"/>
        <v/>
      </c>
      <c r="F3094" s="2" t="str">
        <f t="shared" si="243"/>
        <v/>
      </c>
      <c r="G3094" s="2" t="str">
        <f t="shared" si="244"/>
        <v>freshRestricted</v>
      </c>
      <c r="H3094" t="s">
        <v>14</v>
      </c>
      <c r="I3094" t="s">
        <v>14</v>
      </c>
      <c r="J3094" s="1">
        <v>8.2728432772699999E-5</v>
      </c>
      <c r="K3094" s="1">
        <v>5.6078487450999999E-6</v>
      </c>
      <c r="L3094">
        <v>1.4792993732099999E-4</v>
      </c>
      <c r="M3094">
        <v>4.5</v>
      </c>
      <c r="N3094">
        <v>27</v>
      </c>
      <c r="O3094">
        <v>2.9595946592400001E-3</v>
      </c>
      <c r="P3094">
        <v>5.5545841133700001E-2</v>
      </c>
      <c r="Q3094">
        <v>0.46681314008800001</v>
      </c>
      <c r="R3094" t="s">
        <v>15</v>
      </c>
    </row>
    <row r="3095" spans="1:20">
      <c r="A3095">
        <v>111672</v>
      </c>
      <c r="C3095" t="b">
        <f t="shared" si="240"/>
        <v>1</v>
      </c>
      <c r="D3095" s="2" t="str">
        <f t="shared" si="241"/>
        <v/>
      </c>
      <c r="E3095" s="2" t="str">
        <f t="shared" si="242"/>
        <v/>
      </c>
      <c r="F3095" s="2" t="str">
        <f t="shared" si="243"/>
        <v/>
      </c>
      <c r="G3095" s="2" t="str">
        <f t="shared" si="244"/>
        <v/>
      </c>
      <c r="H3095" t="s">
        <v>14</v>
      </c>
      <c r="I3095" t="s">
        <v>14</v>
      </c>
      <c r="J3095" s="1">
        <v>9.7183656059600005E-5</v>
      </c>
      <c r="K3095" s="1">
        <v>4.5563771053999998E-6</v>
      </c>
      <c r="L3095">
        <v>1.9001345397300001E-4</v>
      </c>
      <c r="M3095">
        <v>4.5</v>
      </c>
      <c r="N3095">
        <v>27</v>
      </c>
      <c r="O3095">
        <v>2.7000855191400002E-3</v>
      </c>
      <c r="P3095">
        <v>5.5545841133700001E-2</v>
      </c>
      <c r="Q3095">
        <v>0.46681314008800001</v>
      </c>
      <c r="R3095" t="s">
        <v>15</v>
      </c>
    </row>
    <row r="3096" spans="1:20">
      <c r="A3096">
        <v>111687</v>
      </c>
      <c r="C3096" t="b">
        <f t="shared" si="240"/>
        <v>1</v>
      </c>
      <c r="D3096" s="2" t="str">
        <f t="shared" si="241"/>
        <v/>
      </c>
      <c r="E3096" s="2" t="str">
        <f t="shared" si="242"/>
        <v/>
      </c>
      <c r="F3096" s="2" t="str">
        <f t="shared" si="243"/>
        <v/>
      </c>
      <c r="G3096" s="2" t="str">
        <f t="shared" si="244"/>
        <v/>
      </c>
      <c r="H3096" t="s">
        <v>23</v>
      </c>
      <c r="I3096" t="s">
        <v>19</v>
      </c>
      <c r="J3096" s="1">
        <v>4.07630355292E-5</v>
      </c>
      <c r="K3096">
        <v>1.8817835347199999E-4</v>
      </c>
      <c r="L3096" s="1">
        <v>1.00262373029E-5</v>
      </c>
      <c r="M3096">
        <v>1.5</v>
      </c>
      <c r="N3096">
        <v>5.5</v>
      </c>
      <c r="O3096">
        <v>2.4932770255299999E-3</v>
      </c>
      <c r="P3096" s="1">
        <v>3.92364249541E-7</v>
      </c>
      <c r="Q3096">
        <v>3.6678124016999998E-2</v>
      </c>
      <c r="R3096" t="s">
        <v>15</v>
      </c>
      <c r="S3096">
        <v>1.5</v>
      </c>
      <c r="T3096">
        <v>5.5</v>
      </c>
    </row>
    <row r="3097" spans="1:20">
      <c r="A3097">
        <v>111688</v>
      </c>
      <c r="C3097" t="b">
        <f t="shared" si="240"/>
        <v>1</v>
      </c>
      <c r="D3097" s="2" t="str">
        <f t="shared" si="241"/>
        <v/>
      </c>
      <c r="E3097" s="2" t="str">
        <f t="shared" si="242"/>
        <v/>
      </c>
      <c r="F3097" s="2" t="str">
        <f t="shared" si="243"/>
        <v/>
      </c>
      <c r="G3097" s="2" t="str">
        <f t="shared" si="244"/>
        <v/>
      </c>
      <c r="H3097" t="s">
        <v>19</v>
      </c>
      <c r="I3097" t="s">
        <v>19</v>
      </c>
      <c r="J3097" s="1">
        <v>2.2728461857599999E-5</v>
      </c>
      <c r="K3097">
        <v>1.7170679984199999E-4</v>
      </c>
      <c r="L3097" s="1">
        <v>1.9288251644600002E-6</v>
      </c>
      <c r="M3097">
        <v>1.5</v>
      </c>
      <c r="N3097">
        <v>10</v>
      </c>
      <c r="O3097">
        <v>3.6170457893699998E-4</v>
      </c>
      <c r="P3097" s="1">
        <v>1.06591003032E-8</v>
      </c>
      <c r="Q3097">
        <v>1.6618514118699999E-2</v>
      </c>
      <c r="R3097" t="s">
        <v>15</v>
      </c>
      <c r="S3097">
        <v>1.5</v>
      </c>
      <c r="T3097">
        <v>10</v>
      </c>
    </row>
    <row r="3098" spans="1:20">
      <c r="A3098">
        <v>111703</v>
      </c>
      <c r="C3098" t="b">
        <f t="shared" si="240"/>
        <v>1</v>
      </c>
      <c r="D3098" s="2" t="str">
        <f t="shared" si="241"/>
        <v/>
      </c>
      <c r="E3098" s="2" t="str">
        <f t="shared" si="242"/>
        <v/>
      </c>
      <c r="F3098" s="2" t="str">
        <f t="shared" si="243"/>
        <v/>
      </c>
      <c r="G3098" s="2" t="str">
        <f t="shared" si="244"/>
        <v/>
      </c>
      <c r="H3098" t="s">
        <v>18</v>
      </c>
      <c r="I3098" t="s">
        <v>19</v>
      </c>
      <c r="J3098">
        <v>0</v>
      </c>
      <c r="K3098">
        <v>8.3109314399500004E-4</v>
      </c>
      <c r="L3098" s="1">
        <v>2.97518418463E-5</v>
      </c>
      <c r="M3098">
        <v>8.8000000000000007</v>
      </c>
      <c r="N3098">
        <v>11.6</v>
      </c>
      <c r="O3098">
        <v>9.4517715055599996E-3</v>
      </c>
      <c r="P3098">
        <v>0.15514189968700001</v>
      </c>
      <c r="Q3098">
        <v>6.60155454428E-2</v>
      </c>
      <c r="R3098" t="s">
        <v>20</v>
      </c>
      <c r="S3098">
        <v>8.8000000000000007</v>
      </c>
      <c r="T3098">
        <v>11.6</v>
      </c>
    </row>
    <row r="3099" spans="1:20">
      <c r="A3099">
        <v>111704</v>
      </c>
      <c r="C3099" t="b">
        <f t="shared" si="240"/>
        <v>1</v>
      </c>
      <c r="D3099" s="2" t="str">
        <f t="shared" si="241"/>
        <v/>
      </c>
      <c r="E3099" s="2" t="str">
        <f t="shared" si="242"/>
        <v/>
      </c>
      <c r="F3099" s="2" t="str">
        <f t="shared" si="243"/>
        <v/>
      </c>
      <c r="G3099" s="2" t="str">
        <f t="shared" si="244"/>
        <v/>
      </c>
      <c r="H3099" t="s">
        <v>18</v>
      </c>
      <c r="I3099" t="s">
        <v>19</v>
      </c>
      <c r="J3099">
        <v>0</v>
      </c>
      <c r="K3099">
        <v>6.2331985799599999E-4</v>
      </c>
      <c r="L3099" s="1">
        <v>2.70170646018E-5</v>
      </c>
      <c r="M3099">
        <v>8.8000000000000007</v>
      </c>
      <c r="N3099">
        <v>11.6</v>
      </c>
      <c r="O3099">
        <v>9.4517715055599996E-3</v>
      </c>
      <c r="P3099">
        <v>0.21325425155399999</v>
      </c>
      <c r="Q3099">
        <v>3.9098345334900003E-2</v>
      </c>
      <c r="R3099" t="s">
        <v>20</v>
      </c>
      <c r="S3099">
        <v>8.8000000000000007</v>
      </c>
      <c r="T3099">
        <v>11.6</v>
      </c>
    </row>
    <row r="3100" spans="1:20">
      <c r="A3100">
        <v>111720</v>
      </c>
      <c r="C3100" t="b">
        <f t="shared" si="240"/>
        <v>1</v>
      </c>
      <c r="D3100" s="2" t="str">
        <f t="shared" si="241"/>
        <v/>
      </c>
      <c r="E3100" s="2" t="str">
        <f t="shared" si="242"/>
        <v/>
      </c>
      <c r="F3100" s="2" t="str">
        <f t="shared" si="243"/>
        <v/>
      </c>
      <c r="G3100" s="2" t="str">
        <f t="shared" si="244"/>
        <v/>
      </c>
      <c r="H3100" t="s">
        <v>17</v>
      </c>
      <c r="I3100" t="s">
        <v>17</v>
      </c>
      <c r="J3100">
        <v>4.5695626381500002E-4</v>
      </c>
      <c r="K3100">
        <v>1.00707521805E-4</v>
      </c>
      <c r="L3100" s="1">
        <v>1.7711917782699999E-6</v>
      </c>
      <c r="M3100">
        <v>1.5</v>
      </c>
      <c r="N3100">
        <v>8</v>
      </c>
      <c r="O3100">
        <v>0.14376534932900001</v>
      </c>
      <c r="P3100" s="1">
        <v>5.1740180115499998E-6</v>
      </c>
      <c r="Q3100" s="1">
        <v>2.9243470146600002E-6</v>
      </c>
      <c r="R3100" t="s">
        <v>15</v>
      </c>
      <c r="S3100">
        <v>2.91280148379</v>
      </c>
    </row>
    <row r="3101" spans="1:20">
      <c r="A3101">
        <v>111721</v>
      </c>
      <c r="C3101" t="b">
        <f t="shared" si="240"/>
        <v>1</v>
      </c>
      <c r="D3101" s="2" t="str">
        <f t="shared" si="241"/>
        <v/>
      </c>
      <c r="E3101" s="2" t="str">
        <f t="shared" si="242"/>
        <v/>
      </c>
      <c r="F3101" s="2" t="str">
        <f t="shared" si="243"/>
        <v/>
      </c>
      <c r="G3101" s="2" t="str">
        <f t="shared" si="244"/>
        <v/>
      </c>
      <c r="H3101" t="s">
        <v>17</v>
      </c>
      <c r="I3101" t="s">
        <v>17</v>
      </c>
      <c r="J3101">
        <v>2.6435906888900001E-4</v>
      </c>
      <c r="K3101" s="1">
        <v>3.67895572712E-5</v>
      </c>
      <c r="L3101" s="1">
        <v>1.5003036239499999E-6</v>
      </c>
      <c r="M3101">
        <v>1.5</v>
      </c>
      <c r="N3101">
        <v>10</v>
      </c>
      <c r="O3101">
        <v>0.38455172476799998</v>
      </c>
      <c r="P3101">
        <v>3.1408643367899998E-4</v>
      </c>
      <c r="Q3101">
        <v>7.9427734946999995E-4</v>
      </c>
      <c r="R3101" t="s">
        <v>15</v>
      </c>
      <c r="S3101">
        <v>2.6411400175300002</v>
      </c>
    </row>
    <row r="3102" spans="1:20">
      <c r="A3102">
        <v>111751</v>
      </c>
      <c r="C3102" t="b">
        <f t="shared" si="240"/>
        <v>1</v>
      </c>
      <c r="D3102" s="2" t="str">
        <f t="shared" si="241"/>
        <v/>
      </c>
      <c r="E3102" s="2" t="str">
        <f t="shared" si="242"/>
        <v/>
      </c>
      <c r="F3102" s="2" t="str">
        <f t="shared" si="243"/>
        <v/>
      </c>
      <c r="G3102" s="2" t="str">
        <f t="shared" si="244"/>
        <v/>
      </c>
      <c r="H3102" t="s">
        <v>14</v>
      </c>
      <c r="I3102" t="s">
        <v>14</v>
      </c>
      <c r="J3102">
        <v>4.1600029411599998E-4</v>
      </c>
      <c r="K3102">
        <v>0</v>
      </c>
      <c r="L3102" s="1">
        <v>1.02020646428E-5</v>
      </c>
      <c r="M3102">
        <v>1.5</v>
      </c>
      <c r="N3102">
        <v>27</v>
      </c>
      <c r="O3102">
        <v>1.3741095537900001E-3</v>
      </c>
      <c r="P3102">
        <v>2.6052691195599998E-3</v>
      </c>
      <c r="Q3102">
        <v>0.422815600919</v>
      </c>
      <c r="R3102" t="s">
        <v>15</v>
      </c>
    </row>
    <row r="3103" spans="1:20">
      <c r="A3103">
        <v>111752</v>
      </c>
      <c r="C3103" t="b">
        <f t="shared" si="240"/>
        <v>1</v>
      </c>
      <c r="D3103" s="2" t="str">
        <f t="shared" si="241"/>
        <v/>
      </c>
      <c r="E3103" s="2" t="str">
        <f t="shared" si="242"/>
        <v/>
      </c>
      <c r="F3103" s="2" t="str">
        <f t="shared" si="243"/>
        <v/>
      </c>
      <c r="G3103" s="2" t="str">
        <f t="shared" si="244"/>
        <v/>
      </c>
      <c r="H3103" t="s">
        <v>17</v>
      </c>
      <c r="I3103" t="s">
        <v>17</v>
      </c>
      <c r="J3103">
        <v>1.83366800511E-3</v>
      </c>
      <c r="K3103">
        <v>9.2447860063099997E-4</v>
      </c>
      <c r="L3103" s="1">
        <v>4.0558594073700003E-5</v>
      </c>
      <c r="M3103">
        <v>1.3333333333299999</v>
      </c>
      <c r="N3103">
        <v>3.6666666666699999</v>
      </c>
      <c r="O3103">
        <v>0.45530380041000001</v>
      </c>
      <c r="P3103" s="1">
        <v>8.2051929801800004E-8</v>
      </c>
      <c r="Q3103" s="1">
        <v>1.1461627937799999E-5</v>
      </c>
      <c r="R3103" t="s">
        <v>15</v>
      </c>
      <c r="S3103">
        <v>2.4835587476900001</v>
      </c>
    </row>
    <row r="3104" spans="1:20">
      <c r="A3104">
        <v>111780</v>
      </c>
      <c r="C3104" t="b">
        <f t="shared" si="240"/>
        <v>1</v>
      </c>
      <c r="D3104" s="2" t="str">
        <f t="shared" si="241"/>
        <v/>
      </c>
      <c r="E3104" s="2" t="str">
        <f t="shared" si="242"/>
        <v/>
      </c>
      <c r="F3104" s="2" t="str">
        <f t="shared" si="243"/>
        <v/>
      </c>
      <c r="G3104" s="2" t="str">
        <f t="shared" si="244"/>
        <v/>
      </c>
      <c r="H3104" t="s">
        <v>17</v>
      </c>
      <c r="I3104" t="s">
        <v>17</v>
      </c>
      <c r="J3104">
        <v>5.6108291905699996E-4</v>
      </c>
      <c r="K3104" s="1">
        <v>5.7680418705300002E-5</v>
      </c>
      <c r="L3104" s="1">
        <v>1.8753795299300001E-6</v>
      </c>
      <c r="M3104">
        <v>1.5</v>
      </c>
      <c r="N3104">
        <v>10</v>
      </c>
      <c r="O3104">
        <v>2.4927315129400001E-3</v>
      </c>
      <c r="P3104">
        <v>1.64333952306E-3</v>
      </c>
      <c r="Q3104" s="1">
        <v>1.71256963332E-8</v>
      </c>
      <c r="R3104" t="s">
        <v>15</v>
      </c>
      <c r="S3104">
        <v>2.34824112599</v>
      </c>
    </row>
    <row r="3105" spans="1:20">
      <c r="A3105">
        <v>111781</v>
      </c>
      <c r="C3105" t="b">
        <f t="shared" si="240"/>
        <v>1</v>
      </c>
      <c r="D3105" s="2" t="str">
        <f t="shared" si="241"/>
        <v/>
      </c>
      <c r="E3105" s="2" t="str">
        <f t="shared" si="242"/>
        <v/>
      </c>
      <c r="F3105" s="2" t="str">
        <f t="shared" si="243"/>
        <v/>
      </c>
      <c r="G3105" s="2" t="str">
        <f t="shared" si="244"/>
        <v/>
      </c>
      <c r="H3105" t="s">
        <v>17</v>
      </c>
      <c r="I3105" t="s">
        <v>17</v>
      </c>
      <c r="J3105">
        <v>2.7880767942499999E-4</v>
      </c>
      <c r="K3105" s="1">
        <v>6.5535229326099995E-5</v>
      </c>
      <c r="L3105" s="1">
        <v>1.4169534226199999E-6</v>
      </c>
      <c r="M3105">
        <v>1.5</v>
      </c>
      <c r="N3105">
        <v>8</v>
      </c>
      <c r="O3105">
        <v>0.44798527268100002</v>
      </c>
      <c r="P3105" s="1">
        <v>3.77174576027E-5</v>
      </c>
      <c r="Q3105">
        <v>5.6950657001600001E-4</v>
      </c>
      <c r="R3105" t="s">
        <v>15</v>
      </c>
      <c r="S3105">
        <v>3.0024611650800002</v>
      </c>
    </row>
    <row r="3106" spans="1:20">
      <c r="A3106">
        <v>111808</v>
      </c>
      <c r="C3106" t="b">
        <f t="shared" si="240"/>
        <v>1</v>
      </c>
      <c r="D3106" s="2" t="str">
        <f t="shared" si="241"/>
        <v/>
      </c>
      <c r="E3106" s="2" t="str">
        <f t="shared" si="242"/>
        <v/>
      </c>
      <c r="F3106" s="2" t="str">
        <f t="shared" si="243"/>
        <v/>
      </c>
      <c r="G3106" s="2" t="str">
        <f t="shared" si="244"/>
        <v/>
      </c>
      <c r="H3106" t="s">
        <v>17</v>
      </c>
      <c r="I3106" t="s">
        <v>17</v>
      </c>
      <c r="J3106">
        <v>1.7324616161900001E-3</v>
      </c>
      <c r="K3106">
        <v>7.8910018470399997E-4</v>
      </c>
      <c r="L3106" s="1">
        <v>3.2430259558199999E-5</v>
      </c>
      <c r="M3106">
        <v>1.5</v>
      </c>
      <c r="N3106">
        <v>5.5</v>
      </c>
      <c r="O3106">
        <v>0.43206679106899998</v>
      </c>
      <c r="P3106" s="1">
        <v>2.45717653075E-8</v>
      </c>
      <c r="Q3106" s="1">
        <v>3.39303165265E-6</v>
      </c>
      <c r="R3106" t="s">
        <v>15</v>
      </c>
      <c r="S3106">
        <v>3.2803669848600001</v>
      </c>
    </row>
    <row r="3107" spans="1:20">
      <c r="A3107">
        <v>111811</v>
      </c>
      <c r="C3107" t="b">
        <f t="shared" si="240"/>
        <v>1</v>
      </c>
      <c r="D3107" s="2" t="str">
        <f t="shared" si="241"/>
        <v/>
      </c>
      <c r="E3107" s="2" t="str">
        <f t="shared" si="242"/>
        <v/>
      </c>
      <c r="F3107" s="2" t="str">
        <f t="shared" si="243"/>
        <v/>
      </c>
      <c r="G3107" s="2" t="str">
        <f t="shared" si="244"/>
        <v/>
      </c>
      <c r="H3107" t="s">
        <v>14</v>
      </c>
      <c r="I3107" t="s">
        <v>14</v>
      </c>
      <c r="J3107">
        <v>3.6322357271299999E-4</v>
      </c>
      <c r="K3107" s="1">
        <v>1.9387670881499998E-6</v>
      </c>
      <c r="L3107" s="1">
        <v>2.1679387366000001E-5</v>
      </c>
      <c r="M3107">
        <v>1.5</v>
      </c>
      <c r="N3107">
        <v>27</v>
      </c>
      <c r="O3107">
        <v>8.6196673533900005E-3</v>
      </c>
      <c r="P3107">
        <v>3.6123434811300002E-2</v>
      </c>
      <c r="Q3107">
        <v>0.422815600919</v>
      </c>
      <c r="R3107" t="s">
        <v>15</v>
      </c>
    </row>
    <row r="3108" spans="1:20">
      <c r="A3108">
        <v>111882</v>
      </c>
      <c r="B3108" t="s">
        <v>17</v>
      </c>
      <c r="C3108" t="b">
        <f t="shared" si="240"/>
        <v>1</v>
      </c>
      <c r="D3108" s="2" t="str">
        <f t="shared" si="241"/>
        <v/>
      </c>
      <c r="E3108" s="2" t="str">
        <f t="shared" si="242"/>
        <v/>
      </c>
      <c r="F3108" s="2" t="str">
        <f t="shared" si="243"/>
        <v/>
      </c>
      <c r="G3108" s="2" t="str">
        <f t="shared" si="244"/>
        <v>freshRestricted</v>
      </c>
      <c r="H3108" t="s">
        <v>14</v>
      </c>
      <c r="I3108" t="s">
        <v>14</v>
      </c>
      <c r="J3108">
        <v>1.04296396319E-3</v>
      </c>
      <c r="K3108">
        <v>0</v>
      </c>
      <c r="L3108" s="1">
        <v>6.37629040177E-6</v>
      </c>
      <c r="M3108">
        <v>1.5</v>
      </c>
      <c r="N3108">
        <v>27</v>
      </c>
      <c r="O3108">
        <v>2.3504019653000001E-4</v>
      </c>
      <c r="P3108">
        <v>2.6052691195599998E-3</v>
      </c>
      <c r="Q3108">
        <v>0.29547490645199997</v>
      </c>
      <c r="R3108" t="s">
        <v>15</v>
      </c>
    </row>
    <row r="3109" spans="1:20">
      <c r="A3109">
        <v>111883</v>
      </c>
      <c r="C3109" t="b">
        <f t="shared" si="240"/>
        <v>1</v>
      </c>
      <c r="D3109" s="2" t="str">
        <f t="shared" si="241"/>
        <v/>
      </c>
      <c r="E3109" s="2" t="str">
        <f t="shared" si="242"/>
        <v/>
      </c>
      <c r="F3109" s="2" t="str">
        <f t="shared" si="243"/>
        <v/>
      </c>
      <c r="G3109" s="2" t="str">
        <f t="shared" si="244"/>
        <v/>
      </c>
      <c r="H3109" t="s">
        <v>14</v>
      </c>
      <c r="I3109" t="s">
        <v>14</v>
      </c>
      <c r="J3109">
        <v>8.8765232697600005E-4</v>
      </c>
      <c r="K3109">
        <v>0</v>
      </c>
      <c r="L3109" s="1">
        <v>7.6515484821200007E-6</v>
      </c>
      <c r="M3109">
        <v>1.5</v>
      </c>
      <c r="N3109">
        <v>27</v>
      </c>
      <c r="O3109">
        <v>1.3741095537900001E-3</v>
      </c>
      <c r="P3109">
        <v>2.6052691195599998E-3</v>
      </c>
      <c r="Q3109">
        <v>0.422815600919</v>
      </c>
      <c r="R3109" t="s">
        <v>15</v>
      </c>
    </row>
    <row r="3110" spans="1:20">
      <c r="A3110">
        <v>111921</v>
      </c>
      <c r="C3110" t="b">
        <f t="shared" si="240"/>
        <v>1</v>
      </c>
      <c r="D3110" s="2" t="str">
        <f t="shared" si="241"/>
        <v/>
      </c>
      <c r="E3110" s="2" t="str">
        <f t="shared" si="242"/>
        <v/>
      </c>
      <c r="F3110" s="2" t="str">
        <f t="shared" si="243"/>
        <v/>
      </c>
      <c r="G3110" s="2" t="str">
        <f t="shared" si="244"/>
        <v/>
      </c>
      <c r="H3110" t="s">
        <v>14</v>
      </c>
      <c r="I3110" t="s">
        <v>14</v>
      </c>
      <c r="J3110">
        <v>1.2782549469799999E-4</v>
      </c>
      <c r="K3110" s="1">
        <v>3.1544149191199998E-6</v>
      </c>
      <c r="L3110" s="1">
        <v>5.8661871696300001E-5</v>
      </c>
      <c r="M3110">
        <v>4.5</v>
      </c>
      <c r="N3110">
        <v>27</v>
      </c>
      <c r="O3110">
        <v>7.83211955901E-3</v>
      </c>
      <c r="P3110">
        <v>5.5545841133700001E-2</v>
      </c>
      <c r="Q3110">
        <v>0.39576950940200001</v>
      </c>
      <c r="R3110" t="s">
        <v>15</v>
      </c>
    </row>
    <row r="3111" spans="1:20">
      <c r="A3111">
        <v>111922</v>
      </c>
      <c r="C3111" t="b">
        <f t="shared" si="240"/>
        <v>1</v>
      </c>
      <c r="D3111" s="2" t="str">
        <f t="shared" si="241"/>
        <v/>
      </c>
      <c r="E3111" s="2" t="str">
        <f t="shared" si="242"/>
        <v/>
      </c>
      <c r="F3111" s="2" t="str">
        <f t="shared" si="243"/>
        <v/>
      </c>
      <c r="G3111" s="2" t="str">
        <f t="shared" si="244"/>
        <v/>
      </c>
      <c r="H3111" t="s">
        <v>14</v>
      </c>
      <c r="I3111" t="s">
        <v>14</v>
      </c>
      <c r="J3111" s="1">
        <v>7.61597833267E-5</v>
      </c>
      <c r="K3111">
        <v>1.73639899061E-4</v>
      </c>
      <c r="L3111" s="1">
        <v>8.4392078847000006E-6</v>
      </c>
      <c r="M3111">
        <v>3</v>
      </c>
      <c r="N3111">
        <v>10</v>
      </c>
      <c r="O3111">
        <v>0.22480284546000001</v>
      </c>
      <c r="P3111">
        <v>1.0673016644099999E-2</v>
      </c>
      <c r="Q3111">
        <v>4.6437830107399998E-2</v>
      </c>
      <c r="R3111" t="s">
        <v>15</v>
      </c>
    </row>
    <row r="3112" spans="1:20">
      <c r="A3112">
        <v>111939</v>
      </c>
      <c r="C3112" t="b">
        <f t="shared" si="240"/>
        <v>1</v>
      </c>
      <c r="D3112" s="2" t="str">
        <f t="shared" si="241"/>
        <v/>
      </c>
      <c r="E3112" s="2" t="str">
        <f t="shared" si="242"/>
        <v/>
      </c>
      <c r="F3112" s="2" t="str">
        <f t="shared" si="243"/>
        <v/>
      </c>
      <c r="G3112" s="2" t="str">
        <f t="shared" si="244"/>
        <v/>
      </c>
      <c r="H3112" t="s">
        <v>18</v>
      </c>
      <c r="I3112" t="s">
        <v>19</v>
      </c>
      <c r="J3112" s="1">
        <v>1.8634466308899999E-6</v>
      </c>
      <c r="K3112">
        <v>8.1640011331699999E-4</v>
      </c>
      <c r="L3112" s="1">
        <v>6.0738005280900002E-6</v>
      </c>
      <c r="M3112">
        <v>8.8000000000000007</v>
      </c>
      <c r="N3112">
        <v>11.6</v>
      </c>
      <c r="O3112">
        <v>7.07995883214E-2</v>
      </c>
      <c r="P3112">
        <v>3.7963481491300001E-2</v>
      </c>
      <c r="Q3112">
        <v>0.43861619360600002</v>
      </c>
      <c r="R3112" t="s">
        <v>20</v>
      </c>
      <c r="S3112">
        <v>8.8000000000000007</v>
      </c>
      <c r="T3112">
        <v>11.6</v>
      </c>
    </row>
    <row r="3113" spans="1:20">
      <c r="A3113">
        <v>111974</v>
      </c>
      <c r="C3113" t="b">
        <f t="shared" si="240"/>
        <v>1</v>
      </c>
      <c r="D3113" s="2" t="str">
        <f t="shared" si="241"/>
        <v/>
      </c>
      <c r="E3113" s="2" t="str">
        <f t="shared" si="242"/>
        <v/>
      </c>
      <c r="F3113" s="2" t="str">
        <f t="shared" si="243"/>
        <v/>
      </c>
      <c r="G3113" s="2" t="str">
        <f t="shared" si="244"/>
        <v/>
      </c>
      <c r="H3113" t="s">
        <v>17</v>
      </c>
      <c r="I3113" t="s">
        <v>17</v>
      </c>
      <c r="J3113">
        <v>1.9035544461200001E-4</v>
      </c>
      <c r="K3113">
        <v>0</v>
      </c>
      <c r="L3113">
        <v>0</v>
      </c>
      <c r="M3113">
        <v>1.48979591837</v>
      </c>
      <c r="N3113">
        <v>15.244897959199999</v>
      </c>
      <c r="O3113">
        <v>4.8461324334900004E-3</v>
      </c>
      <c r="P3113">
        <v>1</v>
      </c>
      <c r="Q3113">
        <v>3.4875662616299999E-3</v>
      </c>
      <c r="R3113" t="s">
        <v>15</v>
      </c>
      <c r="S3113">
        <v>1.48979591837</v>
      </c>
    </row>
    <row r="3114" spans="1:20">
      <c r="A3114">
        <v>111975</v>
      </c>
      <c r="C3114" t="b">
        <f t="shared" si="240"/>
        <v>1</v>
      </c>
      <c r="D3114" s="2" t="str">
        <f t="shared" si="241"/>
        <v/>
      </c>
      <c r="E3114" s="2" t="str">
        <f t="shared" si="242"/>
        <v/>
      </c>
      <c r="F3114" s="2" t="str">
        <f t="shared" si="243"/>
        <v/>
      </c>
      <c r="G3114" s="2" t="str">
        <f t="shared" si="244"/>
        <v/>
      </c>
      <c r="H3114" t="s">
        <v>17</v>
      </c>
      <c r="I3114" t="s">
        <v>17</v>
      </c>
      <c r="J3114">
        <v>2.0132636481399999E-4</v>
      </c>
      <c r="K3114">
        <v>0</v>
      </c>
      <c r="L3114">
        <v>0</v>
      </c>
      <c r="M3114">
        <v>1.48979591837</v>
      </c>
      <c r="N3114">
        <v>15.244897959199999</v>
      </c>
      <c r="O3114">
        <v>5.30439337081E-4</v>
      </c>
      <c r="P3114">
        <v>1</v>
      </c>
      <c r="Q3114">
        <v>3.26794280277E-4</v>
      </c>
      <c r="R3114" t="s">
        <v>15</v>
      </c>
      <c r="S3114">
        <v>1.48979591837</v>
      </c>
    </row>
    <row r="3115" spans="1:20">
      <c r="A3115">
        <v>111976</v>
      </c>
      <c r="C3115" t="b">
        <f t="shared" si="240"/>
        <v>1</v>
      </c>
      <c r="D3115" s="2" t="str">
        <f t="shared" si="241"/>
        <v/>
      </c>
      <c r="E3115" s="2" t="str">
        <f t="shared" si="242"/>
        <v/>
      </c>
      <c r="F3115" s="2" t="str">
        <f t="shared" si="243"/>
        <v/>
      </c>
      <c r="G3115" s="2" t="str">
        <f t="shared" si="244"/>
        <v/>
      </c>
      <c r="H3115" t="s">
        <v>17</v>
      </c>
      <c r="I3115" t="s">
        <v>17</v>
      </c>
      <c r="J3115">
        <v>1.51869569423E-4</v>
      </c>
      <c r="K3115">
        <v>0</v>
      </c>
      <c r="L3115">
        <v>0</v>
      </c>
      <c r="M3115">
        <v>1.48979591837</v>
      </c>
      <c r="N3115">
        <v>15.244897959199999</v>
      </c>
      <c r="O3115">
        <v>1.3913357860400001E-2</v>
      </c>
      <c r="P3115">
        <v>1</v>
      </c>
      <c r="Q3115">
        <v>1.08095387023E-2</v>
      </c>
      <c r="R3115" t="s">
        <v>15</v>
      </c>
      <c r="S3115">
        <v>1.48979591837</v>
      </c>
    </row>
    <row r="3116" spans="1:20">
      <c r="A3116">
        <v>111977</v>
      </c>
      <c r="C3116" t="b">
        <f t="shared" si="240"/>
        <v>1</v>
      </c>
      <c r="D3116" s="2" t="str">
        <f t="shared" si="241"/>
        <v/>
      </c>
      <c r="E3116" s="2" t="str">
        <f t="shared" si="242"/>
        <v/>
      </c>
      <c r="F3116" s="2" t="str">
        <f t="shared" si="243"/>
        <v/>
      </c>
      <c r="G3116" s="2" t="str">
        <f t="shared" si="244"/>
        <v/>
      </c>
      <c r="H3116" t="s">
        <v>17</v>
      </c>
      <c r="I3116" t="s">
        <v>17</v>
      </c>
      <c r="J3116">
        <v>2.1270841921499999E-4</v>
      </c>
      <c r="K3116">
        <v>0</v>
      </c>
      <c r="L3116">
        <v>0</v>
      </c>
      <c r="M3116">
        <v>1.48979591837</v>
      </c>
      <c r="N3116">
        <v>15.244897959199999</v>
      </c>
      <c r="O3116">
        <v>5.30439337081E-4</v>
      </c>
      <c r="P3116">
        <v>1</v>
      </c>
      <c r="Q3116">
        <v>3.26794280277E-4</v>
      </c>
      <c r="R3116" t="s">
        <v>15</v>
      </c>
      <c r="S3116">
        <v>1.48979591837</v>
      </c>
    </row>
    <row r="3117" spans="1:20">
      <c r="A3117">
        <v>112291</v>
      </c>
      <c r="C3117" t="b">
        <f t="shared" si="240"/>
        <v>1</v>
      </c>
      <c r="D3117" s="2" t="str">
        <f t="shared" si="241"/>
        <v/>
      </c>
      <c r="E3117" s="2" t="str">
        <f t="shared" si="242"/>
        <v/>
      </c>
      <c r="F3117" s="2" t="str">
        <f t="shared" si="243"/>
        <v/>
      </c>
      <c r="G3117" s="2" t="str">
        <f t="shared" si="244"/>
        <v/>
      </c>
      <c r="H3117" t="s">
        <v>14</v>
      </c>
      <c r="I3117" t="s">
        <v>14</v>
      </c>
      <c r="J3117" s="1">
        <v>8.1516429218900002E-5</v>
      </c>
      <c r="K3117" s="1">
        <v>1.33537128797E-6</v>
      </c>
      <c r="L3117">
        <v>4.9862590941800004E-4</v>
      </c>
      <c r="M3117">
        <v>11</v>
      </c>
      <c r="N3117">
        <v>27</v>
      </c>
      <c r="O3117">
        <v>0.119125508447</v>
      </c>
      <c r="P3117">
        <v>7.6283538307999998E-2</v>
      </c>
      <c r="Q3117">
        <v>0.27454031954399999</v>
      </c>
      <c r="R3117" t="s">
        <v>15</v>
      </c>
    </row>
    <row r="3118" spans="1:20">
      <c r="A3118">
        <v>112331</v>
      </c>
      <c r="C3118" t="b">
        <f t="shared" si="240"/>
        <v>1</v>
      </c>
      <c r="D3118" s="2" t="str">
        <f t="shared" si="241"/>
        <v/>
      </c>
      <c r="E3118" s="2" t="str">
        <f t="shared" si="242"/>
        <v/>
      </c>
      <c r="F3118" s="2" t="str">
        <f t="shared" si="243"/>
        <v/>
      </c>
      <c r="G3118" s="2" t="str">
        <f t="shared" si="244"/>
        <v/>
      </c>
      <c r="H3118" t="s">
        <v>19</v>
      </c>
      <c r="I3118" t="s">
        <v>19</v>
      </c>
      <c r="J3118">
        <v>0</v>
      </c>
      <c r="K3118">
        <v>4.9405712862299995E-4</v>
      </c>
      <c r="L3118">
        <v>0</v>
      </c>
      <c r="M3118">
        <v>23</v>
      </c>
      <c r="N3118">
        <v>25</v>
      </c>
      <c r="O3118" s="1">
        <v>6.0274678259599996E-7</v>
      </c>
      <c r="P3118">
        <v>1.94224014222E-2</v>
      </c>
      <c r="Q3118">
        <v>1</v>
      </c>
      <c r="R3118" t="s">
        <v>15</v>
      </c>
      <c r="S3118">
        <v>23</v>
      </c>
      <c r="T3118">
        <v>25</v>
      </c>
    </row>
    <row r="3119" spans="1:20">
      <c r="A3119">
        <v>112354</v>
      </c>
      <c r="C3119" t="b">
        <f t="shared" si="240"/>
        <v>1</v>
      </c>
      <c r="D3119" s="2" t="str">
        <f t="shared" si="241"/>
        <v/>
      </c>
      <c r="E3119" s="2" t="str">
        <f t="shared" si="242"/>
        <v/>
      </c>
      <c r="F3119" s="2" t="str">
        <f t="shared" si="243"/>
        <v/>
      </c>
      <c r="G3119" s="2" t="str">
        <f t="shared" si="244"/>
        <v/>
      </c>
      <c r="H3119" t="s">
        <v>14</v>
      </c>
      <c r="I3119" t="s">
        <v>14</v>
      </c>
      <c r="J3119" s="1">
        <v>5.2157247679200002E-6</v>
      </c>
      <c r="K3119">
        <v>4.06366444791E-4</v>
      </c>
      <c r="L3119" s="1">
        <v>2.3019692579699998E-5</v>
      </c>
      <c r="M3119">
        <v>23</v>
      </c>
      <c r="N3119">
        <v>25</v>
      </c>
      <c r="O3119">
        <v>1.3759314976200001E-3</v>
      </c>
      <c r="P3119">
        <v>9.7890974846399997E-2</v>
      </c>
      <c r="Q3119">
        <v>0.25996909620000003</v>
      </c>
      <c r="R3119" t="s">
        <v>15</v>
      </c>
    </row>
    <row r="3120" spans="1:20">
      <c r="A3120">
        <v>112355</v>
      </c>
      <c r="C3120" t="b">
        <f t="shared" si="240"/>
        <v>1</v>
      </c>
      <c r="D3120" s="2" t="str">
        <f t="shared" si="241"/>
        <v/>
      </c>
      <c r="E3120" s="2" t="str">
        <f t="shared" si="242"/>
        <v/>
      </c>
      <c r="F3120" s="2" t="str">
        <f t="shared" si="243"/>
        <v/>
      </c>
      <c r="G3120" s="2" t="str">
        <f t="shared" si="244"/>
        <v/>
      </c>
      <c r="H3120" t="s">
        <v>14</v>
      </c>
      <c r="I3120" t="s">
        <v>14</v>
      </c>
      <c r="J3120" s="1">
        <v>5.7216446458599998E-6</v>
      </c>
      <c r="K3120">
        <v>3.6182775594900002E-4</v>
      </c>
      <c r="L3120" s="1">
        <v>4.78221780133E-6</v>
      </c>
      <c r="M3120">
        <v>23</v>
      </c>
      <c r="N3120">
        <v>25</v>
      </c>
      <c r="O3120">
        <v>1.3759314976200001E-3</v>
      </c>
      <c r="P3120">
        <v>7.27833519461E-2</v>
      </c>
      <c r="Q3120">
        <v>0.31469680945099998</v>
      </c>
      <c r="R3120" t="s">
        <v>15</v>
      </c>
    </row>
    <row r="3121" spans="1:20">
      <c r="A3121">
        <v>112374</v>
      </c>
      <c r="C3121" t="b">
        <f t="shared" si="240"/>
        <v>1</v>
      </c>
      <c r="D3121" s="2" t="str">
        <f t="shared" si="241"/>
        <v/>
      </c>
      <c r="E3121" s="2" t="str">
        <f t="shared" si="242"/>
        <v/>
      </c>
      <c r="F3121" s="2" t="str">
        <f t="shared" si="243"/>
        <v/>
      </c>
      <c r="G3121" s="2" t="str">
        <f t="shared" si="244"/>
        <v/>
      </c>
      <c r="H3121" t="s">
        <v>14</v>
      </c>
      <c r="I3121" t="s">
        <v>14</v>
      </c>
      <c r="J3121">
        <v>1.2296346166500001E-4</v>
      </c>
      <c r="K3121">
        <v>3.5169248350600001E-4</v>
      </c>
      <c r="L3121" s="1">
        <v>7.8291265373899995E-6</v>
      </c>
      <c r="M3121">
        <v>1.3333333333299999</v>
      </c>
      <c r="N3121">
        <v>3.6666666666699999</v>
      </c>
      <c r="O3121">
        <v>0.12996641475599999</v>
      </c>
      <c r="P3121" s="1">
        <v>5.1073438000200003E-5</v>
      </c>
      <c r="Q3121">
        <v>5.3207911920400005E-4</v>
      </c>
      <c r="R3121" t="s">
        <v>15</v>
      </c>
    </row>
    <row r="3122" spans="1:20">
      <c r="A3122">
        <v>112375</v>
      </c>
      <c r="C3122" t="b">
        <f t="shared" si="240"/>
        <v>1</v>
      </c>
      <c r="D3122" s="2" t="str">
        <f t="shared" si="241"/>
        <v/>
      </c>
      <c r="E3122" s="2" t="str">
        <f t="shared" si="242"/>
        <v/>
      </c>
      <c r="F3122" s="2" t="str">
        <f t="shared" si="243"/>
        <v/>
      </c>
      <c r="G3122" s="2" t="str">
        <f t="shared" si="244"/>
        <v/>
      </c>
      <c r="H3122" t="s">
        <v>18</v>
      </c>
      <c r="I3122" t="s">
        <v>19</v>
      </c>
      <c r="J3122" s="1">
        <v>5.5158466364299998E-5</v>
      </c>
      <c r="K3122">
        <v>3.0950161011999999E-4</v>
      </c>
      <c r="L3122" s="1">
        <v>4.1171264849299997E-6</v>
      </c>
      <c r="M3122">
        <v>1.3333333333299999</v>
      </c>
      <c r="N3122">
        <v>3.6666666666699999</v>
      </c>
      <c r="O3122">
        <v>4.7978057729899999E-2</v>
      </c>
      <c r="P3122">
        <v>1.7737240617899999E-4</v>
      </c>
      <c r="Q3122">
        <v>1.6067481896200001E-2</v>
      </c>
      <c r="R3122" t="s">
        <v>20</v>
      </c>
      <c r="S3122">
        <v>1.3333333333299999</v>
      </c>
      <c r="T3122">
        <v>3.6666666666699999</v>
      </c>
    </row>
    <row r="3123" spans="1:20">
      <c r="A3123">
        <v>112389</v>
      </c>
      <c r="C3123" t="b">
        <f t="shared" si="240"/>
        <v>1</v>
      </c>
      <c r="D3123" s="2" t="str">
        <f t="shared" si="241"/>
        <v/>
      </c>
      <c r="E3123" s="2" t="str">
        <f t="shared" si="242"/>
        <v/>
      </c>
      <c r="F3123" s="2" t="str">
        <f t="shared" si="243"/>
        <v/>
      </c>
      <c r="G3123" s="2" t="str">
        <f t="shared" si="244"/>
        <v/>
      </c>
      <c r="H3123" t="s">
        <v>19</v>
      </c>
      <c r="I3123" t="s">
        <v>19</v>
      </c>
      <c r="J3123" s="1">
        <v>1.1880582733099999E-5</v>
      </c>
      <c r="K3123">
        <v>1.03475894919E-3</v>
      </c>
      <c r="L3123" s="1">
        <v>2.5478881692500001E-5</v>
      </c>
      <c r="M3123">
        <v>12.5</v>
      </c>
      <c r="N3123">
        <v>15</v>
      </c>
      <c r="O3123">
        <v>3.5381719613300001E-4</v>
      </c>
      <c r="P3123">
        <v>4.5750472174399997E-3</v>
      </c>
      <c r="Q3123">
        <v>0.16453692533399999</v>
      </c>
      <c r="R3123" t="s">
        <v>15</v>
      </c>
      <c r="S3123">
        <v>12.5</v>
      </c>
      <c r="T3123">
        <v>15</v>
      </c>
    </row>
    <row r="3124" spans="1:20">
      <c r="A3124">
        <v>112391</v>
      </c>
      <c r="C3124" t="b">
        <f t="shared" si="240"/>
        <v>1</v>
      </c>
      <c r="D3124" s="2" t="str">
        <f t="shared" si="241"/>
        <v/>
      </c>
      <c r="E3124" s="2" t="str">
        <f t="shared" si="242"/>
        <v/>
      </c>
      <c r="F3124" s="2" t="str">
        <f t="shared" si="243"/>
        <v/>
      </c>
      <c r="G3124" s="2" t="str">
        <f t="shared" si="244"/>
        <v/>
      </c>
      <c r="H3124" t="s">
        <v>19</v>
      </c>
      <c r="I3124" t="s">
        <v>19</v>
      </c>
      <c r="J3124" s="1">
        <v>1.51777544488E-5</v>
      </c>
      <c r="K3124">
        <v>8.2016661018900002E-4</v>
      </c>
      <c r="L3124" s="1">
        <v>2.5395975859499999E-5</v>
      </c>
      <c r="M3124">
        <v>12.5</v>
      </c>
      <c r="N3124">
        <v>15</v>
      </c>
      <c r="O3124">
        <v>2.7444095370300001E-3</v>
      </c>
      <c r="P3124">
        <v>2.5251721613800001E-3</v>
      </c>
      <c r="Q3124">
        <v>0.43244205114200002</v>
      </c>
      <c r="R3124" t="s">
        <v>15</v>
      </c>
      <c r="S3124">
        <v>12.5</v>
      </c>
      <c r="T3124">
        <v>15</v>
      </c>
    </row>
    <row r="3125" spans="1:20">
      <c r="A3125">
        <v>112413</v>
      </c>
      <c r="C3125" t="b">
        <f t="shared" si="240"/>
        <v>1</v>
      </c>
      <c r="D3125" s="2" t="str">
        <f t="shared" si="241"/>
        <v/>
      </c>
      <c r="E3125" s="2" t="str">
        <f t="shared" si="242"/>
        <v/>
      </c>
      <c r="F3125" s="2" t="str">
        <f t="shared" si="243"/>
        <v/>
      </c>
      <c r="G3125" s="2" t="str">
        <f t="shared" si="244"/>
        <v/>
      </c>
      <c r="H3125" t="s">
        <v>19</v>
      </c>
      <c r="I3125" t="s">
        <v>19</v>
      </c>
      <c r="J3125" s="1">
        <v>2.8878288179199999E-5</v>
      </c>
      <c r="K3125">
        <v>2.5958720924399998E-4</v>
      </c>
      <c r="L3125" s="1">
        <v>1.51575732363E-5</v>
      </c>
      <c r="M3125">
        <v>6.5</v>
      </c>
      <c r="N3125">
        <v>10</v>
      </c>
      <c r="O3125">
        <v>9.3251305595799996E-3</v>
      </c>
      <c r="P3125">
        <v>1.2199445059499999E-3</v>
      </c>
      <c r="Q3125">
        <v>0.112535273738</v>
      </c>
      <c r="R3125" t="s">
        <v>15</v>
      </c>
      <c r="S3125">
        <v>6.5</v>
      </c>
      <c r="T3125">
        <v>10</v>
      </c>
    </row>
    <row r="3126" spans="1:20">
      <c r="A3126">
        <v>112414</v>
      </c>
      <c r="C3126" t="b">
        <f t="shared" si="240"/>
        <v>1</v>
      </c>
      <c r="D3126" s="2" t="str">
        <f t="shared" si="241"/>
        <v/>
      </c>
      <c r="E3126" s="2" t="str">
        <f t="shared" si="242"/>
        <v/>
      </c>
      <c r="F3126" s="2" t="str">
        <f t="shared" si="243"/>
        <v/>
      </c>
      <c r="G3126" s="2" t="str">
        <f t="shared" si="244"/>
        <v/>
      </c>
      <c r="H3126" t="s">
        <v>18</v>
      </c>
      <c r="I3126" t="s">
        <v>19</v>
      </c>
      <c r="J3126" s="1">
        <v>4.1153507825499998E-5</v>
      </c>
      <c r="K3126">
        <v>2.16316261385E-4</v>
      </c>
      <c r="L3126" s="1">
        <v>9.8900628124199993E-6</v>
      </c>
      <c r="M3126">
        <v>6.5</v>
      </c>
      <c r="N3126">
        <v>10</v>
      </c>
      <c r="O3126">
        <v>3.7679900398200003E-2</v>
      </c>
      <c r="P3126">
        <v>1.2199445059499999E-3</v>
      </c>
      <c r="Q3126">
        <v>3.43684077761E-2</v>
      </c>
      <c r="R3126" t="s">
        <v>20</v>
      </c>
      <c r="S3126">
        <v>6.5</v>
      </c>
      <c r="T3126">
        <v>10</v>
      </c>
    </row>
    <row r="3127" spans="1:20">
      <c r="A3127">
        <v>112428</v>
      </c>
      <c r="C3127" t="b">
        <f t="shared" si="240"/>
        <v>1</v>
      </c>
      <c r="D3127" s="2" t="str">
        <f t="shared" si="241"/>
        <v/>
      </c>
      <c r="E3127" s="2" t="str">
        <f t="shared" si="242"/>
        <v/>
      </c>
      <c r="F3127" s="2" t="str">
        <f t="shared" si="243"/>
        <v/>
      </c>
      <c r="G3127" s="2" t="str">
        <f t="shared" si="244"/>
        <v/>
      </c>
      <c r="H3127" t="s">
        <v>27</v>
      </c>
      <c r="I3127" t="s">
        <v>14</v>
      </c>
      <c r="J3127">
        <v>1.3216592764299999E-4</v>
      </c>
      <c r="K3127">
        <v>0</v>
      </c>
      <c r="L3127">
        <v>1.9001345397300001E-4</v>
      </c>
      <c r="M3127">
        <v>11</v>
      </c>
      <c r="N3127">
        <v>27</v>
      </c>
      <c r="O3127">
        <v>3.5268525050599999E-3</v>
      </c>
      <c r="P3127">
        <v>1.00286718905E-2</v>
      </c>
      <c r="Q3127">
        <v>0.48537396112800002</v>
      </c>
      <c r="R3127" t="s">
        <v>15</v>
      </c>
      <c r="S3127">
        <v>11</v>
      </c>
      <c r="T3127">
        <v>27</v>
      </c>
    </row>
    <row r="3128" spans="1:20">
      <c r="A3128">
        <v>112429</v>
      </c>
      <c r="C3128" t="b">
        <f t="shared" si="240"/>
        <v>1</v>
      </c>
      <c r="D3128" s="2" t="str">
        <f t="shared" si="241"/>
        <v/>
      </c>
      <c r="E3128" s="2" t="str">
        <f t="shared" si="242"/>
        <v/>
      </c>
      <c r="F3128" s="2" t="str">
        <f t="shared" si="243"/>
        <v/>
      </c>
      <c r="G3128" s="2" t="str">
        <f t="shared" si="244"/>
        <v/>
      </c>
      <c r="H3128" t="s">
        <v>27</v>
      </c>
      <c r="I3128" t="s">
        <v>14</v>
      </c>
      <c r="J3128">
        <v>1.1188404890800001E-4</v>
      </c>
      <c r="K3128">
        <v>0</v>
      </c>
      <c r="L3128">
        <v>1.7853613124999999E-4</v>
      </c>
      <c r="M3128">
        <v>11</v>
      </c>
      <c r="N3128">
        <v>27</v>
      </c>
      <c r="O3128">
        <v>3.5268525050599999E-3</v>
      </c>
      <c r="P3128">
        <v>1.00286718905E-2</v>
      </c>
      <c r="Q3128">
        <v>0.48537396112800002</v>
      </c>
      <c r="R3128" t="s">
        <v>15</v>
      </c>
      <c r="S3128">
        <v>11</v>
      </c>
      <c r="T3128">
        <v>27</v>
      </c>
    </row>
    <row r="3129" spans="1:20">
      <c r="A3129">
        <v>112448</v>
      </c>
      <c r="C3129" t="b">
        <f t="shared" si="240"/>
        <v>1</v>
      </c>
      <c r="D3129" s="2" t="str">
        <f t="shared" si="241"/>
        <v/>
      </c>
      <c r="E3129" s="2" t="str">
        <f t="shared" si="242"/>
        <v/>
      </c>
      <c r="F3129" s="2" t="str">
        <f t="shared" si="243"/>
        <v/>
      </c>
      <c r="G3129" s="2" t="str">
        <f t="shared" si="244"/>
        <v/>
      </c>
      <c r="H3129" t="s">
        <v>16</v>
      </c>
      <c r="I3129" t="s">
        <v>16</v>
      </c>
      <c r="J3129" s="1">
        <v>1.2610847627199999E-5</v>
      </c>
      <c r="K3129">
        <v>1.5657286745199999E-4</v>
      </c>
      <c r="L3129" s="1">
        <v>5.75108596588E-5</v>
      </c>
      <c r="M3129">
        <v>24</v>
      </c>
      <c r="N3129">
        <v>26</v>
      </c>
      <c r="O3129" s="1">
        <v>7.4097609931400002E-5</v>
      </c>
      <c r="P3129">
        <v>0.156376182414</v>
      </c>
      <c r="Q3129">
        <v>2.1676932324699999E-2</v>
      </c>
      <c r="R3129" t="s">
        <v>15</v>
      </c>
      <c r="S3129">
        <v>24</v>
      </c>
    </row>
    <row r="3130" spans="1:20">
      <c r="A3130">
        <v>112449</v>
      </c>
      <c r="C3130" t="b">
        <f t="shared" si="240"/>
        <v>1</v>
      </c>
      <c r="D3130" s="2" t="str">
        <f t="shared" si="241"/>
        <v/>
      </c>
      <c r="E3130" s="2" t="str">
        <f t="shared" si="242"/>
        <v/>
      </c>
      <c r="F3130" s="2" t="str">
        <f t="shared" si="243"/>
        <v/>
      </c>
      <c r="G3130" s="2" t="str">
        <f t="shared" si="244"/>
        <v/>
      </c>
      <c r="H3130" t="s">
        <v>14</v>
      </c>
      <c r="I3130" t="s">
        <v>14</v>
      </c>
      <c r="J3130" s="1">
        <v>1.6785079422800001E-5</v>
      </c>
      <c r="K3130">
        <v>1.722326871E-4</v>
      </c>
      <c r="L3130" s="1">
        <v>1.3007723986500001E-5</v>
      </c>
      <c r="M3130">
        <v>24</v>
      </c>
      <c r="N3130">
        <v>26</v>
      </c>
      <c r="O3130">
        <v>2.5126804594099999E-4</v>
      </c>
      <c r="P3130">
        <v>7.13323395729E-2</v>
      </c>
      <c r="Q3130">
        <v>0.30918831748300002</v>
      </c>
      <c r="R3130" t="s">
        <v>15</v>
      </c>
    </row>
    <row r="3131" spans="1:20">
      <c r="A3131">
        <v>112494</v>
      </c>
      <c r="C3131" t="b">
        <f t="shared" si="240"/>
        <v>1</v>
      </c>
      <c r="D3131" s="2" t="str">
        <f t="shared" si="241"/>
        <v/>
      </c>
      <c r="E3131" s="2" t="str">
        <f t="shared" si="242"/>
        <v/>
      </c>
      <c r="F3131" s="2" t="str">
        <f t="shared" si="243"/>
        <v/>
      </c>
      <c r="G3131" s="2" t="str">
        <f t="shared" si="244"/>
        <v/>
      </c>
      <c r="H3131" t="s">
        <v>14</v>
      </c>
      <c r="I3131" t="s">
        <v>14</v>
      </c>
      <c r="J3131" s="1">
        <v>3.1107413877700001E-5</v>
      </c>
      <c r="K3131">
        <v>3.0248065186E-4</v>
      </c>
      <c r="L3131">
        <v>2.0087758399399999E-4</v>
      </c>
      <c r="M3131">
        <v>23</v>
      </c>
      <c r="N3131">
        <v>25</v>
      </c>
      <c r="O3131">
        <v>2.3922325341E-2</v>
      </c>
      <c r="P3131">
        <v>0.41808593811299999</v>
      </c>
      <c r="Q3131">
        <v>2.8757178910999999E-2</v>
      </c>
      <c r="R3131" t="s">
        <v>15</v>
      </c>
    </row>
    <row r="3132" spans="1:20">
      <c r="A3132">
        <v>112495</v>
      </c>
      <c r="C3132" t="b">
        <f t="shared" si="240"/>
        <v>1</v>
      </c>
      <c r="D3132" s="2" t="str">
        <f t="shared" si="241"/>
        <v/>
      </c>
      <c r="E3132" s="2" t="str">
        <f t="shared" si="242"/>
        <v/>
      </c>
      <c r="F3132" s="2" t="str">
        <f t="shared" si="243"/>
        <v/>
      </c>
      <c r="G3132" s="2" t="str">
        <f t="shared" si="244"/>
        <v/>
      </c>
      <c r="H3132" t="s">
        <v>16</v>
      </c>
      <c r="I3132" t="s">
        <v>16</v>
      </c>
      <c r="J3132" s="1">
        <v>1.54400938714E-5</v>
      </c>
      <c r="K3132">
        <v>2.56455284645E-4</v>
      </c>
      <c r="L3132">
        <v>3.36881524211E-4</v>
      </c>
      <c r="M3132">
        <v>23</v>
      </c>
      <c r="N3132">
        <v>26</v>
      </c>
      <c r="O3132">
        <v>7.3994113450800004E-4</v>
      </c>
      <c r="P3132">
        <v>0.47368216579200001</v>
      </c>
      <c r="Q3132">
        <v>1.4036798709100001E-3</v>
      </c>
      <c r="R3132" t="s">
        <v>15</v>
      </c>
      <c r="S3132">
        <v>23.750614873899998</v>
      </c>
    </row>
    <row r="3133" spans="1:20">
      <c r="A3133">
        <v>112516</v>
      </c>
      <c r="C3133" t="b">
        <f t="shared" si="240"/>
        <v>1</v>
      </c>
      <c r="D3133" s="2" t="str">
        <f t="shared" si="241"/>
        <v/>
      </c>
      <c r="E3133" s="2" t="str">
        <f t="shared" si="242"/>
        <v/>
      </c>
      <c r="F3133" s="2" t="str">
        <f t="shared" si="243"/>
        <v/>
      </c>
      <c r="G3133" s="2" t="str">
        <f t="shared" si="244"/>
        <v/>
      </c>
      <c r="H3133" t="s">
        <v>17</v>
      </c>
      <c r="I3133" t="s">
        <v>17</v>
      </c>
      <c r="J3133">
        <v>4.8956966486900005E-4</v>
      </c>
      <c r="K3133">
        <v>0</v>
      </c>
      <c r="L3133">
        <v>0</v>
      </c>
      <c r="M3133">
        <v>1.48979591837</v>
      </c>
      <c r="N3133">
        <v>15.244897959199999</v>
      </c>
      <c r="O3133">
        <v>4.8461324334900004E-3</v>
      </c>
      <c r="P3133">
        <v>1</v>
      </c>
      <c r="Q3133">
        <v>3.4875662616299999E-3</v>
      </c>
      <c r="R3133" t="s">
        <v>15</v>
      </c>
      <c r="S3133">
        <v>1.48979591837</v>
      </c>
    </row>
    <row r="3134" spans="1:20">
      <c r="A3134">
        <v>112518</v>
      </c>
      <c r="C3134" t="b">
        <f t="shared" si="240"/>
        <v>1</v>
      </c>
      <c r="D3134" s="2" t="str">
        <f t="shared" si="241"/>
        <v/>
      </c>
      <c r="E3134" s="2" t="str">
        <f t="shared" si="242"/>
        <v/>
      </c>
      <c r="F3134" s="2" t="str">
        <f t="shared" si="243"/>
        <v/>
      </c>
      <c r="G3134" s="2" t="str">
        <f t="shared" si="244"/>
        <v/>
      </c>
      <c r="H3134" t="s">
        <v>17</v>
      </c>
      <c r="I3134" t="s">
        <v>17</v>
      </c>
      <c r="J3134">
        <v>6.2645003784400004E-4</v>
      </c>
      <c r="K3134">
        <v>0</v>
      </c>
      <c r="L3134">
        <v>0</v>
      </c>
      <c r="M3134">
        <v>1.48979591837</v>
      </c>
      <c r="N3134">
        <v>15.244897959199999</v>
      </c>
      <c r="O3134">
        <v>4.8461324334900004E-3</v>
      </c>
      <c r="P3134">
        <v>1</v>
      </c>
      <c r="Q3134">
        <v>3.4875662616299999E-3</v>
      </c>
      <c r="R3134" t="s">
        <v>15</v>
      </c>
      <c r="S3134">
        <v>1.48979591837</v>
      </c>
    </row>
    <row r="3135" spans="1:20">
      <c r="A3135">
        <v>112555</v>
      </c>
      <c r="C3135" t="b">
        <f t="shared" si="240"/>
        <v>1</v>
      </c>
      <c r="D3135" s="2" t="str">
        <f t="shared" si="241"/>
        <v/>
      </c>
      <c r="E3135" s="2" t="str">
        <f t="shared" si="242"/>
        <v/>
      </c>
      <c r="F3135" s="2" t="str">
        <f t="shared" si="243"/>
        <v/>
      </c>
      <c r="G3135" s="2" t="str">
        <f t="shared" si="244"/>
        <v/>
      </c>
      <c r="H3135" t="s">
        <v>19</v>
      </c>
      <c r="I3135" t="s">
        <v>19</v>
      </c>
      <c r="J3135" s="1">
        <v>4.7765119112000002E-5</v>
      </c>
      <c r="K3135">
        <v>2.2520651801200001E-4</v>
      </c>
      <c r="L3135" s="1">
        <v>5.9308496529900004E-6</v>
      </c>
      <c r="M3135">
        <v>1.5</v>
      </c>
      <c r="N3135">
        <v>8</v>
      </c>
      <c r="O3135">
        <v>1.62573830376E-2</v>
      </c>
      <c r="P3135" s="1">
        <v>4.75043980599E-6</v>
      </c>
      <c r="Q3135">
        <v>2.7688781309900001E-2</v>
      </c>
      <c r="R3135" t="s">
        <v>15</v>
      </c>
      <c r="S3135">
        <v>1.5</v>
      </c>
      <c r="T3135">
        <v>8</v>
      </c>
    </row>
    <row r="3136" spans="1:20">
      <c r="A3136">
        <v>112556</v>
      </c>
      <c r="C3136" t="b">
        <f t="shared" si="240"/>
        <v>1</v>
      </c>
      <c r="D3136" s="2" t="str">
        <f t="shared" si="241"/>
        <v/>
      </c>
      <c r="E3136" s="2" t="str">
        <f t="shared" si="242"/>
        <v/>
      </c>
      <c r="F3136" s="2" t="str">
        <f t="shared" si="243"/>
        <v/>
      </c>
      <c r="G3136" s="2" t="str">
        <f t="shared" si="244"/>
        <v/>
      </c>
      <c r="H3136" t="s">
        <v>19</v>
      </c>
      <c r="I3136" t="s">
        <v>19</v>
      </c>
      <c r="J3136" s="1">
        <v>3.2898067917399998E-5</v>
      </c>
      <c r="K3136">
        <v>2.2011487909699999E-4</v>
      </c>
      <c r="L3136" s="1">
        <v>5.2494422881200002E-6</v>
      </c>
      <c r="M3136">
        <v>1.5</v>
      </c>
      <c r="N3136">
        <v>8</v>
      </c>
      <c r="O3136">
        <v>5.6347573445600001E-3</v>
      </c>
      <c r="P3136" s="1">
        <v>8.4254759268599995E-7</v>
      </c>
      <c r="Q3136">
        <v>2.7688781309900001E-2</v>
      </c>
      <c r="R3136" t="s">
        <v>15</v>
      </c>
      <c r="S3136">
        <v>1.5</v>
      </c>
      <c r="T3136">
        <v>8</v>
      </c>
    </row>
    <row r="3137" spans="1:20">
      <c r="A3137">
        <v>112582</v>
      </c>
      <c r="C3137" t="b">
        <f t="shared" si="240"/>
        <v>1</v>
      </c>
      <c r="D3137" s="2" t="str">
        <f t="shared" si="241"/>
        <v/>
      </c>
      <c r="E3137" s="2" t="str">
        <f t="shared" si="242"/>
        <v/>
      </c>
      <c r="F3137" s="2" t="str">
        <f t="shared" si="243"/>
        <v/>
      </c>
      <c r="G3137" s="2" t="str">
        <f t="shared" si="244"/>
        <v/>
      </c>
      <c r="H3137" t="s">
        <v>16</v>
      </c>
      <c r="I3137" t="s">
        <v>16</v>
      </c>
      <c r="J3137" s="1">
        <v>1.01446348396E-5</v>
      </c>
      <c r="K3137">
        <v>2.19113111409E-4</v>
      </c>
      <c r="L3137" s="1">
        <v>9.1377542628600001E-5</v>
      </c>
      <c r="M3137">
        <v>24.5</v>
      </c>
      <c r="N3137">
        <v>27</v>
      </c>
      <c r="O3137">
        <v>1.81315090279E-4</v>
      </c>
      <c r="P3137">
        <v>0.23695931287800001</v>
      </c>
      <c r="Q3137">
        <v>7.60886827852E-3</v>
      </c>
      <c r="R3137" t="s">
        <v>15</v>
      </c>
      <c r="S3137">
        <v>24.5</v>
      </c>
    </row>
    <row r="3138" spans="1:20">
      <c r="A3138">
        <v>112584</v>
      </c>
      <c r="C3138" t="b">
        <f t="shared" si="240"/>
        <v>1</v>
      </c>
      <c r="D3138" s="2" t="str">
        <f t="shared" si="241"/>
        <v/>
      </c>
      <c r="E3138" s="2" t="str">
        <f t="shared" si="242"/>
        <v/>
      </c>
      <c r="F3138" s="2" t="str">
        <f t="shared" si="243"/>
        <v/>
      </c>
      <c r="G3138" s="2" t="str">
        <f t="shared" si="244"/>
        <v/>
      </c>
      <c r="H3138" t="s">
        <v>16</v>
      </c>
      <c r="I3138" t="s">
        <v>16</v>
      </c>
      <c r="J3138" s="1">
        <v>1.35100383914E-5</v>
      </c>
      <c r="K3138">
        <v>2.5392867561599999E-4</v>
      </c>
      <c r="L3138">
        <v>1.5309747456800001E-4</v>
      </c>
      <c r="M3138">
        <v>24.5</v>
      </c>
      <c r="N3138">
        <v>27</v>
      </c>
      <c r="O3138" s="1">
        <v>1.81145136366E-6</v>
      </c>
      <c r="P3138">
        <v>0.16384637953699999</v>
      </c>
      <c r="Q3138">
        <v>1.79534554896E-2</v>
      </c>
      <c r="R3138" t="s">
        <v>15</v>
      </c>
      <c r="S3138">
        <v>24.5</v>
      </c>
    </row>
    <row r="3139" spans="1:20">
      <c r="A3139">
        <v>112609</v>
      </c>
      <c r="C3139" t="b">
        <f t="shared" ref="C3139:C3202" si="245">IF(OR(B3139="freshRestricted",B3139="brackishRestricted",B3139="marineRestricted",B3139="noclass",B3139=""),TRUE,FALSE)</f>
        <v>1</v>
      </c>
      <c r="D3139" s="2" t="str">
        <f t="shared" ref="D3139:D3202" si="246">IF(NOT(ISBLANK($B3139)),IF($I3139="freshRestricted", IF($B3139="freshRestricted","FRESH",$B3139),""),"")</f>
        <v/>
      </c>
      <c r="E3139" s="2" t="str">
        <f t="shared" ref="E3139:E3202" si="247">IF(NOT(ISBLANK($B3139)),IF($I3139="marineRestricted", IF($B3139="marineRestricted","MARINE",$B3139),""),"")</f>
        <v/>
      </c>
      <c r="F3139" s="2" t="str">
        <f t="shared" ref="F3139:F3202" si="248">IF(NOT(ISBLANK($B3139)),IF($I3139="brackishRestricted", IF($B3139="brackishRestricted","BRACK",$B3139),""),"")</f>
        <v/>
      </c>
      <c r="G3139" s="2" t="str">
        <f t="shared" ref="G3139:G3202" si="249">IF(NOT(ISBLANK($B3139)),IF($I3139="noclass", IF($B3139="noclass","NO",$B3139),""),"")</f>
        <v/>
      </c>
      <c r="H3139" t="s">
        <v>19</v>
      </c>
      <c r="I3139" t="s">
        <v>19</v>
      </c>
      <c r="J3139" s="1">
        <v>1.3807494052900001E-5</v>
      </c>
      <c r="K3139" s="1">
        <v>7.9821998682799998E-5</v>
      </c>
      <c r="L3139" s="1">
        <v>7.2740092617499996E-7</v>
      </c>
      <c r="M3139">
        <v>1.5</v>
      </c>
      <c r="N3139">
        <v>5.5</v>
      </c>
      <c r="O3139">
        <v>9.3279018466100004E-3</v>
      </c>
      <c r="P3139" s="1">
        <v>2.06499351535E-6</v>
      </c>
      <c r="Q3139">
        <v>5.3918413242899997E-2</v>
      </c>
      <c r="R3139" t="s">
        <v>15</v>
      </c>
      <c r="S3139">
        <v>1.5</v>
      </c>
      <c r="T3139">
        <v>5.5</v>
      </c>
    </row>
    <row r="3140" spans="1:20">
      <c r="A3140">
        <v>112610</v>
      </c>
      <c r="C3140" t="b">
        <f t="shared" si="245"/>
        <v>1</v>
      </c>
      <c r="D3140" s="2" t="str">
        <f t="shared" si="246"/>
        <v/>
      </c>
      <c r="E3140" s="2" t="str">
        <f t="shared" si="247"/>
        <v/>
      </c>
      <c r="F3140" s="2" t="str">
        <f t="shared" si="248"/>
        <v/>
      </c>
      <c r="G3140" s="2" t="str">
        <f t="shared" si="249"/>
        <v/>
      </c>
      <c r="H3140" t="s">
        <v>14</v>
      </c>
      <c r="I3140" t="s">
        <v>14</v>
      </c>
      <c r="J3140" s="1">
        <v>1.1619683814999999E-5</v>
      </c>
      <c r="K3140" s="1">
        <v>3.6937134396700002E-5</v>
      </c>
      <c r="L3140" s="1">
        <v>6.0616743847900005E-7</v>
      </c>
      <c r="M3140">
        <v>1.5</v>
      </c>
      <c r="N3140">
        <v>5.5</v>
      </c>
      <c r="O3140">
        <v>5.38364134809E-2</v>
      </c>
      <c r="P3140" s="1">
        <v>4.0442106611299999E-5</v>
      </c>
      <c r="Q3140">
        <v>5.3918413242899997E-2</v>
      </c>
      <c r="R3140" t="s">
        <v>15</v>
      </c>
    </row>
    <row r="3141" spans="1:20">
      <c r="A3141">
        <v>112625</v>
      </c>
      <c r="C3141" t="b">
        <f t="shared" si="245"/>
        <v>1</v>
      </c>
      <c r="D3141" s="2" t="str">
        <f t="shared" si="246"/>
        <v/>
      </c>
      <c r="E3141" s="2" t="str">
        <f t="shared" si="247"/>
        <v/>
      </c>
      <c r="F3141" s="2" t="str">
        <f t="shared" si="248"/>
        <v/>
      </c>
      <c r="G3141" s="2" t="str">
        <f t="shared" si="249"/>
        <v/>
      </c>
      <c r="H3141" t="s">
        <v>16</v>
      </c>
      <c r="I3141" t="s">
        <v>16</v>
      </c>
      <c r="J3141">
        <v>0</v>
      </c>
      <c r="K3141" s="1">
        <v>5.84238250325E-5</v>
      </c>
      <c r="L3141">
        <v>2.6354625688299998E-4</v>
      </c>
      <c r="M3141">
        <v>15</v>
      </c>
      <c r="N3141">
        <v>25</v>
      </c>
      <c r="O3141">
        <v>8.5412780971900002E-3</v>
      </c>
      <c r="P3141">
        <v>8.6924143877799995E-2</v>
      </c>
      <c r="Q3141">
        <v>3.28561244133E-4</v>
      </c>
      <c r="R3141" t="s">
        <v>15</v>
      </c>
      <c r="S3141">
        <v>22.7831661992</v>
      </c>
    </row>
    <row r="3142" spans="1:20">
      <c r="A3142">
        <v>112628</v>
      </c>
      <c r="C3142" t="b">
        <f t="shared" si="245"/>
        <v>1</v>
      </c>
      <c r="D3142" s="2" t="str">
        <f t="shared" si="246"/>
        <v/>
      </c>
      <c r="E3142" s="2" t="str">
        <f t="shared" si="247"/>
        <v/>
      </c>
      <c r="F3142" s="2" t="str">
        <f t="shared" si="248"/>
        <v/>
      </c>
      <c r="G3142" s="2" t="str">
        <f t="shared" si="249"/>
        <v/>
      </c>
      <c r="H3142" t="s">
        <v>14</v>
      </c>
      <c r="I3142" t="s">
        <v>14</v>
      </c>
      <c r="J3142" s="1">
        <v>1.5994248044499999E-5</v>
      </c>
      <c r="K3142">
        <v>2.1567167957400001E-4</v>
      </c>
      <c r="L3142">
        <v>1.01945459179E-4</v>
      </c>
      <c r="M3142">
        <v>24.5</v>
      </c>
      <c r="N3142">
        <v>27</v>
      </c>
      <c r="O3142" s="1">
        <v>6.7987743356899999E-5</v>
      </c>
      <c r="P3142">
        <v>0.226305064739</v>
      </c>
      <c r="Q3142">
        <v>7.2239261448299993E-2</v>
      </c>
      <c r="R3142" t="s">
        <v>15</v>
      </c>
    </row>
    <row r="3143" spans="1:20">
      <c r="A3143">
        <v>112647</v>
      </c>
      <c r="C3143" t="b">
        <f t="shared" si="245"/>
        <v>1</v>
      </c>
      <c r="D3143" s="2" t="str">
        <f t="shared" si="246"/>
        <v/>
      </c>
      <c r="E3143" s="2" t="str">
        <f t="shared" si="247"/>
        <v/>
      </c>
      <c r="F3143" s="2" t="str">
        <f t="shared" si="248"/>
        <v/>
      </c>
      <c r="G3143" s="2" t="str">
        <f t="shared" si="249"/>
        <v/>
      </c>
      <c r="H3143" t="s">
        <v>19</v>
      </c>
      <c r="I3143" t="s">
        <v>19</v>
      </c>
      <c r="J3143" s="1">
        <v>6.3419873855500002E-5</v>
      </c>
      <c r="K3143">
        <v>1.23610839928E-3</v>
      </c>
      <c r="L3143">
        <v>3.049248915E-4</v>
      </c>
      <c r="M3143">
        <v>15</v>
      </c>
      <c r="N3143">
        <v>17</v>
      </c>
      <c r="O3143" s="1">
        <v>1.9020353331300001E-7</v>
      </c>
      <c r="P3143">
        <v>2.1946775199700001E-3</v>
      </c>
      <c r="Q3143" s="1">
        <v>4.2422697621900001E-5</v>
      </c>
      <c r="R3143" t="s">
        <v>15</v>
      </c>
      <c r="S3143">
        <v>15</v>
      </c>
      <c r="T3143">
        <v>17</v>
      </c>
    </row>
    <row r="3144" spans="1:20">
      <c r="A3144">
        <v>112648</v>
      </c>
      <c r="C3144" t="b">
        <f t="shared" si="245"/>
        <v>1</v>
      </c>
      <c r="D3144" s="2" t="str">
        <f t="shared" si="246"/>
        <v/>
      </c>
      <c r="E3144" s="2" t="str">
        <f t="shared" si="247"/>
        <v/>
      </c>
      <c r="F3144" s="2" t="str">
        <f t="shared" si="248"/>
        <v/>
      </c>
      <c r="G3144" s="2" t="str">
        <f t="shared" si="249"/>
        <v/>
      </c>
      <c r="H3144" t="s">
        <v>14</v>
      </c>
      <c r="I3144" t="s">
        <v>14</v>
      </c>
      <c r="J3144" s="1">
        <v>4.3439992858700002E-5</v>
      </c>
      <c r="K3144">
        <v>3.01479096418E-4</v>
      </c>
      <c r="L3144" s="1">
        <v>5.7754294500100003E-5</v>
      </c>
      <c r="M3144">
        <v>24.5</v>
      </c>
      <c r="N3144">
        <v>27</v>
      </c>
      <c r="O3144">
        <v>4.543248919E-3</v>
      </c>
      <c r="P3144">
        <v>0.13898743711200001</v>
      </c>
      <c r="Q3144">
        <v>0.31887156791999999</v>
      </c>
      <c r="R3144" t="s">
        <v>15</v>
      </c>
    </row>
    <row r="3145" spans="1:20">
      <c r="A3145">
        <v>112673</v>
      </c>
      <c r="C3145" t="b">
        <f t="shared" si="245"/>
        <v>1</v>
      </c>
      <c r="D3145" s="2" t="str">
        <f t="shared" si="246"/>
        <v/>
      </c>
      <c r="E3145" s="2" t="str">
        <f t="shared" si="247"/>
        <v/>
      </c>
      <c r="F3145" s="2" t="str">
        <f t="shared" si="248"/>
        <v/>
      </c>
      <c r="G3145" s="2" t="str">
        <f t="shared" si="249"/>
        <v/>
      </c>
      <c r="H3145" t="s">
        <v>14</v>
      </c>
      <c r="I3145" t="s">
        <v>14</v>
      </c>
      <c r="J3145" s="1">
        <v>4.30709511197E-5</v>
      </c>
      <c r="K3145">
        <v>3.5700579619399997E-4</v>
      </c>
      <c r="L3145" s="1">
        <v>5.7754294500100003E-5</v>
      </c>
      <c r="M3145">
        <v>24.5</v>
      </c>
      <c r="N3145">
        <v>27</v>
      </c>
      <c r="O3145">
        <v>3.6836406290199999E-3</v>
      </c>
      <c r="P3145">
        <v>0.13898743711200001</v>
      </c>
      <c r="Q3145">
        <v>0.33777646310699999</v>
      </c>
      <c r="R3145" t="s">
        <v>15</v>
      </c>
    </row>
    <row r="3146" spans="1:20">
      <c r="A3146">
        <v>112674</v>
      </c>
      <c r="C3146" t="b">
        <f t="shared" si="245"/>
        <v>1</v>
      </c>
      <c r="D3146" s="2" t="str">
        <f t="shared" si="246"/>
        <v/>
      </c>
      <c r="E3146" s="2" t="str">
        <f t="shared" si="247"/>
        <v/>
      </c>
      <c r="F3146" s="2" t="str">
        <f t="shared" si="248"/>
        <v/>
      </c>
      <c r="G3146" s="2" t="str">
        <f t="shared" si="249"/>
        <v/>
      </c>
      <c r="H3146" t="s">
        <v>18</v>
      </c>
      <c r="I3146" t="s">
        <v>19</v>
      </c>
      <c r="J3146" s="1">
        <v>3.8342018714599999E-5</v>
      </c>
      <c r="K3146">
        <v>1.2357977953599999E-3</v>
      </c>
      <c r="L3146">
        <v>3.1691849623700002E-4</v>
      </c>
      <c r="M3146">
        <v>12.5</v>
      </c>
      <c r="N3146">
        <v>15</v>
      </c>
      <c r="O3146" s="1">
        <v>1.8505434671200001E-7</v>
      </c>
      <c r="P3146">
        <v>3.4731517726599999E-2</v>
      </c>
      <c r="Q3146" s="1">
        <v>2.2783288950799999E-6</v>
      </c>
      <c r="R3146" t="s">
        <v>20</v>
      </c>
      <c r="S3146">
        <v>12.5</v>
      </c>
      <c r="T3146">
        <v>15</v>
      </c>
    </row>
    <row r="3147" spans="1:20">
      <c r="A3147">
        <v>112714</v>
      </c>
      <c r="C3147" t="b">
        <f t="shared" si="245"/>
        <v>1</v>
      </c>
      <c r="D3147" s="2" t="str">
        <f t="shared" si="246"/>
        <v/>
      </c>
      <c r="E3147" s="2" t="str">
        <f t="shared" si="247"/>
        <v/>
      </c>
      <c r="F3147" s="2" t="str">
        <f t="shared" si="248"/>
        <v/>
      </c>
      <c r="G3147" s="2" t="str">
        <f t="shared" si="249"/>
        <v/>
      </c>
      <c r="H3147" t="s">
        <v>17</v>
      </c>
      <c r="I3147" t="s">
        <v>17</v>
      </c>
      <c r="J3147" s="1">
        <v>2.47872507091E-5</v>
      </c>
      <c r="K3147" s="1">
        <v>4.9454366243300001E-5</v>
      </c>
      <c r="L3147" s="1">
        <v>2.0135653900299999E-6</v>
      </c>
      <c r="M3147">
        <v>1.5</v>
      </c>
      <c r="N3147">
        <v>5.5</v>
      </c>
      <c r="O3147">
        <v>6.6243968545400003E-2</v>
      </c>
      <c r="P3147" s="1">
        <v>4.1714235488900002E-6</v>
      </c>
      <c r="Q3147">
        <v>1.27990065477E-2</v>
      </c>
      <c r="R3147" t="s">
        <v>15</v>
      </c>
      <c r="S3147">
        <v>5.5</v>
      </c>
    </row>
    <row r="3148" spans="1:20">
      <c r="A3148">
        <v>112715</v>
      </c>
      <c r="C3148" t="b">
        <f t="shared" si="245"/>
        <v>1</v>
      </c>
      <c r="D3148" s="2" t="str">
        <f t="shared" si="246"/>
        <v/>
      </c>
      <c r="E3148" s="2" t="str">
        <f t="shared" si="247"/>
        <v/>
      </c>
      <c r="F3148" s="2" t="str">
        <f t="shared" si="248"/>
        <v/>
      </c>
      <c r="G3148" s="2" t="str">
        <f t="shared" si="249"/>
        <v/>
      </c>
      <c r="H3148" t="s">
        <v>23</v>
      </c>
      <c r="I3148" t="s">
        <v>19</v>
      </c>
      <c r="J3148" s="1">
        <v>6.7652185340300001E-5</v>
      </c>
      <c r="K3148">
        <v>1.5778393806E-4</v>
      </c>
      <c r="L3148" s="1">
        <v>6.3133330165400001E-6</v>
      </c>
      <c r="M3148">
        <v>1.5</v>
      </c>
      <c r="N3148">
        <v>8</v>
      </c>
      <c r="O3148">
        <v>2.2195433790599999E-2</v>
      </c>
      <c r="P3148" s="1">
        <v>3.1245953556599999E-6</v>
      </c>
      <c r="Q3148">
        <v>1.3866198312599999E-2</v>
      </c>
      <c r="R3148" t="s">
        <v>15</v>
      </c>
      <c r="S3148">
        <v>1.5</v>
      </c>
      <c r="T3148">
        <v>8</v>
      </c>
    </row>
    <row r="3149" spans="1:20">
      <c r="A3149">
        <v>112716</v>
      </c>
      <c r="C3149" t="b">
        <f t="shared" si="245"/>
        <v>1</v>
      </c>
      <c r="D3149" s="2" t="str">
        <f t="shared" si="246"/>
        <v/>
      </c>
      <c r="E3149" s="2" t="str">
        <f t="shared" si="247"/>
        <v/>
      </c>
      <c r="F3149" s="2" t="str">
        <f t="shared" si="248"/>
        <v/>
      </c>
      <c r="G3149" s="2" t="str">
        <f t="shared" si="249"/>
        <v/>
      </c>
      <c r="H3149" t="s">
        <v>17</v>
      </c>
      <c r="I3149" t="s">
        <v>17</v>
      </c>
      <c r="J3149" s="1">
        <v>2.7006454813199999E-5</v>
      </c>
      <c r="K3149" s="1">
        <v>6.5389371006400007E-5</v>
      </c>
      <c r="L3149" s="1">
        <v>1.1745798108500001E-6</v>
      </c>
      <c r="M3149">
        <v>1.5</v>
      </c>
      <c r="N3149">
        <v>5.5</v>
      </c>
      <c r="O3149">
        <v>0.10038835377700001</v>
      </c>
      <c r="P3149" s="1">
        <v>5.05086113037E-5</v>
      </c>
      <c r="Q3149">
        <v>1.1396049337100001E-2</v>
      </c>
      <c r="R3149" t="s">
        <v>15</v>
      </c>
      <c r="S3149">
        <v>5.5</v>
      </c>
    </row>
    <row r="3150" spans="1:20">
      <c r="A3150">
        <v>112766</v>
      </c>
      <c r="C3150" t="b">
        <f t="shared" si="245"/>
        <v>1</v>
      </c>
      <c r="D3150" s="2" t="str">
        <f t="shared" si="246"/>
        <v/>
      </c>
      <c r="E3150" s="2" t="str">
        <f t="shared" si="247"/>
        <v/>
      </c>
      <c r="F3150" s="2" t="str">
        <f t="shared" si="248"/>
        <v/>
      </c>
      <c r="G3150" s="2" t="str">
        <f t="shared" si="249"/>
        <v/>
      </c>
      <c r="H3150" t="s">
        <v>24</v>
      </c>
      <c r="I3150" t="s">
        <v>17</v>
      </c>
      <c r="J3150">
        <v>2.06646512245E-4</v>
      </c>
      <c r="K3150" s="1">
        <v>2.14334376938E-5</v>
      </c>
      <c r="L3150">
        <v>0</v>
      </c>
      <c r="M3150">
        <v>3</v>
      </c>
      <c r="N3150">
        <v>8</v>
      </c>
      <c r="O3150">
        <v>0.26781111858000001</v>
      </c>
      <c r="P3150">
        <v>4.5437337262200003E-3</v>
      </c>
      <c r="Q3150">
        <v>2.1940639155299999E-4</v>
      </c>
      <c r="R3150" t="s">
        <v>25</v>
      </c>
      <c r="S3150">
        <v>3.5186014866900002</v>
      </c>
    </row>
    <row r="3151" spans="1:20">
      <c r="A3151">
        <v>112767</v>
      </c>
      <c r="C3151" t="b">
        <f t="shared" si="245"/>
        <v>1</v>
      </c>
      <c r="D3151" s="2" t="str">
        <f t="shared" si="246"/>
        <v/>
      </c>
      <c r="E3151" s="2" t="str">
        <f t="shared" si="247"/>
        <v/>
      </c>
      <c r="F3151" s="2" t="str">
        <f t="shared" si="248"/>
        <v/>
      </c>
      <c r="G3151" s="2" t="str">
        <f t="shared" si="249"/>
        <v/>
      </c>
      <c r="H3151" t="s">
        <v>24</v>
      </c>
      <c r="I3151" t="s">
        <v>17</v>
      </c>
      <c r="J3151" s="1">
        <v>7.1444319615500003E-5</v>
      </c>
      <c r="K3151" s="1">
        <v>2.81024589529E-5</v>
      </c>
      <c r="L3151">
        <v>0</v>
      </c>
      <c r="M3151">
        <v>1.5</v>
      </c>
      <c r="N3151">
        <v>5.5</v>
      </c>
      <c r="O3151">
        <v>0.48146685780499998</v>
      </c>
      <c r="P3151">
        <v>1.0515882808200001E-3</v>
      </c>
      <c r="Q3151">
        <v>1.9621906641000002E-3</v>
      </c>
      <c r="R3151" t="s">
        <v>25</v>
      </c>
      <c r="S3151">
        <v>3.0733908086300001</v>
      </c>
    </row>
    <row r="3152" spans="1:20">
      <c r="A3152">
        <v>112768</v>
      </c>
      <c r="C3152" t="b">
        <f t="shared" si="245"/>
        <v>1</v>
      </c>
      <c r="D3152" s="2" t="str">
        <f t="shared" si="246"/>
        <v/>
      </c>
      <c r="E3152" s="2" t="str">
        <f t="shared" si="247"/>
        <v/>
      </c>
      <c r="F3152" s="2" t="str">
        <f t="shared" si="248"/>
        <v/>
      </c>
      <c r="G3152" s="2" t="str">
        <f t="shared" si="249"/>
        <v/>
      </c>
      <c r="H3152" t="s">
        <v>24</v>
      </c>
      <c r="I3152" t="s">
        <v>17</v>
      </c>
      <c r="J3152">
        <v>1.05688875494E-4</v>
      </c>
      <c r="K3152" s="1">
        <v>4.9026123210999998E-5</v>
      </c>
      <c r="L3152">
        <v>0</v>
      </c>
      <c r="M3152">
        <v>1.5</v>
      </c>
      <c r="N3152">
        <v>5.5</v>
      </c>
      <c r="O3152">
        <v>0.386335211964</v>
      </c>
      <c r="P3152" s="1">
        <v>6.5318142802300001E-5</v>
      </c>
      <c r="Q3152">
        <v>3.7487727973700003E-4</v>
      </c>
      <c r="R3152" t="s">
        <v>25</v>
      </c>
      <c r="S3152">
        <v>3.3554884979800002</v>
      </c>
    </row>
    <row r="3153" spans="1:20">
      <c r="A3153">
        <v>112813</v>
      </c>
      <c r="C3153" t="b">
        <f t="shared" si="245"/>
        <v>1</v>
      </c>
      <c r="D3153" s="2" t="str">
        <f t="shared" si="246"/>
        <v/>
      </c>
      <c r="E3153" s="2" t="str">
        <f t="shared" si="247"/>
        <v/>
      </c>
      <c r="F3153" s="2" t="str">
        <f t="shared" si="248"/>
        <v/>
      </c>
      <c r="G3153" s="2" t="str">
        <f t="shared" si="249"/>
        <v/>
      </c>
      <c r="H3153" t="s">
        <v>17</v>
      </c>
      <c r="I3153" t="s">
        <v>17</v>
      </c>
      <c r="J3153">
        <v>1.2623390102900001E-4</v>
      </c>
      <c r="K3153">
        <v>1.62641863765E-4</v>
      </c>
      <c r="L3153" s="1">
        <v>4.7847358423899997E-6</v>
      </c>
      <c r="M3153">
        <v>1.5</v>
      </c>
      <c r="N3153">
        <v>8</v>
      </c>
      <c r="O3153">
        <v>8.2966954526100006E-2</v>
      </c>
      <c r="P3153" s="1">
        <v>2.36302172244E-7</v>
      </c>
      <c r="Q3153">
        <v>2.4679820522E-3</v>
      </c>
      <c r="R3153" t="s">
        <v>15</v>
      </c>
      <c r="S3153">
        <v>8</v>
      </c>
    </row>
    <row r="3154" spans="1:20">
      <c r="A3154">
        <v>112818</v>
      </c>
      <c r="C3154" t="b">
        <f t="shared" si="245"/>
        <v>1</v>
      </c>
      <c r="D3154" s="2" t="str">
        <f t="shared" si="246"/>
        <v/>
      </c>
      <c r="E3154" s="2" t="str">
        <f t="shared" si="247"/>
        <v/>
      </c>
      <c r="F3154" s="2" t="str">
        <f t="shared" si="248"/>
        <v/>
      </c>
      <c r="G3154" s="2" t="str">
        <f t="shared" si="249"/>
        <v/>
      </c>
      <c r="H3154" t="s">
        <v>17</v>
      </c>
      <c r="I3154" t="s">
        <v>17</v>
      </c>
      <c r="J3154" s="1">
        <v>5.2249072450900003E-5</v>
      </c>
      <c r="K3154" s="1">
        <v>7.9781600760700004E-5</v>
      </c>
      <c r="L3154">
        <v>0</v>
      </c>
      <c r="M3154">
        <v>3</v>
      </c>
      <c r="N3154">
        <v>8</v>
      </c>
      <c r="O3154">
        <v>0.117860451588</v>
      </c>
      <c r="P3154" s="1">
        <v>1.1784833831900001E-6</v>
      </c>
      <c r="Q3154">
        <v>7.4584135496500001E-4</v>
      </c>
      <c r="R3154" t="s">
        <v>15</v>
      </c>
      <c r="S3154">
        <v>8</v>
      </c>
    </row>
    <row r="3155" spans="1:20">
      <c r="A3155">
        <v>112819</v>
      </c>
      <c r="C3155" t="b">
        <f t="shared" si="245"/>
        <v>1</v>
      </c>
      <c r="D3155" s="2" t="str">
        <f t="shared" si="246"/>
        <v/>
      </c>
      <c r="E3155" s="2" t="str">
        <f t="shared" si="247"/>
        <v/>
      </c>
      <c r="F3155" s="2" t="str">
        <f t="shared" si="248"/>
        <v/>
      </c>
      <c r="G3155" s="2" t="str">
        <f t="shared" si="249"/>
        <v/>
      </c>
      <c r="H3155" t="s">
        <v>17</v>
      </c>
      <c r="I3155" t="s">
        <v>17</v>
      </c>
      <c r="J3155">
        <v>1.84794723333E-4</v>
      </c>
      <c r="K3155">
        <v>3.1088885059000001E-4</v>
      </c>
      <c r="L3155" s="1">
        <v>7.4196983676999999E-6</v>
      </c>
      <c r="M3155">
        <v>3</v>
      </c>
      <c r="N3155">
        <v>8</v>
      </c>
      <c r="O3155">
        <v>0.184870551552</v>
      </c>
      <c r="P3155" s="1">
        <v>8.1993668799999999E-6</v>
      </c>
      <c r="Q3155" s="1">
        <v>9.3161628162799999E-5</v>
      </c>
      <c r="R3155" t="s">
        <v>15</v>
      </c>
      <c r="S3155">
        <v>8</v>
      </c>
    </row>
    <row r="3156" spans="1:20">
      <c r="A3156">
        <v>112821</v>
      </c>
      <c r="C3156" t="b">
        <f t="shared" si="245"/>
        <v>1</v>
      </c>
      <c r="D3156" s="2" t="str">
        <f t="shared" si="246"/>
        <v/>
      </c>
      <c r="E3156" s="2" t="str">
        <f t="shared" si="247"/>
        <v/>
      </c>
      <c r="F3156" s="2" t="str">
        <f t="shared" si="248"/>
        <v/>
      </c>
      <c r="G3156" s="2" t="str">
        <f t="shared" si="249"/>
        <v/>
      </c>
      <c r="H3156" t="s">
        <v>17</v>
      </c>
      <c r="I3156" t="s">
        <v>17</v>
      </c>
      <c r="J3156" s="1">
        <v>4.6596015025399997E-5</v>
      </c>
      <c r="K3156" s="1">
        <v>9.2699467880000004E-5</v>
      </c>
      <c r="L3156" s="1">
        <v>1.4169534226199999E-6</v>
      </c>
      <c r="M3156">
        <v>1.5</v>
      </c>
      <c r="N3156">
        <v>8</v>
      </c>
      <c r="O3156">
        <v>2.89852185317E-2</v>
      </c>
      <c r="P3156" s="1">
        <v>4.3649971666999999E-7</v>
      </c>
      <c r="Q3156">
        <v>1.54487136336E-2</v>
      </c>
      <c r="R3156" t="s">
        <v>15</v>
      </c>
      <c r="S3156">
        <v>8</v>
      </c>
    </row>
    <row r="3157" spans="1:20">
      <c r="A3157">
        <v>112864</v>
      </c>
      <c r="C3157" t="b">
        <f t="shared" si="245"/>
        <v>1</v>
      </c>
      <c r="D3157" s="2" t="str">
        <f t="shared" si="246"/>
        <v/>
      </c>
      <c r="E3157" s="2" t="str">
        <f t="shared" si="247"/>
        <v/>
      </c>
      <c r="F3157" s="2" t="str">
        <f t="shared" si="248"/>
        <v/>
      </c>
      <c r="G3157" s="2" t="str">
        <f t="shared" si="249"/>
        <v/>
      </c>
      <c r="H3157" t="s">
        <v>16</v>
      </c>
      <c r="I3157" t="s">
        <v>16</v>
      </c>
      <c r="J3157" s="1">
        <v>1.7956412500599999E-6</v>
      </c>
      <c r="K3157">
        <v>5.4282487206100004E-4</v>
      </c>
      <c r="L3157">
        <v>4.9352793931099997E-4</v>
      </c>
      <c r="M3157">
        <v>24</v>
      </c>
      <c r="N3157">
        <v>26</v>
      </c>
      <c r="O3157" s="1">
        <v>1.9531137873699999E-7</v>
      </c>
      <c r="P3157">
        <v>0.35861917930100001</v>
      </c>
      <c r="Q3157" s="1">
        <v>1.51610966276E-6</v>
      </c>
      <c r="R3157" t="s">
        <v>15</v>
      </c>
      <c r="S3157">
        <v>24</v>
      </c>
    </row>
    <row r="3158" spans="1:20">
      <c r="A3158">
        <v>112865</v>
      </c>
      <c r="C3158" t="b">
        <f t="shared" si="245"/>
        <v>1</v>
      </c>
      <c r="D3158" s="2" t="str">
        <f t="shared" si="246"/>
        <v/>
      </c>
      <c r="E3158" s="2" t="str">
        <f t="shared" si="247"/>
        <v/>
      </c>
      <c r="F3158" s="2" t="str">
        <f t="shared" si="248"/>
        <v/>
      </c>
      <c r="G3158" s="2" t="str">
        <f t="shared" si="249"/>
        <v/>
      </c>
      <c r="H3158" t="s">
        <v>16</v>
      </c>
      <c r="I3158" t="s">
        <v>16</v>
      </c>
      <c r="J3158" s="1">
        <v>5.04311408664E-7</v>
      </c>
      <c r="K3158">
        <v>4.4867536967000001E-4</v>
      </c>
      <c r="L3158">
        <v>3.6025737299E-4</v>
      </c>
      <c r="M3158">
        <v>24.5</v>
      </c>
      <c r="N3158">
        <v>27</v>
      </c>
      <c r="O3158" s="1">
        <v>1.74812983815E-7</v>
      </c>
      <c r="P3158">
        <v>0.43881484406100002</v>
      </c>
      <c r="Q3158">
        <v>2.7385161801600001E-4</v>
      </c>
      <c r="R3158" t="s">
        <v>15</v>
      </c>
      <c r="S3158">
        <v>24.5</v>
      </c>
    </row>
    <row r="3159" spans="1:20">
      <c r="A3159">
        <v>112891</v>
      </c>
      <c r="C3159" t="b">
        <f t="shared" si="245"/>
        <v>1</v>
      </c>
      <c r="D3159" s="2" t="str">
        <f t="shared" si="246"/>
        <v/>
      </c>
      <c r="E3159" s="2" t="str">
        <f t="shared" si="247"/>
        <v/>
      </c>
      <c r="F3159" s="2" t="str">
        <f t="shared" si="248"/>
        <v/>
      </c>
      <c r="G3159" s="2" t="str">
        <f t="shared" si="249"/>
        <v/>
      </c>
      <c r="H3159" t="s">
        <v>14</v>
      </c>
      <c r="I3159" t="s">
        <v>14</v>
      </c>
      <c r="J3159">
        <v>1.8586697584200001E-4</v>
      </c>
      <c r="K3159">
        <v>2.2280317986099999E-3</v>
      </c>
      <c r="L3159" s="1">
        <v>2.4780802537600001E-5</v>
      </c>
      <c r="M3159">
        <v>17</v>
      </c>
      <c r="N3159">
        <v>26</v>
      </c>
      <c r="O3159">
        <v>3.0511052022100002E-3</v>
      </c>
      <c r="P3159">
        <v>3.2036187097599998E-2</v>
      </c>
      <c r="Q3159">
        <v>0.27188489110199998</v>
      </c>
      <c r="R3159" t="s">
        <v>15</v>
      </c>
    </row>
    <row r="3160" spans="1:20">
      <c r="A3160">
        <v>112893</v>
      </c>
      <c r="C3160" t="b">
        <f t="shared" si="245"/>
        <v>1</v>
      </c>
      <c r="D3160" s="2" t="str">
        <f t="shared" si="246"/>
        <v/>
      </c>
      <c r="E3160" s="2" t="str">
        <f t="shared" si="247"/>
        <v/>
      </c>
      <c r="F3160" s="2" t="str">
        <f t="shared" si="248"/>
        <v/>
      </c>
      <c r="G3160" s="2" t="str">
        <f t="shared" si="249"/>
        <v/>
      </c>
      <c r="H3160" t="s">
        <v>14</v>
      </c>
      <c r="I3160" t="s">
        <v>14</v>
      </c>
      <c r="J3160" s="1">
        <v>1.6442909880100002E-5</v>
      </c>
      <c r="K3160">
        <v>2.9255684838900003E-4</v>
      </c>
      <c r="L3160">
        <v>0</v>
      </c>
      <c r="M3160">
        <v>21</v>
      </c>
      <c r="N3160">
        <v>26</v>
      </c>
      <c r="O3160">
        <v>4.04417202913E-3</v>
      </c>
      <c r="P3160">
        <v>5.0639736752400001E-2</v>
      </c>
      <c r="Q3160">
        <v>0.23278724872500001</v>
      </c>
      <c r="R3160" t="s">
        <v>15</v>
      </c>
    </row>
    <row r="3161" spans="1:20">
      <c r="A3161">
        <v>112894</v>
      </c>
      <c r="C3161" t="b">
        <f t="shared" si="245"/>
        <v>1</v>
      </c>
      <c r="D3161" s="2" t="str">
        <f t="shared" si="246"/>
        <v/>
      </c>
      <c r="E3161" s="2" t="str">
        <f t="shared" si="247"/>
        <v/>
      </c>
      <c r="F3161" s="2" t="str">
        <f t="shared" si="248"/>
        <v/>
      </c>
      <c r="G3161" s="2" t="str">
        <f t="shared" si="249"/>
        <v/>
      </c>
      <c r="H3161" t="s">
        <v>14</v>
      </c>
      <c r="I3161" t="s">
        <v>14</v>
      </c>
      <c r="J3161">
        <v>4.2327063646600003E-4</v>
      </c>
      <c r="K3161">
        <v>3.1633591583799998E-3</v>
      </c>
      <c r="L3161" s="1">
        <v>1.8022401845499999E-5</v>
      </c>
      <c r="M3161">
        <v>21</v>
      </c>
      <c r="N3161">
        <v>26</v>
      </c>
      <c r="O3161">
        <v>6.6699775081699997E-2</v>
      </c>
      <c r="P3161">
        <v>6.7375743119499995E-2</v>
      </c>
      <c r="Q3161">
        <v>0.17383858337999999</v>
      </c>
      <c r="R3161" t="s">
        <v>15</v>
      </c>
    </row>
    <row r="3162" spans="1:20">
      <c r="A3162">
        <v>112921</v>
      </c>
      <c r="C3162" t="b">
        <f t="shared" si="245"/>
        <v>1</v>
      </c>
      <c r="D3162" s="2" t="str">
        <f t="shared" si="246"/>
        <v/>
      </c>
      <c r="E3162" s="2" t="str">
        <f t="shared" si="247"/>
        <v/>
      </c>
      <c r="F3162" s="2" t="str">
        <f t="shared" si="248"/>
        <v/>
      </c>
      <c r="G3162" s="2" t="str">
        <f t="shared" si="249"/>
        <v/>
      </c>
      <c r="H3162" t="s">
        <v>14</v>
      </c>
      <c r="I3162" t="s">
        <v>14</v>
      </c>
      <c r="J3162" s="1">
        <v>2.96987057455E-5</v>
      </c>
      <c r="K3162">
        <v>4.4396494942800001E-4</v>
      </c>
      <c r="L3162" s="1">
        <v>6.5440231327600003E-5</v>
      </c>
      <c r="M3162">
        <v>14</v>
      </c>
      <c r="N3162">
        <v>16</v>
      </c>
      <c r="O3162">
        <v>2.3469115608399999E-2</v>
      </c>
      <c r="P3162">
        <v>0.28437843242799998</v>
      </c>
      <c r="Q3162">
        <v>3.2322999625299997E-2</v>
      </c>
      <c r="R3162" t="s">
        <v>15</v>
      </c>
    </row>
    <row r="3163" spans="1:20">
      <c r="A3163">
        <v>112922</v>
      </c>
      <c r="C3163" t="b">
        <f t="shared" si="245"/>
        <v>1</v>
      </c>
      <c r="D3163" s="2" t="str">
        <f t="shared" si="246"/>
        <v/>
      </c>
      <c r="E3163" s="2" t="str">
        <f t="shared" si="247"/>
        <v/>
      </c>
      <c r="F3163" s="2" t="str">
        <f t="shared" si="248"/>
        <v/>
      </c>
      <c r="G3163" s="2" t="str">
        <f t="shared" si="249"/>
        <v/>
      </c>
      <c r="H3163" t="s">
        <v>14</v>
      </c>
      <c r="I3163" t="s">
        <v>14</v>
      </c>
      <c r="J3163" s="1">
        <v>3.4268066772699997E-5</v>
      </c>
      <c r="K3163">
        <v>4.0634465451499998E-4</v>
      </c>
      <c r="L3163" s="1">
        <v>5.1440067262099999E-5</v>
      </c>
      <c r="M3163">
        <v>14</v>
      </c>
      <c r="N3163">
        <v>16</v>
      </c>
      <c r="O3163">
        <v>2.3469115608399999E-2</v>
      </c>
      <c r="P3163">
        <v>0.16340887736099999</v>
      </c>
      <c r="Q3163">
        <v>0.120483049914</v>
      </c>
      <c r="R3163" t="s">
        <v>15</v>
      </c>
    </row>
    <row r="3164" spans="1:20">
      <c r="A3164">
        <v>112959</v>
      </c>
      <c r="C3164" t="b">
        <f t="shared" si="245"/>
        <v>1</v>
      </c>
      <c r="D3164" s="2" t="str">
        <f t="shared" si="246"/>
        <v/>
      </c>
      <c r="E3164" s="2" t="str">
        <f t="shared" si="247"/>
        <v/>
      </c>
      <c r="F3164" s="2" t="str">
        <f t="shared" si="248"/>
        <v/>
      </c>
      <c r="G3164" s="2" t="str">
        <f t="shared" si="249"/>
        <v/>
      </c>
      <c r="H3164" t="s">
        <v>14</v>
      </c>
      <c r="I3164" t="s">
        <v>14</v>
      </c>
      <c r="J3164" s="1">
        <v>7.26468360885E-6</v>
      </c>
      <c r="K3164">
        <v>2.8214367478900001E-4</v>
      </c>
      <c r="L3164" s="1">
        <v>2.4567660154500001E-5</v>
      </c>
      <c r="M3164">
        <v>11</v>
      </c>
      <c r="N3164">
        <v>15</v>
      </c>
      <c r="O3164">
        <v>5.6615057868099998E-2</v>
      </c>
      <c r="P3164">
        <v>0.42575857901199998</v>
      </c>
      <c r="Q3164">
        <v>3.9671713895299998E-2</v>
      </c>
      <c r="R3164" t="s">
        <v>15</v>
      </c>
    </row>
    <row r="3165" spans="1:20">
      <c r="A3165">
        <v>112960</v>
      </c>
      <c r="C3165" t="b">
        <f t="shared" si="245"/>
        <v>1</v>
      </c>
      <c r="D3165" s="2" t="str">
        <f t="shared" si="246"/>
        <v/>
      </c>
      <c r="E3165" s="2" t="str">
        <f t="shared" si="247"/>
        <v/>
      </c>
      <c r="F3165" s="2" t="str">
        <f t="shared" si="248"/>
        <v/>
      </c>
      <c r="G3165" s="2" t="str">
        <f t="shared" si="249"/>
        <v/>
      </c>
      <c r="H3165" t="s">
        <v>14</v>
      </c>
      <c r="I3165" t="s">
        <v>14</v>
      </c>
      <c r="J3165" s="1">
        <v>5.1384347477299998E-6</v>
      </c>
      <c r="K3165">
        <v>3.4353813089499997E-4</v>
      </c>
      <c r="L3165" s="1">
        <v>6.9439115420299996E-6</v>
      </c>
      <c r="M3165">
        <v>11</v>
      </c>
      <c r="N3165">
        <v>15</v>
      </c>
      <c r="O3165">
        <v>5.6615057868099998E-2</v>
      </c>
      <c r="P3165">
        <v>0.24027814879100001</v>
      </c>
      <c r="Q3165">
        <v>0.151083038989</v>
      </c>
      <c r="R3165" t="s">
        <v>15</v>
      </c>
    </row>
    <row r="3166" spans="1:20">
      <c r="A3166">
        <v>112978</v>
      </c>
      <c r="B3166" t="s">
        <v>19</v>
      </c>
      <c r="C3166" t="b">
        <f t="shared" si="245"/>
        <v>1</v>
      </c>
      <c r="D3166" s="2" t="str">
        <f t="shared" si="246"/>
        <v/>
      </c>
      <c r="E3166" s="2" t="str">
        <f t="shared" si="247"/>
        <v/>
      </c>
      <c r="F3166" s="2" t="str">
        <f t="shared" si="248"/>
        <v>BRACK</v>
      </c>
      <c r="G3166" s="2" t="str">
        <f t="shared" si="249"/>
        <v/>
      </c>
      <c r="H3166" t="s">
        <v>19</v>
      </c>
      <c r="I3166" t="s">
        <v>19</v>
      </c>
      <c r="J3166" s="1">
        <v>4.9626285671299998E-6</v>
      </c>
      <c r="K3166">
        <v>5.1707183791299997E-4</v>
      </c>
      <c r="L3166" s="1">
        <v>8.5284209628599993E-6</v>
      </c>
      <c r="M3166">
        <v>15</v>
      </c>
      <c r="N3166">
        <v>17</v>
      </c>
      <c r="O3166" s="1">
        <v>6.6131443051400005E-5</v>
      </c>
      <c r="P3166">
        <v>4.0039365871600001E-4</v>
      </c>
      <c r="Q3166">
        <v>0.43314611633599998</v>
      </c>
      <c r="R3166" t="s">
        <v>15</v>
      </c>
      <c r="S3166">
        <v>15</v>
      </c>
      <c r="T3166">
        <v>17</v>
      </c>
    </row>
    <row r="3167" spans="1:20">
      <c r="A3167">
        <v>112979</v>
      </c>
      <c r="C3167" t="b">
        <f t="shared" si="245"/>
        <v>1</v>
      </c>
      <c r="D3167" s="2" t="str">
        <f t="shared" si="246"/>
        <v/>
      </c>
      <c r="E3167" s="2" t="str">
        <f t="shared" si="247"/>
        <v/>
      </c>
      <c r="F3167" s="2" t="str">
        <f t="shared" si="248"/>
        <v/>
      </c>
      <c r="G3167" s="2" t="str">
        <f t="shared" si="249"/>
        <v/>
      </c>
      <c r="H3167" t="s">
        <v>14</v>
      </c>
      <c r="I3167" t="s">
        <v>14</v>
      </c>
      <c r="J3167">
        <v>0</v>
      </c>
      <c r="K3167">
        <v>1.52514918642E-4</v>
      </c>
      <c r="L3167" s="1">
        <v>3.7894494765099997E-5</v>
      </c>
      <c r="M3167">
        <v>8.8000000000000007</v>
      </c>
      <c r="N3167">
        <v>11.6</v>
      </c>
      <c r="O3167">
        <v>2.75989204037E-4</v>
      </c>
      <c r="P3167">
        <v>3.4224589185099998E-2</v>
      </c>
      <c r="Q3167">
        <v>3.9098345334900003E-2</v>
      </c>
      <c r="R3167" t="s">
        <v>15</v>
      </c>
    </row>
    <row r="3168" spans="1:20">
      <c r="A3168">
        <v>113002</v>
      </c>
      <c r="B3168" t="s">
        <v>17</v>
      </c>
      <c r="C3168" t="b">
        <f t="shared" si="245"/>
        <v>1</v>
      </c>
      <c r="D3168" s="2" t="str">
        <f t="shared" si="246"/>
        <v/>
      </c>
      <c r="E3168" s="2" t="str">
        <f t="shared" si="247"/>
        <v/>
      </c>
      <c r="F3168" s="2" t="str">
        <f t="shared" si="248"/>
        <v/>
      </c>
      <c r="G3168" s="2" t="str">
        <f t="shared" si="249"/>
        <v>freshRestricted</v>
      </c>
      <c r="H3168" t="s">
        <v>14</v>
      </c>
      <c r="I3168" t="s">
        <v>14</v>
      </c>
      <c r="J3168">
        <v>2.9916893754399999E-3</v>
      </c>
      <c r="K3168">
        <v>0</v>
      </c>
      <c r="L3168">
        <v>0</v>
      </c>
      <c r="M3168">
        <v>1.48979591837</v>
      </c>
      <c r="N3168">
        <v>15.244897959199999</v>
      </c>
      <c r="O3168">
        <v>1.3913357860400001E-2</v>
      </c>
      <c r="P3168">
        <v>1</v>
      </c>
      <c r="Q3168">
        <v>1.08095387023E-2</v>
      </c>
      <c r="R3168" t="s">
        <v>15</v>
      </c>
    </row>
    <row r="3169" spans="1:20">
      <c r="A3169">
        <v>113031</v>
      </c>
      <c r="C3169" t="b">
        <f t="shared" si="245"/>
        <v>1</v>
      </c>
      <c r="D3169" s="2" t="str">
        <f t="shared" si="246"/>
        <v/>
      </c>
      <c r="E3169" s="2" t="str">
        <f t="shared" si="247"/>
        <v/>
      </c>
      <c r="F3169" s="2" t="str">
        <f t="shared" si="248"/>
        <v/>
      </c>
      <c r="G3169" s="2" t="str">
        <f t="shared" si="249"/>
        <v/>
      </c>
      <c r="H3169" t="s">
        <v>14</v>
      </c>
      <c r="I3169" t="s">
        <v>14</v>
      </c>
      <c r="J3169">
        <v>3.5285063293599998E-4</v>
      </c>
      <c r="K3169">
        <v>8.8516693031500001E-4</v>
      </c>
      <c r="L3169" s="1">
        <v>6.9412184726999997E-6</v>
      </c>
      <c r="M3169">
        <v>1.3333333333299999</v>
      </c>
      <c r="N3169">
        <v>3.6666666666699999</v>
      </c>
      <c r="O3169">
        <v>6.5395912715999996E-2</v>
      </c>
      <c r="P3169" s="1">
        <v>4.96000611814E-5</v>
      </c>
      <c r="Q3169">
        <v>3.3639247211799998E-2</v>
      </c>
      <c r="R3169" t="s">
        <v>15</v>
      </c>
    </row>
    <row r="3170" spans="1:20">
      <c r="A3170">
        <v>113033</v>
      </c>
      <c r="C3170" t="b">
        <f t="shared" si="245"/>
        <v>1</v>
      </c>
      <c r="D3170" s="2" t="str">
        <f t="shared" si="246"/>
        <v/>
      </c>
      <c r="E3170" s="2" t="str">
        <f t="shared" si="247"/>
        <v/>
      </c>
      <c r="F3170" s="2" t="str">
        <f t="shared" si="248"/>
        <v/>
      </c>
      <c r="G3170" s="2" t="str">
        <f t="shared" si="249"/>
        <v/>
      </c>
      <c r="H3170" t="s">
        <v>19</v>
      </c>
      <c r="I3170" t="s">
        <v>19</v>
      </c>
      <c r="J3170" s="1">
        <v>1.17407057194E-5</v>
      </c>
      <c r="K3170">
        <v>3.0650706527299998E-4</v>
      </c>
      <c r="L3170" s="1">
        <v>5.5163803444699999E-5</v>
      </c>
      <c r="M3170">
        <v>6.5</v>
      </c>
      <c r="N3170">
        <v>10</v>
      </c>
      <c r="O3170" s="1">
        <v>7.9885706504699997E-5</v>
      </c>
      <c r="P3170">
        <v>1.6423424123000001E-4</v>
      </c>
      <c r="Q3170">
        <v>0.30446325368100002</v>
      </c>
      <c r="R3170" t="s">
        <v>15</v>
      </c>
      <c r="S3170">
        <v>6.5</v>
      </c>
      <c r="T3170">
        <v>10</v>
      </c>
    </row>
    <row r="3171" spans="1:20">
      <c r="A3171">
        <v>113064</v>
      </c>
      <c r="C3171" t="b">
        <f t="shared" si="245"/>
        <v>1</v>
      </c>
      <c r="D3171" s="2" t="str">
        <f t="shared" si="246"/>
        <v/>
      </c>
      <c r="E3171" s="2" t="str">
        <f t="shared" si="247"/>
        <v/>
      </c>
      <c r="F3171" s="2" t="str">
        <f t="shared" si="248"/>
        <v/>
      </c>
      <c r="G3171" s="2" t="str">
        <f t="shared" si="249"/>
        <v/>
      </c>
      <c r="H3171" t="s">
        <v>14</v>
      </c>
      <c r="I3171" t="s">
        <v>14</v>
      </c>
      <c r="J3171">
        <v>3.2820554910599998E-3</v>
      </c>
      <c r="K3171">
        <v>0</v>
      </c>
      <c r="L3171">
        <v>0</v>
      </c>
      <c r="M3171">
        <v>1.48979591837</v>
      </c>
      <c r="N3171">
        <v>15.244897959199999</v>
      </c>
      <c r="O3171">
        <v>4.8461324334900004E-3</v>
      </c>
      <c r="P3171">
        <v>1</v>
      </c>
      <c r="Q3171">
        <v>3.4875662616299999E-3</v>
      </c>
      <c r="R3171" t="s">
        <v>15</v>
      </c>
    </row>
    <row r="3172" spans="1:20">
      <c r="A3172">
        <v>113099</v>
      </c>
      <c r="C3172" t="b">
        <f t="shared" si="245"/>
        <v>1</v>
      </c>
      <c r="D3172" s="2" t="str">
        <f t="shared" si="246"/>
        <v/>
      </c>
      <c r="E3172" s="2" t="str">
        <f t="shared" si="247"/>
        <v/>
      </c>
      <c r="F3172" s="2" t="str">
        <f t="shared" si="248"/>
        <v/>
      </c>
      <c r="G3172" s="2" t="str">
        <f t="shared" si="249"/>
        <v/>
      </c>
      <c r="H3172" t="s">
        <v>14</v>
      </c>
      <c r="I3172" t="s">
        <v>14</v>
      </c>
      <c r="J3172">
        <v>3.1797558736199998E-4</v>
      </c>
      <c r="K3172">
        <v>1.11922677772E-3</v>
      </c>
      <c r="L3172" s="1">
        <v>6.6734146665599997E-6</v>
      </c>
      <c r="M3172">
        <v>1.3333333333299999</v>
      </c>
      <c r="N3172">
        <v>3.6666666666699999</v>
      </c>
      <c r="O3172">
        <v>2.73719610457E-2</v>
      </c>
      <c r="P3172" s="1">
        <v>3.4591769356099999E-7</v>
      </c>
      <c r="Q3172">
        <v>1.16560405059E-2</v>
      </c>
      <c r="R3172" t="s">
        <v>15</v>
      </c>
    </row>
    <row r="3173" spans="1:20">
      <c r="A3173">
        <v>113100</v>
      </c>
      <c r="C3173" t="b">
        <f t="shared" si="245"/>
        <v>1</v>
      </c>
      <c r="D3173" s="2" t="str">
        <f t="shared" si="246"/>
        <v/>
      </c>
      <c r="E3173" s="2" t="str">
        <f t="shared" si="247"/>
        <v/>
      </c>
      <c r="F3173" s="2" t="str">
        <f t="shared" si="248"/>
        <v/>
      </c>
      <c r="G3173" s="2" t="str">
        <f t="shared" si="249"/>
        <v/>
      </c>
      <c r="H3173" t="s">
        <v>19</v>
      </c>
      <c r="I3173" t="s">
        <v>19</v>
      </c>
      <c r="J3173" s="1">
        <v>1.2304089674200001E-5</v>
      </c>
      <c r="K3173">
        <v>3.61614340109E-4</v>
      </c>
      <c r="L3173" s="1">
        <v>6.0418793539199998E-5</v>
      </c>
      <c r="M3173">
        <v>6.5</v>
      </c>
      <c r="N3173">
        <v>10</v>
      </c>
      <c r="O3173" s="1">
        <v>7.9885706504699997E-5</v>
      </c>
      <c r="P3173" s="1">
        <v>7.9702906153200005E-5</v>
      </c>
      <c r="Q3173">
        <v>0.34212831225200002</v>
      </c>
      <c r="R3173" t="s">
        <v>15</v>
      </c>
      <c r="S3173">
        <v>6.5</v>
      </c>
      <c r="T3173">
        <v>10</v>
      </c>
    </row>
    <row r="3174" spans="1:20">
      <c r="A3174">
        <v>113125</v>
      </c>
      <c r="B3174" t="s">
        <v>19</v>
      </c>
      <c r="C3174" t="b">
        <f t="shared" si="245"/>
        <v>1</v>
      </c>
      <c r="D3174" s="2" t="str">
        <f t="shared" si="246"/>
        <v/>
      </c>
      <c r="E3174" s="2" t="str">
        <f t="shared" si="247"/>
        <v/>
      </c>
      <c r="F3174" s="2" t="str">
        <f t="shared" si="248"/>
        <v/>
      </c>
      <c r="G3174" s="2" t="str">
        <f t="shared" si="249"/>
        <v>brackishRestricted</v>
      </c>
      <c r="H3174" t="s">
        <v>14</v>
      </c>
      <c r="I3174" t="s">
        <v>14</v>
      </c>
      <c r="J3174">
        <v>0</v>
      </c>
      <c r="K3174">
        <v>4.37077125191E-4</v>
      </c>
      <c r="L3174" s="1">
        <v>5.3666155484899997E-5</v>
      </c>
      <c r="M3174">
        <v>15</v>
      </c>
      <c r="N3174">
        <v>21.5</v>
      </c>
      <c r="O3174">
        <v>1.3270038779000001E-4</v>
      </c>
      <c r="P3174">
        <v>9.1745852600200004E-2</v>
      </c>
      <c r="Q3174">
        <v>6.61479300362E-3</v>
      </c>
      <c r="R3174" t="s">
        <v>15</v>
      </c>
    </row>
    <row r="3175" spans="1:20">
      <c r="A3175">
        <v>113128</v>
      </c>
      <c r="C3175" t="b">
        <f t="shared" si="245"/>
        <v>1</v>
      </c>
      <c r="D3175" s="2" t="str">
        <f t="shared" si="246"/>
        <v/>
      </c>
      <c r="E3175" s="2" t="str">
        <f t="shared" si="247"/>
        <v/>
      </c>
      <c r="F3175" s="2" t="str">
        <f t="shared" si="248"/>
        <v/>
      </c>
      <c r="G3175" s="2" t="str">
        <f t="shared" si="249"/>
        <v/>
      </c>
      <c r="H3175" t="s">
        <v>19</v>
      </c>
      <c r="I3175" t="s">
        <v>19</v>
      </c>
      <c r="J3175" s="1">
        <v>1.1258010294100001E-5</v>
      </c>
      <c r="K3175">
        <v>3.0662681891300002E-4</v>
      </c>
      <c r="L3175">
        <v>0</v>
      </c>
      <c r="M3175">
        <v>24</v>
      </c>
      <c r="N3175">
        <v>26</v>
      </c>
      <c r="O3175" s="1">
        <v>7.2182514079899995E-5</v>
      </c>
      <c r="P3175">
        <v>9.0934227006800004E-3</v>
      </c>
      <c r="Q3175">
        <v>0.21110909718000001</v>
      </c>
      <c r="R3175" t="s">
        <v>15</v>
      </c>
      <c r="S3175">
        <v>24</v>
      </c>
      <c r="T3175">
        <v>26</v>
      </c>
    </row>
    <row r="3176" spans="1:20">
      <c r="A3176">
        <v>113176</v>
      </c>
      <c r="B3176" t="s">
        <v>19</v>
      </c>
      <c r="C3176" t="b">
        <f t="shared" si="245"/>
        <v>1</v>
      </c>
      <c r="D3176" s="2" t="str">
        <f t="shared" si="246"/>
        <v/>
      </c>
      <c r="E3176" s="2" t="str">
        <f t="shared" si="247"/>
        <v/>
      </c>
      <c r="F3176" s="2" t="str">
        <f t="shared" si="248"/>
        <v>BRACK</v>
      </c>
      <c r="G3176" s="2" t="str">
        <f t="shared" si="249"/>
        <v/>
      </c>
      <c r="H3176" t="s">
        <v>19</v>
      </c>
      <c r="I3176" t="s">
        <v>19</v>
      </c>
      <c r="J3176">
        <v>0</v>
      </c>
      <c r="K3176">
        <v>5.8432641951700005E-4</v>
      </c>
      <c r="L3176" s="1">
        <v>9.813845097879999E-7</v>
      </c>
      <c r="M3176">
        <v>1.3333333333299999</v>
      </c>
      <c r="N3176">
        <v>3.6666666666699999</v>
      </c>
      <c r="O3176">
        <v>2.4066198109799999E-2</v>
      </c>
      <c r="P3176">
        <v>5.0557260842699998E-3</v>
      </c>
      <c r="Q3176">
        <v>0.288986270958</v>
      </c>
      <c r="R3176" t="s">
        <v>15</v>
      </c>
      <c r="S3176">
        <v>1.3333333333299999</v>
      </c>
      <c r="T3176">
        <v>3.6666666666699999</v>
      </c>
    </row>
    <row r="3177" spans="1:20">
      <c r="A3177">
        <v>113229</v>
      </c>
      <c r="C3177" t="b">
        <f t="shared" si="245"/>
        <v>1</v>
      </c>
      <c r="D3177" s="2" t="str">
        <f t="shared" si="246"/>
        <v/>
      </c>
      <c r="E3177" s="2" t="str">
        <f t="shared" si="247"/>
        <v/>
      </c>
      <c r="F3177" s="2" t="str">
        <f t="shared" si="248"/>
        <v/>
      </c>
      <c r="G3177" s="2" t="str">
        <f t="shared" si="249"/>
        <v/>
      </c>
      <c r="H3177" t="s">
        <v>14</v>
      </c>
      <c r="I3177" t="s">
        <v>14</v>
      </c>
      <c r="J3177">
        <v>2.5212941475600002E-4</v>
      </c>
      <c r="K3177">
        <v>2.38187813072E-3</v>
      </c>
      <c r="L3177">
        <v>1.5939131877899999E-4</v>
      </c>
      <c r="M3177">
        <v>24</v>
      </c>
      <c r="N3177">
        <v>26</v>
      </c>
      <c r="O3177">
        <v>3.4500511465900001E-3</v>
      </c>
      <c r="P3177">
        <v>3.3112976223099999E-2</v>
      </c>
      <c r="Q3177">
        <v>0.37974264847799999</v>
      </c>
      <c r="R3177" t="s">
        <v>15</v>
      </c>
    </row>
    <row r="3178" spans="1:20">
      <c r="A3178">
        <v>113230</v>
      </c>
      <c r="B3178" t="s">
        <v>19</v>
      </c>
      <c r="C3178" t="b">
        <f t="shared" si="245"/>
        <v>1</v>
      </c>
      <c r="D3178" s="2" t="str">
        <f t="shared" si="246"/>
        <v/>
      </c>
      <c r="E3178" s="2" t="str">
        <f t="shared" si="247"/>
        <v/>
      </c>
      <c r="F3178" s="2" t="str">
        <f t="shared" si="248"/>
        <v>BRACK</v>
      </c>
      <c r="G3178" s="2" t="str">
        <f t="shared" si="249"/>
        <v/>
      </c>
      <c r="H3178" t="s">
        <v>19</v>
      </c>
      <c r="I3178" t="s">
        <v>19</v>
      </c>
      <c r="J3178" s="1">
        <v>2.9834720115599999E-5</v>
      </c>
      <c r="K3178">
        <v>1.3512189038500001E-4</v>
      </c>
      <c r="L3178" s="1">
        <v>8.9022699898199999E-7</v>
      </c>
      <c r="M3178">
        <v>4.5</v>
      </c>
      <c r="N3178">
        <v>10</v>
      </c>
      <c r="O3178">
        <v>1.72362435414E-2</v>
      </c>
      <c r="P3178" s="1">
        <v>3.9302676258200003E-5</v>
      </c>
      <c r="Q3178">
        <v>5.5165998462899997E-2</v>
      </c>
      <c r="R3178" t="s">
        <v>15</v>
      </c>
      <c r="S3178">
        <v>4.5</v>
      </c>
      <c r="T3178">
        <v>10</v>
      </c>
    </row>
    <row r="3179" spans="1:20">
      <c r="A3179">
        <v>113231</v>
      </c>
      <c r="C3179" t="b">
        <f t="shared" si="245"/>
        <v>1</v>
      </c>
      <c r="D3179" s="2" t="str">
        <f t="shared" si="246"/>
        <v/>
      </c>
      <c r="E3179" s="2" t="str">
        <f t="shared" si="247"/>
        <v/>
      </c>
      <c r="F3179" s="2" t="str">
        <f t="shared" si="248"/>
        <v/>
      </c>
      <c r="G3179" s="2" t="str">
        <f t="shared" si="249"/>
        <v/>
      </c>
      <c r="H3179" t="s">
        <v>14</v>
      </c>
      <c r="I3179" t="s">
        <v>14</v>
      </c>
      <c r="J3179">
        <v>1.9320853611099999E-4</v>
      </c>
      <c r="K3179">
        <v>2.0817421489200002E-3</v>
      </c>
      <c r="L3179">
        <v>1.89309083948E-4</v>
      </c>
      <c r="M3179">
        <v>24</v>
      </c>
      <c r="N3179">
        <v>26</v>
      </c>
      <c r="O3179">
        <v>2.86017769591E-3</v>
      </c>
      <c r="P3179">
        <v>3.3112976223099999E-2</v>
      </c>
      <c r="Q3179">
        <v>0.453657083914</v>
      </c>
      <c r="R3179" t="s">
        <v>15</v>
      </c>
    </row>
    <row r="3180" spans="1:20">
      <c r="A3180">
        <v>113232</v>
      </c>
      <c r="C3180" t="b">
        <f t="shared" si="245"/>
        <v>1</v>
      </c>
      <c r="D3180" s="2" t="str">
        <f t="shared" si="246"/>
        <v/>
      </c>
      <c r="E3180" s="2" t="str">
        <f t="shared" si="247"/>
        <v/>
      </c>
      <c r="F3180" s="2" t="str">
        <f t="shared" si="248"/>
        <v/>
      </c>
      <c r="G3180" s="2" t="str">
        <f t="shared" si="249"/>
        <v/>
      </c>
      <c r="H3180" t="s">
        <v>19</v>
      </c>
      <c r="I3180" t="s">
        <v>19</v>
      </c>
      <c r="J3180" s="1">
        <v>4.2041261153200003E-5</v>
      </c>
      <c r="K3180">
        <v>6.63104644594E-4</v>
      </c>
      <c r="L3180">
        <v>0</v>
      </c>
      <c r="M3180">
        <v>19.5</v>
      </c>
      <c r="N3180">
        <v>25</v>
      </c>
      <c r="O3180">
        <v>2.6613030331600002E-3</v>
      </c>
      <c r="P3180">
        <v>1.8892053552799999E-2</v>
      </c>
      <c r="Q3180">
        <v>0.18864197641</v>
      </c>
      <c r="R3180" t="s">
        <v>15</v>
      </c>
      <c r="S3180">
        <v>19.5</v>
      </c>
      <c r="T3180">
        <v>25</v>
      </c>
    </row>
    <row r="3181" spans="1:20">
      <c r="A3181">
        <v>113233</v>
      </c>
      <c r="C3181" t="b">
        <f t="shared" si="245"/>
        <v>1</v>
      </c>
      <c r="D3181" s="2" t="str">
        <f t="shared" si="246"/>
        <v/>
      </c>
      <c r="E3181" s="2" t="str">
        <f t="shared" si="247"/>
        <v/>
      </c>
      <c r="F3181" s="2" t="str">
        <f t="shared" si="248"/>
        <v/>
      </c>
      <c r="G3181" s="2" t="str">
        <f t="shared" si="249"/>
        <v/>
      </c>
      <c r="H3181" t="s">
        <v>18</v>
      </c>
      <c r="I3181" t="s">
        <v>19</v>
      </c>
      <c r="J3181">
        <v>2.4575394242300002E-4</v>
      </c>
      <c r="K3181">
        <v>2.93086639486E-3</v>
      </c>
      <c r="L3181" s="1">
        <v>5.1505609661100001E-5</v>
      </c>
      <c r="M3181">
        <v>17</v>
      </c>
      <c r="N3181">
        <v>20</v>
      </c>
      <c r="O3181">
        <v>7.7337596812699999E-2</v>
      </c>
      <c r="P3181">
        <v>0.103865829282</v>
      </c>
      <c r="Q3181">
        <v>0.48058741442899999</v>
      </c>
      <c r="R3181" t="s">
        <v>20</v>
      </c>
      <c r="S3181">
        <v>17</v>
      </c>
      <c r="T3181">
        <v>20</v>
      </c>
    </row>
    <row r="3182" spans="1:20">
      <c r="A3182">
        <v>113234</v>
      </c>
      <c r="C3182" t="b">
        <f t="shared" si="245"/>
        <v>1</v>
      </c>
      <c r="D3182" s="2" t="str">
        <f t="shared" si="246"/>
        <v/>
      </c>
      <c r="E3182" s="2" t="str">
        <f t="shared" si="247"/>
        <v/>
      </c>
      <c r="F3182" s="2" t="str">
        <f t="shared" si="248"/>
        <v/>
      </c>
      <c r="G3182" s="2" t="str">
        <f t="shared" si="249"/>
        <v/>
      </c>
      <c r="H3182" t="s">
        <v>14</v>
      </c>
      <c r="I3182" t="s">
        <v>14</v>
      </c>
      <c r="J3182" s="1">
        <v>6.5247267613099995E-5</v>
      </c>
      <c r="K3182">
        <v>7.6312938403999997E-4</v>
      </c>
      <c r="L3182">
        <v>0</v>
      </c>
      <c r="M3182">
        <v>23</v>
      </c>
      <c r="N3182">
        <v>25</v>
      </c>
      <c r="O3182">
        <v>0.45675582859199998</v>
      </c>
      <c r="P3182">
        <v>0.15616071083800001</v>
      </c>
      <c r="Q3182">
        <v>0.107286610591</v>
      </c>
      <c r="R3182" t="s">
        <v>15</v>
      </c>
    </row>
    <row r="3183" spans="1:20">
      <c r="A3183">
        <v>113235</v>
      </c>
      <c r="C3183" t="b">
        <f t="shared" si="245"/>
        <v>1</v>
      </c>
      <c r="D3183" s="2" t="str">
        <f t="shared" si="246"/>
        <v/>
      </c>
      <c r="E3183" s="2" t="str">
        <f t="shared" si="247"/>
        <v/>
      </c>
      <c r="F3183" s="2" t="str">
        <f t="shared" si="248"/>
        <v/>
      </c>
      <c r="G3183" s="2" t="str">
        <f t="shared" si="249"/>
        <v/>
      </c>
      <c r="H3183" t="s">
        <v>18</v>
      </c>
      <c r="I3183" t="s">
        <v>19</v>
      </c>
      <c r="J3183">
        <v>1.7512998690699999E-4</v>
      </c>
      <c r="K3183">
        <v>2.5220648700000001E-3</v>
      </c>
      <c r="L3183" s="1">
        <v>4.7925204488900001E-5</v>
      </c>
      <c r="M3183">
        <v>17</v>
      </c>
      <c r="N3183">
        <v>20</v>
      </c>
      <c r="O3183">
        <v>2.9202494553099999E-2</v>
      </c>
      <c r="P3183">
        <v>0.103865829282</v>
      </c>
      <c r="Q3183">
        <v>0.31887199317800002</v>
      </c>
      <c r="R3183" t="s">
        <v>20</v>
      </c>
      <c r="S3183">
        <v>17</v>
      </c>
      <c r="T3183">
        <v>20</v>
      </c>
    </row>
    <row r="3184" spans="1:20">
      <c r="A3184">
        <v>113239</v>
      </c>
      <c r="C3184" t="b">
        <f t="shared" si="245"/>
        <v>1</v>
      </c>
      <c r="D3184" s="2" t="str">
        <f t="shared" si="246"/>
        <v/>
      </c>
      <c r="E3184" s="2" t="str">
        <f t="shared" si="247"/>
        <v/>
      </c>
      <c r="F3184" s="2" t="str">
        <f t="shared" si="248"/>
        <v/>
      </c>
      <c r="G3184" s="2" t="str">
        <f t="shared" si="249"/>
        <v/>
      </c>
      <c r="H3184" t="s">
        <v>14</v>
      </c>
      <c r="I3184" t="s">
        <v>14</v>
      </c>
      <c r="J3184" s="1">
        <v>1.70177166752E-5</v>
      </c>
      <c r="K3184" s="1">
        <v>8.4577072103099994E-5</v>
      </c>
      <c r="L3184" s="1">
        <v>1.4837116649699999E-6</v>
      </c>
      <c r="M3184">
        <v>3</v>
      </c>
      <c r="N3184">
        <v>10</v>
      </c>
      <c r="O3184">
        <v>3.8851738702200003E-2</v>
      </c>
      <c r="P3184">
        <v>5.5045590973899999E-4</v>
      </c>
      <c r="Q3184">
        <v>0.123495771411</v>
      </c>
      <c r="R3184" t="s">
        <v>15</v>
      </c>
    </row>
    <row r="3185" spans="1:20">
      <c r="A3185">
        <v>113264</v>
      </c>
      <c r="C3185" t="b">
        <f t="shared" si="245"/>
        <v>1</v>
      </c>
      <c r="D3185" s="2" t="str">
        <f t="shared" si="246"/>
        <v/>
      </c>
      <c r="E3185" s="2" t="str">
        <f t="shared" si="247"/>
        <v/>
      </c>
      <c r="F3185" s="2" t="str">
        <f t="shared" si="248"/>
        <v/>
      </c>
      <c r="G3185" s="2" t="str">
        <f t="shared" si="249"/>
        <v/>
      </c>
      <c r="H3185" t="s">
        <v>19</v>
      </c>
      <c r="I3185" t="s">
        <v>19</v>
      </c>
      <c r="J3185" s="1">
        <v>1.84326360882E-6</v>
      </c>
      <c r="K3185">
        <v>3.6192079055399999E-3</v>
      </c>
      <c r="L3185">
        <v>4.6286513273899999E-4</v>
      </c>
      <c r="M3185">
        <v>11</v>
      </c>
      <c r="N3185">
        <v>17</v>
      </c>
      <c r="O3185" s="1">
        <v>1.06530952096E-5</v>
      </c>
      <c r="P3185">
        <v>6.5017723499599996E-3</v>
      </c>
      <c r="Q3185">
        <v>6.2223584789500002E-3</v>
      </c>
      <c r="R3185" t="s">
        <v>15</v>
      </c>
      <c r="S3185">
        <v>11</v>
      </c>
      <c r="T3185">
        <v>17</v>
      </c>
    </row>
    <row r="3186" spans="1:20">
      <c r="A3186">
        <v>113265</v>
      </c>
      <c r="C3186" t="b">
        <f t="shared" si="245"/>
        <v>1</v>
      </c>
      <c r="D3186" s="2" t="str">
        <f t="shared" si="246"/>
        <v/>
      </c>
      <c r="E3186" s="2" t="str">
        <f t="shared" si="247"/>
        <v/>
      </c>
      <c r="F3186" s="2" t="str">
        <f t="shared" si="248"/>
        <v/>
      </c>
      <c r="G3186" s="2" t="str">
        <f t="shared" si="249"/>
        <v/>
      </c>
      <c r="H3186" t="s">
        <v>14</v>
      </c>
      <c r="I3186" t="s">
        <v>14</v>
      </c>
      <c r="J3186">
        <v>1.7215156001399999E-4</v>
      </c>
      <c r="K3186">
        <v>3.4952065359499999E-3</v>
      </c>
      <c r="L3186">
        <v>4.6276191326899999E-4</v>
      </c>
      <c r="M3186">
        <v>19.333333333300001</v>
      </c>
      <c r="N3186">
        <v>21.666666666699999</v>
      </c>
      <c r="O3186">
        <v>5.2975457405099999E-2</v>
      </c>
      <c r="P3186">
        <v>0.110184185276</v>
      </c>
      <c r="Q3186">
        <v>0.43642853009999999</v>
      </c>
      <c r="R3186" t="s">
        <v>15</v>
      </c>
    </row>
    <row r="3187" spans="1:20">
      <c r="A3187">
        <v>113267</v>
      </c>
      <c r="C3187" t="b">
        <f t="shared" si="245"/>
        <v>1</v>
      </c>
      <c r="D3187" s="2" t="str">
        <f t="shared" si="246"/>
        <v/>
      </c>
      <c r="E3187" s="2" t="str">
        <f t="shared" si="247"/>
        <v/>
      </c>
      <c r="F3187" s="2" t="str">
        <f t="shared" si="248"/>
        <v/>
      </c>
      <c r="G3187" s="2" t="str">
        <f t="shared" si="249"/>
        <v/>
      </c>
      <c r="H3187" t="s">
        <v>19</v>
      </c>
      <c r="I3187" t="s">
        <v>19</v>
      </c>
      <c r="J3187">
        <v>0</v>
      </c>
      <c r="K3187">
        <v>2.8940019738900001E-3</v>
      </c>
      <c r="L3187">
        <v>3.59656043589E-4</v>
      </c>
      <c r="M3187">
        <v>11</v>
      </c>
      <c r="N3187">
        <v>17</v>
      </c>
      <c r="O3187" s="1">
        <v>3.1260993743700002E-6</v>
      </c>
      <c r="P3187">
        <v>7.2392811816099998E-3</v>
      </c>
      <c r="Q3187">
        <v>1.6731916885699999E-3</v>
      </c>
      <c r="R3187" t="s">
        <v>15</v>
      </c>
      <c r="S3187">
        <v>11</v>
      </c>
      <c r="T3187">
        <v>17</v>
      </c>
    </row>
    <row r="3188" spans="1:20">
      <c r="A3188">
        <v>113268</v>
      </c>
      <c r="B3188" t="s">
        <v>19</v>
      </c>
      <c r="C3188" t="b">
        <f t="shared" si="245"/>
        <v>1</v>
      </c>
      <c r="D3188" s="2" t="str">
        <f t="shared" si="246"/>
        <v/>
      </c>
      <c r="E3188" s="2" t="str">
        <f t="shared" si="247"/>
        <v/>
      </c>
      <c r="F3188" s="2" t="str">
        <f t="shared" si="248"/>
        <v/>
      </c>
      <c r="G3188" s="2" t="str">
        <f t="shared" si="249"/>
        <v>brackishRestricted</v>
      </c>
      <c r="H3188" t="s">
        <v>14</v>
      </c>
      <c r="I3188" t="s">
        <v>14</v>
      </c>
      <c r="J3188">
        <v>1.3231935223399999E-4</v>
      </c>
      <c r="K3188">
        <v>2.9227045617500002E-3</v>
      </c>
      <c r="L3188">
        <v>4.3500870369000001E-4</v>
      </c>
      <c r="M3188">
        <v>19.333333333300001</v>
      </c>
      <c r="N3188">
        <v>21.666666666699999</v>
      </c>
      <c r="O3188">
        <v>4.7314858400300003E-2</v>
      </c>
      <c r="P3188">
        <v>0.19309916172800001</v>
      </c>
      <c r="Q3188">
        <v>0.13022000906299999</v>
      </c>
      <c r="R3188" t="s">
        <v>15</v>
      </c>
    </row>
    <row r="3189" spans="1:20">
      <c r="A3189">
        <v>113325</v>
      </c>
      <c r="C3189" t="b">
        <f t="shared" si="245"/>
        <v>1</v>
      </c>
      <c r="D3189" s="2" t="str">
        <f t="shared" si="246"/>
        <v/>
      </c>
      <c r="E3189" s="2" t="str">
        <f t="shared" si="247"/>
        <v/>
      </c>
      <c r="F3189" s="2" t="str">
        <f t="shared" si="248"/>
        <v/>
      </c>
      <c r="G3189" s="2" t="str">
        <f t="shared" si="249"/>
        <v/>
      </c>
      <c r="H3189" t="s">
        <v>14</v>
      </c>
      <c r="I3189" t="s">
        <v>14</v>
      </c>
      <c r="J3189">
        <v>2.3156042135399999E-4</v>
      </c>
      <c r="K3189" s="1">
        <v>6.9241681719799997E-6</v>
      </c>
      <c r="L3189" s="1">
        <v>5.2285581294500001E-5</v>
      </c>
      <c r="M3189">
        <v>1.5</v>
      </c>
      <c r="N3189">
        <v>27</v>
      </c>
      <c r="O3189">
        <v>8.6196673533900005E-3</v>
      </c>
      <c r="P3189">
        <v>4.4782679078699997E-2</v>
      </c>
      <c r="Q3189">
        <v>0.422815600919</v>
      </c>
      <c r="R3189" t="s">
        <v>15</v>
      </c>
    </row>
    <row r="3190" spans="1:20">
      <c r="A3190">
        <v>113326</v>
      </c>
      <c r="C3190" t="b">
        <f t="shared" si="245"/>
        <v>1</v>
      </c>
      <c r="D3190" s="2" t="str">
        <f t="shared" si="246"/>
        <v/>
      </c>
      <c r="E3190" s="2" t="str">
        <f t="shared" si="247"/>
        <v/>
      </c>
      <c r="F3190" s="2" t="str">
        <f t="shared" si="248"/>
        <v/>
      </c>
      <c r="G3190" s="2" t="str">
        <f t="shared" si="249"/>
        <v/>
      </c>
      <c r="H3190" t="s">
        <v>14</v>
      </c>
      <c r="I3190" t="s">
        <v>14</v>
      </c>
      <c r="J3190">
        <v>2.6449690136999998E-4</v>
      </c>
      <c r="K3190" s="1">
        <v>6.6472014451000004E-6</v>
      </c>
      <c r="L3190" s="1">
        <v>4.9735065133800003E-5</v>
      </c>
      <c r="M3190">
        <v>1.5</v>
      </c>
      <c r="N3190">
        <v>27</v>
      </c>
      <c r="O3190">
        <v>8.6196673533900005E-3</v>
      </c>
      <c r="P3190">
        <v>4.4782679078699997E-2</v>
      </c>
      <c r="Q3190">
        <v>0.422815600919</v>
      </c>
      <c r="R3190" t="s">
        <v>15</v>
      </c>
    </row>
    <row r="3191" spans="1:20">
      <c r="A3191">
        <v>113388</v>
      </c>
      <c r="C3191" t="b">
        <f t="shared" si="245"/>
        <v>1</v>
      </c>
      <c r="D3191" s="2" t="str">
        <f t="shared" si="246"/>
        <v/>
      </c>
      <c r="E3191" s="2" t="str">
        <f t="shared" si="247"/>
        <v/>
      </c>
      <c r="F3191" s="2" t="str">
        <f t="shared" si="248"/>
        <v/>
      </c>
      <c r="G3191" s="2" t="str">
        <f t="shared" si="249"/>
        <v/>
      </c>
      <c r="H3191" t="s">
        <v>14</v>
      </c>
      <c r="I3191" t="s">
        <v>14</v>
      </c>
      <c r="J3191" s="1">
        <v>2.13694208716E-6</v>
      </c>
      <c r="K3191">
        <v>1.4013873690800001E-3</v>
      </c>
      <c r="L3191">
        <v>1.3281182030699999E-4</v>
      </c>
      <c r="M3191">
        <v>12.5</v>
      </c>
      <c r="N3191">
        <v>15</v>
      </c>
      <c r="O3191" s="1">
        <v>6.9584573930300003E-5</v>
      </c>
      <c r="P3191">
        <v>0.114862812929</v>
      </c>
      <c r="Q3191">
        <v>4.6375040368000003E-3</v>
      </c>
      <c r="R3191" t="s">
        <v>15</v>
      </c>
    </row>
    <row r="3192" spans="1:20">
      <c r="A3192">
        <v>113390</v>
      </c>
      <c r="C3192" t="b">
        <f t="shared" si="245"/>
        <v>1</v>
      </c>
      <c r="D3192" s="2" t="str">
        <f t="shared" si="246"/>
        <v/>
      </c>
      <c r="E3192" s="2" t="str">
        <f t="shared" si="247"/>
        <v/>
      </c>
      <c r="F3192" s="2" t="str">
        <f t="shared" si="248"/>
        <v/>
      </c>
      <c r="G3192" s="2" t="str">
        <f t="shared" si="249"/>
        <v/>
      </c>
      <c r="H3192" t="s">
        <v>14</v>
      </c>
      <c r="I3192" t="s">
        <v>14</v>
      </c>
      <c r="J3192">
        <v>0</v>
      </c>
      <c r="K3192">
        <v>1.7441893523600001E-3</v>
      </c>
      <c r="L3192">
        <v>1.4309452311899999E-4</v>
      </c>
      <c r="M3192">
        <v>12.5</v>
      </c>
      <c r="N3192">
        <v>15</v>
      </c>
      <c r="O3192" s="1">
        <v>4.9422897036300001E-7</v>
      </c>
      <c r="P3192">
        <v>2.70078943966E-2</v>
      </c>
      <c r="Q3192">
        <v>2.8678290243000001E-3</v>
      </c>
      <c r="R3192" t="s">
        <v>15</v>
      </c>
    </row>
    <row r="3193" spans="1:20">
      <c r="A3193">
        <v>113428</v>
      </c>
      <c r="C3193" t="b">
        <f t="shared" si="245"/>
        <v>1</v>
      </c>
      <c r="D3193" s="2" t="str">
        <f t="shared" si="246"/>
        <v/>
      </c>
      <c r="E3193" s="2" t="str">
        <f t="shared" si="247"/>
        <v/>
      </c>
      <c r="F3193" s="2" t="str">
        <f t="shared" si="248"/>
        <v/>
      </c>
      <c r="G3193" s="2" t="str">
        <f t="shared" si="249"/>
        <v/>
      </c>
      <c r="H3193" t="s">
        <v>14</v>
      </c>
      <c r="I3193" t="s">
        <v>14</v>
      </c>
      <c r="J3193">
        <v>2.39360519754E-3</v>
      </c>
      <c r="K3193">
        <v>2.73531650546E-3</v>
      </c>
      <c r="L3193" s="1">
        <v>1.9224981058799998E-5</v>
      </c>
      <c r="M3193">
        <v>1.3333333333299999</v>
      </c>
      <c r="N3193">
        <v>3.6666666666699999</v>
      </c>
      <c r="O3193">
        <v>7.2447111356500005E-2</v>
      </c>
      <c r="P3193" s="1">
        <v>7.4265299761900005E-8</v>
      </c>
      <c r="Q3193" s="1">
        <v>3.9475910479600002E-5</v>
      </c>
      <c r="R3193" t="s">
        <v>15</v>
      </c>
    </row>
    <row r="3194" spans="1:20">
      <c r="A3194">
        <v>113429</v>
      </c>
      <c r="C3194" t="b">
        <f t="shared" si="245"/>
        <v>1</v>
      </c>
      <c r="D3194" s="2" t="str">
        <f t="shared" si="246"/>
        <v/>
      </c>
      <c r="E3194" s="2" t="str">
        <f t="shared" si="247"/>
        <v/>
      </c>
      <c r="F3194" s="2" t="str">
        <f t="shared" si="248"/>
        <v/>
      </c>
      <c r="G3194" s="2" t="str">
        <f t="shared" si="249"/>
        <v/>
      </c>
      <c r="H3194" t="s">
        <v>17</v>
      </c>
      <c r="I3194" t="s">
        <v>17</v>
      </c>
      <c r="J3194">
        <v>2.1081039978399999E-3</v>
      </c>
      <c r="K3194">
        <v>2.8155776383000002E-3</v>
      </c>
      <c r="L3194" s="1">
        <v>2.5622144285600001E-5</v>
      </c>
      <c r="M3194">
        <v>1.3333333333299999</v>
      </c>
      <c r="N3194">
        <v>3.6666666666699999</v>
      </c>
      <c r="O3194">
        <v>7.2447111356500005E-2</v>
      </c>
      <c r="P3194" s="1">
        <v>3.8052603434199997E-7</v>
      </c>
      <c r="Q3194">
        <v>1.6501838334E-4</v>
      </c>
      <c r="R3194" t="s">
        <v>15</v>
      </c>
      <c r="S3194">
        <v>3.6666666666699999</v>
      </c>
    </row>
    <row r="3195" spans="1:20">
      <c r="A3195">
        <v>113430</v>
      </c>
      <c r="C3195" t="b">
        <f t="shared" si="245"/>
        <v>1</v>
      </c>
      <c r="D3195" s="2" t="str">
        <f t="shared" si="246"/>
        <v/>
      </c>
      <c r="E3195" s="2" t="str">
        <f t="shared" si="247"/>
        <v/>
      </c>
      <c r="F3195" s="2" t="str">
        <f t="shared" si="248"/>
        <v/>
      </c>
      <c r="G3195" s="2" t="str">
        <f t="shared" si="249"/>
        <v/>
      </c>
      <c r="H3195" t="s">
        <v>19</v>
      </c>
      <c r="I3195" t="s">
        <v>19</v>
      </c>
      <c r="J3195" s="1">
        <v>4.3881460593899997E-5</v>
      </c>
      <c r="K3195">
        <v>3.5348257075899997E-4</v>
      </c>
      <c r="L3195">
        <v>0</v>
      </c>
      <c r="M3195">
        <v>1.3333333333299999</v>
      </c>
      <c r="N3195">
        <v>3.6666666666699999</v>
      </c>
      <c r="O3195">
        <v>2.2177415063E-2</v>
      </c>
      <c r="P3195" s="1">
        <v>6.2082677276399997E-7</v>
      </c>
      <c r="Q3195">
        <v>9.3257412468000008E-3</v>
      </c>
      <c r="R3195" t="s">
        <v>15</v>
      </c>
      <c r="S3195">
        <v>1.3333333333299999</v>
      </c>
      <c r="T3195">
        <v>3.6666666666699999</v>
      </c>
    </row>
    <row r="3196" spans="1:20">
      <c r="A3196">
        <v>113431</v>
      </c>
      <c r="C3196" t="b">
        <f t="shared" si="245"/>
        <v>1</v>
      </c>
      <c r="D3196" s="2" t="str">
        <f t="shared" si="246"/>
        <v/>
      </c>
      <c r="E3196" s="2" t="str">
        <f t="shared" si="247"/>
        <v/>
      </c>
      <c r="F3196" s="2" t="str">
        <f t="shared" si="248"/>
        <v/>
      </c>
      <c r="G3196" s="2" t="str">
        <f t="shared" si="249"/>
        <v/>
      </c>
      <c r="H3196" t="s">
        <v>24</v>
      </c>
      <c r="I3196" t="s">
        <v>17</v>
      </c>
      <c r="J3196">
        <v>1.58373692854E-3</v>
      </c>
      <c r="K3196">
        <v>6.0907373346400005E-4</v>
      </c>
      <c r="L3196">
        <v>0</v>
      </c>
      <c r="M3196">
        <v>1.3333333333299999</v>
      </c>
      <c r="N3196">
        <v>3.6666666666699999</v>
      </c>
      <c r="O3196">
        <v>0.25450136933</v>
      </c>
      <c r="P3196" s="1">
        <v>2.0156828531900002E-8</v>
      </c>
      <c r="Q3196" s="1">
        <v>1.5613812837099999E-6</v>
      </c>
      <c r="R3196" t="s">
        <v>25</v>
      </c>
      <c r="S3196">
        <v>2.23068693994</v>
      </c>
    </row>
    <row r="3197" spans="1:20">
      <c r="A3197">
        <v>113433</v>
      </c>
      <c r="C3197" t="b">
        <f t="shared" si="245"/>
        <v>1</v>
      </c>
      <c r="D3197" s="2" t="str">
        <f t="shared" si="246"/>
        <v/>
      </c>
      <c r="E3197" s="2" t="str">
        <f t="shared" si="247"/>
        <v/>
      </c>
      <c r="F3197" s="2" t="str">
        <f t="shared" si="248"/>
        <v/>
      </c>
      <c r="G3197" s="2" t="str">
        <f t="shared" si="249"/>
        <v/>
      </c>
      <c r="H3197" t="s">
        <v>19</v>
      </c>
      <c r="I3197" t="s">
        <v>19</v>
      </c>
      <c r="J3197" s="1">
        <v>4.5021901831099999E-5</v>
      </c>
      <c r="K3197">
        <v>4.24456092997E-4</v>
      </c>
      <c r="L3197">
        <v>0</v>
      </c>
      <c r="M3197">
        <v>1.3333333333299999</v>
      </c>
      <c r="N3197">
        <v>3.6666666666699999</v>
      </c>
      <c r="O3197">
        <v>8.2873196845999995E-3</v>
      </c>
      <c r="P3197" s="1">
        <v>6.2082677276399997E-7</v>
      </c>
      <c r="Q3197">
        <v>5.19482554348E-2</v>
      </c>
      <c r="R3197" t="s">
        <v>15</v>
      </c>
      <c r="S3197">
        <v>1.3333333333299999</v>
      </c>
      <c r="T3197">
        <v>3.6666666666699999</v>
      </c>
    </row>
    <row r="3198" spans="1:20">
      <c r="A3198">
        <v>113434</v>
      </c>
      <c r="C3198" t="b">
        <f t="shared" si="245"/>
        <v>1</v>
      </c>
      <c r="D3198" s="2" t="str">
        <f t="shared" si="246"/>
        <v/>
      </c>
      <c r="E3198" s="2" t="str">
        <f t="shared" si="247"/>
        <v/>
      </c>
      <c r="F3198" s="2" t="str">
        <f t="shared" si="248"/>
        <v/>
      </c>
      <c r="G3198" s="2" t="str">
        <f t="shared" si="249"/>
        <v/>
      </c>
      <c r="H3198" t="s">
        <v>24</v>
      </c>
      <c r="I3198" t="s">
        <v>17</v>
      </c>
      <c r="J3198">
        <v>1.6379672794800001E-3</v>
      </c>
      <c r="K3198">
        <v>6.06100394607E-4</v>
      </c>
      <c r="L3198" s="1">
        <v>1.1776614117500001E-6</v>
      </c>
      <c r="M3198">
        <v>1.3333333333299999</v>
      </c>
      <c r="N3198">
        <v>3.6666666666699999</v>
      </c>
      <c r="O3198">
        <v>0.25450136933</v>
      </c>
      <c r="P3198" s="1">
        <v>2.6394192091600001E-7</v>
      </c>
      <c r="Q3198" s="1">
        <v>8.8785520294299992E-6</v>
      </c>
      <c r="R3198" t="s">
        <v>25</v>
      </c>
      <c r="S3198">
        <v>2.1956838528299998</v>
      </c>
    </row>
    <row r="3199" spans="1:20">
      <c r="A3199">
        <v>113456</v>
      </c>
      <c r="C3199" t="b">
        <f t="shared" si="245"/>
        <v>1</v>
      </c>
      <c r="D3199" s="2" t="str">
        <f t="shared" si="246"/>
        <v/>
      </c>
      <c r="E3199" s="2" t="str">
        <f t="shared" si="247"/>
        <v/>
      </c>
      <c r="F3199" s="2" t="str">
        <f t="shared" si="248"/>
        <v/>
      </c>
      <c r="G3199" s="2" t="str">
        <f t="shared" si="249"/>
        <v/>
      </c>
      <c r="H3199" t="s">
        <v>19</v>
      </c>
      <c r="I3199" t="s">
        <v>19</v>
      </c>
      <c r="J3199">
        <v>0</v>
      </c>
      <c r="K3199" s="1">
        <v>4.5319489489500003E-5</v>
      </c>
      <c r="L3199" s="1">
        <v>2.0020812232199999E-6</v>
      </c>
      <c r="M3199">
        <v>3</v>
      </c>
      <c r="N3199">
        <v>8</v>
      </c>
      <c r="O3199">
        <v>2.6771634464199998E-4</v>
      </c>
      <c r="P3199">
        <v>2.61086261259E-4</v>
      </c>
      <c r="Q3199">
        <v>0.15634693982100001</v>
      </c>
      <c r="R3199" t="s">
        <v>15</v>
      </c>
      <c r="S3199">
        <v>3</v>
      </c>
      <c r="T3199">
        <v>8</v>
      </c>
    </row>
    <row r="3200" spans="1:20">
      <c r="A3200">
        <v>113457</v>
      </c>
      <c r="B3200" t="s">
        <v>19</v>
      </c>
      <c r="C3200" t="b">
        <f t="shared" si="245"/>
        <v>1</v>
      </c>
      <c r="D3200" s="2" t="str">
        <f t="shared" si="246"/>
        <v/>
      </c>
      <c r="E3200" s="2" t="str">
        <f t="shared" si="247"/>
        <v/>
      </c>
      <c r="F3200" s="2" t="str">
        <f t="shared" si="248"/>
        <v>BRACK</v>
      </c>
      <c r="G3200" s="2" t="str">
        <f t="shared" si="249"/>
        <v/>
      </c>
      <c r="H3200" t="s">
        <v>19</v>
      </c>
      <c r="I3200" t="s">
        <v>19</v>
      </c>
      <c r="J3200">
        <v>0</v>
      </c>
      <c r="K3200" s="1">
        <v>3.57749337964E-5</v>
      </c>
      <c r="L3200" s="1">
        <v>2.1245909785799999E-6</v>
      </c>
      <c r="M3200">
        <v>3</v>
      </c>
      <c r="N3200">
        <v>10</v>
      </c>
      <c r="O3200">
        <v>2.7901630002200001E-4</v>
      </c>
      <c r="P3200">
        <v>1.39175987129E-4</v>
      </c>
      <c r="Q3200">
        <v>0.149351641629</v>
      </c>
      <c r="R3200" t="s">
        <v>15</v>
      </c>
      <c r="S3200">
        <v>3</v>
      </c>
      <c r="T3200">
        <v>10</v>
      </c>
    </row>
    <row r="3201" spans="1:20">
      <c r="A3201">
        <v>113477</v>
      </c>
      <c r="C3201" t="b">
        <f t="shared" si="245"/>
        <v>1</v>
      </c>
      <c r="D3201" s="2" t="str">
        <f t="shared" si="246"/>
        <v/>
      </c>
      <c r="E3201" s="2" t="str">
        <f t="shared" si="247"/>
        <v/>
      </c>
      <c r="F3201" s="2" t="str">
        <f t="shared" si="248"/>
        <v/>
      </c>
      <c r="G3201" s="2" t="str">
        <f t="shared" si="249"/>
        <v/>
      </c>
      <c r="H3201" t="s">
        <v>17</v>
      </c>
      <c r="I3201" t="s">
        <v>17</v>
      </c>
      <c r="J3201" s="1">
        <v>5.5772294349399998E-5</v>
      </c>
      <c r="K3201" s="1">
        <v>9.9581257020400006E-5</v>
      </c>
      <c r="L3201" s="1">
        <v>2.46577485976E-6</v>
      </c>
      <c r="M3201">
        <v>3</v>
      </c>
      <c r="N3201">
        <v>8</v>
      </c>
      <c r="O3201">
        <v>0.20689645301599999</v>
      </c>
      <c r="P3201">
        <v>2.61086261259E-4</v>
      </c>
      <c r="Q3201">
        <v>3.1899006921400001E-3</v>
      </c>
      <c r="R3201" t="s">
        <v>15</v>
      </c>
      <c r="S3201">
        <v>8</v>
      </c>
    </row>
    <row r="3202" spans="1:20">
      <c r="A3202">
        <v>113480</v>
      </c>
      <c r="C3202" t="b">
        <f t="shared" si="245"/>
        <v>1</v>
      </c>
      <c r="D3202" s="2" t="str">
        <f t="shared" si="246"/>
        <v/>
      </c>
      <c r="E3202" s="2" t="str">
        <f t="shared" si="247"/>
        <v/>
      </c>
      <c r="F3202" s="2" t="str">
        <f t="shared" si="248"/>
        <v/>
      </c>
      <c r="G3202" s="2" t="str">
        <f t="shared" si="249"/>
        <v/>
      </c>
      <c r="H3202" t="s">
        <v>17</v>
      </c>
      <c r="I3202" t="s">
        <v>17</v>
      </c>
      <c r="J3202" s="1">
        <v>5.2932816236099998E-5</v>
      </c>
      <c r="K3202" s="1">
        <v>8.9888831367700001E-5</v>
      </c>
      <c r="L3202" s="1">
        <v>5.5161402206599998E-6</v>
      </c>
      <c r="M3202">
        <v>1.5</v>
      </c>
      <c r="N3202">
        <v>5.5</v>
      </c>
      <c r="O3202">
        <v>0.48472947733999999</v>
      </c>
      <c r="P3202">
        <v>1.9544841020200002E-2</v>
      </c>
      <c r="Q3202">
        <v>2.5230543187699998E-3</v>
      </c>
      <c r="R3202" t="s">
        <v>15</v>
      </c>
      <c r="S3202">
        <v>5.5</v>
      </c>
    </row>
    <row r="3203" spans="1:20">
      <c r="A3203">
        <v>113506</v>
      </c>
      <c r="C3203" t="b">
        <f t="shared" ref="C3203:C3266" si="250">IF(OR(B3203="freshRestricted",B3203="brackishRestricted",B3203="marineRestricted",B3203="noclass",B3203=""),TRUE,FALSE)</f>
        <v>1</v>
      </c>
      <c r="D3203" s="2" t="str">
        <f t="shared" ref="D3203:D3266" si="251">IF(NOT(ISBLANK($B3203)),IF($I3203="freshRestricted", IF($B3203="freshRestricted","FRESH",$B3203),""),"")</f>
        <v/>
      </c>
      <c r="E3203" s="2" t="str">
        <f t="shared" ref="E3203:E3266" si="252">IF(NOT(ISBLANK($B3203)),IF($I3203="marineRestricted", IF($B3203="marineRestricted","MARINE",$B3203),""),"")</f>
        <v/>
      </c>
      <c r="F3203" s="2" t="str">
        <f t="shared" ref="F3203:F3266" si="253">IF(NOT(ISBLANK($B3203)),IF($I3203="brackishRestricted", IF($B3203="brackishRestricted","BRACK",$B3203),""),"")</f>
        <v/>
      </c>
      <c r="G3203" s="2" t="str">
        <f t="shared" ref="G3203:G3266" si="254">IF(NOT(ISBLANK($B3203)),IF($I3203="noclass", IF($B3203="noclass","NO",$B3203),""),"")</f>
        <v/>
      </c>
      <c r="H3203" t="s">
        <v>19</v>
      </c>
      <c r="I3203" t="s">
        <v>19</v>
      </c>
      <c r="J3203" s="1">
        <v>8.8192533836500001E-5</v>
      </c>
      <c r="K3203">
        <v>2.6100208875100002E-4</v>
      </c>
      <c r="L3203" s="1">
        <v>1.4837116649699999E-6</v>
      </c>
      <c r="M3203">
        <v>4.5</v>
      </c>
      <c r="N3203">
        <v>10</v>
      </c>
      <c r="O3203">
        <v>2.0565084547600001E-2</v>
      </c>
      <c r="P3203" s="1">
        <v>6.3491982484199995E-7</v>
      </c>
      <c r="Q3203">
        <v>2.46129920824E-3</v>
      </c>
      <c r="R3203" t="s">
        <v>15</v>
      </c>
      <c r="S3203">
        <v>4.5</v>
      </c>
      <c r="T3203">
        <v>10</v>
      </c>
    </row>
    <row r="3204" spans="1:20">
      <c r="A3204">
        <v>113507</v>
      </c>
      <c r="C3204" t="b">
        <f t="shared" si="250"/>
        <v>1</v>
      </c>
      <c r="D3204" s="2" t="str">
        <f t="shared" si="251"/>
        <v/>
      </c>
      <c r="E3204" s="2" t="str">
        <f t="shared" si="252"/>
        <v/>
      </c>
      <c r="F3204" s="2" t="str">
        <f t="shared" si="253"/>
        <v/>
      </c>
      <c r="G3204" s="2" t="str">
        <f t="shared" si="254"/>
        <v/>
      </c>
      <c r="H3204" t="s">
        <v>19</v>
      </c>
      <c r="I3204" t="s">
        <v>19</v>
      </c>
      <c r="J3204" s="1">
        <v>6.7718523711599997E-5</v>
      </c>
      <c r="K3204">
        <v>2.3159839265400001E-4</v>
      </c>
      <c r="L3204" s="1">
        <v>1.4837116649699999E-6</v>
      </c>
      <c r="M3204">
        <v>4.5</v>
      </c>
      <c r="N3204">
        <v>10</v>
      </c>
      <c r="O3204">
        <v>7.62119976646E-3</v>
      </c>
      <c r="P3204" s="1">
        <v>9.11519001263E-7</v>
      </c>
      <c r="Q3204">
        <v>2.0210987378099999E-2</v>
      </c>
      <c r="R3204" t="s">
        <v>15</v>
      </c>
      <c r="S3204">
        <v>4.5</v>
      </c>
      <c r="T3204">
        <v>10</v>
      </c>
    </row>
    <row r="3205" spans="1:20">
      <c r="A3205">
        <v>113515</v>
      </c>
      <c r="C3205" t="b">
        <f t="shared" si="250"/>
        <v>1</v>
      </c>
      <c r="D3205" s="2" t="str">
        <f t="shared" si="251"/>
        <v/>
      </c>
      <c r="E3205" s="2" t="str">
        <f t="shared" si="252"/>
        <v/>
      </c>
      <c r="F3205" s="2" t="str">
        <f t="shared" si="253"/>
        <v/>
      </c>
      <c r="G3205" s="2" t="str">
        <f t="shared" si="254"/>
        <v/>
      </c>
      <c r="H3205" t="s">
        <v>14</v>
      </c>
      <c r="I3205" t="s">
        <v>14</v>
      </c>
      <c r="J3205" s="1">
        <v>1.12028748238E-5</v>
      </c>
      <c r="K3205">
        <v>2.3187282884199999E-4</v>
      </c>
      <c r="L3205">
        <v>1.01460247095E-4</v>
      </c>
      <c r="M3205">
        <v>24.5</v>
      </c>
      <c r="N3205">
        <v>27</v>
      </c>
      <c r="O3205" s="1">
        <v>2.2895114693500001E-5</v>
      </c>
      <c r="P3205">
        <v>0.15047638978200001</v>
      </c>
      <c r="Q3205">
        <v>0.1813629329</v>
      </c>
      <c r="R3205" t="s">
        <v>15</v>
      </c>
    </row>
    <row r="3206" spans="1:20">
      <c r="A3206">
        <v>113516</v>
      </c>
      <c r="C3206" t="b">
        <f t="shared" si="250"/>
        <v>1</v>
      </c>
      <c r="D3206" s="2" t="str">
        <f t="shared" si="251"/>
        <v/>
      </c>
      <c r="E3206" s="2" t="str">
        <f t="shared" si="252"/>
        <v/>
      </c>
      <c r="F3206" s="2" t="str">
        <f t="shared" si="253"/>
        <v/>
      </c>
      <c r="G3206" s="2" t="str">
        <f t="shared" si="254"/>
        <v/>
      </c>
      <c r="H3206" t="s">
        <v>14</v>
      </c>
      <c r="I3206" t="s">
        <v>14</v>
      </c>
      <c r="J3206" s="1">
        <v>1.33760902483E-5</v>
      </c>
      <c r="K3206">
        <v>2.3772075495300001E-4</v>
      </c>
      <c r="L3206" s="1">
        <v>5.30715138649E-5</v>
      </c>
      <c r="M3206">
        <v>24.5</v>
      </c>
      <c r="N3206">
        <v>27</v>
      </c>
      <c r="O3206" s="1">
        <v>1.42612687961E-5</v>
      </c>
      <c r="P3206">
        <v>6.5291839946000005E-2</v>
      </c>
      <c r="Q3206">
        <v>0.14123861918399999</v>
      </c>
      <c r="R3206" t="s">
        <v>15</v>
      </c>
    </row>
    <row r="3207" spans="1:20">
      <c r="A3207">
        <v>113578</v>
      </c>
      <c r="C3207" t="b">
        <f t="shared" si="250"/>
        <v>1</v>
      </c>
      <c r="D3207" s="2" t="str">
        <f t="shared" si="251"/>
        <v/>
      </c>
      <c r="E3207" s="2" t="str">
        <f t="shared" si="252"/>
        <v/>
      </c>
      <c r="F3207" s="2" t="str">
        <f t="shared" si="253"/>
        <v/>
      </c>
      <c r="G3207" s="2" t="str">
        <f t="shared" si="254"/>
        <v/>
      </c>
      <c r="H3207" t="s">
        <v>21</v>
      </c>
      <c r="I3207" t="s">
        <v>16</v>
      </c>
      <c r="J3207" s="1">
        <v>2.0482943097099999E-5</v>
      </c>
      <c r="K3207">
        <v>0</v>
      </c>
      <c r="L3207">
        <v>3.2939289131599998E-4</v>
      </c>
      <c r="M3207">
        <v>16</v>
      </c>
      <c r="N3207">
        <v>27</v>
      </c>
      <c r="O3207">
        <v>7.0226724166899998E-2</v>
      </c>
      <c r="P3207">
        <v>3.0533654415600001E-3</v>
      </c>
      <c r="Q3207">
        <v>3.7381040217100002E-2</v>
      </c>
      <c r="R3207" t="s">
        <v>22</v>
      </c>
      <c r="S3207">
        <v>27</v>
      </c>
    </row>
    <row r="3208" spans="1:20">
      <c r="A3208">
        <v>113579</v>
      </c>
      <c r="C3208" t="b">
        <f t="shared" si="250"/>
        <v>1</v>
      </c>
      <c r="D3208" s="2" t="str">
        <f t="shared" si="251"/>
        <v/>
      </c>
      <c r="E3208" s="2" t="str">
        <f t="shared" si="252"/>
        <v/>
      </c>
      <c r="F3208" s="2" t="str">
        <f t="shared" si="253"/>
        <v/>
      </c>
      <c r="G3208" s="2" t="str">
        <f t="shared" si="254"/>
        <v/>
      </c>
      <c r="H3208" t="s">
        <v>16</v>
      </c>
      <c r="I3208" t="s">
        <v>16</v>
      </c>
      <c r="J3208" s="1">
        <v>2.9563303042299999E-5</v>
      </c>
      <c r="K3208" s="1">
        <v>5.8149418574699996E-6</v>
      </c>
      <c r="L3208">
        <v>3.5033567745099999E-4</v>
      </c>
      <c r="M3208">
        <v>9</v>
      </c>
      <c r="N3208">
        <v>27</v>
      </c>
      <c r="O3208">
        <v>0.47964587686799998</v>
      </c>
      <c r="P3208">
        <v>2.3982771937300001E-2</v>
      </c>
      <c r="Q3208">
        <v>2.420827347E-2</v>
      </c>
      <c r="R3208" t="s">
        <v>15</v>
      </c>
      <c r="S3208">
        <v>27</v>
      </c>
    </row>
    <row r="3209" spans="1:20">
      <c r="A3209">
        <v>113599</v>
      </c>
      <c r="C3209" t="b">
        <f t="shared" si="250"/>
        <v>1</v>
      </c>
      <c r="D3209" s="2" t="str">
        <f t="shared" si="251"/>
        <v/>
      </c>
      <c r="E3209" s="2" t="str">
        <f t="shared" si="252"/>
        <v/>
      </c>
      <c r="F3209" s="2" t="str">
        <f t="shared" si="253"/>
        <v/>
      </c>
      <c r="G3209" s="2" t="str">
        <f t="shared" si="254"/>
        <v/>
      </c>
      <c r="H3209" t="s">
        <v>16</v>
      </c>
      <c r="I3209" t="s">
        <v>16</v>
      </c>
      <c r="J3209" s="1">
        <v>1.5947498283999999E-6</v>
      </c>
      <c r="K3209" s="1">
        <v>2.64149161723E-5</v>
      </c>
      <c r="L3209" s="1">
        <v>6.6678420704700001E-5</v>
      </c>
      <c r="M3209">
        <v>9</v>
      </c>
      <c r="N3209">
        <v>23.5</v>
      </c>
      <c r="O3209">
        <v>3.1917620251700002E-2</v>
      </c>
      <c r="P3209">
        <v>9.0995274930399994E-2</v>
      </c>
      <c r="Q3209">
        <v>2.97342197116E-3</v>
      </c>
      <c r="R3209" t="s">
        <v>15</v>
      </c>
      <c r="S3209">
        <v>17.970311721200002</v>
      </c>
    </row>
    <row r="3210" spans="1:20">
      <c r="A3210">
        <v>113601</v>
      </c>
      <c r="C3210" t="b">
        <f t="shared" si="250"/>
        <v>1</v>
      </c>
      <c r="D3210" s="2" t="str">
        <f t="shared" si="251"/>
        <v/>
      </c>
      <c r="E3210" s="2" t="str">
        <f t="shared" si="252"/>
        <v/>
      </c>
      <c r="F3210" s="2" t="str">
        <f t="shared" si="253"/>
        <v/>
      </c>
      <c r="G3210" s="2" t="str">
        <f t="shared" si="254"/>
        <v/>
      </c>
      <c r="H3210" t="s">
        <v>16</v>
      </c>
      <c r="I3210" t="s">
        <v>16</v>
      </c>
      <c r="J3210">
        <v>0</v>
      </c>
      <c r="K3210" s="1">
        <v>2.4498282510500001E-5</v>
      </c>
      <c r="L3210" s="1">
        <v>7.0780874865099998E-5</v>
      </c>
      <c r="M3210">
        <v>9</v>
      </c>
      <c r="N3210">
        <v>23.5</v>
      </c>
      <c r="O3210">
        <v>1.8376872699599998E-2</v>
      </c>
      <c r="P3210">
        <v>5.9496266633399998E-2</v>
      </c>
      <c r="Q3210">
        <v>7.2396796821600005E-4</v>
      </c>
      <c r="R3210" t="s">
        <v>15</v>
      </c>
      <c r="S3210">
        <v>18.481340693</v>
      </c>
    </row>
    <row r="3211" spans="1:20">
      <c r="A3211">
        <v>113625</v>
      </c>
      <c r="C3211" t="b">
        <f t="shared" si="250"/>
        <v>1</v>
      </c>
      <c r="D3211" s="2" t="str">
        <f t="shared" si="251"/>
        <v/>
      </c>
      <c r="E3211" s="2" t="str">
        <f t="shared" si="252"/>
        <v/>
      </c>
      <c r="F3211" s="2" t="str">
        <f t="shared" si="253"/>
        <v/>
      </c>
      <c r="G3211" s="2" t="str">
        <f t="shared" si="254"/>
        <v/>
      </c>
      <c r="H3211" t="s">
        <v>16</v>
      </c>
      <c r="I3211" t="s">
        <v>16</v>
      </c>
      <c r="J3211">
        <v>0</v>
      </c>
      <c r="K3211">
        <v>2.1309186064999999E-4</v>
      </c>
      <c r="L3211">
        <v>3.5351261661399998E-4</v>
      </c>
      <c r="M3211">
        <v>4.5</v>
      </c>
      <c r="N3211">
        <v>23.5</v>
      </c>
      <c r="O3211" s="1">
        <v>2.4492883342999999E-5</v>
      </c>
      <c r="P3211">
        <v>0.39055910145900002</v>
      </c>
      <c r="Q3211" s="1">
        <v>3.4618401423800003E-5</v>
      </c>
      <c r="R3211" t="s">
        <v>15</v>
      </c>
      <c r="S3211">
        <v>12.0470980042</v>
      </c>
    </row>
    <row r="3212" spans="1:20">
      <c r="A3212">
        <v>113626</v>
      </c>
      <c r="B3212" t="s">
        <v>19</v>
      </c>
      <c r="C3212" t="b">
        <f t="shared" si="250"/>
        <v>1</v>
      </c>
      <c r="D3212" s="2" t="str">
        <f t="shared" si="251"/>
        <v/>
      </c>
      <c r="E3212" s="2" t="str">
        <f t="shared" si="252"/>
        <v/>
      </c>
      <c r="F3212" s="2" t="str">
        <f t="shared" si="253"/>
        <v>BRACK</v>
      </c>
      <c r="G3212" s="2" t="str">
        <f t="shared" si="254"/>
        <v/>
      </c>
      <c r="H3212" t="s">
        <v>28</v>
      </c>
      <c r="I3212" t="s">
        <v>19</v>
      </c>
      <c r="J3212" s="1">
        <v>1.0786307930300001E-5</v>
      </c>
      <c r="K3212">
        <v>6.0210945546099995E-4</v>
      </c>
      <c r="L3212">
        <v>2.5940719644899999E-4</v>
      </c>
      <c r="M3212">
        <v>6.5</v>
      </c>
      <c r="N3212">
        <v>10</v>
      </c>
      <c r="O3212" s="1">
        <v>5.6860382435099996E-6</v>
      </c>
      <c r="P3212">
        <v>2.1763677640299999E-2</v>
      </c>
      <c r="Q3212">
        <v>2.7060923171700002E-4</v>
      </c>
      <c r="R3212" t="s">
        <v>15</v>
      </c>
      <c r="S3212">
        <v>6.5</v>
      </c>
      <c r="T3212">
        <v>10</v>
      </c>
    </row>
    <row r="3213" spans="1:20">
      <c r="A3213">
        <v>113673</v>
      </c>
      <c r="C3213" t="b">
        <f t="shared" si="250"/>
        <v>1</v>
      </c>
      <c r="D3213" s="2" t="str">
        <f t="shared" si="251"/>
        <v/>
      </c>
      <c r="E3213" s="2" t="str">
        <f t="shared" si="252"/>
        <v/>
      </c>
      <c r="F3213" s="2" t="str">
        <f t="shared" si="253"/>
        <v/>
      </c>
      <c r="G3213" s="2" t="str">
        <f t="shared" si="254"/>
        <v/>
      </c>
      <c r="H3213" t="s">
        <v>18</v>
      </c>
      <c r="I3213" t="s">
        <v>19</v>
      </c>
      <c r="J3213" s="1">
        <v>6.3615857870399995E-5</v>
      </c>
      <c r="K3213">
        <v>4.9416899204900004E-4</v>
      </c>
      <c r="L3213" s="1">
        <v>1.79768847031E-5</v>
      </c>
      <c r="M3213">
        <v>19.333333333300001</v>
      </c>
      <c r="N3213">
        <v>21.666666666699999</v>
      </c>
      <c r="O3213">
        <v>1.7089577911099999E-2</v>
      </c>
      <c r="P3213">
        <v>3.9847257389699998E-2</v>
      </c>
      <c r="Q3213">
        <v>0.5</v>
      </c>
      <c r="R3213" t="s">
        <v>20</v>
      </c>
      <c r="S3213">
        <v>19.333333333300001</v>
      </c>
      <c r="T3213">
        <v>21.666666666699999</v>
      </c>
    </row>
    <row r="3214" spans="1:20">
      <c r="A3214">
        <v>113674</v>
      </c>
      <c r="C3214" t="b">
        <f t="shared" si="250"/>
        <v>1</v>
      </c>
      <c r="D3214" s="2" t="str">
        <f t="shared" si="251"/>
        <v/>
      </c>
      <c r="E3214" s="2" t="str">
        <f t="shared" si="252"/>
        <v/>
      </c>
      <c r="F3214" s="2" t="str">
        <f t="shared" si="253"/>
        <v/>
      </c>
      <c r="G3214" s="2" t="str">
        <f t="shared" si="254"/>
        <v/>
      </c>
      <c r="H3214" t="s">
        <v>18</v>
      </c>
      <c r="I3214" t="s">
        <v>19</v>
      </c>
      <c r="J3214" s="1">
        <v>6.8514377960399999E-5</v>
      </c>
      <c r="K3214">
        <v>5.3828701051800002E-4</v>
      </c>
      <c r="L3214" s="1">
        <v>2.1444713878000001E-5</v>
      </c>
      <c r="M3214">
        <v>19.333333333300001</v>
      </c>
      <c r="N3214">
        <v>21.666666666699999</v>
      </c>
      <c r="O3214">
        <v>2.5906185465500001E-2</v>
      </c>
      <c r="P3214">
        <v>1.6783439424099999E-2</v>
      </c>
      <c r="Q3214">
        <v>0.229463679014</v>
      </c>
      <c r="R3214" t="s">
        <v>20</v>
      </c>
      <c r="S3214">
        <v>19.333333333300001</v>
      </c>
      <c r="T3214">
        <v>21.666666666699999</v>
      </c>
    </row>
    <row r="3215" spans="1:20">
      <c r="A3215">
        <v>113702</v>
      </c>
      <c r="C3215" t="b">
        <f t="shared" si="250"/>
        <v>1</v>
      </c>
      <c r="D3215" s="2" t="str">
        <f t="shared" si="251"/>
        <v/>
      </c>
      <c r="E3215" s="2" t="str">
        <f t="shared" si="252"/>
        <v/>
      </c>
      <c r="F3215" s="2" t="str">
        <f t="shared" si="253"/>
        <v/>
      </c>
      <c r="G3215" s="2" t="str">
        <f t="shared" si="254"/>
        <v/>
      </c>
      <c r="H3215" t="s">
        <v>16</v>
      </c>
      <c r="I3215" t="s">
        <v>16</v>
      </c>
      <c r="J3215">
        <v>0</v>
      </c>
      <c r="K3215" s="1">
        <v>4.1219531197399997E-5</v>
      </c>
      <c r="L3215">
        <v>1.12578875453E-4</v>
      </c>
      <c r="M3215">
        <v>6.5</v>
      </c>
      <c r="N3215">
        <v>27</v>
      </c>
      <c r="O3215">
        <v>7.1149094847200002E-3</v>
      </c>
      <c r="P3215">
        <v>0.209473522376</v>
      </c>
      <c r="Q3215">
        <v>1.56697447469E-3</v>
      </c>
      <c r="R3215" t="s">
        <v>15</v>
      </c>
      <c r="S3215">
        <v>19.494147892800001</v>
      </c>
    </row>
    <row r="3216" spans="1:20">
      <c r="A3216">
        <v>113703</v>
      </c>
      <c r="C3216" t="b">
        <f t="shared" si="250"/>
        <v>1</v>
      </c>
      <c r="D3216" s="2" t="str">
        <f t="shared" si="251"/>
        <v/>
      </c>
      <c r="E3216" s="2" t="str">
        <f t="shared" si="252"/>
        <v/>
      </c>
      <c r="F3216" s="2" t="str">
        <f t="shared" si="253"/>
        <v/>
      </c>
      <c r="G3216" s="2" t="str">
        <f t="shared" si="254"/>
        <v/>
      </c>
      <c r="H3216" t="s">
        <v>16</v>
      </c>
      <c r="I3216" t="s">
        <v>16</v>
      </c>
      <c r="J3216" s="1">
        <v>1.7275771996700001E-6</v>
      </c>
      <c r="K3216" s="1">
        <v>5.1244245406900001E-5</v>
      </c>
      <c r="L3216">
        <v>1.08511023607E-4</v>
      </c>
      <c r="M3216">
        <v>9</v>
      </c>
      <c r="N3216">
        <v>23.5</v>
      </c>
      <c r="O3216">
        <v>7.0681971263300003E-3</v>
      </c>
      <c r="P3216">
        <v>8.8610723955100001E-2</v>
      </c>
      <c r="Q3216">
        <v>2.6262798008600002E-4</v>
      </c>
      <c r="R3216" t="s">
        <v>15</v>
      </c>
      <c r="S3216">
        <v>16.7761892113</v>
      </c>
    </row>
    <row r="3217" spans="1:20">
      <c r="A3217">
        <v>113704</v>
      </c>
      <c r="C3217" t="b">
        <f t="shared" si="250"/>
        <v>1</v>
      </c>
      <c r="D3217" s="2" t="str">
        <f t="shared" si="251"/>
        <v/>
      </c>
      <c r="E3217" s="2" t="str">
        <f t="shared" si="252"/>
        <v/>
      </c>
      <c r="F3217" s="2" t="str">
        <f t="shared" si="253"/>
        <v/>
      </c>
      <c r="G3217" s="2" t="str">
        <f t="shared" si="254"/>
        <v/>
      </c>
      <c r="H3217" t="s">
        <v>14</v>
      </c>
      <c r="I3217" t="s">
        <v>14</v>
      </c>
      <c r="J3217" s="1">
        <v>1.58037943924E-5</v>
      </c>
      <c r="K3217">
        <v>1.21545505918E-4</v>
      </c>
      <c r="L3217" s="1">
        <v>9.3655612702799995E-6</v>
      </c>
      <c r="M3217">
        <v>23</v>
      </c>
      <c r="N3217">
        <v>27</v>
      </c>
      <c r="O3217">
        <v>2.5215970540099999E-4</v>
      </c>
      <c r="P3217">
        <v>6.9893900782999993E-2</v>
      </c>
      <c r="Q3217">
        <v>0.25961874371600002</v>
      </c>
      <c r="R3217" t="s">
        <v>15</v>
      </c>
    </row>
    <row r="3218" spans="1:20">
      <c r="A3218">
        <v>113705</v>
      </c>
      <c r="C3218" t="b">
        <f t="shared" si="250"/>
        <v>1</v>
      </c>
      <c r="D3218" s="2" t="str">
        <f t="shared" si="251"/>
        <v/>
      </c>
      <c r="E3218" s="2" t="str">
        <f t="shared" si="252"/>
        <v/>
      </c>
      <c r="F3218" s="2" t="str">
        <f t="shared" si="253"/>
        <v/>
      </c>
      <c r="G3218" s="2" t="str">
        <f t="shared" si="254"/>
        <v/>
      </c>
      <c r="H3218" t="s">
        <v>16</v>
      </c>
      <c r="I3218" t="s">
        <v>16</v>
      </c>
      <c r="J3218" s="1">
        <v>9.2679396747699999E-6</v>
      </c>
      <c r="K3218" s="1">
        <v>8.82643143863E-5</v>
      </c>
      <c r="L3218">
        <v>1.50956696369E-4</v>
      </c>
      <c r="M3218">
        <v>23</v>
      </c>
      <c r="N3218">
        <v>26</v>
      </c>
      <c r="O3218">
        <v>4.28223529181E-2</v>
      </c>
      <c r="P3218">
        <v>0.40417245425199999</v>
      </c>
      <c r="Q3218">
        <v>1.3495838203699999E-2</v>
      </c>
      <c r="R3218" t="s">
        <v>15</v>
      </c>
      <c r="S3218">
        <v>24.327396402800002</v>
      </c>
    </row>
    <row r="3219" spans="1:20">
      <c r="A3219">
        <v>113706</v>
      </c>
      <c r="C3219" t="b">
        <f t="shared" si="250"/>
        <v>1</v>
      </c>
      <c r="D3219" s="2" t="str">
        <f t="shared" si="251"/>
        <v/>
      </c>
      <c r="E3219" s="2" t="str">
        <f t="shared" si="252"/>
        <v/>
      </c>
      <c r="F3219" s="2" t="str">
        <f t="shared" si="253"/>
        <v/>
      </c>
      <c r="G3219" s="2" t="str">
        <f t="shared" si="254"/>
        <v/>
      </c>
      <c r="H3219" t="s">
        <v>14</v>
      </c>
      <c r="I3219" t="s">
        <v>14</v>
      </c>
      <c r="J3219">
        <v>0</v>
      </c>
      <c r="K3219">
        <v>1.4763433468500001E-4</v>
      </c>
      <c r="L3219" s="1">
        <v>5.7303379328800003E-5</v>
      </c>
      <c r="M3219">
        <v>6.5</v>
      </c>
      <c r="N3219">
        <v>10</v>
      </c>
      <c r="O3219">
        <v>4.7414329487599998E-4</v>
      </c>
      <c r="P3219">
        <v>9.5439098862500002E-2</v>
      </c>
      <c r="Q3219">
        <v>1.2753511772000001E-2</v>
      </c>
      <c r="R3219" t="s">
        <v>15</v>
      </c>
    </row>
    <row r="3220" spans="1:20">
      <c r="A3220">
        <v>113708</v>
      </c>
      <c r="C3220" t="b">
        <f t="shared" si="250"/>
        <v>1</v>
      </c>
      <c r="D3220" s="2" t="str">
        <f t="shared" si="251"/>
        <v/>
      </c>
      <c r="E3220" s="2" t="str">
        <f t="shared" si="252"/>
        <v/>
      </c>
      <c r="F3220" s="2" t="str">
        <f t="shared" si="253"/>
        <v/>
      </c>
      <c r="G3220" s="2" t="str">
        <f t="shared" si="254"/>
        <v/>
      </c>
      <c r="H3220" t="s">
        <v>14</v>
      </c>
      <c r="I3220" t="s">
        <v>14</v>
      </c>
      <c r="J3220">
        <v>0</v>
      </c>
      <c r="K3220">
        <v>1.11064137927E-4</v>
      </c>
      <c r="L3220" s="1">
        <v>3.2259651862600001E-5</v>
      </c>
      <c r="M3220">
        <v>6.5</v>
      </c>
      <c r="N3220">
        <v>15</v>
      </c>
      <c r="O3220">
        <v>4.8461324334900004E-3</v>
      </c>
      <c r="P3220">
        <v>0.15923482201700001</v>
      </c>
      <c r="Q3220">
        <v>2.51732487858E-2</v>
      </c>
      <c r="R3220" t="s">
        <v>15</v>
      </c>
    </row>
    <row r="3221" spans="1:20">
      <c r="A3221">
        <v>113725</v>
      </c>
      <c r="C3221" t="b">
        <f t="shared" si="250"/>
        <v>1</v>
      </c>
      <c r="D3221" s="2" t="str">
        <f t="shared" si="251"/>
        <v/>
      </c>
      <c r="E3221" s="2" t="str">
        <f t="shared" si="252"/>
        <v/>
      </c>
      <c r="F3221" s="2" t="str">
        <f t="shared" si="253"/>
        <v/>
      </c>
      <c r="G3221" s="2" t="str">
        <f t="shared" si="254"/>
        <v/>
      </c>
      <c r="H3221" t="s">
        <v>14</v>
      </c>
      <c r="I3221" t="s">
        <v>14</v>
      </c>
      <c r="J3221" s="1">
        <v>7.0484133111600001E-6</v>
      </c>
      <c r="K3221">
        <v>2.5787650821599997E-4</v>
      </c>
      <c r="L3221" s="1">
        <v>5.6535741477499998E-5</v>
      </c>
      <c r="M3221">
        <v>8.8000000000000007</v>
      </c>
      <c r="N3221">
        <v>11.6</v>
      </c>
      <c r="O3221">
        <v>3.4781588499499999E-4</v>
      </c>
      <c r="P3221">
        <v>2.8561157697299999E-2</v>
      </c>
      <c r="Q3221">
        <v>1.7389084717699999E-2</v>
      </c>
      <c r="R3221" t="s">
        <v>15</v>
      </c>
    </row>
    <row r="3222" spans="1:20">
      <c r="A3222">
        <v>113726</v>
      </c>
      <c r="C3222" t="b">
        <f t="shared" si="250"/>
        <v>1</v>
      </c>
      <c r="D3222" s="2" t="str">
        <f t="shared" si="251"/>
        <v/>
      </c>
      <c r="E3222" s="2" t="str">
        <f t="shared" si="252"/>
        <v/>
      </c>
      <c r="F3222" s="2" t="str">
        <f t="shared" si="253"/>
        <v/>
      </c>
      <c r="G3222" s="2" t="str">
        <f t="shared" si="254"/>
        <v/>
      </c>
      <c r="H3222" t="s">
        <v>18</v>
      </c>
      <c r="I3222" t="s">
        <v>19</v>
      </c>
      <c r="J3222" s="1">
        <v>6.08864820024E-6</v>
      </c>
      <c r="K3222">
        <v>2.9245474773300002E-4</v>
      </c>
      <c r="L3222" s="1">
        <v>8.0330022325899997E-5</v>
      </c>
      <c r="M3222">
        <v>8.8000000000000007</v>
      </c>
      <c r="N3222">
        <v>11.6</v>
      </c>
      <c r="O3222">
        <v>3.4781588499499999E-4</v>
      </c>
      <c r="P3222">
        <v>6.7738253260000006E-2</v>
      </c>
      <c r="Q3222">
        <v>2.2879120330899999E-3</v>
      </c>
      <c r="R3222" t="s">
        <v>20</v>
      </c>
      <c r="S3222">
        <v>8.8000000000000007</v>
      </c>
      <c r="T3222">
        <v>11.6</v>
      </c>
    </row>
    <row r="3223" spans="1:20">
      <c r="A3223">
        <v>113748</v>
      </c>
      <c r="B3223" t="s">
        <v>19</v>
      </c>
      <c r="C3223" t="b">
        <f t="shared" si="250"/>
        <v>1</v>
      </c>
      <c r="D3223" s="2" t="str">
        <f t="shared" si="251"/>
        <v/>
      </c>
      <c r="E3223" s="2" t="str">
        <f t="shared" si="252"/>
        <v/>
      </c>
      <c r="F3223" s="2" t="str">
        <f t="shared" si="253"/>
        <v>BRACK</v>
      </c>
      <c r="G3223" s="2" t="str">
        <f t="shared" si="254"/>
        <v/>
      </c>
      <c r="H3223" t="s">
        <v>19</v>
      </c>
      <c r="I3223" t="s">
        <v>19</v>
      </c>
      <c r="J3223">
        <v>0</v>
      </c>
      <c r="K3223">
        <v>5.1736691628699995E-4</v>
      </c>
      <c r="L3223" s="1">
        <v>3.92178406924E-5</v>
      </c>
      <c r="M3223">
        <v>15</v>
      </c>
      <c r="N3223">
        <v>21.5</v>
      </c>
      <c r="O3223" s="1">
        <v>3.32544224389E-5</v>
      </c>
      <c r="P3223">
        <v>2.3014844849100002E-2</v>
      </c>
      <c r="Q3223">
        <v>2.3356695289200001E-2</v>
      </c>
      <c r="R3223" t="s">
        <v>15</v>
      </c>
      <c r="S3223">
        <v>15</v>
      </c>
      <c r="T3223">
        <v>21.5</v>
      </c>
    </row>
    <row r="3224" spans="1:20">
      <c r="A3224">
        <v>113749</v>
      </c>
      <c r="C3224" t="b">
        <f t="shared" si="250"/>
        <v>1</v>
      </c>
      <c r="D3224" s="2" t="str">
        <f t="shared" si="251"/>
        <v/>
      </c>
      <c r="E3224" s="2" t="str">
        <f t="shared" si="252"/>
        <v/>
      </c>
      <c r="F3224" s="2" t="str">
        <f t="shared" si="253"/>
        <v/>
      </c>
      <c r="G3224" s="2" t="str">
        <f t="shared" si="254"/>
        <v/>
      </c>
      <c r="H3224" t="s">
        <v>19</v>
      </c>
      <c r="I3224" t="s">
        <v>19</v>
      </c>
      <c r="J3224" s="1">
        <v>4.9050260114499999E-6</v>
      </c>
      <c r="K3224">
        <v>6.8232479495199995E-4</v>
      </c>
      <c r="L3224" s="1">
        <v>5.87055807932E-5</v>
      </c>
      <c r="M3224">
        <v>15</v>
      </c>
      <c r="N3224">
        <v>21.5</v>
      </c>
      <c r="O3224">
        <v>1.2331810957100001E-4</v>
      </c>
      <c r="P3224">
        <v>1.20197289349E-2</v>
      </c>
      <c r="Q3224">
        <v>0.32952064290600003</v>
      </c>
      <c r="R3224" t="s">
        <v>15</v>
      </c>
      <c r="S3224">
        <v>15</v>
      </c>
      <c r="T3224">
        <v>21.5</v>
      </c>
    </row>
    <row r="3225" spans="1:20">
      <c r="A3225">
        <v>113782</v>
      </c>
      <c r="C3225" t="b">
        <f t="shared" si="250"/>
        <v>1</v>
      </c>
      <c r="D3225" s="2" t="str">
        <f t="shared" si="251"/>
        <v/>
      </c>
      <c r="E3225" s="2" t="str">
        <f t="shared" si="252"/>
        <v/>
      </c>
      <c r="F3225" s="2" t="str">
        <f t="shared" si="253"/>
        <v/>
      </c>
      <c r="G3225" s="2" t="str">
        <f t="shared" si="254"/>
        <v/>
      </c>
      <c r="H3225" t="s">
        <v>24</v>
      </c>
      <c r="I3225" t="s">
        <v>17</v>
      </c>
      <c r="J3225">
        <v>5.5634429653699999E-4</v>
      </c>
      <c r="K3225">
        <v>2.2483674703599999E-4</v>
      </c>
      <c r="L3225">
        <v>0</v>
      </c>
      <c r="M3225">
        <v>1.3333333333299999</v>
      </c>
      <c r="N3225">
        <v>3.6666666666699999</v>
      </c>
      <c r="O3225">
        <v>0.48135186562400001</v>
      </c>
      <c r="P3225">
        <v>4.3157229238000001E-4</v>
      </c>
      <c r="Q3225">
        <v>3.2075002999899999E-4</v>
      </c>
      <c r="R3225" t="s">
        <v>25</v>
      </c>
      <c r="S3225">
        <v>2.2763088966399998</v>
      </c>
    </row>
    <row r="3226" spans="1:20">
      <c r="A3226">
        <v>113785</v>
      </c>
      <c r="C3226" t="b">
        <f t="shared" si="250"/>
        <v>1</v>
      </c>
      <c r="D3226" s="2" t="str">
        <f t="shared" si="251"/>
        <v/>
      </c>
      <c r="E3226" s="2" t="str">
        <f t="shared" si="252"/>
        <v/>
      </c>
      <c r="F3226" s="2" t="str">
        <f t="shared" si="253"/>
        <v/>
      </c>
      <c r="G3226" s="2" t="str">
        <f t="shared" si="254"/>
        <v/>
      </c>
      <c r="H3226" t="s">
        <v>24</v>
      </c>
      <c r="I3226" t="s">
        <v>17</v>
      </c>
      <c r="J3226">
        <v>5.0730041068000001E-4</v>
      </c>
      <c r="K3226">
        <v>2.7457025802399997E-4</v>
      </c>
      <c r="L3226">
        <v>0</v>
      </c>
      <c r="M3226">
        <v>1.3333333333299999</v>
      </c>
      <c r="N3226">
        <v>3.6666666666699999</v>
      </c>
      <c r="O3226">
        <v>0.48135186562400001</v>
      </c>
      <c r="P3226">
        <v>4.3157229238000001E-4</v>
      </c>
      <c r="Q3226">
        <v>3.2075002999899999E-4</v>
      </c>
      <c r="R3226" t="s">
        <v>25</v>
      </c>
      <c r="S3226">
        <v>2.5962219923999998</v>
      </c>
    </row>
    <row r="3227" spans="1:20">
      <c r="A3227">
        <v>113812</v>
      </c>
      <c r="C3227" t="b">
        <f t="shared" si="250"/>
        <v>1</v>
      </c>
      <c r="D3227" s="2" t="str">
        <f t="shared" si="251"/>
        <v/>
      </c>
      <c r="E3227" s="2" t="str">
        <f t="shared" si="252"/>
        <v/>
      </c>
      <c r="F3227" s="2" t="str">
        <f t="shared" si="253"/>
        <v/>
      </c>
      <c r="G3227" s="2" t="str">
        <f t="shared" si="254"/>
        <v/>
      </c>
      <c r="H3227" t="s">
        <v>17</v>
      </c>
      <c r="I3227" t="s">
        <v>17</v>
      </c>
      <c r="J3227">
        <v>1.3088193631100001E-3</v>
      </c>
      <c r="K3227">
        <v>0</v>
      </c>
      <c r="L3227">
        <v>0</v>
      </c>
      <c r="M3227">
        <v>1.48979591837</v>
      </c>
      <c r="N3227">
        <v>15.244897959199999</v>
      </c>
      <c r="O3227">
        <v>1.6374672598200001E-4</v>
      </c>
      <c r="P3227">
        <v>1</v>
      </c>
      <c r="Q3227" s="1">
        <v>9.32253312346E-5</v>
      </c>
      <c r="R3227" t="s">
        <v>15</v>
      </c>
      <c r="S3227">
        <v>1.48979591837</v>
      </c>
    </row>
    <row r="3228" spans="1:20">
      <c r="A3228">
        <v>113813</v>
      </c>
      <c r="C3228" t="b">
        <f t="shared" si="250"/>
        <v>1</v>
      </c>
      <c r="D3228" s="2" t="str">
        <f t="shared" si="251"/>
        <v/>
      </c>
      <c r="E3228" s="2" t="str">
        <f t="shared" si="252"/>
        <v/>
      </c>
      <c r="F3228" s="2" t="str">
        <f t="shared" si="253"/>
        <v/>
      </c>
      <c r="G3228" s="2" t="str">
        <f t="shared" si="254"/>
        <v/>
      </c>
      <c r="H3228" t="s">
        <v>17</v>
      </c>
      <c r="I3228" t="s">
        <v>17</v>
      </c>
      <c r="J3228">
        <v>1.08876649889E-3</v>
      </c>
      <c r="K3228">
        <v>0</v>
      </c>
      <c r="L3228">
        <v>0</v>
      </c>
      <c r="M3228">
        <v>1.48979591837</v>
      </c>
      <c r="N3228">
        <v>15.244897959199999</v>
      </c>
      <c r="O3228">
        <v>5.30439337081E-4</v>
      </c>
      <c r="P3228">
        <v>1</v>
      </c>
      <c r="Q3228">
        <v>3.26794280277E-4</v>
      </c>
      <c r="R3228" t="s">
        <v>15</v>
      </c>
      <c r="S3228">
        <v>1.48979591837</v>
      </c>
    </row>
    <row r="3229" spans="1:20">
      <c r="A3229">
        <v>113845</v>
      </c>
      <c r="C3229" t="b">
        <f t="shared" si="250"/>
        <v>1</v>
      </c>
      <c r="D3229" s="2" t="str">
        <f t="shared" si="251"/>
        <v/>
      </c>
      <c r="E3229" s="2" t="str">
        <f t="shared" si="252"/>
        <v/>
      </c>
      <c r="F3229" s="2" t="str">
        <f t="shared" si="253"/>
        <v/>
      </c>
      <c r="G3229" s="2" t="str">
        <f t="shared" si="254"/>
        <v/>
      </c>
      <c r="H3229" t="s">
        <v>14</v>
      </c>
      <c r="I3229" t="s">
        <v>14</v>
      </c>
      <c r="J3229">
        <v>5.7838104478000001E-4</v>
      </c>
      <c r="K3229">
        <v>1.2352415522000001E-2</v>
      </c>
      <c r="L3229">
        <v>0</v>
      </c>
      <c r="M3229">
        <v>23</v>
      </c>
      <c r="N3229">
        <v>25</v>
      </c>
      <c r="O3229">
        <v>0.30284430427300002</v>
      </c>
      <c r="P3229">
        <v>0.15616071083800001</v>
      </c>
      <c r="Q3229">
        <v>0.17254702652000001</v>
      </c>
      <c r="R3229" t="s">
        <v>15</v>
      </c>
    </row>
    <row r="3230" spans="1:20">
      <c r="A3230">
        <v>113849</v>
      </c>
      <c r="C3230" t="b">
        <f t="shared" si="250"/>
        <v>1</v>
      </c>
      <c r="D3230" s="2" t="str">
        <f t="shared" si="251"/>
        <v/>
      </c>
      <c r="E3230" s="2" t="str">
        <f t="shared" si="252"/>
        <v/>
      </c>
      <c r="F3230" s="2" t="str">
        <f t="shared" si="253"/>
        <v/>
      </c>
      <c r="G3230" s="2" t="str">
        <f t="shared" si="254"/>
        <v/>
      </c>
      <c r="H3230" t="s">
        <v>14</v>
      </c>
      <c r="I3230" t="s">
        <v>14</v>
      </c>
      <c r="J3230" s="1">
        <v>1.9228689825999999E-5</v>
      </c>
      <c r="K3230">
        <v>4.9425478240899996E-4</v>
      </c>
      <c r="L3230">
        <v>0</v>
      </c>
      <c r="M3230">
        <v>23</v>
      </c>
      <c r="N3230">
        <v>25</v>
      </c>
      <c r="O3230">
        <v>0.176250023225</v>
      </c>
      <c r="P3230">
        <v>0.15616071083800001</v>
      </c>
      <c r="Q3230">
        <v>0.24030566563399999</v>
      </c>
      <c r="R3230" t="s">
        <v>15</v>
      </c>
    </row>
    <row r="3231" spans="1:20">
      <c r="A3231">
        <v>113889</v>
      </c>
      <c r="C3231" t="b">
        <f t="shared" si="250"/>
        <v>1</v>
      </c>
      <c r="D3231" s="2" t="str">
        <f t="shared" si="251"/>
        <v/>
      </c>
      <c r="E3231" s="2" t="str">
        <f t="shared" si="252"/>
        <v/>
      </c>
      <c r="F3231" s="2" t="str">
        <f t="shared" si="253"/>
        <v/>
      </c>
      <c r="G3231" s="2" t="str">
        <f t="shared" si="254"/>
        <v/>
      </c>
      <c r="H3231" t="s">
        <v>14</v>
      </c>
      <c r="I3231" t="s">
        <v>14</v>
      </c>
      <c r="J3231">
        <v>1.09264185452E-3</v>
      </c>
      <c r="K3231">
        <v>8.2747860008499999E-3</v>
      </c>
      <c r="L3231">
        <v>1.2863034046600001E-3</v>
      </c>
      <c r="M3231">
        <v>19.5</v>
      </c>
      <c r="N3231">
        <v>25</v>
      </c>
      <c r="O3231">
        <v>1.6201346738200001E-3</v>
      </c>
      <c r="P3231">
        <v>8.6529114319399997E-2</v>
      </c>
      <c r="Q3231">
        <v>2.4121308924700002E-2</v>
      </c>
      <c r="R3231" t="s">
        <v>15</v>
      </c>
    </row>
    <row r="3232" spans="1:20">
      <c r="A3232">
        <v>113890</v>
      </c>
      <c r="C3232" t="b">
        <f t="shared" si="250"/>
        <v>1</v>
      </c>
      <c r="D3232" s="2" t="str">
        <f t="shared" si="251"/>
        <v/>
      </c>
      <c r="E3232" s="2" t="str">
        <f t="shared" si="252"/>
        <v/>
      </c>
      <c r="F3232" s="2" t="str">
        <f t="shared" si="253"/>
        <v/>
      </c>
      <c r="G3232" s="2" t="str">
        <f t="shared" si="254"/>
        <v/>
      </c>
      <c r="H3232" t="s">
        <v>14</v>
      </c>
      <c r="I3232" t="s">
        <v>14</v>
      </c>
      <c r="J3232" s="1">
        <v>1.2808972884399999E-5</v>
      </c>
      <c r="K3232">
        <v>1.8189361058099999E-4</v>
      </c>
      <c r="L3232" s="1">
        <v>2.6304424342499999E-5</v>
      </c>
      <c r="M3232">
        <v>19.5</v>
      </c>
      <c r="N3232">
        <v>25</v>
      </c>
      <c r="O3232">
        <v>3.4308422749300001E-3</v>
      </c>
      <c r="P3232">
        <v>0.217316260141</v>
      </c>
      <c r="Q3232">
        <v>4.05724252539E-2</v>
      </c>
      <c r="R3232" t="s">
        <v>15</v>
      </c>
    </row>
    <row r="3233" spans="1:20">
      <c r="A3233">
        <v>113955</v>
      </c>
      <c r="B3233" t="s">
        <v>16</v>
      </c>
      <c r="C3233" t="b">
        <f t="shared" si="250"/>
        <v>1</v>
      </c>
      <c r="D3233" s="2" t="str">
        <f t="shared" si="251"/>
        <v/>
      </c>
      <c r="E3233" s="2" t="str">
        <f t="shared" si="252"/>
        <v>MARINE</v>
      </c>
      <c r="F3233" s="2" t="str">
        <f t="shared" si="253"/>
        <v/>
      </c>
      <c r="G3233" s="2" t="str">
        <f t="shared" si="254"/>
        <v/>
      </c>
      <c r="H3233" t="s">
        <v>16</v>
      </c>
      <c r="I3233" t="s">
        <v>16</v>
      </c>
      <c r="J3233" s="1">
        <v>2.2575298346400001E-5</v>
      </c>
      <c r="K3233">
        <v>5.0337510087700003E-4</v>
      </c>
      <c r="L3233">
        <v>1.56233306711E-3</v>
      </c>
      <c r="M3233">
        <v>15</v>
      </c>
      <c r="N3233">
        <v>26</v>
      </c>
      <c r="O3233">
        <v>7.22318340531E-4</v>
      </c>
      <c r="P3233">
        <v>9.6418283866599994E-2</v>
      </c>
      <c r="Q3233">
        <v>2.59486657204E-4</v>
      </c>
      <c r="R3233" t="s">
        <v>15</v>
      </c>
      <c r="S3233">
        <v>22.565175422300001</v>
      </c>
    </row>
    <row r="3234" spans="1:20">
      <c r="A3234">
        <v>113956</v>
      </c>
      <c r="C3234" t="b">
        <f t="shared" si="250"/>
        <v>1</v>
      </c>
      <c r="D3234" s="2" t="str">
        <f t="shared" si="251"/>
        <v/>
      </c>
      <c r="E3234" s="2" t="str">
        <f t="shared" si="252"/>
        <v/>
      </c>
      <c r="F3234" s="2" t="str">
        <f t="shared" si="253"/>
        <v/>
      </c>
      <c r="G3234" s="2" t="str">
        <f t="shared" si="254"/>
        <v/>
      </c>
      <c r="H3234" t="s">
        <v>19</v>
      </c>
      <c r="I3234" t="s">
        <v>19</v>
      </c>
      <c r="J3234">
        <v>1.93974407334E-4</v>
      </c>
      <c r="K3234">
        <v>1.1412628795E-3</v>
      </c>
      <c r="L3234" s="1">
        <v>1.8311847301600001E-5</v>
      </c>
      <c r="M3234">
        <v>1.5</v>
      </c>
      <c r="N3234">
        <v>5.5</v>
      </c>
      <c r="O3234">
        <v>3.88347746091E-3</v>
      </c>
      <c r="P3234" s="1">
        <v>2.0983866444E-7</v>
      </c>
      <c r="Q3234">
        <v>2.0968905655400001E-2</v>
      </c>
      <c r="R3234" t="s">
        <v>15</v>
      </c>
      <c r="S3234">
        <v>1.5</v>
      </c>
      <c r="T3234">
        <v>5.5</v>
      </c>
    </row>
    <row r="3235" spans="1:20">
      <c r="A3235">
        <v>113957</v>
      </c>
      <c r="C3235" t="b">
        <f t="shared" si="250"/>
        <v>1</v>
      </c>
      <c r="D3235" s="2" t="str">
        <f t="shared" si="251"/>
        <v/>
      </c>
      <c r="E3235" s="2" t="str">
        <f t="shared" si="252"/>
        <v/>
      </c>
      <c r="F3235" s="2" t="str">
        <f t="shared" si="253"/>
        <v/>
      </c>
      <c r="G3235" s="2" t="str">
        <f t="shared" si="254"/>
        <v/>
      </c>
      <c r="H3235" t="s">
        <v>17</v>
      </c>
      <c r="I3235" t="s">
        <v>17</v>
      </c>
      <c r="J3235">
        <v>5.4838616133099998E-4</v>
      </c>
      <c r="K3235">
        <v>1.3077675452499999E-3</v>
      </c>
      <c r="L3235" s="1">
        <v>2.2442095559700001E-5</v>
      </c>
      <c r="M3235">
        <v>1.3333333333299999</v>
      </c>
      <c r="N3235">
        <v>3.6666666666699999</v>
      </c>
      <c r="O3235">
        <v>5.2770857774799999E-2</v>
      </c>
      <c r="P3235" s="1">
        <v>2.01112182343E-5</v>
      </c>
      <c r="Q3235">
        <v>3.13313516822E-3</v>
      </c>
      <c r="R3235" t="s">
        <v>15</v>
      </c>
      <c r="S3235">
        <v>3.6666666666699999</v>
      </c>
    </row>
    <row r="3236" spans="1:20">
      <c r="A3236">
        <v>113958</v>
      </c>
      <c r="C3236" t="b">
        <f t="shared" si="250"/>
        <v>1</v>
      </c>
      <c r="D3236" s="2" t="str">
        <f t="shared" si="251"/>
        <v/>
      </c>
      <c r="E3236" s="2" t="str">
        <f t="shared" si="252"/>
        <v/>
      </c>
      <c r="F3236" s="2" t="str">
        <f t="shared" si="253"/>
        <v/>
      </c>
      <c r="G3236" s="2" t="str">
        <f t="shared" si="254"/>
        <v/>
      </c>
      <c r="H3236" t="s">
        <v>17</v>
      </c>
      <c r="I3236" t="s">
        <v>17</v>
      </c>
      <c r="J3236">
        <v>2.1763664453400001E-4</v>
      </c>
      <c r="K3236">
        <v>1.6180792353800001E-4</v>
      </c>
      <c r="L3236">
        <v>0</v>
      </c>
      <c r="M3236">
        <v>1.5</v>
      </c>
      <c r="N3236">
        <v>5.5</v>
      </c>
      <c r="O3236">
        <v>0.39709460752800002</v>
      </c>
      <c r="P3236" s="1">
        <v>3.7953105032000001E-6</v>
      </c>
      <c r="Q3236" s="1">
        <v>1.21984866095E-5</v>
      </c>
      <c r="R3236" t="s">
        <v>15</v>
      </c>
      <c r="S3236">
        <v>4.4739095432999996</v>
      </c>
    </row>
    <row r="3237" spans="1:20">
      <c r="A3237">
        <v>113959</v>
      </c>
      <c r="C3237" t="b">
        <f t="shared" si="250"/>
        <v>1</v>
      </c>
      <c r="D3237" s="2" t="str">
        <f t="shared" si="251"/>
        <v/>
      </c>
      <c r="E3237" s="2" t="str">
        <f t="shared" si="252"/>
        <v/>
      </c>
      <c r="F3237" s="2" t="str">
        <f t="shared" si="253"/>
        <v/>
      </c>
      <c r="G3237" s="2" t="str">
        <f t="shared" si="254"/>
        <v/>
      </c>
      <c r="H3237" t="s">
        <v>17</v>
      </c>
      <c r="I3237" t="s">
        <v>17</v>
      </c>
      <c r="J3237">
        <v>3.0085209798799998E-4</v>
      </c>
      <c r="K3237">
        <v>7.7486953498300004E-4</v>
      </c>
      <c r="L3237" s="1">
        <v>5.03680138702E-6</v>
      </c>
      <c r="M3237">
        <v>1.3333333333299999</v>
      </c>
      <c r="N3237">
        <v>3.6666666666699999</v>
      </c>
      <c r="O3237">
        <v>3.7740755789700001E-2</v>
      </c>
      <c r="P3237" s="1">
        <v>2.6800143713499998E-6</v>
      </c>
      <c r="Q3237">
        <v>6.6591813355699999E-3</v>
      </c>
      <c r="R3237" t="s">
        <v>15</v>
      </c>
      <c r="S3237">
        <v>3.6666666666699999</v>
      </c>
    </row>
    <row r="3238" spans="1:20">
      <c r="A3238">
        <v>114005</v>
      </c>
      <c r="B3238" t="s">
        <v>17</v>
      </c>
      <c r="C3238" t="b">
        <f t="shared" si="250"/>
        <v>1</v>
      </c>
      <c r="D3238" s="2" t="str">
        <f t="shared" si="251"/>
        <v/>
      </c>
      <c r="E3238" s="2" t="str">
        <f t="shared" si="252"/>
        <v/>
      </c>
      <c r="F3238" s="2" t="str">
        <f t="shared" si="253"/>
        <v/>
      </c>
      <c r="G3238" s="2" t="str">
        <f t="shared" si="254"/>
        <v>freshRestricted</v>
      </c>
      <c r="H3238" t="s">
        <v>14</v>
      </c>
      <c r="I3238" t="s">
        <v>14</v>
      </c>
      <c r="J3238">
        <v>5.4445027183799995E-4</v>
      </c>
      <c r="K3238">
        <v>1.13468992952E-3</v>
      </c>
      <c r="L3238" s="1">
        <v>1.5427919481800001E-5</v>
      </c>
      <c r="M3238">
        <v>1.5</v>
      </c>
      <c r="N3238">
        <v>5.5</v>
      </c>
      <c r="O3238">
        <v>2.87606510408E-2</v>
      </c>
      <c r="P3238" s="1">
        <v>1.8872807287100001E-6</v>
      </c>
      <c r="Q3238">
        <v>1.1406216025299999E-3</v>
      </c>
      <c r="R3238" t="s">
        <v>15</v>
      </c>
    </row>
    <row r="3239" spans="1:20">
      <c r="A3239">
        <v>114006</v>
      </c>
      <c r="C3239" t="b">
        <f t="shared" si="250"/>
        <v>1</v>
      </c>
      <c r="D3239" s="2" t="str">
        <f t="shared" si="251"/>
        <v/>
      </c>
      <c r="E3239" s="2" t="str">
        <f t="shared" si="252"/>
        <v/>
      </c>
      <c r="F3239" s="2" t="str">
        <f t="shared" si="253"/>
        <v/>
      </c>
      <c r="G3239" s="2" t="str">
        <f t="shared" si="254"/>
        <v/>
      </c>
      <c r="H3239" t="s">
        <v>19</v>
      </c>
      <c r="I3239" t="s">
        <v>19</v>
      </c>
      <c r="J3239">
        <v>1.8297373006799999E-4</v>
      </c>
      <c r="K3239">
        <v>1.0531369825299999E-3</v>
      </c>
      <c r="L3239" s="1">
        <v>1.16149705665E-5</v>
      </c>
      <c r="M3239">
        <v>1.5</v>
      </c>
      <c r="N3239">
        <v>5.5</v>
      </c>
      <c r="O3239">
        <v>7.4074149087400001E-3</v>
      </c>
      <c r="P3239" s="1">
        <v>3.7960879633899999E-8</v>
      </c>
      <c r="Q3239">
        <v>2.5621741035899998E-3</v>
      </c>
      <c r="R3239" t="s">
        <v>15</v>
      </c>
      <c r="S3239">
        <v>1.5</v>
      </c>
      <c r="T3239">
        <v>5.5</v>
      </c>
    </row>
    <row r="3240" spans="1:20">
      <c r="A3240">
        <v>114008</v>
      </c>
      <c r="C3240" t="b">
        <f t="shared" si="250"/>
        <v>1</v>
      </c>
      <c r="D3240" s="2" t="str">
        <f t="shared" si="251"/>
        <v/>
      </c>
      <c r="E3240" s="2" t="str">
        <f t="shared" si="252"/>
        <v/>
      </c>
      <c r="F3240" s="2" t="str">
        <f t="shared" si="253"/>
        <v/>
      </c>
      <c r="G3240" s="2" t="str">
        <f t="shared" si="254"/>
        <v/>
      </c>
      <c r="H3240" t="s">
        <v>14</v>
      </c>
      <c r="I3240" t="s">
        <v>14</v>
      </c>
      <c r="J3240">
        <v>2.65743425757E-4</v>
      </c>
      <c r="K3240">
        <v>8.4533542184500002E-4</v>
      </c>
      <c r="L3240" s="1">
        <v>8.7992615561500007E-6</v>
      </c>
      <c r="M3240">
        <v>1.3333333333299999</v>
      </c>
      <c r="N3240">
        <v>3.6666666666699999</v>
      </c>
      <c r="O3240">
        <v>3.7740755789700001E-2</v>
      </c>
      <c r="P3240" s="1">
        <v>2.1215423373299999E-6</v>
      </c>
      <c r="Q3240">
        <v>7.3747479775100001E-3</v>
      </c>
      <c r="R3240" t="s">
        <v>15</v>
      </c>
    </row>
    <row r="3241" spans="1:20">
      <c r="A3241">
        <v>114009</v>
      </c>
      <c r="C3241" t="b">
        <f t="shared" si="250"/>
        <v>1</v>
      </c>
      <c r="D3241" s="2" t="str">
        <f t="shared" si="251"/>
        <v/>
      </c>
      <c r="E3241" s="2" t="str">
        <f t="shared" si="252"/>
        <v/>
      </c>
      <c r="F3241" s="2" t="str">
        <f t="shared" si="253"/>
        <v/>
      </c>
      <c r="G3241" s="2" t="str">
        <f t="shared" si="254"/>
        <v/>
      </c>
      <c r="H3241" t="s">
        <v>16</v>
      </c>
      <c r="I3241" t="s">
        <v>16</v>
      </c>
      <c r="J3241" s="1">
        <v>2.8365022071E-5</v>
      </c>
      <c r="K3241">
        <v>4.9482073056799996E-4</v>
      </c>
      <c r="L3241">
        <v>1.8623821194E-3</v>
      </c>
      <c r="M3241">
        <v>15</v>
      </c>
      <c r="N3241">
        <v>26</v>
      </c>
      <c r="O3241">
        <v>1.06095276587E-3</v>
      </c>
      <c r="P3241">
        <v>9.6418283866599994E-2</v>
      </c>
      <c r="Q3241">
        <v>4.0711961470999997E-4</v>
      </c>
      <c r="R3241" t="s">
        <v>15</v>
      </c>
      <c r="S3241">
        <v>23.202309181899999</v>
      </c>
    </row>
    <row r="3242" spans="1:20">
      <c r="A3242">
        <v>114010</v>
      </c>
      <c r="C3242" t="b">
        <f t="shared" si="250"/>
        <v>1</v>
      </c>
      <c r="D3242" s="2" t="str">
        <f t="shared" si="251"/>
        <v/>
      </c>
      <c r="E3242" s="2" t="str">
        <f t="shared" si="252"/>
        <v/>
      </c>
      <c r="F3242" s="2" t="str">
        <f t="shared" si="253"/>
        <v/>
      </c>
      <c r="G3242" s="2" t="str">
        <f t="shared" si="254"/>
        <v/>
      </c>
      <c r="H3242" t="s">
        <v>17</v>
      </c>
      <c r="I3242" t="s">
        <v>17</v>
      </c>
      <c r="J3242">
        <v>2.1895787739300001E-4</v>
      </c>
      <c r="K3242">
        <v>1.3153750672400001E-4</v>
      </c>
      <c r="L3242">
        <v>0</v>
      </c>
      <c r="M3242">
        <v>1.5</v>
      </c>
      <c r="N3242">
        <v>8</v>
      </c>
      <c r="O3242">
        <v>0.15544953686599999</v>
      </c>
      <c r="P3242" s="1">
        <v>5.0111727467099995E-7</v>
      </c>
      <c r="Q3242">
        <v>5.1261493205700004E-4</v>
      </c>
      <c r="R3242" t="s">
        <v>15</v>
      </c>
      <c r="S3242">
        <v>5.4048323078599996</v>
      </c>
    </row>
    <row r="3243" spans="1:20">
      <c r="A3243">
        <v>114054</v>
      </c>
      <c r="C3243" t="b">
        <f t="shared" si="250"/>
        <v>1</v>
      </c>
      <c r="D3243" s="2" t="str">
        <f t="shared" si="251"/>
        <v/>
      </c>
      <c r="E3243" s="2" t="str">
        <f t="shared" si="252"/>
        <v/>
      </c>
      <c r="F3243" s="2" t="str">
        <f t="shared" si="253"/>
        <v/>
      </c>
      <c r="G3243" s="2" t="str">
        <f t="shared" si="254"/>
        <v/>
      </c>
      <c r="H3243" t="s">
        <v>17</v>
      </c>
      <c r="I3243" t="s">
        <v>17</v>
      </c>
      <c r="J3243">
        <v>3.7999520113399998E-3</v>
      </c>
      <c r="K3243">
        <v>1.01985164105E-2</v>
      </c>
      <c r="L3243">
        <v>2.1955264797800001E-4</v>
      </c>
      <c r="M3243">
        <v>1.3333333333299999</v>
      </c>
      <c r="N3243">
        <v>3.6666666666699999</v>
      </c>
      <c r="O3243">
        <v>8.7166816254399995E-2</v>
      </c>
      <c r="P3243" s="1">
        <v>3.7346059548700001E-5</v>
      </c>
      <c r="Q3243">
        <v>3.5734810438799999E-4</v>
      </c>
      <c r="R3243" t="s">
        <v>15</v>
      </c>
      <c r="S3243">
        <v>3.6666666666699999</v>
      </c>
    </row>
    <row r="3244" spans="1:20">
      <c r="A3244">
        <v>114055</v>
      </c>
      <c r="C3244" t="b">
        <f t="shared" si="250"/>
        <v>1</v>
      </c>
      <c r="D3244" s="2" t="str">
        <f t="shared" si="251"/>
        <v/>
      </c>
      <c r="E3244" s="2" t="str">
        <f t="shared" si="252"/>
        <v/>
      </c>
      <c r="F3244" s="2" t="str">
        <f t="shared" si="253"/>
        <v/>
      </c>
      <c r="G3244" s="2" t="str">
        <f t="shared" si="254"/>
        <v/>
      </c>
      <c r="H3244" t="s">
        <v>14</v>
      </c>
      <c r="I3244" t="s">
        <v>14</v>
      </c>
      <c r="J3244">
        <v>1.20545889877E-4</v>
      </c>
      <c r="K3244">
        <v>5.1351629647699995E-4</v>
      </c>
      <c r="L3244" s="1">
        <v>7.2654017881700004E-6</v>
      </c>
      <c r="M3244">
        <v>1.3333333333299999</v>
      </c>
      <c r="N3244">
        <v>3.6666666666699999</v>
      </c>
      <c r="O3244">
        <v>5.4813898293900001E-2</v>
      </c>
      <c r="P3244">
        <v>2.5657875526399998E-4</v>
      </c>
      <c r="Q3244">
        <v>6.4035455375799993E-2</v>
      </c>
      <c r="R3244" t="s">
        <v>15</v>
      </c>
    </row>
    <row r="3245" spans="1:20">
      <c r="A3245">
        <v>114060</v>
      </c>
      <c r="C3245" t="b">
        <f t="shared" si="250"/>
        <v>1</v>
      </c>
      <c r="D3245" s="2" t="str">
        <f t="shared" si="251"/>
        <v/>
      </c>
      <c r="E3245" s="2" t="str">
        <f t="shared" si="252"/>
        <v/>
      </c>
      <c r="F3245" s="2" t="str">
        <f t="shared" si="253"/>
        <v/>
      </c>
      <c r="G3245" s="2" t="str">
        <f t="shared" si="254"/>
        <v/>
      </c>
      <c r="H3245" t="s">
        <v>14</v>
      </c>
      <c r="I3245" t="s">
        <v>14</v>
      </c>
      <c r="J3245">
        <v>4.0280153360400001E-4</v>
      </c>
      <c r="K3245">
        <v>1.66998793168E-3</v>
      </c>
      <c r="L3245" s="1">
        <v>1.1777101446899999E-5</v>
      </c>
      <c r="M3245">
        <v>1.3333333333299999</v>
      </c>
      <c r="N3245">
        <v>3.6666666666699999</v>
      </c>
      <c r="O3245">
        <v>0.30021406927400002</v>
      </c>
      <c r="P3245" s="1">
        <v>7.5919495993299996E-5</v>
      </c>
      <c r="Q3245">
        <v>3.5651734340399999E-4</v>
      </c>
      <c r="R3245" t="s">
        <v>15</v>
      </c>
    </row>
    <row r="3246" spans="1:20">
      <c r="A3246">
        <v>114110</v>
      </c>
      <c r="B3246" t="s">
        <v>17</v>
      </c>
      <c r="C3246" t="b">
        <f t="shared" si="250"/>
        <v>1</v>
      </c>
      <c r="D3246" s="2" t="str">
        <f t="shared" si="251"/>
        <v>FRESH</v>
      </c>
      <c r="E3246" s="2" t="str">
        <f t="shared" si="252"/>
        <v/>
      </c>
      <c r="F3246" s="2" t="str">
        <f t="shared" si="253"/>
        <v/>
      </c>
      <c r="G3246" s="2" t="str">
        <f t="shared" si="254"/>
        <v/>
      </c>
      <c r="H3246" t="s">
        <v>17</v>
      </c>
      <c r="I3246" t="s">
        <v>17</v>
      </c>
      <c r="J3246">
        <v>4.0695616573499998E-4</v>
      </c>
      <c r="K3246">
        <v>1.15033145086E-3</v>
      </c>
      <c r="L3246" s="1">
        <v>2.1264696646200001E-5</v>
      </c>
      <c r="M3246">
        <v>1.3333333333299999</v>
      </c>
      <c r="N3246">
        <v>3.6666666666699999</v>
      </c>
      <c r="O3246">
        <v>3.2778681103899997E-2</v>
      </c>
      <c r="P3246" s="1">
        <v>6.0464830678500002E-6</v>
      </c>
      <c r="Q3246">
        <v>3.2147184995400002E-3</v>
      </c>
      <c r="R3246" t="s">
        <v>15</v>
      </c>
      <c r="S3246">
        <v>3.6666666666699999</v>
      </c>
    </row>
    <row r="3247" spans="1:20">
      <c r="A3247">
        <v>114112</v>
      </c>
      <c r="C3247" t="b">
        <f t="shared" si="250"/>
        <v>1</v>
      </c>
      <c r="D3247" s="2" t="str">
        <f t="shared" si="251"/>
        <v/>
      </c>
      <c r="E3247" s="2" t="str">
        <f t="shared" si="252"/>
        <v/>
      </c>
      <c r="F3247" s="2" t="str">
        <f t="shared" si="253"/>
        <v/>
      </c>
      <c r="G3247" s="2" t="str">
        <f t="shared" si="254"/>
        <v/>
      </c>
      <c r="H3247" t="s">
        <v>24</v>
      </c>
      <c r="I3247" t="s">
        <v>17</v>
      </c>
      <c r="J3247">
        <v>1.0000659279199999E-4</v>
      </c>
      <c r="K3247" s="1">
        <v>4.3811271599399998E-5</v>
      </c>
      <c r="L3247">
        <v>0</v>
      </c>
      <c r="M3247">
        <v>1.5</v>
      </c>
      <c r="N3247">
        <v>10</v>
      </c>
      <c r="O3247">
        <v>0.44460457168799999</v>
      </c>
      <c r="P3247">
        <v>1.5823090036500001E-3</v>
      </c>
      <c r="Q3247">
        <v>3.1685657677699998E-3</v>
      </c>
      <c r="R3247" t="s">
        <v>25</v>
      </c>
      <c r="S3247">
        <v>5.2237125893199998</v>
      </c>
    </row>
    <row r="3248" spans="1:20">
      <c r="A3248">
        <v>114139</v>
      </c>
      <c r="C3248" t="b">
        <f t="shared" si="250"/>
        <v>1</v>
      </c>
      <c r="D3248" s="2" t="str">
        <f t="shared" si="251"/>
        <v/>
      </c>
      <c r="E3248" s="2" t="str">
        <f t="shared" si="252"/>
        <v/>
      </c>
      <c r="F3248" s="2" t="str">
        <f t="shared" si="253"/>
        <v/>
      </c>
      <c r="G3248" s="2" t="str">
        <f t="shared" si="254"/>
        <v/>
      </c>
      <c r="H3248" t="s">
        <v>14</v>
      </c>
      <c r="I3248" t="s">
        <v>14</v>
      </c>
      <c r="J3248">
        <v>3.27187024273E-4</v>
      </c>
      <c r="K3248">
        <v>1.3620011724599999E-3</v>
      </c>
      <c r="L3248" s="1">
        <v>1.6397817746600001E-5</v>
      </c>
      <c r="M3248">
        <v>1.3333333333299999</v>
      </c>
      <c r="N3248">
        <v>3.6666666666699999</v>
      </c>
      <c r="O3248">
        <v>0.30021406927400002</v>
      </c>
      <c r="P3248" s="1">
        <v>7.5919495993299996E-5</v>
      </c>
      <c r="Q3248">
        <v>3.5651734340399999E-4</v>
      </c>
      <c r="R3248" t="s">
        <v>15</v>
      </c>
    </row>
    <row r="3249" spans="1:20">
      <c r="A3249">
        <v>114140</v>
      </c>
      <c r="C3249" t="b">
        <f t="shared" si="250"/>
        <v>1</v>
      </c>
      <c r="D3249" s="2" t="str">
        <f t="shared" si="251"/>
        <v/>
      </c>
      <c r="E3249" s="2" t="str">
        <f t="shared" si="252"/>
        <v/>
      </c>
      <c r="F3249" s="2" t="str">
        <f t="shared" si="253"/>
        <v/>
      </c>
      <c r="G3249" s="2" t="str">
        <f t="shared" si="254"/>
        <v/>
      </c>
      <c r="H3249" t="s">
        <v>17</v>
      </c>
      <c r="I3249" t="s">
        <v>17</v>
      </c>
      <c r="J3249">
        <v>3.9902728336400003E-3</v>
      </c>
      <c r="K3249">
        <v>9.9158448288900001E-3</v>
      </c>
      <c r="L3249">
        <v>2.00292556727E-4</v>
      </c>
      <c r="M3249">
        <v>1.3333333333299999</v>
      </c>
      <c r="N3249">
        <v>3.6666666666699999</v>
      </c>
      <c r="O3249">
        <v>5.9618298343600003E-2</v>
      </c>
      <c r="P3249" s="1">
        <v>3.1890691997599997E-5</v>
      </c>
      <c r="Q3249">
        <v>1.2746527327799999E-3</v>
      </c>
      <c r="R3249" t="s">
        <v>15</v>
      </c>
      <c r="S3249">
        <v>3.6666666666699999</v>
      </c>
    </row>
    <row r="3250" spans="1:20">
      <c r="A3250">
        <v>114147</v>
      </c>
      <c r="C3250" t="b">
        <f t="shared" si="250"/>
        <v>1</v>
      </c>
      <c r="D3250" s="2" t="str">
        <f t="shared" si="251"/>
        <v/>
      </c>
      <c r="E3250" s="2" t="str">
        <f t="shared" si="252"/>
        <v/>
      </c>
      <c r="F3250" s="2" t="str">
        <f t="shared" si="253"/>
        <v/>
      </c>
      <c r="G3250" s="2" t="str">
        <f t="shared" si="254"/>
        <v/>
      </c>
      <c r="H3250" t="s">
        <v>17</v>
      </c>
      <c r="I3250" t="s">
        <v>17</v>
      </c>
      <c r="J3250">
        <v>2.1221393028299999E-4</v>
      </c>
      <c r="K3250">
        <v>4.3603777870699999E-4</v>
      </c>
      <c r="L3250" s="1">
        <v>5.5864630644600004E-6</v>
      </c>
      <c r="M3250">
        <v>1.3333333333299999</v>
      </c>
      <c r="N3250">
        <v>3.6666666666699999</v>
      </c>
      <c r="O3250">
        <v>0.142947899341</v>
      </c>
      <c r="P3250" s="1">
        <v>6.1444233346599994E-5</v>
      </c>
      <c r="Q3250">
        <v>6.6591813355699999E-3</v>
      </c>
      <c r="R3250" t="s">
        <v>15</v>
      </c>
      <c r="S3250">
        <v>3.6666666666699999</v>
      </c>
    </row>
    <row r="3251" spans="1:20">
      <c r="A3251">
        <v>114190</v>
      </c>
      <c r="C3251" t="b">
        <f t="shared" si="250"/>
        <v>1</v>
      </c>
      <c r="D3251" s="2" t="str">
        <f t="shared" si="251"/>
        <v/>
      </c>
      <c r="E3251" s="2" t="str">
        <f t="shared" si="252"/>
        <v/>
      </c>
      <c r="F3251" s="2" t="str">
        <f t="shared" si="253"/>
        <v/>
      </c>
      <c r="G3251" s="2" t="str">
        <f t="shared" si="254"/>
        <v/>
      </c>
      <c r="H3251" t="s">
        <v>23</v>
      </c>
      <c r="I3251" t="s">
        <v>19</v>
      </c>
      <c r="J3251">
        <v>3.4135624611199999E-4</v>
      </c>
      <c r="K3251">
        <v>1.1654248021099999E-3</v>
      </c>
      <c r="L3251" s="1">
        <v>2.1076152087799998E-5</v>
      </c>
      <c r="M3251">
        <v>1.3333333333299999</v>
      </c>
      <c r="N3251">
        <v>3.6666666666699999</v>
      </c>
      <c r="O3251">
        <v>1.63629163042E-2</v>
      </c>
      <c r="P3251" s="1">
        <v>2.1350207357799999E-6</v>
      </c>
      <c r="Q3251">
        <v>3.1280807246599998E-2</v>
      </c>
      <c r="R3251" t="s">
        <v>15</v>
      </c>
      <c r="S3251">
        <v>1.3333333333299999</v>
      </c>
      <c r="T3251">
        <v>3.6666666666699999</v>
      </c>
    </row>
    <row r="3252" spans="1:20">
      <c r="A3252">
        <v>114192</v>
      </c>
      <c r="C3252" t="b">
        <f t="shared" si="250"/>
        <v>1</v>
      </c>
      <c r="D3252" s="2" t="str">
        <f t="shared" si="251"/>
        <v/>
      </c>
      <c r="E3252" s="2" t="str">
        <f t="shared" si="252"/>
        <v/>
      </c>
      <c r="F3252" s="2" t="str">
        <f t="shared" si="253"/>
        <v/>
      </c>
      <c r="G3252" s="2" t="str">
        <f t="shared" si="254"/>
        <v/>
      </c>
      <c r="H3252" t="s">
        <v>17</v>
      </c>
      <c r="I3252" t="s">
        <v>17</v>
      </c>
      <c r="J3252">
        <v>1.10496494018E-4</v>
      </c>
      <c r="K3252" s="1">
        <v>3.9655724900600001E-5</v>
      </c>
      <c r="L3252">
        <v>0</v>
      </c>
      <c r="M3252">
        <v>1.5</v>
      </c>
      <c r="N3252">
        <v>10</v>
      </c>
      <c r="O3252">
        <v>0.5</v>
      </c>
      <c r="P3252">
        <v>1.5823090036500001E-3</v>
      </c>
      <c r="Q3252">
        <v>3.1685657677699998E-3</v>
      </c>
      <c r="R3252" t="s">
        <v>15</v>
      </c>
      <c r="S3252">
        <v>4.5505371654599998</v>
      </c>
    </row>
    <row r="3253" spans="1:20">
      <c r="A3253">
        <v>114221</v>
      </c>
      <c r="C3253" t="b">
        <f t="shared" si="250"/>
        <v>1</v>
      </c>
      <c r="D3253" s="2" t="str">
        <f t="shared" si="251"/>
        <v/>
      </c>
      <c r="E3253" s="2" t="str">
        <f t="shared" si="252"/>
        <v/>
      </c>
      <c r="F3253" s="2" t="str">
        <f t="shared" si="253"/>
        <v/>
      </c>
      <c r="G3253" s="2" t="str">
        <f t="shared" si="254"/>
        <v/>
      </c>
      <c r="H3253" t="s">
        <v>14</v>
      </c>
      <c r="I3253" t="s">
        <v>14</v>
      </c>
      <c r="J3253">
        <v>1.8861473141600001E-4</v>
      </c>
      <c r="K3253" s="1">
        <v>2.8039243725499999E-6</v>
      </c>
      <c r="L3253" s="1">
        <v>4.3358774732000003E-5</v>
      </c>
      <c r="M3253">
        <v>4.5</v>
      </c>
      <c r="N3253">
        <v>27</v>
      </c>
      <c r="O3253">
        <v>1.0945541218E-4</v>
      </c>
      <c r="P3253">
        <v>5.5545841133700001E-2</v>
      </c>
      <c r="Q3253">
        <v>0.18642474357200001</v>
      </c>
      <c r="R3253" t="s">
        <v>15</v>
      </c>
    </row>
    <row r="3254" spans="1:20">
      <c r="A3254">
        <v>114224</v>
      </c>
      <c r="C3254" t="b">
        <f t="shared" si="250"/>
        <v>1</v>
      </c>
      <c r="D3254" s="2" t="str">
        <f t="shared" si="251"/>
        <v/>
      </c>
      <c r="E3254" s="2" t="str">
        <f t="shared" si="252"/>
        <v/>
      </c>
      <c r="F3254" s="2" t="str">
        <f t="shared" si="253"/>
        <v/>
      </c>
      <c r="G3254" s="2" t="str">
        <f t="shared" si="254"/>
        <v/>
      </c>
      <c r="H3254" t="s">
        <v>17</v>
      </c>
      <c r="I3254" t="s">
        <v>17</v>
      </c>
      <c r="J3254">
        <v>2.4773653642300001E-4</v>
      </c>
      <c r="K3254">
        <v>1.38753331259E-4</v>
      </c>
      <c r="L3254" s="1">
        <v>1.0391383376700001E-5</v>
      </c>
      <c r="M3254">
        <v>1.3333333333299999</v>
      </c>
      <c r="N3254">
        <v>3.6666666666699999</v>
      </c>
      <c r="O3254">
        <v>0.35042228897099997</v>
      </c>
      <c r="P3254">
        <v>1.8042686528599999E-2</v>
      </c>
      <c r="Q3254">
        <v>3.5651734340399999E-4</v>
      </c>
      <c r="R3254" t="s">
        <v>15</v>
      </c>
      <c r="S3254">
        <v>2.5952559295299999</v>
      </c>
    </row>
    <row r="3255" spans="1:20">
      <c r="A3255">
        <v>114236</v>
      </c>
      <c r="C3255" t="b">
        <f t="shared" si="250"/>
        <v>1</v>
      </c>
      <c r="D3255" s="2" t="str">
        <f t="shared" si="251"/>
        <v/>
      </c>
      <c r="E3255" s="2" t="str">
        <f t="shared" si="252"/>
        <v/>
      </c>
      <c r="F3255" s="2" t="str">
        <f t="shared" si="253"/>
        <v/>
      </c>
      <c r="G3255" s="2" t="str">
        <f t="shared" si="254"/>
        <v/>
      </c>
      <c r="H3255" t="s">
        <v>17</v>
      </c>
      <c r="I3255" t="s">
        <v>17</v>
      </c>
      <c r="J3255">
        <v>6.47430095473E-4</v>
      </c>
      <c r="K3255" s="1">
        <v>6.6918773479700006E-5</v>
      </c>
      <c r="L3255" s="1">
        <v>1.9483109560999998E-6</v>
      </c>
      <c r="M3255">
        <v>3</v>
      </c>
      <c r="N3255">
        <v>8</v>
      </c>
      <c r="O3255">
        <v>0.13110178926400001</v>
      </c>
      <c r="P3255">
        <v>1.7986011587600001E-3</v>
      </c>
      <c r="Q3255" s="1">
        <v>1.2092033895699999E-6</v>
      </c>
      <c r="R3255" t="s">
        <v>15</v>
      </c>
      <c r="S3255">
        <v>3.5032710765999999</v>
      </c>
    </row>
    <row r="3256" spans="1:20">
      <c r="A3256">
        <v>114238</v>
      </c>
      <c r="B3256" t="s">
        <v>17</v>
      </c>
      <c r="C3256" t="b">
        <f t="shared" si="250"/>
        <v>1</v>
      </c>
      <c r="D3256" s="2" t="str">
        <f t="shared" si="251"/>
        <v>FRESH</v>
      </c>
      <c r="E3256" s="2" t="str">
        <f t="shared" si="252"/>
        <v/>
      </c>
      <c r="F3256" s="2" t="str">
        <f t="shared" si="253"/>
        <v/>
      </c>
      <c r="G3256" s="2" t="str">
        <f t="shared" si="254"/>
        <v/>
      </c>
      <c r="H3256" t="s">
        <v>17</v>
      </c>
      <c r="I3256" t="s">
        <v>17</v>
      </c>
      <c r="J3256">
        <v>5.4432275914199999E-4</v>
      </c>
      <c r="K3256">
        <v>8.8794145636299996E-4</v>
      </c>
      <c r="L3256" s="1">
        <v>3.1651608986399999E-6</v>
      </c>
      <c r="M3256">
        <v>1.3333333333299999</v>
      </c>
      <c r="N3256">
        <v>3.6666666666699999</v>
      </c>
      <c r="O3256">
        <v>5.5612801458899998E-2</v>
      </c>
      <c r="P3256" s="1">
        <v>2.4092275207299999E-7</v>
      </c>
      <c r="Q3256">
        <v>7.06524822855E-4</v>
      </c>
      <c r="R3256" t="s">
        <v>15</v>
      </c>
      <c r="S3256">
        <v>3.6666666666699999</v>
      </c>
    </row>
    <row r="3257" spans="1:20">
      <c r="A3257">
        <v>114256</v>
      </c>
      <c r="C3257" t="b">
        <f t="shared" si="250"/>
        <v>1</v>
      </c>
      <c r="D3257" s="2" t="str">
        <f t="shared" si="251"/>
        <v/>
      </c>
      <c r="E3257" s="2" t="str">
        <f t="shared" si="252"/>
        <v/>
      </c>
      <c r="F3257" s="2" t="str">
        <f t="shared" si="253"/>
        <v/>
      </c>
      <c r="G3257" s="2" t="str">
        <f t="shared" si="254"/>
        <v/>
      </c>
      <c r="H3257" t="s">
        <v>17</v>
      </c>
      <c r="I3257" t="s">
        <v>17</v>
      </c>
      <c r="J3257">
        <v>2.1462907487500001E-4</v>
      </c>
      <c r="K3257">
        <v>1.7265761217999999E-4</v>
      </c>
      <c r="L3257">
        <v>0</v>
      </c>
      <c r="M3257">
        <v>1.3333333333299999</v>
      </c>
      <c r="N3257">
        <v>3.6666666666699999</v>
      </c>
      <c r="O3257">
        <v>0.48393050538100002</v>
      </c>
      <c r="P3257" s="1">
        <v>1.70822105244E-5</v>
      </c>
      <c r="Q3257" s="1">
        <v>1.5613812837099999E-6</v>
      </c>
      <c r="R3257" t="s">
        <v>15</v>
      </c>
      <c r="S3257">
        <v>3.2103752112200001</v>
      </c>
    </row>
    <row r="3258" spans="1:20">
      <c r="A3258">
        <v>114257</v>
      </c>
      <c r="C3258" t="b">
        <f t="shared" si="250"/>
        <v>1</v>
      </c>
      <c r="D3258" s="2" t="str">
        <f t="shared" si="251"/>
        <v/>
      </c>
      <c r="E3258" s="2" t="str">
        <f t="shared" si="252"/>
        <v/>
      </c>
      <c r="F3258" s="2" t="str">
        <f t="shared" si="253"/>
        <v/>
      </c>
      <c r="G3258" s="2" t="str">
        <f t="shared" si="254"/>
        <v/>
      </c>
      <c r="H3258" t="s">
        <v>17</v>
      </c>
      <c r="I3258" t="s">
        <v>17</v>
      </c>
      <c r="J3258">
        <v>5.1876064683200002E-4</v>
      </c>
      <c r="K3258" s="1">
        <v>8.4837748189800006E-5</v>
      </c>
      <c r="L3258" s="1">
        <v>6.3205316562999999E-6</v>
      </c>
      <c r="M3258">
        <v>4.5</v>
      </c>
      <c r="N3258">
        <v>10</v>
      </c>
      <c r="O3258">
        <v>0.178868317626</v>
      </c>
      <c r="P3258" s="1">
        <v>1.07870146017E-5</v>
      </c>
      <c r="Q3258" s="1">
        <v>1.4392893615100001E-7</v>
      </c>
      <c r="R3258" t="s">
        <v>15</v>
      </c>
      <c r="S3258">
        <v>5.3427222579700002</v>
      </c>
    </row>
    <row r="3259" spans="1:20">
      <c r="A3259">
        <v>114258</v>
      </c>
      <c r="C3259" t="b">
        <f t="shared" si="250"/>
        <v>1</v>
      </c>
      <c r="D3259" s="2" t="str">
        <f t="shared" si="251"/>
        <v/>
      </c>
      <c r="E3259" s="2" t="str">
        <f t="shared" si="252"/>
        <v/>
      </c>
      <c r="F3259" s="2" t="str">
        <f t="shared" si="253"/>
        <v/>
      </c>
      <c r="G3259" s="2" t="str">
        <f t="shared" si="254"/>
        <v/>
      </c>
      <c r="H3259" t="s">
        <v>17</v>
      </c>
      <c r="I3259" t="s">
        <v>17</v>
      </c>
      <c r="J3259">
        <v>4.7435110147499998E-4</v>
      </c>
      <c r="K3259" s="1">
        <v>9.2275102669199998E-5</v>
      </c>
      <c r="L3259" s="1">
        <v>5.0635247308200003E-6</v>
      </c>
      <c r="M3259">
        <v>4.5</v>
      </c>
      <c r="N3259">
        <v>10</v>
      </c>
      <c r="O3259">
        <v>0.15948995555500001</v>
      </c>
      <c r="P3259" s="1">
        <v>7.5605253454500001E-5</v>
      </c>
      <c r="Q3259" s="1">
        <v>1.6881376395999999E-7</v>
      </c>
      <c r="R3259" t="s">
        <v>15</v>
      </c>
      <c r="S3259">
        <v>5.5221103272900001</v>
      </c>
    </row>
    <row r="3260" spans="1:20">
      <c r="A3260">
        <v>114262</v>
      </c>
      <c r="C3260" t="b">
        <f t="shared" si="250"/>
        <v>1</v>
      </c>
      <c r="D3260" s="2" t="str">
        <f t="shared" si="251"/>
        <v/>
      </c>
      <c r="E3260" s="2" t="str">
        <f t="shared" si="252"/>
        <v/>
      </c>
      <c r="F3260" s="2" t="str">
        <f t="shared" si="253"/>
        <v/>
      </c>
      <c r="G3260" s="2" t="str">
        <f t="shared" si="254"/>
        <v/>
      </c>
      <c r="H3260" t="s">
        <v>17</v>
      </c>
      <c r="I3260" t="s">
        <v>17</v>
      </c>
      <c r="J3260">
        <v>1.80623432122E-4</v>
      </c>
      <c r="K3260">
        <v>2.05937614675E-4</v>
      </c>
      <c r="L3260">
        <v>0</v>
      </c>
      <c r="M3260">
        <v>1.3333333333299999</v>
      </c>
      <c r="N3260">
        <v>3.6666666666699999</v>
      </c>
      <c r="O3260">
        <v>0.48393050538100002</v>
      </c>
      <c r="P3260" s="1">
        <v>1.70822105244E-5</v>
      </c>
      <c r="Q3260" s="1">
        <v>1.5613812837099999E-6</v>
      </c>
      <c r="R3260" t="s">
        <v>15</v>
      </c>
      <c r="S3260">
        <v>3.6666666666699999</v>
      </c>
    </row>
    <row r="3261" spans="1:20">
      <c r="A3261">
        <v>114282</v>
      </c>
      <c r="C3261" t="b">
        <f t="shared" si="250"/>
        <v>1</v>
      </c>
      <c r="D3261" s="2" t="str">
        <f t="shared" si="251"/>
        <v/>
      </c>
      <c r="E3261" s="2" t="str">
        <f t="shared" si="252"/>
        <v/>
      </c>
      <c r="F3261" s="2" t="str">
        <f t="shared" si="253"/>
        <v/>
      </c>
      <c r="G3261" s="2" t="str">
        <f t="shared" si="254"/>
        <v/>
      </c>
      <c r="H3261" t="s">
        <v>14</v>
      </c>
      <c r="I3261" t="s">
        <v>14</v>
      </c>
      <c r="J3261">
        <v>8.5273683444300004E-4</v>
      </c>
      <c r="K3261">
        <v>1.44502983576E-2</v>
      </c>
      <c r="L3261">
        <v>7.7565951172699999E-3</v>
      </c>
      <c r="M3261">
        <v>16</v>
      </c>
      <c r="N3261">
        <v>27</v>
      </c>
      <c r="O3261" s="1">
        <v>3.2376360103899999E-6</v>
      </c>
      <c r="P3261">
        <v>0.158775964342</v>
      </c>
      <c r="Q3261">
        <v>5.9045640104799998E-2</v>
      </c>
      <c r="R3261" t="s">
        <v>15</v>
      </c>
    </row>
    <row r="3262" spans="1:20">
      <c r="A3262">
        <v>114283</v>
      </c>
      <c r="C3262" t="b">
        <f t="shared" si="250"/>
        <v>1</v>
      </c>
      <c r="D3262" s="2" t="str">
        <f t="shared" si="251"/>
        <v/>
      </c>
      <c r="E3262" s="2" t="str">
        <f t="shared" si="252"/>
        <v/>
      </c>
      <c r="F3262" s="2" t="str">
        <f t="shared" si="253"/>
        <v/>
      </c>
      <c r="G3262" s="2" t="str">
        <f t="shared" si="254"/>
        <v/>
      </c>
      <c r="H3262" t="s">
        <v>14</v>
      </c>
      <c r="I3262" t="s">
        <v>14</v>
      </c>
      <c r="J3262" s="1">
        <v>8.5298017426599994E-6</v>
      </c>
      <c r="K3262">
        <v>1.6936557499399999E-4</v>
      </c>
      <c r="L3262" s="1">
        <v>6.5558928892000005E-5</v>
      </c>
      <c r="M3262">
        <v>16</v>
      </c>
      <c r="N3262">
        <v>27</v>
      </c>
      <c r="O3262" s="1">
        <v>2.5219735008100001E-5</v>
      </c>
      <c r="P3262">
        <v>0.13903366263899999</v>
      </c>
      <c r="Q3262">
        <v>0.11681496656699999</v>
      </c>
      <c r="R3262" t="s">
        <v>15</v>
      </c>
    </row>
    <row r="3263" spans="1:20">
      <c r="A3263">
        <v>114287</v>
      </c>
      <c r="C3263" t="b">
        <f t="shared" si="250"/>
        <v>1</v>
      </c>
      <c r="D3263" s="2" t="str">
        <f t="shared" si="251"/>
        <v/>
      </c>
      <c r="E3263" s="2" t="str">
        <f t="shared" si="252"/>
        <v/>
      </c>
      <c r="F3263" s="2" t="str">
        <f t="shared" si="253"/>
        <v/>
      </c>
      <c r="G3263" s="2" t="str">
        <f t="shared" si="254"/>
        <v/>
      </c>
      <c r="H3263" t="s">
        <v>14</v>
      </c>
      <c r="I3263" t="s">
        <v>14</v>
      </c>
      <c r="J3263" s="1">
        <v>2.2074560704299999E-5</v>
      </c>
      <c r="K3263">
        <v>2.20836766412E-4</v>
      </c>
      <c r="L3263" s="1">
        <v>7.9607270797400005E-5</v>
      </c>
      <c r="M3263">
        <v>19.5</v>
      </c>
      <c r="N3263">
        <v>27</v>
      </c>
      <c r="O3263" s="1">
        <v>3.3044594585799999E-6</v>
      </c>
      <c r="P3263">
        <v>8.1536560798700003E-2</v>
      </c>
      <c r="Q3263">
        <v>0.23626064055099999</v>
      </c>
      <c r="R3263" t="s">
        <v>15</v>
      </c>
    </row>
    <row r="3264" spans="1:20">
      <c r="A3264">
        <v>114293</v>
      </c>
      <c r="C3264" t="b">
        <f t="shared" si="250"/>
        <v>1</v>
      </c>
      <c r="D3264" s="2" t="str">
        <f t="shared" si="251"/>
        <v/>
      </c>
      <c r="E3264" s="2" t="str">
        <f t="shared" si="252"/>
        <v/>
      </c>
      <c r="F3264" s="2" t="str">
        <f t="shared" si="253"/>
        <v/>
      </c>
      <c r="G3264" s="2" t="str">
        <f t="shared" si="254"/>
        <v/>
      </c>
      <c r="H3264" t="s">
        <v>14</v>
      </c>
      <c r="I3264" t="s">
        <v>14</v>
      </c>
      <c r="J3264" s="1">
        <v>1.8544950163000001E-5</v>
      </c>
      <c r="K3264">
        <v>1.6741813861999999E-4</v>
      </c>
      <c r="L3264" s="1">
        <v>8.1168197675799997E-5</v>
      </c>
      <c r="M3264">
        <v>19.5</v>
      </c>
      <c r="N3264">
        <v>27</v>
      </c>
      <c r="O3264" s="1">
        <v>5.5059293638999996E-6</v>
      </c>
      <c r="P3264">
        <v>6.7980239777699999E-2</v>
      </c>
      <c r="Q3264">
        <v>0.27327101811999999</v>
      </c>
      <c r="R3264" t="s">
        <v>15</v>
      </c>
    </row>
    <row r="3265" spans="1:20">
      <c r="A3265">
        <v>114294</v>
      </c>
      <c r="B3265" t="s">
        <v>16</v>
      </c>
      <c r="C3265" t="b">
        <f t="shared" si="250"/>
        <v>1</v>
      </c>
      <c r="D3265" s="2" t="str">
        <f t="shared" si="251"/>
        <v/>
      </c>
      <c r="E3265" s="2" t="str">
        <f t="shared" si="252"/>
        <v/>
      </c>
      <c r="F3265" s="2" t="str">
        <f t="shared" si="253"/>
        <v/>
      </c>
      <c r="G3265" s="2" t="str">
        <f t="shared" si="254"/>
        <v>marineRestricted</v>
      </c>
      <c r="H3265" t="s">
        <v>14</v>
      </c>
      <c r="I3265" t="s">
        <v>14</v>
      </c>
      <c r="J3265" s="1">
        <v>1.9649243618900001E-5</v>
      </c>
      <c r="K3265">
        <v>2.2221521409999999E-4</v>
      </c>
      <c r="L3265" s="1">
        <v>9.3655612702800005E-5</v>
      </c>
      <c r="M3265">
        <v>19.5</v>
      </c>
      <c r="N3265">
        <v>27</v>
      </c>
      <c r="O3265" s="1">
        <v>4.4833833480200001E-5</v>
      </c>
      <c r="P3265">
        <v>0.124812018223</v>
      </c>
      <c r="Q3265">
        <v>0.21661091560199999</v>
      </c>
      <c r="R3265" t="s">
        <v>15</v>
      </c>
    </row>
    <row r="3266" spans="1:20">
      <c r="A3266">
        <v>114382</v>
      </c>
      <c r="C3266" t="b">
        <f t="shared" si="250"/>
        <v>1</v>
      </c>
      <c r="D3266" s="2" t="str">
        <f t="shared" si="251"/>
        <v/>
      </c>
      <c r="E3266" s="2" t="str">
        <f t="shared" si="252"/>
        <v/>
      </c>
      <c r="F3266" s="2" t="str">
        <f t="shared" si="253"/>
        <v/>
      </c>
      <c r="G3266" s="2" t="str">
        <f t="shared" si="254"/>
        <v/>
      </c>
      <c r="H3266" t="s">
        <v>16</v>
      </c>
      <c r="I3266" t="s">
        <v>16</v>
      </c>
      <c r="J3266" s="1">
        <v>7.3969790101799995E-5</v>
      </c>
      <c r="K3266">
        <v>1.7269427619099999E-3</v>
      </c>
      <c r="L3266">
        <v>1.1918733233100001E-3</v>
      </c>
      <c r="M3266">
        <v>24.5</v>
      </c>
      <c r="N3266">
        <v>27</v>
      </c>
      <c r="O3266">
        <v>1.2379096387199999E-4</v>
      </c>
      <c r="P3266">
        <v>0.35528320416699999</v>
      </c>
      <c r="Q3266">
        <v>1.3318339815399999E-2</v>
      </c>
      <c r="R3266" t="s">
        <v>15</v>
      </c>
      <c r="S3266">
        <v>24.5</v>
      </c>
    </row>
    <row r="3267" spans="1:20">
      <c r="A3267">
        <v>114384</v>
      </c>
      <c r="C3267" t="b">
        <f t="shared" ref="C3267:C3330" si="255">IF(OR(B3267="freshRestricted",B3267="brackishRestricted",B3267="marineRestricted",B3267="noclass",B3267=""),TRUE,FALSE)</f>
        <v>1</v>
      </c>
      <c r="D3267" s="2" t="str">
        <f t="shared" ref="D3267:D3330" si="256">IF(NOT(ISBLANK($B3267)),IF($I3267="freshRestricted", IF($B3267="freshRestricted","FRESH",$B3267),""),"")</f>
        <v/>
      </c>
      <c r="E3267" s="2" t="str">
        <f t="shared" ref="E3267:E3330" si="257">IF(NOT(ISBLANK($B3267)),IF($I3267="marineRestricted", IF($B3267="marineRestricted","MARINE",$B3267),""),"")</f>
        <v/>
      </c>
      <c r="F3267" s="2" t="str">
        <f t="shared" ref="F3267:F3330" si="258">IF(NOT(ISBLANK($B3267)),IF($I3267="brackishRestricted", IF($B3267="brackishRestricted","BRACK",$B3267),""),"")</f>
        <v/>
      </c>
      <c r="G3267" s="2" t="str">
        <f t="shared" ref="G3267:G3330" si="259">IF(NOT(ISBLANK($B3267)),IF($I3267="noclass", IF($B3267="noclass","NO",$B3267),""),"")</f>
        <v/>
      </c>
      <c r="H3267" t="s">
        <v>19</v>
      </c>
      <c r="I3267" t="s">
        <v>19</v>
      </c>
      <c r="J3267">
        <v>3.4623775435299999E-4</v>
      </c>
      <c r="K3267">
        <v>5.47823867385E-3</v>
      </c>
      <c r="L3267">
        <v>1.7717599176200001E-4</v>
      </c>
      <c r="M3267">
        <v>16</v>
      </c>
      <c r="N3267">
        <v>18.5</v>
      </c>
      <c r="O3267">
        <v>3.0381166238499999E-3</v>
      </c>
      <c r="P3267">
        <v>3.09009949407E-3</v>
      </c>
      <c r="Q3267">
        <v>0.40662598720600002</v>
      </c>
      <c r="R3267" t="s">
        <v>15</v>
      </c>
      <c r="S3267">
        <v>16</v>
      </c>
      <c r="T3267">
        <v>18.5</v>
      </c>
    </row>
    <row r="3268" spans="1:20">
      <c r="A3268">
        <v>114386</v>
      </c>
      <c r="C3268" t="b">
        <f t="shared" si="255"/>
        <v>1</v>
      </c>
      <c r="D3268" s="2" t="str">
        <f t="shared" si="256"/>
        <v/>
      </c>
      <c r="E3268" s="2" t="str">
        <f t="shared" si="257"/>
        <v/>
      </c>
      <c r="F3268" s="2" t="str">
        <f t="shared" si="258"/>
        <v/>
      </c>
      <c r="G3268" s="2" t="str">
        <f t="shared" si="259"/>
        <v/>
      </c>
      <c r="H3268" t="s">
        <v>16</v>
      </c>
      <c r="I3268" t="s">
        <v>16</v>
      </c>
      <c r="J3268" s="1">
        <v>1.51568803157E-5</v>
      </c>
      <c r="K3268" s="1">
        <v>6.4758407628399994E-5</v>
      </c>
      <c r="L3268">
        <v>1.68792887223E-4</v>
      </c>
      <c r="M3268">
        <v>9</v>
      </c>
      <c r="N3268">
        <v>23.5</v>
      </c>
      <c r="O3268">
        <v>0.128670013631</v>
      </c>
      <c r="P3268">
        <v>3.2954812835E-2</v>
      </c>
      <c r="Q3268">
        <v>4.3948201700800002E-3</v>
      </c>
      <c r="R3268" t="s">
        <v>15</v>
      </c>
      <c r="S3268">
        <v>18.818661552599998</v>
      </c>
    </row>
    <row r="3269" spans="1:20">
      <c r="A3269">
        <v>114434</v>
      </c>
      <c r="C3269" t="b">
        <f t="shared" si="255"/>
        <v>1</v>
      </c>
      <c r="D3269" s="2" t="str">
        <f t="shared" si="256"/>
        <v/>
      </c>
      <c r="E3269" s="2" t="str">
        <f t="shared" si="257"/>
        <v/>
      </c>
      <c r="F3269" s="2" t="str">
        <f t="shared" si="258"/>
        <v/>
      </c>
      <c r="G3269" s="2" t="str">
        <f t="shared" si="259"/>
        <v/>
      </c>
      <c r="H3269" t="s">
        <v>14</v>
      </c>
      <c r="I3269" t="s">
        <v>14</v>
      </c>
      <c r="J3269" s="1">
        <v>3.3778255652600001E-6</v>
      </c>
      <c r="K3269">
        <v>1.9238016671100001E-4</v>
      </c>
      <c r="L3269">
        <v>1.0614302772999999E-4</v>
      </c>
      <c r="M3269">
        <v>16</v>
      </c>
      <c r="N3269">
        <v>27</v>
      </c>
      <c r="O3269" s="1">
        <v>8.9761186152500005E-7</v>
      </c>
      <c r="P3269">
        <v>0.11585909644800001</v>
      </c>
      <c r="Q3269">
        <v>0.11681496656699999</v>
      </c>
      <c r="R3269" t="s">
        <v>15</v>
      </c>
    </row>
    <row r="3270" spans="1:20">
      <c r="A3270">
        <v>114435</v>
      </c>
      <c r="C3270" t="b">
        <f t="shared" si="255"/>
        <v>1</v>
      </c>
      <c r="D3270" s="2" t="str">
        <f t="shared" si="256"/>
        <v/>
      </c>
      <c r="E3270" s="2" t="str">
        <f t="shared" si="257"/>
        <v/>
      </c>
      <c r="F3270" s="2" t="str">
        <f t="shared" si="258"/>
        <v/>
      </c>
      <c r="G3270" s="2" t="str">
        <f t="shared" si="259"/>
        <v/>
      </c>
      <c r="H3270" t="s">
        <v>14</v>
      </c>
      <c r="I3270" t="s">
        <v>14</v>
      </c>
      <c r="J3270">
        <v>1.62370232933E-3</v>
      </c>
      <c r="K3270">
        <v>1.65424525896E-2</v>
      </c>
      <c r="L3270">
        <v>8.5353118825099994E-3</v>
      </c>
      <c r="M3270">
        <v>19.5</v>
      </c>
      <c r="N3270">
        <v>27</v>
      </c>
      <c r="O3270" s="1">
        <v>8.6268057561600006E-6</v>
      </c>
      <c r="P3270">
        <v>0.122539651754</v>
      </c>
      <c r="Q3270">
        <v>6.57567623804E-2</v>
      </c>
      <c r="R3270" t="s">
        <v>15</v>
      </c>
    </row>
    <row r="3271" spans="1:20">
      <c r="A3271">
        <v>114437</v>
      </c>
      <c r="C3271" t="b">
        <f t="shared" si="255"/>
        <v>1</v>
      </c>
      <c r="D3271" s="2" t="str">
        <f t="shared" si="256"/>
        <v/>
      </c>
      <c r="E3271" s="2" t="str">
        <f t="shared" si="257"/>
        <v/>
      </c>
      <c r="F3271" s="2" t="str">
        <f t="shared" si="258"/>
        <v/>
      </c>
      <c r="G3271" s="2" t="str">
        <f t="shared" si="259"/>
        <v/>
      </c>
      <c r="H3271" t="s">
        <v>16</v>
      </c>
      <c r="I3271" t="s">
        <v>16</v>
      </c>
      <c r="J3271" s="1">
        <v>2.69127753629E-5</v>
      </c>
      <c r="K3271">
        <v>3.0658493661999997E-4</v>
      </c>
      <c r="L3271">
        <v>1.4470402383999999E-4</v>
      </c>
      <c r="M3271">
        <v>19.333333333300001</v>
      </c>
      <c r="N3271">
        <v>21.666666666699999</v>
      </c>
      <c r="O3271">
        <v>1.4585268254599999E-2</v>
      </c>
      <c r="P3271">
        <v>0.35805815430299998</v>
      </c>
      <c r="Q3271">
        <v>1.9088812421999999E-4</v>
      </c>
      <c r="R3271" t="s">
        <v>15</v>
      </c>
      <c r="S3271">
        <v>19.333333333300001</v>
      </c>
    </row>
    <row r="3272" spans="1:20">
      <c r="A3272">
        <v>114438</v>
      </c>
      <c r="C3272" t="b">
        <f t="shared" si="255"/>
        <v>1</v>
      </c>
      <c r="D3272" s="2" t="str">
        <f t="shared" si="256"/>
        <v/>
      </c>
      <c r="E3272" s="2" t="str">
        <f t="shared" si="257"/>
        <v/>
      </c>
      <c r="F3272" s="2" t="str">
        <f t="shared" si="258"/>
        <v/>
      </c>
      <c r="G3272" s="2" t="str">
        <f t="shared" si="259"/>
        <v/>
      </c>
      <c r="H3272" t="s">
        <v>14</v>
      </c>
      <c r="I3272" t="s">
        <v>14</v>
      </c>
      <c r="J3272" s="1">
        <v>1.2215978959200001E-5</v>
      </c>
      <c r="K3272">
        <v>1.6853245560900001E-4</v>
      </c>
      <c r="L3272" s="1">
        <v>7.4924490162300007E-5</v>
      </c>
      <c r="M3272">
        <v>19.5</v>
      </c>
      <c r="N3272">
        <v>27</v>
      </c>
      <c r="O3272" s="1">
        <v>1.7584728092999999E-7</v>
      </c>
      <c r="P3272">
        <v>8.1536560798700003E-2</v>
      </c>
      <c r="Q3272">
        <v>0.108099867342</v>
      </c>
      <c r="R3272" t="s">
        <v>15</v>
      </c>
    </row>
    <row r="3273" spans="1:20">
      <c r="A3273">
        <v>114529</v>
      </c>
      <c r="C3273" t="b">
        <f t="shared" si="255"/>
        <v>1</v>
      </c>
      <c r="D3273" s="2" t="str">
        <f t="shared" si="256"/>
        <v/>
      </c>
      <c r="E3273" s="2" t="str">
        <f t="shared" si="257"/>
        <v/>
      </c>
      <c r="F3273" s="2" t="str">
        <f t="shared" si="258"/>
        <v/>
      </c>
      <c r="G3273" s="2" t="str">
        <f t="shared" si="259"/>
        <v/>
      </c>
      <c r="H3273" t="s">
        <v>16</v>
      </c>
      <c r="I3273" t="s">
        <v>16</v>
      </c>
      <c r="J3273" s="1">
        <v>5.7092839120899997E-5</v>
      </c>
      <c r="K3273">
        <v>1.6476899594500001E-3</v>
      </c>
      <c r="L3273">
        <v>1.06825417363E-3</v>
      </c>
      <c r="M3273">
        <v>24.5</v>
      </c>
      <c r="N3273">
        <v>27</v>
      </c>
      <c r="O3273" s="1">
        <v>5.6210754330700001E-5</v>
      </c>
      <c r="P3273">
        <v>0.35528320416699999</v>
      </c>
      <c r="Q3273">
        <v>7.4119425217799998E-3</v>
      </c>
      <c r="R3273" t="s">
        <v>15</v>
      </c>
      <c r="S3273">
        <v>24.5</v>
      </c>
    </row>
    <row r="3274" spans="1:20">
      <c r="A3274">
        <v>114530</v>
      </c>
      <c r="B3274" t="s">
        <v>19</v>
      </c>
      <c r="C3274" t="b">
        <f t="shared" si="255"/>
        <v>1</v>
      </c>
      <c r="D3274" s="2" t="str">
        <f t="shared" si="256"/>
        <v/>
      </c>
      <c r="E3274" s="2" t="str">
        <f t="shared" si="257"/>
        <v/>
      </c>
      <c r="F3274" s="2" t="str">
        <f t="shared" si="258"/>
        <v>BRACK</v>
      </c>
      <c r="G3274" s="2" t="str">
        <f t="shared" si="259"/>
        <v/>
      </c>
      <c r="H3274" t="s">
        <v>19</v>
      </c>
      <c r="I3274" t="s">
        <v>19</v>
      </c>
      <c r="J3274" s="1">
        <v>3.6370825770599997E-5</v>
      </c>
      <c r="K3274">
        <v>3.0030206570199999E-3</v>
      </c>
      <c r="L3274">
        <v>1.58139974213E-4</v>
      </c>
      <c r="M3274">
        <v>15</v>
      </c>
      <c r="N3274">
        <v>17</v>
      </c>
      <c r="O3274" s="1">
        <v>6.1819455019900001E-7</v>
      </c>
      <c r="P3274" s="1">
        <v>5.3344174668499997E-5</v>
      </c>
      <c r="Q3274">
        <v>0.154393325271</v>
      </c>
      <c r="R3274" t="s">
        <v>15</v>
      </c>
      <c r="S3274">
        <v>15</v>
      </c>
      <c r="T3274">
        <v>17</v>
      </c>
    </row>
    <row r="3275" spans="1:20">
      <c r="A3275">
        <v>114533</v>
      </c>
      <c r="C3275" t="b">
        <f t="shared" si="255"/>
        <v>1</v>
      </c>
      <c r="D3275" s="2" t="str">
        <f t="shared" si="256"/>
        <v/>
      </c>
      <c r="E3275" s="2" t="str">
        <f t="shared" si="257"/>
        <v/>
      </c>
      <c r="F3275" s="2" t="str">
        <f t="shared" si="258"/>
        <v/>
      </c>
      <c r="G3275" s="2" t="str">
        <f t="shared" si="259"/>
        <v/>
      </c>
      <c r="H3275" t="s">
        <v>14</v>
      </c>
      <c r="I3275" t="s">
        <v>14</v>
      </c>
      <c r="J3275" s="1">
        <v>3.8798687467800003E-5</v>
      </c>
      <c r="K3275">
        <v>2.29459720358E-4</v>
      </c>
      <c r="L3275">
        <v>1.1512939161400001E-4</v>
      </c>
      <c r="M3275">
        <v>23</v>
      </c>
      <c r="N3275">
        <v>27</v>
      </c>
      <c r="O3275">
        <v>3.90408927182E-3</v>
      </c>
      <c r="P3275">
        <v>0.23825878371199999</v>
      </c>
      <c r="Q3275">
        <v>0.117279053876</v>
      </c>
      <c r="R3275" t="s">
        <v>15</v>
      </c>
    </row>
    <row r="3276" spans="1:20">
      <c r="A3276">
        <v>114579</v>
      </c>
      <c r="C3276" t="b">
        <f t="shared" si="255"/>
        <v>1</v>
      </c>
      <c r="D3276" s="2" t="str">
        <f t="shared" si="256"/>
        <v/>
      </c>
      <c r="E3276" s="2" t="str">
        <f t="shared" si="257"/>
        <v/>
      </c>
      <c r="F3276" s="2" t="str">
        <f t="shared" si="258"/>
        <v/>
      </c>
      <c r="G3276" s="2" t="str">
        <f t="shared" si="259"/>
        <v/>
      </c>
      <c r="H3276" t="s">
        <v>18</v>
      </c>
      <c r="I3276" t="s">
        <v>19</v>
      </c>
      <c r="J3276" s="1">
        <v>1.8634466308899999E-6</v>
      </c>
      <c r="K3276">
        <v>1.04899175063E-4</v>
      </c>
      <c r="L3276" s="1">
        <v>2.7324376278599999E-5</v>
      </c>
      <c r="M3276">
        <v>9</v>
      </c>
      <c r="N3276">
        <v>16</v>
      </c>
      <c r="O3276">
        <v>1.2610130712400001E-3</v>
      </c>
      <c r="P3276">
        <v>3.6921302037800002E-2</v>
      </c>
      <c r="Q3276">
        <v>5.8593215272400002E-2</v>
      </c>
      <c r="R3276" t="s">
        <v>20</v>
      </c>
      <c r="S3276">
        <v>9</v>
      </c>
      <c r="T3276">
        <v>16</v>
      </c>
    </row>
    <row r="3277" spans="1:20">
      <c r="A3277">
        <v>114581</v>
      </c>
      <c r="C3277" t="b">
        <f t="shared" si="255"/>
        <v>1</v>
      </c>
      <c r="D3277" s="2" t="str">
        <f t="shared" si="256"/>
        <v/>
      </c>
      <c r="E3277" s="2" t="str">
        <f t="shared" si="257"/>
        <v/>
      </c>
      <c r="F3277" s="2" t="str">
        <f t="shared" si="258"/>
        <v/>
      </c>
      <c r="G3277" s="2" t="str">
        <f t="shared" si="259"/>
        <v/>
      </c>
      <c r="H3277" t="s">
        <v>19</v>
      </c>
      <c r="I3277" t="s">
        <v>19</v>
      </c>
      <c r="J3277" s="1">
        <v>1.2087186681500001E-5</v>
      </c>
      <c r="K3277">
        <v>1.06746459028E-4</v>
      </c>
      <c r="L3277" s="1">
        <v>1.7607318034200001E-5</v>
      </c>
      <c r="M3277">
        <v>15</v>
      </c>
      <c r="N3277">
        <v>20</v>
      </c>
      <c r="O3277">
        <v>3.8694455227099999E-3</v>
      </c>
      <c r="P3277">
        <v>2.2614053321299999E-2</v>
      </c>
      <c r="Q3277">
        <v>0.40720628726300001</v>
      </c>
      <c r="R3277" t="s">
        <v>15</v>
      </c>
      <c r="S3277">
        <v>15</v>
      </c>
      <c r="T3277">
        <v>20</v>
      </c>
    </row>
    <row r="3278" spans="1:20">
      <c r="A3278">
        <v>114596</v>
      </c>
      <c r="C3278" t="b">
        <f t="shared" si="255"/>
        <v>1</v>
      </c>
      <c r="D3278" s="2" t="str">
        <f t="shared" si="256"/>
        <v/>
      </c>
      <c r="E3278" s="2" t="str">
        <f t="shared" si="257"/>
        <v/>
      </c>
      <c r="F3278" s="2" t="str">
        <f t="shared" si="258"/>
        <v/>
      </c>
      <c r="G3278" s="2" t="str">
        <f t="shared" si="259"/>
        <v/>
      </c>
      <c r="H3278" t="s">
        <v>14</v>
      </c>
      <c r="I3278" t="s">
        <v>14</v>
      </c>
      <c r="J3278">
        <v>1.01632136028E-4</v>
      </c>
      <c r="K3278">
        <v>1.9806254403900001E-4</v>
      </c>
      <c r="L3278">
        <v>0</v>
      </c>
      <c r="M3278">
        <v>3</v>
      </c>
      <c r="N3278">
        <v>8</v>
      </c>
      <c r="O3278">
        <v>0.15843587884099999</v>
      </c>
      <c r="P3278" s="1">
        <v>7.57751690486E-5</v>
      </c>
      <c r="Q3278">
        <v>8.0650727353200006E-3</v>
      </c>
      <c r="R3278" t="s">
        <v>15</v>
      </c>
    </row>
    <row r="3279" spans="1:20">
      <c r="A3279">
        <v>114752</v>
      </c>
      <c r="C3279" t="b">
        <f t="shared" si="255"/>
        <v>1</v>
      </c>
      <c r="D3279" s="2" t="str">
        <f t="shared" si="256"/>
        <v/>
      </c>
      <c r="E3279" s="2" t="str">
        <f t="shared" si="257"/>
        <v/>
      </c>
      <c r="F3279" s="2" t="str">
        <f t="shared" si="258"/>
        <v/>
      </c>
      <c r="G3279" s="2" t="str">
        <f t="shared" si="259"/>
        <v/>
      </c>
      <c r="H3279" t="s">
        <v>14</v>
      </c>
      <c r="I3279" t="s">
        <v>14</v>
      </c>
      <c r="J3279">
        <v>1.01574798946E-4</v>
      </c>
      <c r="K3279">
        <v>9.03965599375E-4</v>
      </c>
      <c r="L3279" s="1">
        <v>4.2250708377099997E-5</v>
      </c>
      <c r="M3279">
        <v>23</v>
      </c>
      <c r="N3279">
        <v>25</v>
      </c>
      <c r="O3279">
        <v>8.4024307988800007E-2</v>
      </c>
      <c r="P3279">
        <v>0.16404709049999999</v>
      </c>
      <c r="Q3279">
        <v>0.394112855431</v>
      </c>
      <c r="R3279" t="s">
        <v>15</v>
      </c>
    </row>
    <row r="3280" spans="1:20">
      <c r="A3280">
        <v>114755</v>
      </c>
      <c r="C3280" t="b">
        <f t="shared" si="255"/>
        <v>1</v>
      </c>
      <c r="D3280" s="2" t="str">
        <f t="shared" si="256"/>
        <v/>
      </c>
      <c r="E3280" s="2" t="str">
        <f t="shared" si="257"/>
        <v/>
      </c>
      <c r="F3280" s="2" t="str">
        <f t="shared" si="258"/>
        <v/>
      </c>
      <c r="G3280" s="2" t="str">
        <f t="shared" si="259"/>
        <v/>
      </c>
      <c r="H3280" t="s">
        <v>14</v>
      </c>
      <c r="I3280" t="s">
        <v>14</v>
      </c>
      <c r="J3280" s="1">
        <v>2.40435841584E-5</v>
      </c>
      <c r="K3280">
        <v>3.1093307500899999E-4</v>
      </c>
      <c r="L3280" s="1">
        <v>4.0817465152400002E-5</v>
      </c>
      <c r="M3280">
        <v>23</v>
      </c>
      <c r="N3280">
        <v>25</v>
      </c>
      <c r="O3280">
        <v>2.28271402278E-2</v>
      </c>
      <c r="P3280">
        <v>0.38746249186800003</v>
      </c>
      <c r="Q3280">
        <v>5.2929096733600002E-2</v>
      </c>
      <c r="R3280" t="s">
        <v>15</v>
      </c>
    </row>
    <row r="3281" spans="1:20">
      <c r="A3281">
        <v>114783</v>
      </c>
      <c r="C3281" t="b">
        <f t="shared" si="255"/>
        <v>1</v>
      </c>
      <c r="D3281" s="2" t="str">
        <f t="shared" si="256"/>
        <v/>
      </c>
      <c r="E3281" s="2" t="str">
        <f t="shared" si="257"/>
        <v/>
      </c>
      <c r="F3281" s="2" t="str">
        <f t="shared" si="258"/>
        <v/>
      </c>
      <c r="G3281" s="2" t="str">
        <f t="shared" si="259"/>
        <v/>
      </c>
      <c r="H3281" t="s">
        <v>14</v>
      </c>
      <c r="I3281" t="s">
        <v>14</v>
      </c>
      <c r="J3281">
        <v>1.3438144454999999E-4</v>
      </c>
      <c r="K3281">
        <v>9.6689032116600002E-4</v>
      </c>
      <c r="L3281" s="1">
        <v>5.1687318775999997E-5</v>
      </c>
      <c r="M3281">
        <v>23</v>
      </c>
      <c r="N3281">
        <v>25</v>
      </c>
      <c r="O3281">
        <v>0.10184912242999999</v>
      </c>
      <c r="P3281">
        <v>0.16404709049999999</v>
      </c>
      <c r="Q3281">
        <v>0.394112855431</v>
      </c>
      <c r="R3281" t="s">
        <v>15</v>
      </c>
    </row>
    <row r="3282" spans="1:20">
      <c r="A3282">
        <v>114788</v>
      </c>
      <c r="C3282" t="b">
        <f t="shared" si="255"/>
        <v>1</v>
      </c>
      <c r="D3282" s="2" t="str">
        <f t="shared" si="256"/>
        <v/>
      </c>
      <c r="E3282" s="2" t="str">
        <f t="shared" si="257"/>
        <v/>
      </c>
      <c r="F3282" s="2" t="str">
        <f t="shared" si="258"/>
        <v/>
      </c>
      <c r="G3282" s="2" t="str">
        <f t="shared" si="259"/>
        <v/>
      </c>
      <c r="H3282" t="s">
        <v>14</v>
      </c>
      <c r="I3282" t="s">
        <v>14</v>
      </c>
      <c r="J3282" s="1">
        <v>2.41012286838E-5</v>
      </c>
      <c r="K3282">
        <v>3.4110014831700001E-4</v>
      </c>
      <c r="L3282" s="1">
        <v>3.3178392467E-5</v>
      </c>
      <c r="M3282">
        <v>23</v>
      </c>
      <c r="N3282">
        <v>25</v>
      </c>
      <c r="O3282">
        <v>2.5177336865699999E-2</v>
      </c>
      <c r="P3282">
        <v>0.203975589007</v>
      </c>
      <c r="Q3282">
        <v>0.23225396848099999</v>
      </c>
      <c r="R3282" t="s">
        <v>15</v>
      </c>
    </row>
    <row r="3283" spans="1:20">
      <c r="A3283">
        <v>114820</v>
      </c>
      <c r="C3283" t="b">
        <f t="shared" si="255"/>
        <v>1</v>
      </c>
      <c r="D3283" s="2" t="str">
        <f t="shared" si="256"/>
        <v/>
      </c>
      <c r="E3283" s="2" t="str">
        <f t="shared" si="257"/>
        <v/>
      </c>
      <c r="F3283" s="2" t="str">
        <f t="shared" si="258"/>
        <v/>
      </c>
      <c r="G3283" s="2" t="str">
        <f t="shared" si="259"/>
        <v/>
      </c>
      <c r="H3283" t="s">
        <v>17</v>
      </c>
      <c r="I3283" t="s">
        <v>17</v>
      </c>
      <c r="J3283" s="1">
        <v>4.60865799982E-5</v>
      </c>
      <c r="K3283">
        <v>1.12352967716E-4</v>
      </c>
      <c r="L3283" s="1">
        <v>9.7599090264899991E-7</v>
      </c>
      <c r="M3283">
        <v>1.5</v>
      </c>
      <c r="N3283">
        <v>10</v>
      </c>
      <c r="O3283">
        <v>0.119916189095</v>
      </c>
      <c r="P3283" s="1">
        <v>5.5968950276299998E-6</v>
      </c>
      <c r="Q3283">
        <v>7.9427734946999995E-4</v>
      </c>
      <c r="R3283" t="s">
        <v>15</v>
      </c>
      <c r="S3283">
        <v>10</v>
      </c>
    </row>
    <row r="3284" spans="1:20">
      <c r="A3284">
        <v>114821</v>
      </c>
      <c r="C3284" t="b">
        <f t="shared" si="255"/>
        <v>1</v>
      </c>
      <c r="D3284" s="2" t="str">
        <f t="shared" si="256"/>
        <v/>
      </c>
      <c r="E3284" s="2" t="str">
        <f t="shared" si="257"/>
        <v/>
      </c>
      <c r="F3284" s="2" t="str">
        <f t="shared" si="258"/>
        <v/>
      </c>
      <c r="G3284" s="2" t="str">
        <f t="shared" si="259"/>
        <v/>
      </c>
      <c r="H3284" t="s">
        <v>18</v>
      </c>
      <c r="I3284" t="s">
        <v>19</v>
      </c>
      <c r="J3284" s="1">
        <v>3.6696240693799997E-5</v>
      </c>
      <c r="K3284">
        <v>1.7705864249399999E-4</v>
      </c>
      <c r="L3284" s="1">
        <v>4.34676928478E-6</v>
      </c>
      <c r="M3284">
        <v>6.5</v>
      </c>
      <c r="N3284">
        <v>10</v>
      </c>
      <c r="O3284">
        <v>0.103811985099</v>
      </c>
      <c r="P3284">
        <v>2.45932490007E-3</v>
      </c>
      <c r="Q3284">
        <v>1.14722068283E-2</v>
      </c>
      <c r="R3284" t="s">
        <v>20</v>
      </c>
      <c r="S3284">
        <v>6.5</v>
      </c>
      <c r="T3284">
        <v>10</v>
      </c>
    </row>
    <row r="3285" spans="1:20">
      <c r="A3285">
        <v>114834</v>
      </c>
      <c r="C3285" t="b">
        <f t="shared" si="255"/>
        <v>1</v>
      </c>
      <c r="D3285" s="2" t="str">
        <f t="shared" si="256"/>
        <v/>
      </c>
      <c r="E3285" s="2" t="str">
        <f t="shared" si="257"/>
        <v/>
      </c>
      <c r="F3285" s="2" t="str">
        <f t="shared" si="258"/>
        <v/>
      </c>
      <c r="G3285" s="2" t="str">
        <f t="shared" si="259"/>
        <v/>
      </c>
      <c r="H3285" t="s">
        <v>14</v>
      </c>
      <c r="I3285" t="s">
        <v>14</v>
      </c>
      <c r="J3285" s="1">
        <v>9.8665911093199994E-5</v>
      </c>
      <c r="K3285" s="1">
        <v>2.45343382598E-6</v>
      </c>
      <c r="L3285" s="1">
        <v>6.6313420178399995E-5</v>
      </c>
      <c r="M3285">
        <v>4.5</v>
      </c>
      <c r="N3285">
        <v>27</v>
      </c>
      <c r="O3285">
        <v>8.9909360011399995E-4</v>
      </c>
      <c r="P3285">
        <v>5.5545841133700001E-2</v>
      </c>
      <c r="Q3285">
        <v>0.345389542301</v>
      </c>
      <c r="R3285" t="s">
        <v>15</v>
      </c>
    </row>
    <row r="3286" spans="1:20">
      <c r="A3286">
        <v>114835</v>
      </c>
      <c r="C3286" t="b">
        <f t="shared" si="255"/>
        <v>1</v>
      </c>
      <c r="D3286" s="2" t="str">
        <f t="shared" si="256"/>
        <v/>
      </c>
      <c r="E3286" s="2" t="str">
        <f t="shared" si="257"/>
        <v/>
      </c>
      <c r="F3286" s="2" t="str">
        <f t="shared" si="258"/>
        <v/>
      </c>
      <c r="G3286" s="2" t="str">
        <f t="shared" si="259"/>
        <v/>
      </c>
      <c r="H3286" t="s">
        <v>14</v>
      </c>
      <c r="I3286" t="s">
        <v>14</v>
      </c>
      <c r="J3286">
        <v>1.26357870314E-4</v>
      </c>
      <c r="K3286" s="1">
        <v>2.5239638631700001E-6</v>
      </c>
      <c r="L3286">
        <v>1.16048485312E-4</v>
      </c>
      <c r="M3286">
        <v>11</v>
      </c>
      <c r="N3286">
        <v>27</v>
      </c>
      <c r="O3286">
        <v>5.5870853928400004E-4</v>
      </c>
      <c r="P3286">
        <v>0.161545212764</v>
      </c>
      <c r="Q3286">
        <v>0.28048468543999999</v>
      </c>
      <c r="R3286" t="s">
        <v>15</v>
      </c>
    </row>
    <row r="3287" spans="1:20">
      <c r="A3287">
        <v>114846</v>
      </c>
      <c r="B3287" t="s">
        <v>17</v>
      </c>
      <c r="C3287" t="b">
        <f t="shared" si="255"/>
        <v>1</v>
      </c>
      <c r="D3287" s="2" t="str">
        <f t="shared" si="256"/>
        <v>FRESH</v>
      </c>
      <c r="E3287" s="2" t="str">
        <f t="shared" si="257"/>
        <v/>
      </c>
      <c r="F3287" s="2" t="str">
        <f t="shared" si="258"/>
        <v/>
      </c>
      <c r="G3287" s="2" t="str">
        <f t="shared" si="259"/>
        <v/>
      </c>
      <c r="H3287" t="s">
        <v>17</v>
      </c>
      <c r="I3287" t="s">
        <v>17</v>
      </c>
      <c r="J3287">
        <v>1.04607102868E-4</v>
      </c>
      <c r="K3287">
        <v>2.3050347202299999E-4</v>
      </c>
      <c r="L3287" s="1">
        <v>1.9621877652399999E-5</v>
      </c>
      <c r="M3287">
        <v>3</v>
      </c>
      <c r="N3287">
        <v>10</v>
      </c>
      <c r="O3287">
        <v>0.35292309485899998</v>
      </c>
      <c r="P3287">
        <v>8.3118087405399995E-3</v>
      </c>
      <c r="Q3287">
        <v>6.2657849978900004E-4</v>
      </c>
      <c r="R3287" t="s">
        <v>15</v>
      </c>
      <c r="S3287">
        <v>10</v>
      </c>
    </row>
    <row r="3288" spans="1:20">
      <c r="A3288">
        <v>114848</v>
      </c>
      <c r="C3288" t="b">
        <f t="shared" si="255"/>
        <v>1</v>
      </c>
      <c r="D3288" s="2" t="str">
        <f t="shared" si="256"/>
        <v/>
      </c>
      <c r="E3288" s="2" t="str">
        <f t="shared" si="257"/>
        <v/>
      </c>
      <c r="F3288" s="2" t="str">
        <f t="shared" si="258"/>
        <v/>
      </c>
      <c r="G3288" s="2" t="str">
        <f t="shared" si="259"/>
        <v/>
      </c>
      <c r="H3288" t="s">
        <v>14</v>
      </c>
      <c r="I3288" t="s">
        <v>14</v>
      </c>
      <c r="J3288">
        <v>1.2447312201299999E-4</v>
      </c>
      <c r="K3288" s="1">
        <v>4.5563771053999998E-6</v>
      </c>
      <c r="L3288" s="1">
        <v>6.5038162098099994E-5</v>
      </c>
      <c r="M3288">
        <v>4.5</v>
      </c>
      <c r="N3288">
        <v>27</v>
      </c>
      <c r="O3288">
        <v>1.2109834661999999E-4</v>
      </c>
      <c r="P3288">
        <v>5.5545841133700001E-2</v>
      </c>
      <c r="Q3288">
        <v>0.25195146270199997</v>
      </c>
      <c r="R3288" t="s">
        <v>15</v>
      </c>
    </row>
    <row r="3289" spans="1:20">
      <c r="A3289">
        <v>114858</v>
      </c>
      <c r="C3289" t="b">
        <f t="shared" si="255"/>
        <v>1</v>
      </c>
      <c r="D3289" s="2" t="str">
        <f t="shared" si="256"/>
        <v/>
      </c>
      <c r="E3289" s="2" t="str">
        <f t="shared" si="257"/>
        <v/>
      </c>
      <c r="F3289" s="2" t="str">
        <f t="shared" si="258"/>
        <v/>
      </c>
      <c r="G3289" s="2" t="str">
        <f t="shared" si="259"/>
        <v/>
      </c>
      <c r="H3289" t="s">
        <v>14</v>
      </c>
      <c r="I3289" t="s">
        <v>14</v>
      </c>
      <c r="J3289" s="1">
        <v>4.6550757252300002E-5</v>
      </c>
      <c r="K3289">
        <v>4.7417364656300001E-4</v>
      </c>
      <c r="L3289">
        <v>1.5291818876900001E-4</v>
      </c>
      <c r="M3289">
        <v>24.5</v>
      </c>
      <c r="N3289">
        <v>27</v>
      </c>
      <c r="O3289">
        <v>1.04821981751E-3</v>
      </c>
      <c r="P3289">
        <v>3.8304553203899999E-2</v>
      </c>
      <c r="Q3289">
        <v>0.5</v>
      </c>
      <c r="R3289" t="s">
        <v>15</v>
      </c>
    </row>
    <row r="3290" spans="1:20">
      <c r="A3290">
        <v>114859</v>
      </c>
      <c r="C3290" t="b">
        <f t="shared" si="255"/>
        <v>1</v>
      </c>
      <c r="D3290" s="2" t="str">
        <f t="shared" si="256"/>
        <v/>
      </c>
      <c r="E3290" s="2" t="str">
        <f t="shared" si="257"/>
        <v/>
      </c>
      <c r="F3290" s="2" t="str">
        <f t="shared" si="258"/>
        <v/>
      </c>
      <c r="G3290" s="2" t="str">
        <f t="shared" si="259"/>
        <v/>
      </c>
      <c r="H3290" t="s">
        <v>14</v>
      </c>
      <c r="I3290" t="s">
        <v>14</v>
      </c>
      <c r="J3290" s="1">
        <v>4.72489244769E-5</v>
      </c>
      <c r="K3290">
        <v>4.2044110069700002E-4</v>
      </c>
      <c r="L3290">
        <v>2.2019100768200001E-4</v>
      </c>
      <c r="M3290">
        <v>24.5</v>
      </c>
      <c r="N3290">
        <v>27</v>
      </c>
      <c r="O3290">
        <v>1.3944330829E-2</v>
      </c>
      <c r="P3290">
        <v>0.34537288136799998</v>
      </c>
      <c r="Q3290">
        <v>0.16154773249500001</v>
      </c>
      <c r="R3290" t="s">
        <v>15</v>
      </c>
    </row>
    <row r="3291" spans="1:20">
      <c r="A3291">
        <v>114916</v>
      </c>
      <c r="C3291" t="b">
        <f t="shared" si="255"/>
        <v>1</v>
      </c>
      <c r="D3291" s="2" t="str">
        <f t="shared" si="256"/>
        <v/>
      </c>
      <c r="E3291" s="2" t="str">
        <f t="shared" si="257"/>
        <v/>
      </c>
      <c r="F3291" s="2" t="str">
        <f t="shared" si="258"/>
        <v/>
      </c>
      <c r="G3291" s="2" t="str">
        <f t="shared" si="259"/>
        <v/>
      </c>
      <c r="H3291" t="s">
        <v>14</v>
      </c>
      <c r="I3291" t="s">
        <v>14</v>
      </c>
      <c r="J3291" s="1">
        <v>8.7757513567900006E-5</v>
      </c>
      <c r="K3291">
        <v>9.1310951201599997E-4</v>
      </c>
      <c r="L3291">
        <v>4.3752532738399998E-4</v>
      </c>
      <c r="M3291">
        <v>24.5</v>
      </c>
      <c r="N3291">
        <v>27</v>
      </c>
      <c r="O3291">
        <v>6.2253252138800001E-2</v>
      </c>
      <c r="P3291">
        <v>0.433722559939</v>
      </c>
      <c r="Q3291">
        <v>0.12920989430499999</v>
      </c>
      <c r="R3291" t="s">
        <v>15</v>
      </c>
    </row>
    <row r="3292" spans="1:20">
      <c r="A3292">
        <v>114917</v>
      </c>
      <c r="B3292" t="s">
        <v>16</v>
      </c>
      <c r="C3292" t="b">
        <f t="shared" si="255"/>
        <v>1</v>
      </c>
      <c r="D3292" s="2" t="str">
        <f t="shared" si="256"/>
        <v/>
      </c>
      <c r="E3292" s="2" t="str">
        <f t="shared" si="257"/>
        <v>MARINE</v>
      </c>
      <c r="F3292" s="2" t="str">
        <f t="shared" si="258"/>
        <v/>
      </c>
      <c r="G3292" s="2" t="str">
        <f t="shared" si="259"/>
        <v/>
      </c>
      <c r="H3292" t="s">
        <v>16</v>
      </c>
      <c r="I3292" t="s">
        <v>16</v>
      </c>
      <c r="J3292" s="1">
        <v>7.67367147216E-6</v>
      </c>
      <c r="K3292">
        <v>2.88085810234E-4</v>
      </c>
      <c r="L3292">
        <v>1.9929698030599999E-4</v>
      </c>
      <c r="M3292">
        <v>4.5</v>
      </c>
      <c r="N3292">
        <v>17</v>
      </c>
      <c r="O3292">
        <v>1.3603178006799999E-4</v>
      </c>
      <c r="P3292">
        <v>0.11899650171499999</v>
      </c>
      <c r="Q3292">
        <v>6.6703895460099999E-3</v>
      </c>
      <c r="R3292" t="s">
        <v>15</v>
      </c>
      <c r="S3292">
        <v>4.5</v>
      </c>
    </row>
    <row r="3293" spans="1:20">
      <c r="A3293">
        <v>114951</v>
      </c>
      <c r="C3293" t="b">
        <f t="shared" si="255"/>
        <v>1</v>
      </c>
      <c r="D3293" s="2" t="str">
        <f t="shared" si="256"/>
        <v/>
      </c>
      <c r="E3293" s="2" t="str">
        <f t="shared" si="257"/>
        <v/>
      </c>
      <c r="F3293" s="2" t="str">
        <f t="shared" si="258"/>
        <v/>
      </c>
      <c r="G3293" s="2" t="str">
        <f t="shared" si="259"/>
        <v/>
      </c>
      <c r="H3293" t="s">
        <v>16</v>
      </c>
      <c r="I3293" t="s">
        <v>16</v>
      </c>
      <c r="J3293" s="1">
        <v>8.4885987283600005E-5</v>
      </c>
      <c r="K3293">
        <v>5.7774682003099999E-4</v>
      </c>
      <c r="L3293">
        <v>9.7426506492200005E-4</v>
      </c>
      <c r="M3293">
        <v>24</v>
      </c>
      <c r="N3293">
        <v>26</v>
      </c>
      <c r="O3293">
        <v>0.10187874887999999</v>
      </c>
      <c r="P3293">
        <v>0.257352591475</v>
      </c>
      <c r="Q3293">
        <v>9.1319548017299995E-3</v>
      </c>
      <c r="R3293" t="s">
        <v>15</v>
      </c>
      <c r="S3293">
        <v>24.8916743262</v>
      </c>
    </row>
    <row r="3294" spans="1:20">
      <c r="A3294">
        <v>114953</v>
      </c>
      <c r="C3294" t="b">
        <f t="shared" si="255"/>
        <v>1</v>
      </c>
      <c r="D3294" s="2" t="str">
        <f t="shared" si="256"/>
        <v/>
      </c>
      <c r="E3294" s="2" t="str">
        <f t="shared" si="257"/>
        <v/>
      </c>
      <c r="F3294" s="2" t="str">
        <f t="shared" si="258"/>
        <v/>
      </c>
      <c r="G3294" s="2" t="str">
        <f t="shared" si="259"/>
        <v/>
      </c>
      <c r="H3294" t="s">
        <v>28</v>
      </c>
      <c r="I3294" t="s">
        <v>19</v>
      </c>
      <c r="J3294" s="1">
        <v>1.50024004845E-5</v>
      </c>
      <c r="K3294">
        <v>3.6773268035799998E-4</v>
      </c>
      <c r="L3294">
        <v>1.7845939157600001E-4</v>
      </c>
      <c r="M3294">
        <v>4.5</v>
      </c>
      <c r="N3294">
        <v>16</v>
      </c>
      <c r="O3294" s="1">
        <v>6.9196929737299999E-6</v>
      </c>
      <c r="P3294">
        <v>1.28536005926E-2</v>
      </c>
      <c r="Q3294">
        <v>1.40267004851E-2</v>
      </c>
      <c r="R3294" t="s">
        <v>15</v>
      </c>
      <c r="S3294">
        <v>4.5</v>
      </c>
      <c r="T3294">
        <v>16</v>
      </c>
    </row>
    <row r="3295" spans="1:20">
      <c r="A3295">
        <v>114985</v>
      </c>
      <c r="C3295" t="b">
        <f t="shared" si="255"/>
        <v>1</v>
      </c>
      <c r="D3295" s="2" t="str">
        <f t="shared" si="256"/>
        <v/>
      </c>
      <c r="E3295" s="2" t="str">
        <f t="shared" si="257"/>
        <v/>
      </c>
      <c r="F3295" s="2" t="str">
        <f t="shared" si="258"/>
        <v/>
      </c>
      <c r="G3295" s="2" t="str">
        <f t="shared" si="259"/>
        <v/>
      </c>
      <c r="H3295" t="s">
        <v>19</v>
      </c>
      <c r="I3295" t="s">
        <v>19</v>
      </c>
      <c r="J3295">
        <v>0</v>
      </c>
      <c r="K3295">
        <v>6.1523492227399999E-4</v>
      </c>
      <c r="L3295">
        <v>0</v>
      </c>
      <c r="M3295">
        <v>15</v>
      </c>
      <c r="N3295">
        <v>25</v>
      </c>
      <c r="O3295" s="1">
        <v>2.8445893556999998E-5</v>
      </c>
      <c r="P3295">
        <v>1.3634640586699999E-2</v>
      </c>
      <c r="Q3295">
        <v>1</v>
      </c>
      <c r="R3295" t="s">
        <v>15</v>
      </c>
      <c r="S3295">
        <v>15</v>
      </c>
      <c r="T3295">
        <v>25</v>
      </c>
    </row>
    <row r="3296" spans="1:20">
      <c r="A3296">
        <v>114986</v>
      </c>
      <c r="C3296" t="b">
        <f t="shared" si="255"/>
        <v>1</v>
      </c>
      <c r="D3296" s="2" t="str">
        <f t="shared" si="256"/>
        <v/>
      </c>
      <c r="E3296" s="2" t="str">
        <f t="shared" si="257"/>
        <v/>
      </c>
      <c r="F3296" s="2" t="str">
        <f t="shared" si="258"/>
        <v/>
      </c>
      <c r="G3296" s="2" t="str">
        <f t="shared" si="259"/>
        <v/>
      </c>
      <c r="H3296" t="s">
        <v>14</v>
      </c>
      <c r="I3296" t="s">
        <v>14</v>
      </c>
      <c r="J3296">
        <v>0</v>
      </c>
      <c r="K3296">
        <v>6.7097313070300002E-4</v>
      </c>
      <c r="L3296" s="1">
        <v>2.2905916960000001E-5</v>
      </c>
      <c r="M3296">
        <v>15</v>
      </c>
      <c r="N3296">
        <v>25</v>
      </c>
      <c r="O3296" s="1">
        <v>7.88435677937E-5</v>
      </c>
      <c r="P3296">
        <v>5.8801965124299999E-2</v>
      </c>
      <c r="Q3296">
        <v>3.06073174773E-2</v>
      </c>
      <c r="R3296" t="s">
        <v>15</v>
      </c>
    </row>
    <row r="3297" spans="1:20">
      <c r="A3297">
        <v>115008</v>
      </c>
      <c r="C3297" t="b">
        <f t="shared" si="255"/>
        <v>1</v>
      </c>
      <c r="D3297" s="2" t="str">
        <f t="shared" si="256"/>
        <v/>
      </c>
      <c r="E3297" s="2" t="str">
        <f t="shared" si="257"/>
        <v/>
      </c>
      <c r="F3297" s="2" t="str">
        <f t="shared" si="258"/>
        <v/>
      </c>
      <c r="G3297" s="2" t="str">
        <f t="shared" si="259"/>
        <v/>
      </c>
      <c r="H3297" t="s">
        <v>14</v>
      </c>
      <c r="I3297" t="s">
        <v>14</v>
      </c>
      <c r="J3297" s="1">
        <v>4.7002788832100001E-6</v>
      </c>
      <c r="K3297">
        <v>8.3804064086000002E-4</v>
      </c>
      <c r="L3297">
        <v>0</v>
      </c>
      <c r="M3297">
        <v>24</v>
      </c>
      <c r="N3297">
        <v>26</v>
      </c>
      <c r="O3297">
        <v>2.1580544331199999E-3</v>
      </c>
      <c r="P3297">
        <v>0.105794851265</v>
      </c>
      <c r="Q3297">
        <v>0.38294864298600001</v>
      </c>
      <c r="R3297" t="s">
        <v>15</v>
      </c>
    </row>
    <row r="3298" spans="1:20">
      <c r="A3298">
        <v>115091</v>
      </c>
      <c r="C3298" t="b">
        <f t="shared" si="255"/>
        <v>1</v>
      </c>
      <c r="D3298" s="2" t="str">
        <f t="shared" si="256"/>
        <v/>
      </c>
      <c r="E3298" s="2" t="str">
        <f t="shared" si="257"/>
        <v/>
      </c>
      <c r="F3298" s="2" t="str">
        <f t="shared" si="258"/>
        <v/>
      </c>
      <c r="G3298" s="2" t="str">
        <f t="shared" si="259"/>
        <v/>
      </c>
      <c r="H3298" t="s">
        <v>14</v>
      </c>
      <c r="I3298" t="s">
        <v>14</v>
      </c>
      <c r="J3298" s="1">
        <v>2.1169839269500001E-6</v>
      </c>
      <c r="K3298">
        <v>5.6419748109799999E-4</v>
      </c>
      <c r="L3298">
        <v>0</v>
      </c>
      <c r="M3298">
        <v>24</v>
      </c>
      <c r="N3298">
        <v>26</v>
      </c>
      <c r="O3298">
        <v>2.1580544331199999E-3</v>
      </c>
      <c r="P3298">
        <v>0.105794851265</v>
      </c>
      <c r="Q3298">
        <v>0.38294864298600001</v>
      </c>
      <c r="R3298" t="s">
        <v>15</v>
      </c>
    </row>
    <row r="3299" spans="1:20">
      <c r="A3299">
        <v>115155</v>
      </c>
      <c r="C3299" t="b">
        <f t="shared" si="255"/>
        <v>1</v>
      </c>
      <c r="D3299" s="2" t="str">
        <f t="shared" si="256"/>
        <v/>
      </c>
      <c r="E3299" s="2" t="str">
        <f t="shared" si="257"/>
        <v/>
      </c>
      <c r="F3299" s="2" t="str">
        <f t="shared" si="258"/>
        <v/>
      </c>
      <c r="G3299" s="2" t="str">
        <f t="shared" si="259"/>
        <v/>
      </c>
      <c r="H3299" t="s">
        <v>16</v>
      </c>
      <c r="I3299" t="s">
        <v>16</v>
      </c>
      <c r="J3299" s="1">
        <v>1.17300662194E-5</v>
      </c>
      <c r="K3299" s="1">
        <v>7.0412741239399995E-5</v>
      </c>
      <c r="L3299">
        <v>1.9516860474499999E-4</v>
      </c>
      <c r="M3299">
        <v>24</v>
      </c>
      <c r="N3299">
        <v>26</v>
      </c>
      <c r="O3299">
        <v>0.100378611284</v>
      </c>
      <c r="P3299">
        <v>0.207704764421</v>
      </c>
      <c r="Q3299">
        <v>3.2003688175499998E-3</v>
      </c>
      <c r="R3299" t="s">
        <v>15</v>
      </c>
      <c r="S3299">
        <v>25.3601925147</v>
      </c>
    </row>
    <row r="3300" spans="1:20">
      <c r="A3300">
        <v>115159</v>
      </c>
      <c r="C3300" t="b">
        <f t="shared" si="255"/>
        <v>1</v>
      </c>
      <c r="D3300" s="2" t="str">
        <f t="shared" si="256"/>
        <v/>
      </c>
      <c r="E3300" s="2" t="str">
        <f t="shared" si="257"/>
        <v/>
      </c>
      <c r="F3300" s="2" t="str">
        <f t="shared" si="258"/>
        <v/>
      </c>
      <c r="G3300" s="2" t="str">
        <f t="shared" si="259"/>
        <v/>
      </c>
      <c r="H3300" t="s">
        <v>16</v>
      </c>
      <c r="I3300" t="s">
        <v>16</v>
      </c>
      <c r="J3300">
        <v>0</v>
      </c>
      <c r="K3300" s="1">
        <v>3.4280320292999998E-5</v>
      </c>
      <c r="L3300">
        <v>2.4429176675000002E-4</v>
      </c>
      <c r="M3300">
        <v>4.5</v>
      </c>
      <c r="N3300">
        <v>26</v>
      </c>
      <c r="O3300">
        <v>8.2565272417999998E-3</v>
      </c>
      <c r="P3300">
        <v>5.2816298186300001E-2</v>
      </c>
      <c r="Q3300">
        <v>4.62593170981E-4</v>
      </c>
      <c r="R3300" t="s">
        <v>15</v>
      </c>
      <c r="S3300">
        <v>22.9830056244</v>
      </c>
    </row>
    <row r="3301" spans="1:20">
      <c r="A3301">
        <v>115180</v>
      </c>
      <c r="C3301" t="b">
        <f t="shared" si="255"/>
        <v>1</v>
      </c>
      <c r="D3301" s="2" t="str">
        <f t="shared" si="256"/>
        <v/>
      </c>
      <c r="E3301" s="2" t="str">
        <f t="shared" si="257"/>
        <v/>
      </c>
      <c r="F3301" s="2" t="str">
        <f t="shared" si="258"/>
        <v/>
      </c>
      <c r="G3301" s="2" t="str">
        <f t="shared" si="259"/>
        <v/>
      </c>
      <c r="H3301" t="s">
        <v>18</v>
      </c>
      <c r="I3301" t="s">
        <v>19</v>
      </c>
      <c r="J3301" s="1">
        <v>3.8273995881700001E-6</v>
      </c>
      <c r="K3301">
        <v>3.2776856103699999E-4</v>
      </c>
      <c r="L3301" s="1">
        <v>7.5497119852199995E-5</v>
      </c>
      <c r="M3301">
        <v>6.5</v>
      </c>
      <c r="N3301">
        <v>10</v>
      </c>
      <c r="O3301">
        <v>4.3330253681099998E-3</v>
      </c>
      <c r="P3301">
        <v>5.9002511116000002E-2</v>
      </c>
      <c r="Q3301">
        <v>4.3705546376799999E-2</v>
      </c>
      <c r="R3301" t="s">
        <v>20</v>
      </c>
      <c r="S3301">
        <v>6.5</v>
      </c>
      <c r="T3301">
        <v>10</v>
      </c>
    </row>
    <row r="3302" spans="1:20">
      <c r="A3302">
        <v>115181</v>
      </c>
      <c r="C3302" t="b">
        <f t="shared" si="255"/>
        <v>1</v>
      </c>
      <c r="D3302" s="2" t="str">
        <f t="shared" si="256"/>
        <v/>
      </c>
      <c r="E3302" s="2" t="str">
        <f t="shared" si="257"/>
        <v/>
      </c>
      <c r="F3302" s="2" t="str">
        <f t="shared" si="258"/>
        <v/>
      </c>
      <c r="G3302" s="2" t="str">
        <f t="shared" si="259"/>
        <v/>
      </c>
      <c r="H3302" t="s">
        <v>19</v>
      </c>
      <c r="I3302" t="s">
        <v>19</v>
      </c>
      <c r="J3302" s="1">
        <v>5.9150720908100003E-6</v>
      </c>
      <c r="K3302">
        <v>3.5071385128600003E-4</v>
      </c>
      <c r="L3302" s="1">
        <v>7.2285683692300002E-5</v>
      </c>
      <c r="M3302">
        <v>6.5</v>
      </c>
      <c r="N3302">
        <v>10</v>
      </c>
      <c r="O3302">
        <v>2.2622788283200001E-4</v>
      </c>
      <c r="P3302">
        <v>1.3541968685100001E-2</v>
      </c>
      <c r="Q3302">
        <v>4.63186340433E-2</v>
      </c>
      <c r="R3302" t="s">
        <v>15</v>
      </c>
      <c r="S3302">
        <v>6.5</v>
      </c>
      <c r="T3302">
        <v>10</v>
      </c>
    </row>
    <row r="3303" spans="1:20">
      <c r="A3303">
        <v>115195</v>
      </c>
      <c r="C3303" t="b">
        <f t="shared" si="255"/>
        <v>1</v>
      </c>
      <c r="D3303" s="2" t="str">
        <f t="shared" si="256"/>
        <v/>
      </c>
      <c r="E3303" s="2" t="str">
        <f t="shared" si="257"/>
        <v/>
      </c>
      <c r="F3303" s="2" t="str">
        <f t="shared" si="258"/>
        <v/>
      </c>
      <c r="G3303" s="2" t="str">
        <f t="shared" si="259"/>
        <v/>
      </c>
      <c r="H3303" t="s">
        <v>19</v>
      </c>
      <c r="I3303" t="s">
        <v>19</v>
      </c>
      <c r="J3303" s="1">
        <v>9.5976511092600002E-6</v>
      </c>
      <c r="K3303">
        <v>5.2413051566299997E-4</v>
      </c>
      <c r="L3303" s="1">
        <v>3.3761473476500002E-5</v>
      </c>
      <c r="M3303">
        <v>9</v>
      </c>
      <c r="N3303">
        <v>21.5</v>
      </c>
      <c r="O3303" s="1">
        <v>6.9447025230000002E-8</v>
      </c>
      <c r="P3303" s="1">
        <v>5.8414290501999999E-5</v>
      </c>
      <c r="Q3303">
        <v>2.9506691018299998E-2</v>
      </c>
      <c r="R3303" t="s">
        <v>15</v>
      </c>
      <c r="S3303">
        <v>9</v>
      </c>
      <c r="T3303">
        <v>21.5</v>
      </c>
    </row>
    <row r="3304" spans="1:20">
      <c r="A3304">
        <v>115196</v>
      </c>
      <c r="C3304" t="b">
        <f t="shared" si="255"/>
        <v>1</v>
      </c>
      <c r="D3304" s="2" t="str">
        <f t="shared" si="256"/>
        <v/>
      </c>
      <c r="E3304" s="2" t="str">
        <f t="shared" si="257"/>
        <v/>
      </c>
      <c r="F3304" s="2" t="str">
        <f t="shared" si="258"/>
        <v/>
      </c>
      <c r="G3304" s="2" t="str">
        <f t="shared" si="259"/>
        <v/>
      </c>
      <c r="H3304" t="s">
        <v>14</v>
      </c>
      <c r="I3304" t="s">
        <v>14</v>
      </c>
      <c r="J3304">
        <v>1.1082511203699999E-4</v>
      </c>
      <c r="K3304">
        <v>3.0340977656399999E-4</v>
      </c>
      <c r="L3304" s="1">
        <v>8.0022266914700005E-5</v>
      </c>
      <c r="M3304">
        <v>24</v>
      </c>
      <c r="N3304">
        <v>26</v>
      </c>
      <c r="O3304">
        <v>7.1970471163799996E-2</v>
      </c>
      <c r="P3304">
        <v>0.226230174072</v>
      </c>
      <c r="Q3304">
        <v>0.39964193270600001</v>
      </c>
      <c r="R3304" t="s">
        <v>15</v>
      </c>
    </row>
    <row r="3305" spans="1:20">
      <c r="A3305">
        <v>115197</v>
      </c>
      <c r="C3305" t="b">
        <f t="shared" si="255"/>
        <v>1</v>
      </c>
      <c r="D3305" s="2" t="str">
        <f t="shared" si="256"/>
        <v/>
      </c>
      <c r="E3305" s="2" t="str">
        <f t="shared" si="257"/>
        <v/>
      </c>
      <c r="F3305" s="2" t="str">
        <f t="shared" si="258"/>
        <v/>
      </c>
      <c r="G3305" s="2" t="str">
        <f t="shared" si="259"/>
        <v/>
      </c>
      <c r="H3305" t="s">
        <v>14</v>
      </c>
      <c r="I3305" t="s">
        <v>14</v>
      </c>
      <c r="J3305" s="1">
        <v>2.10629176257E-5</v>
      </c>
      <c r="K3305">
        <v>1.7979503783300001E-4</v>
      </c>
      <c r="L3305">
        <v>0</v>
      </c>
      <c r="M3305">
        <v>24.5</v>
      </c>
      <c r="N3305">
        <v>27</v>
      </c>
      <c r="O3305">
        <v>9.3924058057299996E-3</v>
      </c>
      <c r="P3305">
        <v>8.2895099787499996E-2</v>
      </c>
      <c r="Q3305">
        <v>0.26168954398200001</v>
      </c>
      <c r="R3305" t="s">
        <v>15</v>
      </c>
    </row>
    <row r="3306" spans="1:20">
      <c r="A3306">
        <v>115198</v>
      </c>
      <c r="B3306" t="s">
        <v>14</v>
      </c>
      <c r="C3306" t="b">
        <f t="shared" si="255"/>
        <v>1</v>
      </c>
      <c r="D3306" s="2" t="str">
        <f t="shared" si="256"/>
        <v/>
      </c>
      <c r="E3306" s="2" t="str">
        <f t="shared" si="257"/>
        <v/>
      </c>
      <c r="F3306" s="2" t="str">
        <f t="shared" si="258"/>
        <v/>
      </c>
      <c r="G3306" s="2" t="str">
        <f t="shared" si="259"/>
        <v>NO</v>
      </c>
      <c r="H3306" t="s">
        <v>14</v>
      </c>
      <c r="I3306" t="s">
        <v>14</v>
      </c>
      <c r="J3306" s="1">
        <v>4.7159343975400003E-5</v>
      </c>
      <c r="K3306">
        <v>2.91344048622E-4</v>
      </c>
      <c r="L3306" s="1">
        <v>2.0292049418900001E-5</v>
      </c>
      <c r="M3306">
        <v>24.5</v>
      </c>
      <c r="N3306">
        <v>27</v>
      </c>
      <c r="O3306">
        <v>2.8877931889100001E-3</v>
      </c>
      <c r="P3306">
        <v>6.5291839946000005E-2</v>
      </c>
      <c r="Q3306">
        <v>0.46404569925400002</v>
      </c>
      <c r="R3306" t="s">
        <v>15</v>
      </c>
    </row>
    <row r="3307" spans="1:20">
      <c r="A3307">
        <v>115219</v>
      </c>
      <c r="B3307" t="s">
        <v>16</v>
      </c>
      <c r="C3307" t="b">
        <f t="shared" si="255"/>
        <v>1</v>
      </c>
      <c r="D3307" s="2" t="str">
        <f t="shared" si="256"/>
        <v/>
      </c>
      <c r="E3307" s="2" t="str">
        <f t="shared" si="257"/>
        <v>MARINE</v>
      </c>
      <c r="F3307" s="2" t="str">
        <f t="shared" si="258"/>
        <v/>
      </c>
      <c r="G3307" s="2" t="str">
        <f t="shared" si="259"/>
        <v/>
      </c>
      <c r="H3307" t="s">
        <v>21</v>
      </c>
      <c r="I3307" t="s">
        <v>16</v>
      </c>
      <c r="J3307" s="1">
        <v>1.5696636148E-5</v>
      </c>
      <c r="K3307">
        <v>4.57018410227E-4</v>
      </c>
      <c r="L3307">
        <v>2.2555393392599998E-3</v>
      </c>
      <c r="M3307">
        <v>23</v>
      </c>
      <c r="N3307">
        <v>27</v>
      </c>
      <c r="O3307">
        <v>6.96487143126E-3</v>
      </c>
      <c r="P3307">
        <v>0.433680642472</v>
      </c>
      <c r="Q3307">
        <v>0.13114502866200001</v>
      </c>
      <c r="R3307" t="s">
        <v>22</v>
      </c>
      <c r="S3307">
        <v>26.211870059500001</v>
      </c>
    </row>
    <row r="3308" spans="1:20">
      <c r="A3308">
        <v>115221</v>
      </c>
      <c r="C3308" t="b">
        <f t="shared" si="255"/>
        <v>1</v>
      </c>
      <c r="D3308" s="2" t="str">
        <f t="shared" si="256"/>
        <v/>
      </c>
      <c r="E3308" s="2" t="str">
        <f t="shared" si="257"/>
        <v/>
      </c>
      <c r="F3308" s="2" t="str">
        <f t="shared" si="258"/>
        <v/>
      </c>
      <c r="G3308" s="2" t="str">
        <f t="shared" si="259"/>
        <v/>
      </c>
      <c r="H3308" t="s">
        <v>14</v>
      </c>
      <c r="I3308" t="s">
        <v>14</v>
      </c>
      <c r="J3308" s="1">
        <v>3.3274105425699998E-6</v>
      </c>
      <c r="K3308">
        <v>4.03512414286E-4</v>
      </c>
      <c r="L3308">
        <v>0</v>
      </c>
      <c r="M3308">
        <v>11</v>
      </c>
      <c r="N3308">
        <v>25</v>
      </c>
      <c r="O3308">
        <v>1.8664712793299999E-2</v>
      </c>
      <c r="P3308">
        <v>7.5562744095899997E-2</v>
      </c>
      <c r="Q3308">
        <v>0.31370955318299998</v>
      </c>
      <c r="R3308" t="s">
        <v>15</v>
      </c>
    </row>
    <row r="3309" spans="1:20">
      <c r="A3309">
        <v>115246</v>
      </c>
      <c r="C3309" t="b">
        <f t="shared" si="255"/>
        <v>1</v>
      </c>
      <c r="D3309" s="2" t="str">
        <f t="shared" si="256"/>
        <v/>
      </c>
      <c r="E3309" s="2" t="str">
        <f t="shared" si="257"/>
        <v/>
      </c>
      <c r="F3309" s="2" t="str">
        <f t="shared" si="258"/>
        <v/>
      </c>
      <c r="G3309" s="2" t="str">
        <f t="shared" si="259"/>
        <v/>
      </c>
      <c r="H3309" t="s">
        <v>21</v>
      </c>
      <c r="I3309" t="s">
        <v>16</v>
      </c>
      <c r="J3309" s="1">
        <v>4.9313982204999998E-5</v>
      </c>
      <c r="K3309">
        <v>4.7101787082200002E-4</v>
      </c>
      <c r="L3309">
        <v>1.9776943549100002E-3</v>
      </c>
      <c r="M3309">
        <v>23</v>
      </c>
      <c r="N3309">
        <v>27</v>
      </c>
      <c r="O3309">
        <v>1.58070676625E-2</v>
      </c>
      <c r="P3309">
        <v>0.32054730827200001</v>
      </c>
      <c r="Q3309">
        <v>0.33529974965999998</v>
      </c>
      <c r="R3309" t="s">
        <v>22</v>
      </c>
      <c r="S3309">
        <v>26.125268241499999</v>
      </c>
    </row>
    <row r="3310" spans="1:20">
      <c r="A3310">
        <v>115248</v>
      </c>
      <c r="C3310" t="b">
        <f t="shared" si="255"/>
        <v>1</v>
      </c>
      <c r="D3310" s="2" t="str">
        <f t="shared" si="256"/>
        <v/>
      </c>
      <c r="E3310" s="2" t="str">
        <f t="shared" si="257"/>
        <v/>
      </c>
      <c r="F3310" s="2" t="str">
        <f t="shared" si="258"/>
        <v/>
      </c>
      <c r="G3310" s="2" t="str">
        <f t="shared" si="259"/>
        <v/>
      </c>
      <c r="H3310" t="s">
        <v>14</v>
      </c>
      <c r="I3310" t="s">
        <v>14</v>
      </c>
      <c r="J3310" s="1">
        <v>3.2848796866299998E-5</v>
      </c>
      <c r="K3310">
        <v>5.4167849845400005E-4</v>
      </c>
      <c r="L3310">
        <v>0</v>
      </c>
      <c r="M3310">
        <v>15</v>
      </c>
      <c r="N3310">
        <v>25</v>
      </c>
      <c r="O3310">
        <v>3.8880354655399997E-2</v>
      </c>
      <c r="P3310">
        <v>7.94956393959E-2</v>
      </c>
      <c r="Q3310">
        <v>0.24389015334799999</v>
      </c>
      <c r="R3310" t="s">
        <v>15</v>
      </c>
    </row>
    <row r="3311" spans="1:20">
      <c r="A3311">
        <v>115281</v>
      </c>
      <c r="B3311" t="s">
        <v>14</v>
      </c>
      <c r="C3311" t="b">
        <f t="shared" si="255"/>
        <v>1</v>
      </c>
      <c r="D3311" s="2" t="str">
        <f t="shared" si="256"/>
        <v/>
      </c>
      <c r="E3311" s="2" t="str">
        <f t="shared" si="257"/>
        <v/>
      </c>
      <c r="F3311" s="2" t="str">
        <f t="shared" si="258"/>
        <v/>
      </c>
      <c r="G3311" s="2" t="str">
        <f t="shared" si="259"/>
        <v>NO</v>
      </c>
      <c r="H3311" t="s">
        <v>14</v>
      </c>
      <c r="I3311" t="s">
        <v>14</v>
      </c>
      <c r="J3311">
        <v>1.17881790413E-4</v>
      </c>
      <c r="K3311">
        <v>2.7261892302499999E-4</v>
      </c>
      <c r="L3311" s="1">
        <v>9.7704671042199995E-5</v>
      </c>
      <c r="M3311">
        <v>21</v>
      </c>
      <c r="N3311">
        <v>25</v>
      </c>
      <c r="O3311">
        <v>0.15828084322300001</v>
      </c>
      <c r="P3311">
        <v>0.30684938465099998</v>
      </c>
      <c r="Q3311">
        <v>0.41621159825100001</v>
      </c>
      <c r="R3311" t="s">
        <v>15</v>
      </c>
    </row>
    <row r="3312" spans="1:20">
      <c r="A3312">
        <v>115282</v>
      </c>
      <c r="C3312" t="b">
        <f t="shared" si="255"/>
        <v>1</v>
      </c>
      <c r="D3312" s="2" t="str">
        <f t="shared" si="256"/>
        <v/>
      </c>
      <c r="E3312" s="2" t="str">
        <f t="shared" si="257"/>
        <v/>
      </c>
      <c r="F3312" s="2" t="str">
        <f t="shared" si="258"/>
        <v/>
      </c>
      <c r="G3312" s="2" t="str">
        <f t="shared" si="259"/>
        <v/>
      </c>
      <c r="H3312" t="s">
        <v>14</v>
      </c>
      <c r="I3312" t="s">
        <v>14</v>
      </c>
      <c r="J3312" s="1">
        <v>2.1590364688400001E-5</v>
      </c>
      <c r="K3312">
        <v>1.8378922917500001E-4</v>
      </c>
      <c r="L3312" s="1">
        <v>9.3655612702799995E-6</v>
      </c>
      <c r="M3312">
        <v>24.5</v>
      </c>
      <c r="N3312">
        <v>27</v>
      </c>
      <c r="O3312">
        <v>4.9351357524500001E-3</v>
      </c>
      <c r="P3312">
        <v>0.21053335939199999</v>
      </c>
      <c r="Q3312">
        <v>0.15682377530399999</v>
      </c>
      <c r="R3312" t="s">
        <v>15</v>
      </c>
    </row>
    <row r="3313" spans="1:20">
      <c r="A3313">
        <v>115283</v>
      </c>
      <c r="C3313" t="b">
        <f t="shared" si="255"/>
        <v>1</v>
      </c>
      <c r="D3313" s="2" t="str">
        <f t="shared" si="256"/>
        <v/>
      </c>
      <c r="E3313" s="2" t="str">
        <f t="shared" si="257"/>
        <v/>
      </c>
      <c r="F3313" s="2" t="str">
        <f t="shared" si="258"/>
        <v/>
      </c>
      <c r="G3313" s="2" t="str">
        <f t="shared" si="259"/>
        <v/>
      </c>
      <c r="H3313" t="s">
        <v>19</v>
      </c>
      <c r="I3313" t="s">
        <v>19</v>
      </c>
      <c r="J3313" s="1">
        <v>2.8371572641299999E-5</v>
      </c>
      <c r="K3313">
        <v>4.1885264385999998E-4</v>
      </c>
      <c r="L3313" s="1">
        <v>3.4014514122200003E-5</v>
      </c>
      <c r="M3313">
        <v>11</v>
      </c>
      <c r="N3313">
        <v>21.5</v>
      </c>
      <c r="O3313" s="1">
        <v>3.9037513314400001E-6</v>
      </c>
      <c r="P3313">
        <v>7.6388434118899995E-4</v>
      </c>
      <c r="Q3313">
        <v>7.6260686481399997E-2</v>
      </c>
      <c r="R3313" t="s">
        <v>15</v>
      </c>
      <c r="S3313">
        <v>11</v>
      </c>
      <c r="T3313">
        <v>21.5</v>
      </c>
    </row>
    <row r="3314" spans="1:20">
      <c r="A3314">
        <v>115284</v>
      </c>
      <c r="C3314" t="b">
        <f t="shared" si="255"/>
        <v>1</v>
      </c>
      <c r="D3314" s="2" t="str">
        <f t="shared" si="256"/>
        <v/>
      </c>
      <c r="E3314" s="2" t="str">
        <f t="shared" si="257"/>
        <v/>
      </c>
      <c r="F3314" s="2" t="str">
        <f t="shared" si="258"/>
        <v/>
      </c>
      <c r="G3314" s="2" t="str">
        <f t="shared" si="259"/>
        <v/>
      </c>
      <c r="H3314" t="s">
        <v>14</v>
      </c>
      <c r="I3314" t="s">
        <v>14</v>
      </c>
      <c r="J3314">
        <v>1.79991925346E-4</v>
      </c>
      <c r="K3314" s="1">
        <v>4.0571981489599997E-5</v>
      </c>
      <c r="L3314">
        <v>1.7849891162300001E-4</v>
      </c>
      <c r="M3314">
        <v>1.5</v>
      </c>
      <c r="N3314">
        <v>23.5</v>
      </c>
      <c r="O3314">
        <v>0.16717548433500001</v>
      </c>
      <c r="P3314">
        <v>1.2222042400200001E-2</v>
      </c>
      <c r="Q3314">
        <v>0.125488494453</v>
      </c>
      <c r="R3314" t="s">
        <v>15</v>
      </c>
    </row>
    <row r="3315" spans="1:20">
      <c r="A3315">
        <v>115314</v>
      </c>
      <c r="C3315" t="b">
        <f t="shared" si="255"/>
        <v>1</v>
      </c>
      <c r="D3315" s="2" t="str">
        <f t="shared" si="256"/>
        <v/>
      </c>
      <c r="E3315" s="2" t="str">
        <f t="shared" si="257"/>
        <v/>
      </c>
      <c r="F3315" s="2" t="str">
        <f t="shared" si="258"/>
        <v/>
      </c>
      <c r="G3315" s="2" t="str">
        <f t="shared" si="259"/>
        <v/>
      </c>
      <c r="H3315" t="s">
        <v>14</v>
      </c>
      <c r="I3315" t="s">
        <v>14</v>
      </c>
      <c r="J3315" s="1">
        <v>7.8835568029099993E-5</v>
      </c>
      <c r="K3315">
        <v>9.0537226972500003E-4</v>
      </c>
      <c r="L3315" s="1">
        <v>9.1054067905499992E-6</v>
      </c>
      <c r="M3315">
        <v>24</v>
      </c>
      <c r="N3315">
        <v>26</v>
      </c>
      <c r="O3315">
        <v>1.1937427366299999E-2</v>
      </c>
      <c r="P3315">
        <v>2.6112398757299999E-2</v>
      </c>
      <c r="Q3315">
        <v>0.17097758155199999</v>
      </c>
      <c r="R3315" t="s">
        <v>15</v>
      </c>
    </row>
    <row r="3316" spans="1:20">
      <c r="A3316">
        <v>115315</v>
      </c>
      <c r="C3316" t="b">
        <f t="shared" si="255"/>
        <v>1</v>
      </c>
      <c r="D3316" s="2" t="str">
        <f t="shared" si="256"/>
        <v/>
      </c>
      <c r="E3316" s="2" t="str">
        <f t="shared" si="257"/>
        <v/>
      </c>
      <c r="F3316" s="2" t="str">
        <f t="shared" si="258"/>
        <v/>
      </c>
      <c r="G3316" s="2" t="str">
        <f t="shared" si="259"/>
        <v/>
      </c>
      <c r="H3316" t="s">
        <v>19</v>
      </c>
      <c r="I3316" t="s">
        <v>19</v>
      </c>
      <c r="J3316" s="1">
        <v>5.3311158880699997E-5</v>
      </c>
      <c r="K3316">
        <v>2.4647447827399999E-4</v>
      </c>
      <c r="L3316" s="1">
        <v>4.9632535778199999E-5</v>
      </c>
      <c r="M3316">
        <v>15</v>
      </c>
      <c r="N3316">
        <v>20</v>
      </c>
      <c r="O3316">
        <v>8.4506052552399998E-4</v>
      </c>
      <c r="P3316">
        <v>5.3826522305300004E-3</v>
      </c>
      <c r="Q3316">
        <v>0.30288584963199999</v>
      </c>
      <c r="R3316" t="s">
        <v>15</v>
      </c>
      <c r="S3316">
        <v>15</v>
      </c>
      <c r="T3316">
        <v>20</v>
      </c>
    </row>
    <row r="3317" spans="1:20">
      <c r="A3317">
        <v>115316</v>
      </c>
      <c r="C3317" t="b">
        <f t="shared" si="255"/>
        <v>1</v>
      </c>
      <c r="D3317" s="2" t="str">
        <f t="shared" si="256"/>
        <v/>
      </c>
      <c r="E3317" s="2" t="str">
        <f t="shared" si="257"/>
        <v/>
      </c>
      <c r="F3317" s="2" t="str">
        <f t="shared" si="258"/>
        <v/>
      </c>
      <c r="G3317" s="2" t="str">
        <f t="shared" si="259"/>
        <v/>
      </c>
      <c r="H3317" t="s">
        <v>14</v>
      </c>
      <c r="I3317" t="s">
        <v>14</v>
      </c>
      <c r="J3317">
        <v>1.6603913078199999E-4</v>
      </c>
      <c r="K3317">
        <v>7.1095265776300004E-4</v>
      </c>
      <c r="L3317">
        <v>3.2778238173000003E-4</v>
      </c>
      <c r="M3317">
        <v>9</v>
      </c>
      <c r="N3317">
        <v>25</v>
      </c>
      <c r="O3317">
        <v>1.2320863011100001E-3</v>
      </c>
      <c r="P3317">
        <v>0.29013651229800003</v>
      </c>
      <c r="Q3317">
        <v>5.4274509823E-2</v>
      </c>
      <c r="R3317" t="s">
        <v>15</v>
      </c>
    </row>
    <row r="3318" spans="1:20">
      <c r="A3318">
        <v>115317</v>
      </c>
      <c r="C3318" t="b">
        <f t="shared" si="255"/>
        <v>1</v>
      </c>
      <c r="D3318" s="2" t="str">
        <f t="shared" si="256"/>
        <v/>
      </c>
      <c r="E3318" s="2" t="str">
        <f t="shared" si="257"/>
        <v/>
      </c>
      <c r="F3318" s="2" t="str">
        <f t="shared" si="258"/>
        <v/>
      </c>
      <c r="G3318" s="2" t="str">
        <f t="shared" si="259"/>
        <v/>
      </c>
      <c r="H3318" t="s">
        <v>14</v>
      </c>
      <c r="I3318" t="s">
        <v>14</v>
      </c>
      <c r="J3318">
        <v>2.8022955205000001E-4</v>
      </c>
      <c r="K3318">
        <v>3.13789876263E-3</v>
      </c>
      <c r="L3318">
        <v>1.09678999734E-4</v>
      </c>
      <c r="M3318">
        <v>23</v>
      </c>
      <c r="N3318">
        <v>25</v>
      </c>
      <c r="O3318">
        <v>0.16239956505600001</v>
      </c>
      <c r="P3318">
        <v>0.443157170988</v>
      </c>
      <c r="Q3318">
        <v>0.3966099515</v>
      </c>
      <c r="R3318" t="s">
        <v>15</v>
      </c>
    </row>
    <row r="3319" spans="1:20">
      <c r="A3319">
        <v>115318</v>
      </c>
      <c r="C3319" t="b">
        <f t="shared" si="255"/>
        <v>1</v>
      </c>
      <c r="D3319" s="2" t="str">
        <f t="shared" si="256"/>
        <v/>
      </c>
      <c r="E3319" s="2" t="str">
        <f t="shared" si="257"/>
        <v/>
      </c>
      <c r="F3319" s="2" t="str">
        <f t="shared" si="258"/>
        <v/>
      </c>
      <c r="G3319" s="2" t="str">
        <f t="shared" si="259"/>
        <v/>
      </c>
      <c r="H3319" t="s">
        <v>19</v>
      </c>
      <c r="I3319" t="s">
        <v>19</v>
      </c>
      <c r="J3319">
        <v>1.1029156984199999E-4</v>
      </c>
      <c r="K3319">
        <v>1.68047341272E-4</v>
      </c>
      <c r="L3319">
        <v>0</v>
      </c>
      <c r="M3319">
        <v>1.3333333333299999</v>
      </c>
      <c r="N3319">
        <v>3.6666666666699999</v>
      </c>
      <c r="O3319">
        <v>7.2578173061900002E-3</v>
      </c>
      <c r="P3319" s="1">
        <v>2.0156828531900002E-8</v>
      </c>
      <c r="Q3319">
        <v>9.3257412468000008E-3</v>
      </c>
      <c r="R3319" t="s">
        <v>15</v>
      </c>
      <c r="S3319">
        <v>1.3333333333299999</v>
      </c>
      <c r="T3319">
        <v>3.6666666666699999</v>
      </c>
    </row>
    <row r="3320" spans="1:20">
      <c r="A3320">
        <v>115362</v>
      </c>
      <c r="C3320" t="b">
        <f t="shared" si="255"/>
        <v>1</v>
      </c>
      <c r="D3320" s="2" t="str">
        <f t="shared" si="256"/>
        <v/>
      </c>
      <c r="E3320" s="2" t="str">
        <f t="shared" si="257"/>
        <v/>
      </c>
      <c r="F3320" s="2" t="str">
        <f t="shared" si="258"/>
        <v/>
      </c>
      <c r="G3320" s="2" t="str">
        <f t="shared" si="259"/>
        <v/>
      </c>
      <c r="H3320" t="s">
        <v>14</v>
      </c>
      <c r="I3320" t="s">
        <v>14</v>
      </c>
      <c r="J3320">
        <v>2.13377939597E-4</v>
      </c>
      <c r="K3320">
        <v>2.87624870862E-3</v>
      </c>
      <c r="L3320" s="1">
        <v>7.9469465531800006E-5</v>
      </c>
      <c r="M3320">
        <v>23</v>
      </c>
      <c r="N3320">
        <v>25</v>
      </c>
      <c r="O3320">
        <v>0.17135139209200001</v>
      </c>
      <c r="P3320">
        <v>0.203975589007</v>
      </c>
      <c r="Q3320">
        <v>0.40632314685400001</v>
      </c>
      <c r="R3320" t="s">
        <v>15</v>
      </c>
    </row>
    <row r="3321" spans="1:20">
      <c r="A3321">
        <v>115363</v>
      </c>
      <c r="B3321" t="s">
        <v>14</v>
      </c>
      <c r="C3321" t="b">
        <f t="shared" si="255"/>
        <v>1</v>
      </c>
      <c r="D3321" s="2" t="str">
        <f t="shared" si="256"/>
        <v/>
      </c>
      <c r="E3321" s="2" t="str">
        <f t="shared" si="257"/>
        <v/>
      </c>
      <c r="F3321" s="2" t="str">
        <f t="shared" si="258"/>
        <v/>
      </c>
      <c r="G3321" s="2" t="str">
        <f t="shared" si="259"/>
        <v>NO</v>
      </c>
      <c r="H3321" t="s">
        <v>14</v>
      </c>
      <c r="I3321" t="s">
        <v>14</v>
      </c>
      <c r="J3321">
        <v>1.7002146764600001E-4</v>
      </c>
      <c r="K3321">
        <v>6.15644924173E-4</v>
      </c>
      <c r="L3321">
        <v>3.1575658625399998E-4</v>
      </c>
      <c r="M3321">
        <v>9</v>
      </c>
      <c r="N3321">
        <v>25</v>
      </c>
      <c r="O3321">
        <v>6.7699486240199995E-4</v>
      </c>
      <c r="P3321">
        <v>0.14737666079200001</v>
      </c>
      <c r="Q3321">
        <v>9.2475782646300006E-2</v>
      </c>
      <c r="R3321" t="s">
        <v>15</v>
      </c>
    </row>
    <row r="3322" spans="1:20">
      <c r="A3322">
        <v>115366</v>
      </c>
      <c r="C3322" t="b">
        <f t="shared" si="255"/>
        <v>1</v>
      </c>
      <c r="D3322" s="2" t="str">
        <f t="shared" si="256"/>
        <v/>
      </c>
      <c r="E3322" s="2" t="str">
        <f t="shared" si="257"/>
        <v/>
      </c>
      <c r="F3322" s="2" t="str">
        <f t="shared" si="258"/>
        <v/>
      </c>
      <c r="G3322" s="2" t="str">
        <f t="shared" si="259"/>
        <v/>
      </c>
      <c r="H3322" t="s">
        <v>19</v>
      </c>
      <c r="I3322" t="s">
        <v>19</v>
      </c>
      <c r="J3322">
        <v>1.01960160352E-4</v>
      </c>
      <c r="K3322">
        <v>1.62167173526E-4</v>
      </c>
      <c r="L3322" s="1">
        <v>2.11260524486E-6</v>
      </c>
      <c r="M3322">
        <v>1.3333333333299999</v>
      </c>
      <c r="N3322">
        <v>3.6666666666699999</v>
      </c>
      <c r="O3322">
        <v>7.2578173061900002E-3</v>
      </c>
      <c r="P3322" s="1">
        <v>1.6755817735899999E-6</v>
      </c>
      <c r="Q3322">
        <v>0.121570103905</v>
      </c>
      <c r="R3322" t="s">
        <v>15</v>
      </c>
      <c r="S3322">
        <v>1.3333333333299999</v>
      </c>
      <c r="T3322">
        <v>3.6666666666699999</v>
      </c>
    </row>
    <row r="3323" spans="1:20">
      <c r="A3323">
        <v>115420</v>
      </c>
      <c r="C3323" t="b">
        <f t="shared" si="255"/>
        <v>1</v>
      </c>
      <c r="D3323" s="2" t="str">
        <f t="shared" si="256"/>
        <v/>
      </c>
      <c r="E3323" s="2" t="str">
        <f t="shared" si="257"/>
        <v/>
      </c>
      <c r="F3323" s="2" t="str">
        <f t="shared" si="258"/>
        <v/>
      </c>
      <c r="G3323" s="2" t="str">
        <f t="shared" si="259"/>
        <v/>
      </c>
      <c r="H3323" t="s">
        <v>14</v>
      </c>
      <c r="I3323" t="s">
        <v>14</v>
      </c>
      <c r="J3323">
        <v>0</v>
      </c>
      <c r="K3323" s="1">
        <v>8.4373519279699996E-5</v>
      </c>
      <c r="L3323">
        <v>0</v>
      </c>
      <c r="M3323">
        <v>9</v>
      </c>
      <c r="N3323">
        <v>27</v>
      </c>
      <c r="O3323">
        <v>1.2837621850199999E-3</v>
      </c>
      <c r="P3323">
        <v>7.7915589903999993E-2</v>
      </c>
      <c r="Q3323">
        <v>1</v>
      </c>
      <c r="R3323" t="s">
        <v>15</v>
      </c>
    </row>
    <row r="3324" spans="1:20">
      <c r="A3324">
        <v>115468</v>
      </c>
      <c r="C3324" t="b">
        <f t="shared" si="255"/>
        <v>1</v>
      </c>
      <c r="D3324" s="2" t="str">
        <f t="shared" si="256"/>
        <v/>
      </c>
      <c r="E3324" s="2" t="str">
        <f t="shared" si="257"/>
        <v/>
      </c>
      <c r="F3324" s="2" t="str">
        <f t="shared" si="258"/>
        <v/>
      </c>
      <c r="G3324" s="2" t="str">
        <f t="shared" si="259"/>
        <v/>
      </c>
      <c r="H3324" t="s">
        <v>14</v>
      </c>
      <c r="I3324" t="s">
        <v>14</v>
      </c>
      <c r="J3324" s="1">
        <v>5.3644615153500003E-6</v>
      </c>
      <c r="K3324" s="1">
        <v>9.80075785042E-5</v>
      </c>
      <c r="L3324">
        <v>0</v>
      </c>
      <c r="M3324">
        <v>14</v>
      </c>
      <c r="N3324">
        <v>27</v>
      </c>
      <c r="O3324">
        <v>1.6143717143199999E-3</v>
      </c>
      <c r="P3324">
        <v>7.0294384483500005E-2</v>
      </c>
      <c r="Q3324">
        <v>0.36987594778400001</v>
      </c>
      <c r="R3324" t="s">
        <v>15</v>
      </c>
    </row>
    <row r="3325" spans="1:20">
      <c r="A3325">
        <v>115525</v>
      </c>
      <c r="C3325" t="b">
        <f t="shared" si="255"/>
        <v>1</v>
      </c>
      <c r="D3325" s="2" t="str">
        <f t="shared" si="256"/>
        <v/>
      </c>
      <c r="E3325" s="2" t="str">
        <f t="shared" si="257"/>
        <v/>
      </c>
      <c r="F3325" s="2" t="str">
        <f t="shared" si="258"/>
        <v/>
      </c>
      <c r="G3325" s="2" t="str">
        <f t="shared" si="259"/>
        <v/>
      </c>
      <c r="H3325" t="s">
        <v>19</v>
      </c>
      <c r="I3325" t="s">
        <v>19</v>
      </c>
      <c r="J3325" s="1">
        <v>3.7959642720300003E-5</v>
      </c>
      <c r="K3325">
        <v>3.0233225598900001E-4</v>
      </c>
      <c r="L3325" s="1">
        <v>5.5555370370999999E-6</v>
      </c>
      <c r="M3325">
        <v>1.3333333333299999</v>
      </c>
      <c r="N3325">
        <v>3.6666666666699999</v>
      </c>
      <c r="O3325">
        <v>2.2060904824499999E-2</v>
      </c>
      <c r="P3325">
        <v>2.29419916485E-4</v>
      </c>
      <c r="Q3325">
        <v>0.22250092362599999</v>
      </c>
      <c r="R3325" t="s">
        <v>15</v>
      </c>
      <c r="S3325">
        <v>1.3333333333299999</v>
      </c>
      <c r="T3325">
        <v>3.6666666666699999</v>
      </c>
    </row>
    <row r="3326" spans="1:20">
      <c r="A3326">
        <v>115528</v>
      </c>
      <c r="C3326" t="b">
        <f t="shared" si="255"/>
        <v>1</v>
      </c>
      <c r="D3326" s="2" t="str">
        <f t="shared" si="256"/>
        <v/>
      </c>
      <c r="E3326" s="2" t="str">
        <f t="shared" si="257"/>
        <v/>
      </c>
      <c r="F3326" s="2" t="str">
        <f t="shared" si="258"/>
        <v/>
      </c>
      <c r="G3326" s="2" t="str">
        <f t="shared" si="259"/>
        <v/>
      </c>
      <c r="H3326" t="s">
        <v>19</v>
      </c>
      <c r="I3326" t="s">
        <v>19</v>
      </c>
      <c r="J3326" s="1">
        <v>4.0607989886799997E-5</v>
      </c>
      <c r="K3326">
        <v>3.1278359570399998E-4</v>
      </c>
      <c r="L3326">
        <v>0</v>
      </c>
      <c r="M3326">
        <v>1.3333333333299999</v>
      </c>
      <c r="N3326">
        <v>3.6666666666699999</v>
      </c>
      <c r="O3326">
        <v>2.2060904824499999E-2</v>
      </c>
      <c r="P3326" s="1">
        <v>1.70822105244E-5</v>
      </c>
      <c r="Q3326">
        <v>5.19482554348E-2</v>
      </c>
      <c r="R3326" t="s">
        <v>15</v>
      </c>
      <c r="S3326">
        <v>1.3333333333299999</v>
      </c>
      <c r="T3326">
        <v>3.6666666666699999</v>
      </c>
    </row>
    <row r="3327" spans="1:20">
      <c r="A3327">
        <v>115550</v>
      </c>
      <c r="C3327" t="b">
        <f t="shared" si="255"/>
        <v>1</v>
      </c>
      <c r="D3327" s="2" t="str">
        <f t="shared" si="256"/>
        <v/>
      </c>
      <c r="E3327" s="2" t="str">
        <f t="shared" si="257"/>
        <v/>
      </c>
      <c r="F3327" s="2" t="str">
        <f t="shared" si="258"/>
        <v/>
      </c>
      <c r="G3327" s="2" t="str">
        <f t="shared" si="259"/>
        <v/>
      </c>
      <c r="H3327" t="s">
        <v>17</v>
      </c>
      <c r="I3327" t="s">
        <v>17</v>
      </c>
      <c r="J3327">
        <v>1.14162509554E-3</v>
      </c>
      <c r="K3327">
        <v>1.4078032314099999E-3</v>
      </c>
      <c r="L3327" s="1">
        <v>2.8044146305199998E-5</v>
      </c>
      <c r="M3327">
        <v>1.3333333333299999</v>
      </c>
      <c r="N3327">
        <v>3.6666666666699999</v>
      </c>
      <c r="O3327">
        <v>8.1335631314299994E-2</v>
      </c>
      <c r="P3327" s="1">
        <v>3.6075749029100003E-8</v>
      </c>
      <c r="Q3327" s="1">
        <v>8.7154990660599994E-5</v>
      </c>
      <c r="R3327" t="s">
        <v>15</v>
      </c>
      <c r="S3327">
        <v>3.6666666666699999</v>
      </c>
    </row>
    <row r="3328" spans="1:20">
      <c r="A3328">
        <v>115551</v>
      </c>
      <c r="C3328" t="b">
        <f t="shared" si="255"/>
        <v>1</v>
      </c>
      <c r="D3328" s="2" t="str">
        <f t="shared" si="256"/>
        <v/>
      </c>
      <c r="E3328" s="2" t="str">
        <f t="shared" si="257"/>
        <v/>
      </c>
      <c r="F3328" s="2" t="str">
        <f t="shared" si="258"/>
        <v/>
      </c>
      <c r="G3328" s="2" t="str">
        <f t="shared" si="259"/>
        <v/>
      </c>
      <c r="H3328" t="s">
        <v>17</v>
      </c>
      <c r="I3328" t="s">
        <v>17</v>
      </c>
      <c r="J3328">
        <v>1.19972990231E-3</v>
      </c>
      <c r="K3328">
        <v>2.6614077145800002E-4</v>
      </c>
      <c r="L3328" s="1">
        <v>7.6669897194800001E-6</v>
      </c>
      <c r="M3328">
        <v>4.5</v>
      </c>
      <c r="N3328">
        <v>10</v>
      </c>
      <c r="O3328">
        <v>4.9433603543300002E-2</v>
      </c>
      <c r="P3328">
        <v>2.26782416085E-4</v>
      </c>
      <c r="Q3328" s="1">
        <v>7.27415546235E-8</v>
      </c>
      <c r="R3328" t="s">
        <v>15</v>
      </c>
      <c r="S3328">
        <v>5.6925593729499999</v>
      </c>
    </row>
    <row r="3329" spans="1:20">
      <c r="A3329">
        <v>115590</v>
      </c>
      <c r="C3329" t="b">
        <f t="shared" si="255"/>
        <v>1</v>
      </c>
      <c r="D3329" s="2" t="str">
        <f t="shared" si="256"/>
        <v/>
      </c>
      <c r="E3329" s="2" t="str">
        <f t="shared" si="257"/>
        <v/>
      </c>
      <c r="F3329" s="2" t="str">
        <f t="shared" si="258"/>
        <v/>
      </c>
      <c r="G3329" s="2" t="str">
        <f t="shared" si="259"/>
        <v/>
      </c>
      <c r="H3329" t="s">
        <v>16</v>
      </c>
      <c r="I3329" t="s">
        <v>16</v>
      </c>
      <c r="J3329" s="1">
        <v>1.8294887698499998E-5</v>
      </c>
      <c r="K3329">
        <v>1.4776983225700001E-4</v>
      </c>
      <c r="L3329" s="1">
        <v>7.6007408917800004E-5</v>
      </c>
      <c r="M3329">
        <v>23</v>
      </c>
      <c r="N3329">
        <v>25</v>
      </c>
      <c r="O3329">
        <v>5.4058819023799999E-4</v>
      </c>
      <c r="P3329">
        <v>0.100885148865</v>
      </c>
      <c r="Q3329">
        <v>6.9164236474899997E-3</v>
      </c>
      <c r="R3329" t="s">
        <v>15</v>
      </c>
      <c r="S3329">
        <v>23</v>
      </c>
    </row>
    <row r="3330" spans="1:20">
      <c r="A3330">
        <v>115591</v>
      </c>
      <c r="C3330" t="b">
        <f t="shared" si="255"/>
        <v>1</v>
      </c>
      <c r="D3330" s="2" t="str">
        <f t="shared" si="256"/>
        <v/>
      </c>
      <c r="E3330" s="2" t="str">
        <f t="shared" si="257"/>
        <v/>
      </c>
      <c r="F3330" s="2" t="str">
        <f t="shared" si="258"/>
        <v/>
      </c>
      <c r="G3330" s="2" t="str">
        <f t="shared" si="259"/>
        <v/>
      </c>
      <c r="H3330" t="s">
        <v>16</v>
      </c>
      <c r="I3330" t="s">
        <v>16</v>
      </c>
      <c r="J3330" s="1">
        <v>1.0491860771699999E-5</v>
      </c>
      <c r="K3330" s="1">
        <v>7.5167155603700003E-5</v>
      </c>
      <c r="L3330">
        <v>1.2192455371E-4</v>
      </c>
      <c r="M3330">
        <v>16</v>
      </c>
      <c r="N3330">
        <v>27</v>
      </c>
      <c r="O3330">
        <v>1.0865235990999999E-3</v>
      </c>
      <c r="P3330">
        <v>0.15256861558400001</v>
      </c>
      <c r="Q3330" s="1">
        <v>6.4534941058599999E-5</v>
      </c>
      <c r="R3330" t="s">
        <v>15</v>
      </c>
      <c r="S3330">
        <v>20.615623706200001</v>
      </c>
    </row>
    <row r="3331" spans="1:20">
      <c r="A3331">
        <v>115610</v>
      </c>
      <c r="C3331" t="b">
        <f t="shared" ref="C3331:C3394" si="260">IF(OR(B3331="freshRestricted",B3331="brackishRestricted",B3331="marineRestricted",B3331="noclass",B3331=""),TRUE,FALSE)</f>
        <v>1</v>
      </c>
      <c r="D3331" s="2" t="str">
        <f t="shared" ref="D3331:D3394" si="261">IF(NOT(ISBLANK($B3331)),IF($I3331="freshRestricted", IF($B3331="freshRestricted","FRESH",$B3331),""),"")</f>
        <v/>
      </c>
      <c r="E3331" s="2" t="str">
        <f t="shared" ref="E3331:E3394" si="262">IF(NOT(ISBLANK($B3331)),IF($I3331="marineRestricted", IF($B3331="marineRestricted","MARINE",$B3331),""),"")</f>
        <v/>
      </c>
      <c r="F3331" s="2" t="str">
        <f t="shared" ref="F3331:F3394" si="263">IF(NOT(ISBLANK($B3331)),IF($I3331="brackishRestricted", IF($B3331="brackishRestricted","BRACK",$B3331),""),"")</f>
        <v/>
      </c>
      <c r="G3331" s="2" t="str">
        <f t="shared" ref="G3331:G3394" si="264">IF(NOT(ISBLANK($B3331)),IF($I3331="noclass", IF($B3331="noclass","NO",$B3331),""),"")</f>
        <v/>
      </c>
      <c r="H3331" t="s">
        <v>19</v>
      </c>
      <c r="I3331" t="s">
        <v>19</v>
      </c>
      <c r="J3331">
        <v>1.18364005786E-4</v>
      </c>
      <c r="K3331">
        <v>9.2152429897700001E-4</v>
      </c>
      <c r="L3331" s="1">
        <v>1.2053000594999999E-5</v>
      </c>
      <c r="M3331">
        <v>3</v>
      </c>
      <c r="N3331">
        <v>8</v>
      </c>
      <c r="O3331">
        <v>1.8225260659799999E-2</v>
      </c>
      <c r="P3331" s="1">
        <v>1.3775423896899999E-5</v>
      </c>
      <c r="Q3331">
        <v>3.4944949406799999E-3</v>
      </c>
      <c r="R3331" t="s">
        <v>15</v>
      </c>
      <c r="S3331">
        <v>3</v>
      </c>
      <c r="T3331">
        <v>8</v>
      </c>
    </row>
    <row r="3332" spans="1:20">
      <c r="A3332">
        <v>115611</v>
      </c>
      <c r="C3332" t="b">
        <f t="shared" si="260"/>
        <v>1</v>
      </c>
      <c r="D3332" s="2" t="str">
        <f t="shared" si="261"/>
        <v/>
      </c>
      <c r="E3332" s="2" t="str">
        <f t="shared" si="262"/>
        <v/>
      </c>
      <c r="F3332" s="2" t="str">
        <f t="shared" si="263"/>
        <v/>
      </c>
      <c r="G3332" s="2" t="str">
        <f t="shared" si="264"/>
        <v/>
      </c>
      <c r="H3332" t="s">
        <v>18</v>
      </c>
      <c r="I3332" t="s">
        <v>19</v>
      </c>
      <c r="J3332">
        <v>1.269945924E-4</v>
      </c>
      <c r="K3332">
        <v>1.0875315529300001E-3</v>
      </c>
      <c r="L3332" s="1">
        <v>1.18696933198E-6</v>
      </c>
      <c r="M3332">
        <v>4.5</v>
      </c>
      <c r="N3332">
        <v>10</v>
      </c>
      <c r="O3332">
        <v>3.0315306880499999E-2</v>
      </c>
      <c r="P3332" s="1">
        <v>9.11519001263E-7</v>
      </c>
      <c r="Q3332">
        <v>2.6130679359899999E-4</v>
      </c>
      <c r="R3332" t="s">
        <v>20</v>
      </c>
      <c r="S3332">
        <v>4.5</v>
      </c>
      <c r="T3332">
        <v>10</v>
      </c>
    </row>
    <row r="3333" spans="1:20">
      <c r="A3333">
        <v>115632</v>
      </c>
      <c r="C3333" t="b">
        <f t="shared" si="260"/>
        <v>1</v>
      </c>
      <c r="D3333" s="2" t="str">
        <f t="shared" si="261"/>
        <v/>
      </c>
      <c r="E3333" s="2" t="str">
        <f t="shared" si="262"/>
        <v/>
      </c>
      <c r="F3333" s="2" t="str">
        <f t="shared" si="263"/>
        <v/>
      </c>
      <c r="G3333" s="2" t="str">
        <f t="shared" si="264"/>
        <v/>
      </c>
      <c r="H3333" t="s">
        <v>19</v>
      </c>
      <c r="I3333" t="s">
        <v>19</v>
      </c>
      <c r="J3333">
        <v>1.8568695071500001E-4</v>
      </c>
      <c r="K3333">
        <v>3.66362001351E-4</v>
      </c>
      <c r="L3333" s="1">
        <v>1.40012917495E-5</v>
      </c>
      <c r="M3333">
        <v>4.5</v>
      </c>
      <c r="N3333">
        <v>10</v>
      </c>
      <c r="O3333">
        <v>1.8349806711300001E-2</v>
      </c>
      <c r="P3333" s="1">
        <v>5.8868008617199998E-6</v>
      </c>
      <c r="Q3333">
        <v>1.6922337171700001E-4</v>
      </c>
      <c r="R3333" t="s">
        <v>15</v>
      </c>
      <c r="S3333">
        <v>4.5</v>
      </c>
      <c r="T3333">
        <v>10</v>
      </c>
    </row>
    <row r="3334" spans="1:20">
      <c r="A3334">
        <v>115633</v>
      </c>
      <c r="C3334" t="b">
        <f t="shared" si="260"/>
        <v>1</v>
      </c>
      <c r="D3334" s="2" t="str">
        <f t="shared" si="261"/>
        <v/>
      </c>
      <c r="E3334" s="2" t="str">
        <f t="shared" si="262"/>
        <v/>
      </c>
      <c r="F3334" s="2" t="str">
        <f t="shared" si="263"/>
        <v/>
      </c>
      <c r="G3334" s="2" t="str">
        <f t="shared" si="264"/>
        <v/>
      </c>
      <c r="H3334" t="s">
        <v>19</v>
      </c>
      <c r="I3334" t="s">
        <v>19</v>
      </c>
      <c r="J3334">
        <v>1.8449230777799999E-4</v>
      </c>
      <c r="K3334">
        <v>4.00078279987E-4</v>
      </c>
      <c r="L3334" s="1">
        <v>1.8129670463000001E-5</v>
      </c>
      <c r="M3334">
        <v>3</v>
      </c>
      <c r="N3334">
        <v>8</v>
      </c>
      <c r="O3334">
        <v>1.2467893177999999E-2</v>
      </c>
      <c r="P3334" s="1">
        <v>7.6226736765700003E-7</v>
      </c>
      <c r="Q3334">
        <v>2.27349058648E-3</v>
      </c>
      <c r="R3334" t="s">
        <v>15</v>
      </c>
      <c r="S3334">
        <v>3</v>
      </c>
      <c r="T3334">
        <v>8</v>
      </c>
    </row>
    <row r="3335" spans="1:20">
      <c r="A3335">
        <v>115657</v>
      </c>
      <c r="C3335" t="b">
        <f t="shared" si="260"/>
        <v>1</v>
      </c>
      <c r="D3335" s="2" t="str">
        <f t="shared" si="261"/>
        <v/>
      </c>
      <c r="E3335" s="2" t="str">
        <f t="shared" si="262"/>
        <v/>
      </c>
      <c r="F3335" s="2" t="str">
        <f t="shared" si="263"/>
        <v/>
      </c>
      <c r="G3335" s="2" t="str">
        <f t="shared" si="264"/>
        <v/>
      </c>
      <c r="H3335" t="s">
        <v>19</v>
      </c>
      <c r="I3335" t="s">
        <v>19</v>
      </c>
      <c r="J3335" s="1">
        <v>3.1698238367099998E-5</v>
      </c>
      <c r="K3335">
        <v>6.7309571726100002E-4</v>
      </c>
      <c r="L3335" s="1">
        <v>5.4116432573400001E-5</v>
      </c>
      <c r="M3335">
        <v>16</v>
      </c>
      <c r="N3335">
        <v>18.5</v>
      </c>
      <c r="O3335" s="1">
        <v>9.2024319445499999E-5</v>
      </c>
      <c r="P3335">
        <v>1.73880330586E-3</v>
      </c>
      <c r="Q3335">
        <v>0.24608864575200001</v>
      </c>
      <c r="R3335" t="s">
        <v>15</v>
      </c>
      <c r="S3335">
        <v>16</v>
      </c>
      <c r="T3335">
        <v>18.5</v>
      </c>
    </row>
    <row r="3336" spans="1:20">
      <c r="A3336">
        <v>115658</v>
      </c>
      <c r="C3336" t="b">
        <f t="shared" si="260"/>
        <v>1</v>
      </c>
      <c r="D3336" s="2" t="str">
        <f t="shared" si="261"/>
        <v/>
      </c>
      <c r="E3336" s="2" t="str">
        <f t="shared" si="262"/>
        <v/>
      </c>
      <c r="F3336" s="2" t="str">
        <f t="shared" si="263"/>
        <v/>
      </c>
      <c r="G3336" s="2" t="str">
        <f t="shared" si="264"/>
        <v/>
      </c>
      <c r="H3336" t="s">
        <v>19</v>
      </c>
      <c r="I3336" t="s">
        <v>19</v>
      </c>
      <c r="J3336" s="1">
        <v>3.4112557734600001E-5</v>
      </c>
      <c r="K3336">
        <v>7.4743466692700001E-4</v>
      </c>
      <c r="L3336" s="1">
        <v>7.6024960174499997E-5</v>
      </c>
      <c r="M3336">
        <v>16</v>
      </c>
      <c r="N3336">
        <v>18.5</v>
      </c>
      <c r="O3336" s="1">
        <v>9.2024319445499999E-5</v>
      </c>
      <c r="P3336">
        <v>9.7668254292599993E-4</v>
      </c>
      <c r="Q3336">
        <v>0.40309691157799998</v>
      </c>
      <c r="R3336" t="s">
        <v>15</v>
      </c>
      <c r="S3336">
        <v>16</v>
      </c>
      <c r="T3336">
        <v>18.5</v>
      </c>
    </row>
    <row r="3337" spans="1:20">
      <c r="A3337">
        <v>115678</v>
      </c>
      <c r="C3337" t="b">
        <f t="shared" si="260"/>
        <v>1</v>
      </c>
      <c r="D3337" s="2" t="str">
        <f t="shared" si="261"/>
        <v/>
      </c>
      <c r="E3337" s="2" t="str">
        <f t="shared" si="262"/>
        <v/>
      </c>
      <c r="F3337" s="2" t="str">
        <f t="shared" si="263"/>
        <v/>
      </c>
      <c r="G3337" s="2" t="str">
        <f t="shared" si="264"/>
        <v/>
      </c>
      <c r="H3337" t="s">
        <v>17</v>
      </c>
      <c r="I3337" t="s">
        <v>17</v>
      </c>
      <c r="J3337">
        <v>8.8926823650199997E-4</v>
      </c>
      <c r="K3337">
        <v>1.8129743469E-3</v>
      </c>
      <c r="L3337" s="1">
        <v>6.7263140250600002E-5</v>
      </c>
      <c r="M3337">
        <v>1.5</v>
      </c>
      <c r="N3337">
        <v>5.5</v>
      </c>
      <c r="O3337">
        <v>7.0001142775899999E-2</v>
      </c>
      <c r="P3337" s="1">
        <v>1.15228475225E-6</v>
      </c>
      <c r="Q3337" s="1">
        <v>3.5258761177999998E-5</v>
      </c>
      <c r="R3337" t="s">
        <v>15</v>
      </c>
      <c r="S3337">
        <v>5.5</v>
      </c>
    </row>
    <row r="3338" spans="1:20">
      <c r="A3338">
        <v>115679</v>
      </c>
      <c r="C3338" t="b">
        <f t="shared" si="260"/>
        <v>1</v>
      </c>
      <c r="D3338" s="2" t="str">
        <f t="shared" si="261"/>
        <v/>
      </c>
      <c r="E3338" s="2" t="str">
        <f t="shared" si="262"/>
        <v/>
      </c>
      <c r="F3338" s="2" t="str">
        <f t="shared" si="263"/>
        <v/>
      </c>
      <c r="G3338" s="2" t="str">
        <f t="shared" si="264"/>
        <v/>
      </c>
      <c r="H3338" t="s">
        <v>17</v>
      </c>
      <c r="I3338" t="s">
        <v>17</v>
      </c>
      <c r="J3338">
        <v>1.0875232151199999E-3</v>
      </c>
      <c r="K3338">
        <v>1.9015179259399999E-3</v>
      </c>
      <c r="L3338" s="1">
        <v>6.7020610459399995E-5</v>
      </c>
      <c r="M3338">
        <v>1.5</v>
      </c>
      <c r="N3338">
        <v>5.5</v>
      </c>
      <c r="O3338">
        <v>9.5131379739800001E-2</v>
      </c>
      <c r="P3338" s="1">
        <v>2.2213469420200002E-6</v>
      </c>
      <c r="Q3338">
        <v>2.0549987957700001E-4</v>
      </c>
      <c r="R3338" t="s">
        <v>15</v>
      </c>
      <c r="S3338">
        <v>5.5</v>
      </c>
    </row>
    <row r="3339" spans="1:20">
      <c r="A3339">
        <v>115680</v>
      </c>
      <c r="C3339" t="b">
        <f t="shared" si="260"/>
        <v>1</v>
      </c>
      <c r="D3339" s="2" t="str">
        <f t="shared" si="261"/>
        <v/>
      </c>
      <c r="E3339" s="2" t="str">
        <f t="shared" si="262"/>
        <v/>
      </c>
      <c r="F3339" s="2" t="str">
        <f t="shared" si="263"/>
        <v/>
      </c>
      <c r="G3339" s="2" t="str">
        <f t="shared" si="264"/>
        <v/>
      </c>
      <c r="H3339" t="s">
        <v>19</v>
      </c>
      <c r="I3339" t="s">
        <v>19</v>
      </c>
      <c r="J3339" s="1">
        <v>2.3929208092300001E-5</v>
      </c>
      <c r="K3339">
        <v>1.03418522396E-3</v>
      </c>
      <c r="L3339">
        <v>2.1996670588099999E-4</v>
      </c>
      <c r="M3339">
        <v>15</v>
      </c>
      <c r="N3339">
        <v>17</v>
      </c>
      <c r="O3339" s="1">
        <v>1.04812565112E-7</v>
      </c>
      <c r="P3339">
        <v>7.4817495691800002E-4</v>
      </c>
      <c r="Q3339">
        <v>4.5120764891400003E-4</v>
      </c>
      <c r="R3339" t="s">
        <v>15</v>
      </c>
      <c r="S3339">
        <v>15</v>
      </c>
      <c r="T3339">
        <v>17</v>
      </c>
    </row>
    <row r="3340" spans="1:20">
      <c r="A3340">
        <v>115682</v>
      </c>
      <c r="C3340" t="b">
        <f t="shared" si="260"/>
        <v>1</v>
      </c>
      <c r="D3340" s="2" t="str">
        <f t="shared" si="261"/>
        <v/>
      </c>
      <c r="E3340" s="2" t="str">
        <f t="shared" si="262"/>
        <v/>
      </c>
      <c r="F3340" s="2" t="str">
        <f t="shared" si="263"/>
        <v/>
      </c>
      <c r="G3340" s="2" t="str">
        <f t="shared" si="264"/>
        <v/>
      </c>
      <c r="H3340" t="s">
        <v>19</v>
      </c>
      <c r="I3340" t="s">
        <v>19</v>
      </c>
      <c r="J3340" s="1">
        <v>3.3218897337400003E-5</v>
      </c>
      <c r="K3340">
        <v>9.4707686836999997E-4</v>
      </c>
      <c r="L3340">
        <v>1.8708662038100001E-4</v>
      </c>
      <c r="M3340">
        <v>15</v>
      </c>
      <c r="N3340">
        <v>17</v>
      </c>
      <c r="O3340" s="1">
        <v>4.5445604462800002E-7</v>
      </c>
      <c r="P3340">
        <v>4.46539840521E-4</v>
      </c>
      <c r="Q3340">
        <v>3.7478843313600001E-3</v>
      </c>
      <c r="R3340" t="s">
        <v>15</v>
      </c>
      <c r="S3340">
        <v>15</v>
      </c>
      <c r="T3340">
        <v>17</v>
      </c>
    </row>
    <row r="3341" spans="1:20">
      <c r="A3341">
        <v>115683</v>
      </c>
      <c r="C3341" t="b">
        <f t="shared" si="260"/>
        <v>1</v>
      </c>
      <c r="D3341" s="2" t="str">
        <f t="shared" si="261"/>
        <v/>
      </c>
      <c r="E3341" s="2" t="str">
        <f t="shared" si="262"/>
        <v/>
      </c>
      <c r="F3341" s="2" t="str">
        <f t="shared" si="263"/>
        <v/>
      </c>
      <c r="G3341" s="2" t="str">
        <f t="shared" si="264"/>
        <v/>
      </c>
      <c r="H3341" t="s">
        <v>17</v>
      </c>
      <c r="I3341" t="s">
        <v>17</v>
      </c>
      <c r="J3341">
        <v>2.42980768172E-4</v>
      </c>
      <c r="K3341">
        <v>3.8462983158900002E-4</v>
      </c>
      <c r="L3341" s="1">
        <v>1.17911554595E-5</v>
      </c>
      <c r="M3341">
        <v>1.5</v>
      </c>
      <c r="N3341">
        <v>8</v>
      </c>
      <c r="O3341">
        <v>3.0116512242000001E-2</v>
      </c>
      <c r="P3341" s="1">
        <v>4.7975032724000004E-9</v>
      </c>
      <c r="Q3341">
        <v>4.55561685006E-3</v>
      </c>
      <c r="R3341" t="s">
        <v>15</v>
      </c>
      <c r="S3341">
        <v>8</v>
      </c>
    </row>
    <row r="3342" spans="1:20">
      <c r="A3342">
        <v>115688</v>
      </c>
      <c r="C3342" t="b">
        <f t="shared" si="260"/>
        <v>1</v>
      </c>
      <c r="D3342" s="2" t="str">
        <f t="shared" si="261"/>
        <v/>
      </c>
      <c r="E3342" s="2" t="str">
        <f t="shared" si="262"/>
        <v/>
      </c>
      <c r="F3342" s="2" t="str">
        <f t="shared" si="263"/>
        <v/>
      </c>
      <c r="G3342" s="2" t="str">
        <f t="shared" si="264"/>
        <v/>
      </c>
      <c r="H3342" t="s">
        <v>17</v>
      </c>
      <c r="I3342" t="s">
        <v>17</v>
      </c>
      <c r="J3342">
        <v>2.6692628172699998E-4</v>
      </c>
      <c r="K3342">
        <v>3.5862363878100002E-4</v>
      </c>
      <c r="L3342" s="1">
        <v>1.18492076157E-5</v>
      </c>
      <c r="M3342">
        <v>1.5</v>
      </c>
      <c r="N3342">
        <v>8</v>
      </c>
      <c r="O3342">
        <v>6.6211005040000007E-2</v>
      </c>
      <c r="P3342" s="1">
        <v>6.98293996717E-9</v>
      </c>
      <c r="Q3342">
        <v>3.6826716939600002E-4</v>
      </c>
      <c r="R3342" t="s">
        <v>15</v>
      </c>
      <c r="S3342">
        <v>8</v>
      </c>
    </row>
    <row r="3343" spans="1:20">
      <c r="A3343">
        <v>115730</v>
      </c>
      <c r="C3343" t="b">
        <f t="shared" si="260"/>
        <v>1</v>
      </c>
      <c r="D3343" s="2" t="str">
        <f t="shared" si="261"/>
        <v/>
      </c>
      <c r="E3343" s="2" t="str">
        <f t="shared" si="262"/>
        <v/>
      </c>
      <c r="F3343" s="2" t="str">
        <f t="shared" si="263"/>
        <v/>
      </c>
      <c r="G3343" s="2" t="str">
        <f t="shared" si="264"/>
        <v/>
      </c>
      <c r="H3343" t="s">
        <v>14</v>
      </c>
      <c r="I3343" t="s">
        <v>14</v>
      </c>
      <c r="J3343" s="1">
        <v>7.18228642958E-5</v>
      </c>
      <c r="K3343">
        <v>9.0154464663600008E-3</v>
      </c>
      <c r="L3343">
        <v>9.6838898738100003E-4</v>
      </c>
      <c r="M3343">
        <v>12.5</v>
      </c>
      <c r="N3343">
        <v>15</v>
      </c>
      <c r="O3343">
        <v>5.5982774618599997E-4</v>
      </c>
      <c r="P3343">
        <v>0.19592050662999999</v>
      </c>
      <c r="Q3343">
        <v>1.4013095428400001E-3</v>
      </c>
      <c r="R3343" t="s">
        <v>15</v>
      </c>
    </row>
    <row r="3344" spans="1:20">
      <c r="A3344">
        <v>115731</v>
      </c>
      <c r="C3344" t="b">
        <f t="shared" si="260"/>
        <v>1</v>
      </c>
      <c r="D3344" s="2" t="str">
        <f t="shared" si="261"/>
        <v/>
      </c>
      <c r="E3344" s="2" t="str">
        <f t="shared" si="262"/>
        <v/>
      </c>
      <c r="F3344" s="2" t="str">
        <f t="shared" si="263"/>
        <v/>
      </c>
      <c r="G3344" s="2" t="str">
        <f t="shared" si="264"/>
        <v/>
      </c>
      <c r="H3344" t="s">
        <v>14</v>
      </c>
      <c r="I3344" t="s">
        <v>14</v>
      </c>
      <c r="J3344" s="1">
        <v>6.0096682369999998E-5</v>
      </c>
      <c r="K3344">
        <v>7.5443625024700003E-3</v>
      </c>
      <c r="L3344">
        <v>8.315658137E-4</v>
      </c>
      <c r="M3344">
        <v>12.5</v>
      </c>
      <c r="N3344">
        <v>15</v>
      </c>
      <c r="O3344">
        <v>5.5982774618599997E-4</v>
      </c>
      <c r="P3344">
        <v>0.182676030967</v>
      </c>
      <c r="Q3344">
        <v>1.4013095428400001E-3</v>
      </c>
      <c r="R3344" t="s">
        <v>15</v>
      </c>
    </row>
    <row r="3345" spans="1:20">
      <c r="A3345">
        <v>115732</v>
      </c>
      <c r="C3345" t="b">
        <f t="shared" si="260"/>
        <v>1</v>
      </c>
      <c r="D3345" s="2" t="str">
        <f t="shared" si="261"/>
        <v/>
      </c>
      <c r="E3345" s="2" t="str">
        <f t="shared" si="262"/>
        <v/>
      </c>
      <c r="F3345" s="2" t="str">
        <f t="shared" si="263"/>
        <v/>
      </c>
      <c r="G3345" s="2" t="str">
        <f t="shared" si="264"/>
        <v/>
      </c>
      <c r="H3345" t="s">
        <v>18</v>
      </c>
      <c r="I3345" t="s">
        <v>19</v>
      </c>
      <c r="J3345" s="1">
        <v>2.8659341188299999E-5</v>
      </c>
      <c r="K3345">
        <v>8.5190669434899999E-4</v>
      </c>
      <c r="L3345" s="1">
        <v>4.94034800448E-5</v>
      </c>
      <c r="M3345">
        <v>19.333333333300001</v>
      </c>
      <c r="N3345">
        <v>21.666666666699999</v>
      </c>
      <c r="O3345">
        <v>1.2252155123699999E-3</v>
      </c>
      <c r="P3345">
        <v>3.9847257389699998E-2</v>
      </c>
      <c r="Q3345">
        <v>0.155014128768</v>
      </c>
      <c r="R3345" t="s">
        <v>20</v>
      </c>
      <c r="S3345">
        <v>19.333333333300001</v>
      </c>
      <c r="T3345">
        <v>21.666666666699999</v>
      </c>
    </row>
    <row r="3346" spans="1:20">
      <c r="A3346">
        <v>115736</v>
      </c>
      <c r="C3346" t="b">
        <f t="shared" si="260"/>
        <v>1</v>
      </c>
      <c r="D3346" s="2" t="str">
        <f t="shared" si="261"/>
        <v/>
      </c>
      <c r="E3346" s="2" t="str">
        <f t="shared" si="262"/>
        <v/>
      </c>
      <c r="F3346" s="2" t="str">
        <f t="shared" si="263"/>
        <v/>
      </c>
      <c r="G3346" s="2" t="str">
        <f t="shared" si="264"/>
        <v/>
      </c>
      <c r="H3346" t="s">
        <v>19</v>
      </c>
      <c r="I3346" t="s">
        <v>19</v>
      </c>
      <c r="J3346" s="1">
        <v>3.2543023955000001E-5</v>
      </c>
      <c r="K3346">
        <v>1.0887094021E-3</v>
      </c>
      <c r="L3346" s="1">
        <v>3.2991867504700002E-5</v>
      </c>
      <c r="M3346">
        <v>19.333333333300001</v>
      </c>
      <c r="N3346">
        <v>21.666666666699999</v>
      </c>
      <c r="O3346">
        <v>3.06387958656E-3</v>
      </c>
      <c r="P3346">
        <v>1.6783439424099999E-2</v>
      </c>
      <c r="Q3346">
        <v>0.483474470105</v>
      </c>
      <c r="R3346" t="s">
        <v>15</v>
      </c>
      <c r="S3346">
        <v>19.333333333300001</v>
      </c>
      <c r="T3346">
        <v>21.666666666699999</v>
      </c>
    </row>
    <row r="3347" spans="1:20">
      <c r="A3347">
        <v>115792</v>
      </c>
      <c r="B3347" t="s">
        <v>19</v>
      </c>
      <c r="C3347" t="b">
        <f t="shared" si="260"/>
        <v>1</v>
      </c>
      <c r="D3347" s="2" t="str">
        <f t="shared" si="261"/>
        <v/>
      </c>
      <c r="E3347" s="2" t="str">
        <f t="shared" si="262"/>
        <v/>
      </c>
      <c r="F3347" s="2" t="str">
        <f t="shared" si="263"/>
        <v>BRACK</v>
      </c>
      <c r="G3347" s="2" t="str">
        <f t="shared" si="264"/>
        <v/>
      </c>
      <c r="H3347" t="s">
        <v>19</v>
      </c>
      <c r="I3347" t="s">
        <v>19</v>
      </c>
      <c r="J3347" s="1">
        <v>6.5124407955099994E-5</v>
      </c>
      <c r="K3347">
        <v>9.5555085215100004E-4</v>
      </c>
      <c r="L3347" s="1">
        <v>1.82286865701E-5</v>
      </c>
      <c r="M3347">
        <v>1.3333333333299999</v>
      </c>
      <c r="N3347">
        <v>3.6666666666699999</v>
      </c>
      <c r="O3347">
        <v>2.8601561241500002E-3</v>
      </c>
      <c r="P3347" s="1">
        <v>3.4517703460399998E-6</v>
      </c>
      <c r="Q3347">
        <v>2.6456975131199999E-2</v>
      </c>
      <c r="R3347" t="s">
        <v>15</v>
      </c>
      <c r="S3347">
        <v>1.3333333333299999</v>
      </c>
      <c r="T3347">
        <v>3.6666666666699999</v>
      </c>
    </row>
    <row r="3348" spans="1:20">
      <c r="A3348">
        <v>115793</v>
      </c>
      <c r="B3348" t="s">
        <v>17</v>
      </c>
      <c r="C3348" t="b">
        <f t="shared" si="260"/>
        <v>1</v>
      </c>
      <c r="D3348" s="2" t="str">
        <f t="shared" si="261"/>
        <v/>
      </c>
      <c r="E3348" s="2" t="str">
        <f t="shared" si="262"/>
        <v/>
      </c>
      <c r="F3348" s="2" t="str">
        <f t="shared" si="263"/>
        <v/>
      </c>
      <c r="G3348" s="2" t="str">
        <f t="shared" si="264"/>
        <v>freshRestricted</v>
      </c>
      <c r="H3348" t="s">
        <v>14</v>
      </c>
      <c r="I3348" t="s">
        <v>14</v>
      </c>
      <c r="J3348">
        <v>2.08516003885E-4</v>
      </c>
      <c r="K3348" s="1">
        <v>9.2849545111499997E-7</v>
      </c>
      <c r="L3348" s="1">
        <v>7.1414452499800004E-5</v>
      </c>
      <c r="M3348">
        <v>4.5</v>
      </c>
      <c r="N3348">
        <v>27</v>
      </c>
      <c r="O3348" s="1">
        <v>6.7736192252699998E-6</v>
      </c>
      <c r="P3348">
        <v>5.5545841133700001E-2</v>
      </c>
      <c r="Q3348">
        <v>0.12865170465100001</v>
      </c>
      <c r="R3348" t="s">
        <v>15</v>
      </c>
    </row>
    <row r="3349" spans="1:20">
      <c r="A3349">
        <v>115888</v>
      </c>
      <c r="C3349" t="b">
        <f t="shared" si="260"/>
        <v>1</v>
      </c>
      <c r="D3349" s="2" t="str">
        <f t="shared" si="261"/>
        <v/>
      </c>
      <c r="E3349" s="2" t="str">
        <f t="shared" si="262"/>
        <v/>
      </c>
      <c r="F3349" s="2" t="str">
        <f t="shared" si="263"/>
        <v/>
      </c>
      <c r="G3349" s="2" t="str">
        <f t="shared" si="264"/>
        <v/>
      </c>
      <c r="H3349" t="s">
        <v>19</v>
      </c>
      <c r="I3349" t="s">
        <v>19</v>
      </c>
      <c r="J3349" s="1">
        <v>3.6984947005399998E-5</v>
      </c>
      <c r="K3349">
        <v>4.8553961546400002E-4</v>
      </c>
      <c r="L3349" s="1">
        <v>7.3229569182800001E-6</v>
      </c>
      <c r="M3349">
        <v>1.3333333333299999</v>
      </c>
      <c r="N3349">
        <v>3.6666666666699999</v>
      </c>
      <c r="O3349">
        <v>2.1405231866400001E-2</v>
      </c>
      <c r="P3349" s="1">
        <v>1.0264866805500001E-5</v>
      </c>
      <c r="Q3349">
        <v>2.0681296948499999E-2</v>
      </c>
      <c r="R3349" t="s">
        <v>15</v>
      </c>
      <c r="S3349">
        <v>1.3333333333299999</v>
      </c>
      <c r="T3349">
        <v>3.6666666666699999</v>
      </c>
    </row>
    <row r="3350" spans="1:20">
      <c r="A3350">
        <v>115899</v>
      </c>
      <c r="B3350" t="s">
        <v>17</v>
      </c>
      <c r="C3350" t="b">
        <f t="shared" si="260"/>
        <v>1</v>
      </c>
      <c r="D3350" s="2" t="str">
        <f t="shared" si="261"/>
        <v/>
      </c>
      <c r="E3350" s="2" t="str">
        <f t="shared" si="262"/>
        <v/>
      </c>
      <c r="F3350" s="2" t="str">
        <f t="shared" si="263"/>
        <v/>
      </c>
      <c r="G3350" s="2" t="str">
        <f t="shared" si="264"/>
        <v>freshRestricted</v>
      </c>
      <c r="H3350" t="s">
        <v>14</v>
      </c>
      <c r="I3350" t="s">
        <v>14</v>
      </c>
      <c r="J3350">
        <v>1.5869064118099999E-4</v>
      </c>
      <c r="K3350">
        <v>0</v>
      </c>
      <c r="L3350" s="1">
        <v>4.0808258571299998E-5</v>
      </c>
      <c r="M3350">
        <v>4.5</v>
      </c>
      <c r="N3350">
        <v>27</v>
      </c>
      <c r="O3350" s="1">
        <v>1.87662151288E-6</v>
      </c>
      <c r="P3350">
        <v>5.6871443386500003E-3</v>
      </c>
      <c r="Q3350">
        <v>0.12865170465100001</v>
      </c>
      <c r="R3350" t="s">
        <v>15</v>
      </c>
    </row>
    <row r="3351" spans="1:20">
      <c r="A3351">
        <v>115975</v>
      </c>
      <c r="C3351" t="b">
        <f t="shared" si="260"/>
        <v>1</v>
      </c>
      <c r="D3351" s="2" t="str">
        <f t="shared" si="261"/>
        <v/>
      </c>
      <c r="E3351" s="2" t="str">
        <f t="shared" si="262"/>
        <v/>
      </c>
      <c r="F3351" s="2" t="str">
        <f t="shared" si="263"/>
        <v/>
      </c>
      <c r="G3351" s="2" t="str">
        <f t="shared" si="264"/>
        <v/>
      </c>
      <c r="H3351" t="s">
        <v>19</v>
      </c>
      <c r="I3351" t="s">
        <v>19</v>
      </c>
      <c r="J3351" s="1">
        <v>3.5964979194500003E-5</v>
      </c>
      <c r="K3351">
        <v>3.3561690239400003E-4</v>
      </c>
      <c r="L3351" s="1">
        <v>4.2189115029099996E-6</v>
      </c>
      <c r="M3351">
        <v>1.3333333333299999</v>
      </c>
      <c r="N3351">
        <v>3.6666666666699999</v>
      </c>
      <c r="O3351">
        <v>1.42293039121E-2</v>
      </c>
      <c r="P3351" s="1">
        <v>2.1215423373299999E-6</v>
      </c>
      <c r="Q3351">
        <v>8.1572374370800001E-3</v>
      </c>
      <c r="R3351" t="s">
        <v>15</v>
      </c>
      <c r="S3351">
        <v>1.3333333333299999</v>
      </c>
      <c r="T3351">
        <v>3.6666666666699999</v>
      </c>
    </row>
    <row r="3352" spans="1:20">
      <c r="A3352">
        <v>116045</v>
      </c>
      <c r="C3352" t="b">
        <f t="shared" si="260"/>
        <v>1</v>
      </c>
      <c r="D3352" s="2" t="str">
        <f t="shared" si="261"/>
        <v/>
      </c>
      <c r="E3352" s="2" t="str">
        <f t="shared" si="262"/>
        <v/>
      </c>
      <c r="F3352" s="2" t="str">
        <f t="shared" si="263"/>
        <v/>
      </c>
      <c r="G3352" s="2" t="str">
        <f t="shared" si="264"/>
        <v/>
      </c>
      <c r="H3352" t="s">
        <v>17</v>
      </c>
      <c r="I3352" t="s">
        <v>17</v>
      </c>
      <c r="J3352">
        <v>7.3214963390600004E-4</v>
      </c>
      <c r="K3352">
        <v>1.79791973697E-3</v>
      </c>
      <c r="L3352" s="1">
        <v>7.5873122372900004E-5</v>
      </c>
      <c r="M3352">
        <v>1.3333333333299999</v>
      </c>
      <c r="N3352">
        <v>3.6666666666699999</v>
      </c>
      <c r="O3352">
        <v>3.8806119483099998E-2</v>
      </c>
      <c r="P3352" s="1">
        <v>1.6730196615699999E-5</v>
      </c>
      <c r="Q3352">
        <v>3.56288558748E-3</v>
      </c>
      <c r="R3352" t="s">
        <v>15</v>
      </c>
      <c r="S3352">
        <v>3.6666666666699999</v>
      </c>
    </row>
    <row r="3353" spans="1:20">
      <c r="A3353">
        <v>116046</v>
      </c>
      <c r="C3353" t="b">
        <f t="shared" si="260"/>
        <v>1</v>
      </c>
      <c r="D3353" s="2" t="str">
        <f t="shared" si="261"/>
        <v/>
      </c>
      <c r="E3353" s="2" t="str">
        <f t="shared" si="262"/>
        <v/>
      </c>
      <c r="F3353" s="2" t="str">
        <f t="shared" si="263"/>
        <v/>
      </c>
      <c r="G3353" s="2" t="str">
        <f t="shared" si="264"/>
        <v/>
      </c>
      <c r="H3353" t="s">
        <v>17</v>
      </c>
      <c r="I3353" t="s">
        <v>17</v>
      </c>
      <c r="J3353">
        <v>1.16212475366E-4</v>
      </c>
      <c r="K3353">
        <v>2.87278281435E-4</v>
      </c>
      <c r="L3353" s="1">
        <v>9.9964112752400001E-6</v>
      </c>
      <c r="M3353">
        <v>1.3333333333299999</v>
      </c>
      <c r="N3353">
        <v>3.6666666666699999</v>
      </c>
      <c r="O3353">
        <v>4.0223817031400003E-2</v>
      </c>
      <c r="P3353" s="1">
        <v>3.0306830775299998E-7</v>
      </c>
      <c r="Q3353">
        <v>7.8578678469300005E-4</v>
      </c>
      <c r="R3353" t="s">
        <v>15</v>
      </c>
      <c r="S3353">
        <v>3.6666666666699999</v>
      </c>
    </row>
    <row r="3354" spans="1:20">
      <c r="A3354">
        <v>116134</v>
      </c>
      <c r="C3354" t="b">
        <f t="shared" si="260"/>
        <v>1</v>
      </c>
      <c r="D3354" s="2" t="str">
        <f t="shared" si="261"/>
        <v/>
      </c>
      <c r="E3354" s="2" t="str">
        <f t="shared" si="262"/>
        <v/>
      </c>
      <c r="F3354" s="2" t="str">
        <f t="shared" si="263"/>
        <v/>
      </c>
      <c r="G3354" s="2" t="str">
        <f t="shared" si="264"/>
        <v/>
      </c>
      <c r="H3354" t="s">
        <v>18</v>
      </c>
      <c r="I3354" t="s">
        <v>19</v>
      </c>
      <c r="J3354" s="1">
        <v>5.5275483710099998E-5</v>
      </c>
      <c r="K3354">
        <v>5.9165521803999997E-4</v>
      </c>
      <c r="L3354" s="1">
        <v>1.13374127552E-5</v>
      </c>
      <c r="M3354">
        <v>1.3333333333299999</v>
      </c>
      <c r="N3354">
        <v>3.6666666666699999</v>
      </c>
      <c r="O3354">
        <v>2.91334854522E-2</v>
      </c>
      <c r="P3354" s="1">
        <v>3.53763668656E-5</v>
      </c>
      <c r="Q3354">
        <v>1.3192343039399999E-2</v>
      </c>
      <c r="R3354" t="s">
        <v>20</v>
      </c>
      <c r="S3354">
        <v>1.3333333333299999</v>
      </c>
      <c r="T3354">
        <v>3.6666666666699999</v>
      </c>
    </row>
    <row r="3355" spans="1:20">
      <c r="A3355">
        <v>116136</v>
      </c>
      <c r="C3355" t="b">
        <f t="shared" si="260"/>
        <v>1</v>
      </c>
      <c r="D3355" s="2" t="str">
        <f t="shared" si="261"/>
        <v/>
      </c>
      <c r="E3355" s="2" t="str">
        <f t="shared" si="262"/>
        <v/>
      </c>
      <c r="F3355" s="2" t="str">
        <f t="shared" si="263"/>
        <v/>
      </c>
      <c r="G3355" s="2" t="str">
        <f t="shared" si="264"/>
        <v/>
      </c>
      <c r="H3355" t="s">
        <v>14</v>
      </c>
      <c r="I3355" t="s">
        <v>14</v>
      </c>
      <c r="J3355">
        <v>1.3316128276099999E-4</v>
      </c>
      <c r="K3355" s="1">
        <v>1.1141945413399999E-6</v>
      </c>
      <c r="L3355" s="1">
        <v>4.0808258571299998E-5</v>
      </c>
      <c r="M3355">
        <v>4.5</v>
      </c>
      <c r="N3355">
        <v>27</v>
      </c>
      <c r="O3355" s="1">
        <v>6.7736192252699998E-6</v>
      </c>
      <c r="P3355">
        <v>5.5545841133700001E-2</v>
      </c>
      <c r="Q3355">
        <v>0.12865170465100001</v>
      </c>
      <c r="R3355" t="s">
        <v>15</v>
      </c>
    </row>
    <row r="3356" spans="1:20">
      <c r="A3356">
        <v>116222</v>
      </c>
      <c r="C3356" t="b">
        <f t="shared" si="260"/>
        <v>1</v>
      </c>
      <c r="D3356" s="2" t="str">
        <f t="shared" si="261"/>
        <v/>
      </c>
      <c r="E3356" s="2" t="str">
        <f t="shared" si="262"/>
        <v/>
      </c>
      <c r="F3356" s="2" t="str">
        <f t="shared" si="263"/>
        <v/>
      </c>
      <c r="G3356" s="2" t="str">
        <f t="shared" si="264"/>
        <v/>
      </c>
      <c r="H3356" t="s">
        <v>17</v>
      </c>
      <c r="I3356" t="s">
        <v>17</v>
      </c>
      <c r="J3356">
        <v>1.4792463569299999E-4</v>
      </c>
      <c r="K3356">
        <v>2.5056840737299997E-4</v>
      </c>
      <c r="L3356" s="1">
        <v>8.2703088847899995E-6</v>
      </c>
      <c r="M3356">
        <v>1.3333333333299999</v>
      </c>
      <c r="N3356">
        <v>3.6666666666699999</v>
      </c>
      <c r="O3356">
        <v>0.124886914229</v>
      </c>
      <c r="P3356" s="1">
        <v>3.8052603434199997E-7</v>
      </c>
      <c r="Q3356">
        <v>1.3131995427000001E-4</v>
      </c>
      <c r="R3356" t="s">
        <v>15</v>
      </c>
      <c r="S3356">
        <v>3.6666666666699999</v>
      </c>
    </row>
    <row r="3357" spans="1:20">
      <c r="A3357">
        <v>116223</v>
      </c>
      <c r="C3357" t="b">
        <f t="shared" si="260"/>
        <v>1</v>
      </c>
      <c r="D3357" s="2" t="str">
        <f t="shared" si="261"/>
        <v/>
      </c>
      <c r="E3357" s="2" t="str">
        <f t="shared" si="262"/>
        <v/>
      </c>
      <c r="F3357" s="2" t="str">
        <f t="shared" si="263"/>
        <v/>
      </c>
      <c r="G3357" s="2" t="str">
        <f t="shared" si="264"/>
        <v/>
      </c>
      <c r="H3357" t="s">
        <v>17</v>
      </c>
      <c r="I3357" t="s">
        <v>17</v>
      </c>
      <c r="J3357">
        <v>8.3633071704299999E-4</v>
      </c>
      <c r="K3357">
        <v>1.6293361190800001E-3</v>
      </c>
      <c r="L3357" s="1">
        <v>5.6299245708900001E-5</v>
      </c>
      <c r="M3357">
        <v>1.3333333333299999</v>
      </c>
      <c r="N3357">
        <v>3.6666666666699999</v>
      </c>
      <c r="O3357">
        <v>9.6056780875399997E-2</v>
      </c>
      <c r="P3357" s="1">
        <v>1.1428043911799999E-5</v>
      </c>
      <c r="Q3357">
        <v>2.0269194817900001E-3</v>
      </c>
      <c r="R3357" t="s">
        <v>15</v>
      </c>
      <c r="S3357">
        <v>3.6666666666699999</v>
      </c>
    </row>
    <row r="3358" spans="1:20">
      <c r="A3358">
        <v>116311</v>
      </c>
      <c r="C3358" t="b">
        <f t="shared" si="260"/>
        <v>1</v>
      </c>
      <c r="D3358" s="2" t="str">
        <f t="shared" si="261"/>
        <v/>
      </c>
      <c r="E3358" s="2" t="str">
        <f t="shared" si="262"/>
        <v/>
      </c>
      <c r="F3358" s="2" t="str">
        <f t="shared" si="263"/>
        <v/>
      </c>
      <c r="G3358" s="2" t="str">
        <f t="shared" si="264"/>
        <v/>
      </c>
      <c r="H3358" t="s">
        <v>23</v>
      </c>
      <c r="I3358" t="s">
        <v>19</v>
      </c>
      <c r="J3358">
        <v>1.0522461078900001E-3</v>
      </c>
      <c r="K3358">
        <v>2.7742785014699999E-3</v>
      </c>
      <c r="L3358">
        <v>1.1811507172000001E-4</v>
      </c>
      <c r="M3358">
        <v>1.3333333333299999</v>
      </c>
      <c r="N3358">
        <v>3.6666666666699999</v>
      </c>
      <c r="O3358">
        <v>1.9150538634799999E-2</v>
      </c>
      <c r="P3358" s="1">
        <v>1.6730196615699999E-5</v>
      </c>
      <c r="Q3358">
        <v>4.4646285885399997E-3</v>
      </c>
      <c r="R3358" t="s">
        <v>15</v>
      </c>
      <c r="S3358">
        <v>1.3333333333299999</v>
      </c>
      <c r="T3358">
        <v>3.6666666666699999</v>
      </c>
    </row>
    <row r="3359" spans="1:20">
      <c r="A3359">
        <v>116313</v>
      </c>
      <c r="C3359" t="b">
        <f t="shared" si="260"/>
        <v>1</v>
      </c>
      <c r="D3359" s="2" t="str">
        <f t="shared" si="261"/>
        <v/>
      </c>
      <c r="E3359" s="2" t="str">
        <f t="shared" si="262"/>
        <v/>
      </c>
      <c r="F3359" s="2" t="str">
        <f t="shared" si="263"/>
        <v/>
      </c>
      <c r="G3359" s="2" t="str">
        <f t="shared" si="264"/>
        <v/>
      </c>
      <c r="H3359" t="s">
        <v>17</v>
      </c>
      <c r="I3359" t="s">
        <v>17</v>
      </c>
      <c r="J3359">
        <v>1.7623991855E-4</v>
      </c>
      <c r="K3359">
        <v>4.8890074336200001E-4</v>
      </c>
      <c r="L3359" s="1">
        <v>1.9044478185999999E-5</v>
      </c>
      <c r="M3359">
        <v>1.3333333333299999</v>
      </c>
      <c r="N3359">
        <v>3.6666666666699999</v>
      </c>
      <c r="O3359">
        <v>2.8488913528499998E-2</v>
      </c>
      <c r="P3359" s="1">
        <v>2.3427515811700002E-6</v>
      </c>
      <c r="Q3359">
        <v>3.8944752412199998E-3</v>
      </c>
      <c r="R3359" t="s">
        <v>15</v>
      </c>
      <c r="S3359">
        <v>3.6666666666699999</v>
      </c>
    </row>
    <row r="3360" spans="1:20">
      <c r="A3360">
        <v>116417</v>
      </c>
      <c r="C3360" t="b">
        <f t="shared" si="260"/>
        <v>1</v>
      </c>
      <c r="D3360" s="2" t="str">
        <f t="shared" si="261"/>
        <v/>
      </c>
      <c r="E3360" s="2" t="str">
        <f t="shared" si="262"/>
        <v/>
      </c>
      <c r="F3360" s="2" t="str">
        <f t="shared" si="263"/>
        <v/>
      </c>
      <c r="G3360" s="2" t="str">
        <f t="shared" si="264"/>
        <v/>
      </c>
      <c r="H3360" t="s">
        <v>19</v>
      </c>
      <c r="I3360" t="s">
        <v>19</v>
      </c>
      <c r="J3360" s="1">
        <v>3.0030962759200002E-5</v>
      </c>
      <c r="K3360">
        <v>4.3105982019499999E-4</v>
      </c>
      <c r="L3360" s="1">
        <v>6.7848509216799999E-6</v>
      </c>
      <c r="M3360">
        <v>1.3333333333299999</v>
      </c>
      <c r="N3360">
        <v>3.6666666666699999</v>
      </c>
      <c r="O3360">
        <v>8.7228396731500006E-3</v>
      </c>
      <c r="P3360" s="1">
        <v>2.9360439700399998E-5</v>
      </c>
      <c r="Q3360">
        <v>1.3192343039399999E-2</v>
      </c>
      <c r="R3360" t="s">
        <v>15</v>
      </c>
      <c r="S3360">
        <v>1.3333333333299999</v>
      </c>
      <c r="T3360">
        <v>3.6666666666699999</v>
      </c>
    </row>
    <row r="3361" spans="1:20">
      <c r="A3361">
        <v>116490</v>
      </c>
      <c r="C3361" t="b">
        <f t="shared" si="260"/>
        <v>1</v>
      </c>
      <c r="D3361" s="2" t="str">
        <f t="shared" si="261"/>
        <v/>
      </c>
      <c r="E3361" s="2" t="str">
        <f t="shared" si="262"/>
        <v/>
      </c>
      <c r="F3361" s="2" t="str">
        <f t="shared" si="263"/>
        <v/>
      </c>
      <c r="G3361" s="2" t="str">
        <f t="shared" si="264"/>
        <v/>
      </c>
      <c r="H3361" t="s">
        <v>24</v>
      </c>
      <c r="I3361" t="s">
        <v>17</v>
      </c>
      <c r="J3361">
        <v>1.5025424733199999E-4</v>
      </c>
      <c r="K3361" s="1">
        <v>4.5949052392800002E-5</v>
      </c>
      <c r="L3361" s="1">
        <v>1.59407260044E-6</v>
      </c>
      <c r="M3361">
        <v>3</v>
      </c>
      <c r="N3361">
        <v>8</v>
      </c>
      <c r="O3361">
        <v>0.35204432972900002</v>
      </c>
      <c r="P3361" s="1">
        <v>3.3795842488700003E-5</v>
      </c>
      <c r="Q3361" s="1">
        <v>1.9073860667400001E-5</v>
      </c>
      <c r="R3361" t="s">
        <v>25</v>
      </c>
      <c r="S3361">
        <v>4.49182455464</v>
      </c>
    </row>
    <row r="3362" spans="1:20">
      <c r="A3362">
        <v>116491</v>
      </c>
      <c r="C3362" t="b">
        <f t="shared" si="260"/>
        <v>1</v>
      </c>
      <c r="D3362" s="2" t="str">
        <f t="shared" si="261"/>
        <v/>
      </c>
      <c r="E3362" s="2" t="str">
        <f t="shared" si="262"/>
        <v/>
      </c>
      <c r="F3362" s="2" t="str">
        <f t="shared" si="263"/>
        <v/>
      </c>
      <c r="G3362" s="2" t="str">
        <f t="shared" si="264"/>
        <v/>
      </c>
      <c r="H3362" t="s">
        <v>24</v>
      </c>
      <c r="I3362" t="s">
        <v>17</v>
      </c>
      <c r="J3362">
        <v>1.5896292562000001E-4</v>
      </c>
      <c r="K3362" s="1">
        <v>6.6117292487200005E-5</v>
      </c>
      <c r="L3362" s="1">
        <v>1.4169534226199999E-6</v>
      </c>
      <c r="M3362">
        <v>3</v>
      </c>
      <c r="N3362">
        <v>8</v>
      </c>
      <c r="O3362">
        <v>0.43694144448</v>
      </c>
      <c r="P3362" s="1">
        <v>2.4329252133599999E-5</v>
      </c>
      <c r="Q3362">
        <v>2.8114573740599998E-4</v>
      </c>
      <c r="R3362" t="s">
        <v>25</v>
      </c>
      <c r="S3362">
        <v>5.0533796631600003</v>
      </c>
    </row>
    <row r="3363" spans="1:20">
      <c r="A3363">
        <v>116528</v>
      </c>
      <c r="C3363" t="b">
        <f t="shared" si="260"/>
        <v>1</v>
      </c>
      <c r="D3363" s="2" t="str">
        <f t="shared" si="261"/>
        <v/>
      </c>
      <c r="E3363" s="2" t="str">
        <f t="shared" si="262"/>
        <v/>
      </c>
      <c r="F3363" s="2" t="str">
        <f t="shared" si="263"/>
        <v/>
      </c>
      <c r="G3363" s="2" t="str">
        <f t="shared" si="264"/>
        <v/>
      </c>
      <c r="H3363" t="s">
        <v>23</v>
      </c>
      <c r="I3363" t="s">
        <v>19</v>
      </c>
      <c r="J3363" s="1">
        <v>6.5301303524399994E-5</v>
      </c>
      <c r="K3363">
        <v>1.80016447907E-4</v>
      </c>
      <c r="L3363" s="1">
        <v>1.08102668799E-5</v>
      </c>
      <c r="M3363">
        <v>1.3333333333299999</v>
      </c>
      <c r="N3363">
        <v>3.6666666666699999</v>
      </c>
      <c r="O3363">
        <v>2.4199111590599998E-2</v>
      </c>
      <c r="P3363" s="1">
        <v>1.99750194464E-7</v>
      </c>
      <c r="Q3363">
        <v>2.46740344353E-3</v>
      </c>
      <c r="R3363" t="s">
        <v>15</v>
      </c>
      <c r="S3363">
        <v>1.3333333333299999</v>
      </c>
      <c r="T3363">
        <v>3.6666666666699999</v>
      </c>
    </row>
    <row r="3364" spans="1:20">
      <c r="A3364">
        <v>116529</v>
      </c>
      <c r="C3364" t="b">
        <f t="shared" si="260"/>
        <v>1</v>
      </c>
      <c r="D3364" s="2" t="str">
        <f t="shared" si="261"/>
        <v/>
      </c>
      <c r="E3364" s="2" t="str">
        <f t="shared" si="262"/>
        <v/>
      </c>
      <c r="F3364" s="2" t="str">
        <f t="shared" si="263"/>
        <v/>
      </c>
      <c r="G3364" s="2" t="str">
        <f t="shared" si="264"/>
        <v/>
      </c>
      <c r="H3364" t="s">
        <v>19</v>
      </c>
      <c r="I3364" t="s">
        <v>19</v>
      </c>
      <c r="J3364" s="1">
        <v>3.6816775345100001E-5</v>
      </c>
      <c r="K3364">
        <v>1.7096325587399999E-4</v>
      </c>
      <c r="L3364" s="1">
        <v>1.2071531728199999E-5</v>
      </c>
      <c r="M3364">
        <v>1.3333333333299999</v>
      </c>
      <c r="N3364">
        <v>3.6666666666699999</v>
      </c>
      <c r="O3364">
        <v>4.4103716600200002E-3</v>
      </c>
      <c r="P3364" s="1">
        <v>2.6141731366900001E-6</v>
      </c>
      <c r="Q3364">
        <v>5.4446079437799999E-2</v>
      </c>
      <c r="R3364" t="s">
        <v>15</v>
      </c>
      <c r="S3364">
        <v>1.3333333333299999</v>
      </c>
      <c r="T3364">
        <v>3.6666666666699999</v>
      </c>
    </row>
    <row r="3365" spans="1:20">
      <c r="A3365">
        <v>116542</v>
      </c>
      <c r="C3365" t="b">
        <f t="shared" si="260"/>
        <v>1</v>
      </c>
      <c r="D3365" s="2" t="str">
        <f t="shared" si="261"/>
        <v/>
      </c>
      <c r="E3365" s="2" t="str">
        <f t="shared" si="262"/>
        <v/>
      </c>
      <c r="F3365" s="2" t="str">
        <f t="shared" si="263"/>
        <v/>
      </c>
      <c r="G3365" s="2" t="str">
        <f t="shared" si="264"/>
        <v/>
      </c>
      <c r="H3365" t="s">
        <v>19</v>
      </c>
      <c r="I3365" t="s">
        <v>19</v>
      </c>
      <c r="J3365" s="1">
        <v>3.4644249931600002E-5</v>
      </c>
      <c r="K3365">
        <v>6.0098302737299995E-4</v>
      </c>
      <c r="L3365" s="1">
        <v>6.7103787597700001E-5</v>
      </c>
      <c r="M3365">
        <v>15</v>
      </c>
      <c r="N3365">
        <v>17</v>
      </c>
      <c r="O3365">
        <v>2.49527483476E-4</v>
      </c>
      <c r="P3365">
        <v>5.4981953431700002E-3</v>
      </c>
      <c r="Q3365">
        <v>0.16646328404300001</v>
      </c>
      <c r="R3365" t="s">
        <v>15</v>
      </c>
      <c r="S3365">
        <v>15</v>
      </c>
      <c r="T3365">
        <v>17</v>
      </c>
    </row>
    <row r="3366" spans="1:20">
      <c r="A3366">
        <v>116544</v>
      </c>
      <c r="C3366" t="b">
        <f t="shared" si="260"/>
        <v>1</v>
      </c>
      <c r="D3366" s="2" t="str">
        <f t="shared" si="261"/>
        <v/>
      </c>
      <c r="E3366" s="2" t="str">
        <f t="shared" si="262"/>
        <v/>
      </c>
      <c r="F3366" s="2" t="str">
        <f t="shared" si="263"/>
        <v/>
      </c>
      <c r="G3366" s="2" t="str">
        <f t="shared" si="264"/>
        <v/>
      </c>
      <c r="H3366" t="s">
        <v>19</v>
      </c>
      <c r="I3366" t="s">
        <v>19</v>
      </c>
      <c r="J3366" s="1">
        <v>3.39718191274E-5</v>
      </c>
      <c r="K3366">
        <v>6.5340904314200004E-4</v>
      </c>
      <c r="L3366" s="1">
        <v>5.2862604355899997E-5</v>
      </c>
      <c r="M3366">
        <v>15</v>
      </c>
      <c r="N3366">
        <v>17</v>
      </c>
      <c r="O3366">
        <v>2.49527483476E-4</v>
      </c>
      <c r="P3366">
        <v>4.7262081468699996E-3</v>
      </c>
      <c r="Q3366">
        <v>0.174787403062</v>
      </c>
      <c r="R3366" t="s">
        <v>15</v>
      </c>
      <c r="S3366">
        <v>15</v>
      </c>
      <c r="T3366">
        <v>17</v>
      </c>
    </row>
    <row r="3367" spans="1:20">
      <c r="A3367">
        <v>116583</v>
      </c>
      <c r="C3367" t="b">
        <f t="shared" si="260"/>
        <v>1</v>
      </c>
      <c r="D3367" s="2" t="str">
        <f t="shared" si="261"/>
        <v/>
      </c>
      <c r="E3367" s="2" t="str">
        <f t="shared" si="262"/>
        <v/>
      </c>
      <c r="F3367" s="2" t="str">
        <f t="shared" si="263"/>
        <v/>
      </c>
      <c r="G3367" s="2" t="str">
        <f t="shared" si="264"/>
        <v/>
      </c>
      <c r="H3367" t="s">
        <v>19</v>
      </c>
      <c r="I3367" t="s">
        <v>19</v>
      </c>
      <c r="J3367">
        <v>2.05126935945E-4</v>
      </c>
      <c r="K3367">
        <v>9.4736954925700001E-4</v>
      </c>
      <c r="L3367" s="1">
        <v>3.7195027343700002E-6</v>
      </c>
      <c r="M3367">
        <v>3</v>
      </c>
      <c r="N3367">
        <v>8</v>
      </c>
      <c r="O3367">
        <v>1.81789077586E-2</v>
      </c>
      <c r="P3367" s="1">
        <v>3.2471779869800001E-7</v>
      </c>
      <c r="Q3367" s="1">
        <v>2.3935067425500001E-5</v>
      </c>
      <c r="R3367" t="s">
        <v>15</v>
      </c>
      <c r="S3367">
        <v>3</v>
      </c>
      <c r="T3367">
        <v>8</v>
      </c>
    </row>
    <row r="3368" spans="1:20">
      <c r="A3368">
        <v>116584</v>
      </c>
      <c r="C3368" t="b">
        <f t="shared" si="260"/>
        <v>1</v>
      </c>
      <c r="D3368" s="2" t="str">
        <f t="shared" si="261"/>
        <v/>
      </c>
      <c r="E3368" s="2" t="str">
        <f t="shared" si="262"/>
        <v/>
      </c>
      <c r="F3368" s="2" t="str">
        <f t="shared" si="263"/>
        <v/>
      </c>
      <c r="G3368" s="2" t="str">
        <f t="shared" si="264"/>
        <v/>
      </c>
      <c r="H3368" t="s">
        <v>19</v>
      </c>
      <c r="I3368" t="s">
        <v>19</v>
      </c>
      <c r="J3368" s="1">
        <v>7.9820395245399999E-5</v>
      </c>
      <c r="K3368">
        <v>4.22321389931E-4</v>
      </c>
      <c r="L3368" s="1">
        <v>1.9483109560999998E-6</v>
      </c>
      <c r="M3368">
        <v>3</v>
      </c>
      <c r="N3368">
        <v>8</v>
      </c>
      <c r="O3368">
        <v>1.77262928061E-2</v>
      </c>
      <c r="P3368" s="1">
        <v>3.2471779869800001E-7</v>
      </c>
      <c r="Q3368">
        <v>1.1198789340000001E-3</v>
      </c>
      <c r="R3368" t="s">
        <v>15</v>
      </c>
      <c r="S3368">
        <v>3</v>
      </c>
      <c r="T3368">
        <v>8</v>
      </c>
    </row>
    <row r="3369" spans="1:20">
      <c r="A3369">
        <v>116621</v>
      </c>
      <c r="C3369" t="b">
        <f t="shared" si="260"/>
        <v>1</v>
      </c>
      <c r="D3369" s="2" t="str">
        <f t="shared" si="261"/>
        <v/>
      </c>
      <c r="E3369" s="2" t="str">
        <f t="shared" si="262"/>
        <v/>
      </c>
      <c r="F3369" s="2" t="str">
        <f t="shared" si="263"/>
        <v/>
      </c>
      <c r="G3369" s="2" t="str">
        <f t="shared" si="264"/>
        <v/>
      </c>
      <c r="H3369" t="s">
        <v>17</v>
      </c>
      <c r="I3369" t="s">
        <v>17</v>
      </c>
      <c r="J3369">
        <v>6.2298726758200005E-4</v>
      </c>
      <c r="K3369">
        <v>1.18216442924E-3</v>
      </c>
      <c r="L3369" s="1">
        <v>2.9048278911899998E-5</v>
      </c>
      <c r="M3369">
        <v>1.3333333333299999</v>
      </c>
      <c r="N3369">
        <v>3.6666666666699999</v>
      </c>
      <c r="O3369">
        <v>6.2449429146100001E-2</v>
      </c>
      <c r="P3369" s="1">
        <v>9.3360373201800001E-7</v>
      </c>
      <c r="Q3369">
        <v>3.1856475410499998E-4</v>
      </c>
      <c r="R3369" t="s">
        <v>15</v>
      </c>
      <c r="S3369">
        <v>3.6666666666699999</v>
      </c>
    </row>
    <row r="3370" spans="1:20">
      <c r="A3370">
        <v>116622</v>
      </c>
      <c r="B3370" t="s">
        <v>17</v>
      </c>
      <c r="C3370" t="b">
        <f t="shared" si="260"/>
        <v>1</v>
      </c>
      <c r="D3370" s="2" t="str">
        <f t="shared" si="261"/>
        <v>FRESH</v>
      </c>
      <c r="E3370" s="2" t="str">
        <f t="shared" si="262"/>
        <v/>
      </c>
      <c r="F3370" s="2" t="str">
        <f t="shared" si="263"/>
        <v/>
      </c>
      <c r="G3370" s="2" t="str">
        <f t="shared" si="264"/>
        <v/>
      </c>
      <c r="H3370" t="s">
        <v>17</v>
      </c>
      <c r="I3370" t="s">
        <v>17</v>
      </c>
      <c r="J3370">
        <v>2.9093582095400002E-4</v>
      </c>
      <c r="K3370">
        <v>5.3137394712900003E-4</v>
      </c>
      <c r="L3370" s="1">
        <v>1.25867337052E-5</v>
      </c>
      <c r="M3370">
        <v>1.3333333333299999</v>
      </c>
      <c r="N3370">
        <v>3.6666666666699999</v>
      </c>
      <c r="O3370">
        <v>6.2449429146100001E-2</v>
      </c>
      <c r="P3370" s="1">
        <v>2.4092275207299999E-7</v>
      </c>
      <c r="Q3370">
        <v>1.3131995427000001E-4</v>
      </c>
      <c r="R3370" t="s">
        <v>15</v>
      </c>
      <c r="S3370">
        <v>3.6666666666699999</v>
      </c>
    </row>
    <row r="3371" spans="1:20">
      <c r="A3371">
        <v>116679</v>
      </c>
      <c r="C3371" t="b">
        <f t="shared" si="260"/>
        <v>1</v>
      </c>
      <c r="D3371" s="2" t="str">
        <f t="shared" si="261"/>
        <v/>
      </c>
      <c r="E3371" s="2" t="str">
        <f t="shared" si="262"/>
        <v/>
      </c>
      <c r="F3371" s="2" t="str">
        <f t="shared" si="263"/>
        <v/>
      </c>
      <c r="G3371" s="2" t="str">
        <f t="shared" si="264"/>
        <v/>
      </c>
      <c r="H3371" t="s">
        <v>17</v>
      </c>
      <c r="I3371" t="s">
        <v>17</v>
      </c>
      <c r="J3371">
        <v>4.7266421104100002E-4</v>
      </c>
      <c r="K3371">
        <v>1.2997288050999999E-3</v>
      </c>
      <c r="L3371" s="1">
        <v>2.9856391088199999E-5</v>
      </c>
      <c r="M3371">
        <v>1.3333333333299999</v>
      </c>
      <c r="N3371">
        <v>3.6666666666699999</v>
      </c>
      <c r="O3371">
        <v>3.3941117596900001E-2</v>
      </c>
      <c r="P3371" s="1">
        <v>9.3360373201800001E-7</v>
      </c>
      <c r="Q3371">
        <v>1.9803799271200001E-3</v>
      </c>
      <c r="R3371" t="s">
        <v>15</v>
      </c>
      <c r="S3371">
        <v>3.6666666666699999</v>
      </c>
    </row>
    <row r="3372" spans="1:20">
      <c r="A3372">
        <v>116681</v>
      </c>
      <c r="C3372" t="b">
        <f t="shared" si="260"/>
        <v>1</v>
      </c>
      <c r="D3372" s="2" t="str">
        <f t="shared" si="261"/>
        <v/>
      </c>
      <c r="E3372" s="2" t="str">
        <f t="shared" si="262"/>
        <v/>
      </c>
      <c r="F3372" s="2" t="str">
        <f t="shared" si="263"/>
        <v/>
      </c>
      <c r="G3372" s="2" t="str">
        <f t="shared" si="264"/>
        <v/>
      </c>
      <c r="H3372" t="s">
        <v>23</v>
      </c>
      <c r="I3372" t="s">
        <v>19</v>
      </c>
      <c r="J3372" s="1">
        <v>7.0462303847299999E-5</v>
      </c>
      <c r="K3372">
        <v>2.00781198596E-4</v>
      </c>
      <c r="L3372" s="1">
        <v>5.2412294506400001E-6</v>
      </c>
      <c r="M3372">
        <v>1.3333333333299999</v>
      </c>
      <c r="N3372">
        <v>3.6666666666699999</v>
      </c>
      <c r="O3372">
        <v>2.3785883597700001E-2</v>
      </c>
      <c r="P3372" s="1">
        <v>9.54034988532E-8</v>
      </c>
      <c r="Q3372">
        <v>3.5651734340399999E-4</v>
      </c>
      <c r="R3372" t="s">
        <v>15</v>
      </c>
      <c r="S3372">
        <v>1.3333333333299999</v>
      </c>
      <c r="T3372">
        <v>3.6666666666699999</v>
      </c>
    </row>
    <row r="3373" spans="1:20">
      <c r="A3373">
        <v>116687</v>
      </c>
      <c r="C3373" t="b">
        <f t="shared" si="260"/>
        <v>1</v>
      </c>
      <c r="D3373" s="2" t="str">
        <f t="shared" si="261"/>
        <v/>
      </c>
      <c r="E3373" s="2" t="str">
        <f t="shared" si="262"/>
        <v/>
      </c>
      <c r="F3373" s="2" t="str">
        <f t="shared" si="263"/>
        <v/>
      </c>
      <c r="G3373" s="2" t="str">
        <f t="shared" si="264"/>
        <v/>
      </c>
      <c r="H3373" t="s">
        <v>23</v>
      </c>
      <c r="I3373" t="s">
        <v>19</v>
      </c>
      <c r="J3373">
        <v>2.0916959009999999E-4</v>
      </c>
      <c r="K3373">
        <v>5.8205864846099995E-4</v>
      </c>
      <c r="L3373" s="1">
        <v>1.3851531755199999E-5</v>
      </c>
      <c r="M3373">
        <v>1.3333333333299999</v>
      </c>
      <c r="N3373">
        <v>3.6666666666699999</v>
      </c>
      <c r="O3373">
        <v>1.97534873322E-2</v>
      </c>
      <c r="P3373" s="1">
        <v>3.0306830775299998E-7</v>
      </c>
      <c r="Q3373">
        <v>9.69397562057E-4</v>
      </c>
      <c r="R3373" t="s">
        <v>15</v>
      </c>
      <c r="S3373">
        <v>1.3333333333299999</v>
      </c>
      <c r="T3373">
        <v>3.6666666666699999</v>
      </c>
    </row>
    <row r="3374" spans="1:20">
      <c r="A3374">
        <v>116731</v>
      </c>
      <c r="C3374" t="b">
        <f t="shared" si="260"/>
        <v>1</v>
      </c>
      <c r="D3374" s="2" t="str">
        <f t="shared" si="261"/>
        <v/>
      </c>
      <c r="E3374" s="2" t="str">
        <f t="shared" si="262"/>
        <v/>
      </c>
      <c r="F3374" s="2" t="str">
        <f t="shared" si="263"/>
        <v/>
      </c>
      <c r="G3374" s="2" t="str">
        <f t="shared" si="264"/>
        <v/>
      </c>
      <c r="H3374" t="s">
        <v>17</v>
      </c>
      <c r="I3374" t="s">
        <v>17</v>
      </c>
      <c r="J3374">
        <v>3.8652701931100002E-4</v>
      </c>
      <c r="K3374">
        <v>6.4466464086899999E-4</v>
      </c>
      <c r="L3374" s="1">
        <v>1.9279464236299999E-5</v>
      </c>
      <c r="M3374">
        <v>1.3333333333299999</v>
      </c>
      <c r="N3374">
        <v>3.6666666666699999</v>
      </c>
      <c r="O3374">
        <v>7.2447111356500005E-2</v>
      </c>
      <c r="P3374" s="1">
        <v>2.3427515811700002E-6</v>
      </c>
      <c r="Q3374">
        <v>6.7118712989900004E-4</v>
      </c>
      <c r="R3374" t="s">
        <v>15</v>
      </c>
      <c r="S3374">
        <v>3.6666666666699999</v>
      </c>
    </row>
    <row r="3375" spans="1:20">
      <c r="A3375">
        <v>116732</v>
      </c>
      <c r="B3375" t="s">
        <v>17</v>
      </c>
      <c r="C3375" t="b">
        <f t="shared" si="260"/>
        <v>1</v>
      </c>
      <c r="D3375" s="2" t="str">
        <f t="shared" si="261"/>
        <v>FRESH</v>
      </c>
      <c r="E3375" s="2" t="str">
        <f t="shared" si="262"/>
        <v/>
      </c>
      <c r="F3375" s="2" t="str">
        <f t="shared" si="263"/>
        <v/>
      </c>
      <c r="G3375" s="2" t="str">
        <f t="shared" si="264"/>
        <v/>
      </c>
      <c r="H3375" t="s">
        <v>17</v>
      </c>
      <c r="I3375" t="s">
        <v>17</v>
      </c>
      <c r="J3375">
        <v>1.9082589156500001E-4</v>
      </c>
      <c r="K3375">
        <v>3.4497312232799999E-4</v>
      </c>
      <c r="L3375" s="1">
        <v>7.3585084228999998E-6</v>
      </c>
      <c r="M3375">
        <v>1.3333333333299999</v>
      </c>
      <c r="N3375">
        <v>3.6666666666699999</v>
      </c>
      <c r="O3375">
        <v>8.36273841771E-2</v>
      </c>
      <c r="P3375" s="1">
        <v>5.7690571022200001E-8</v>
      </c>
      <c r="Q3375" s="1">
        <v>4.4881056848200002E-5</v>
      </c>
      <c r="R3375" t="s">
        <v>15</v>
      </c>
      <c r="S3375">
        <v>3.6666666666699999</v>
      </c>
    </row>
    <row r="3376" spans="1:20">
      <c r="A3376">
        <v>116784</v>
      </c>
      <c r="C3376" t="b">
        <f t="shared" si="260"/>
        <v>1</v>
      </c>
      <c r="D3376" s="2" t="str">
        <f t="shared" si="261"/>
        <v/>
      </c>
      <c r="E3376" s="2" t="str">
        <f t="shared" si="262"/>
        <v/>
      </c>
      <c r="F3376" s="2" t="str">
        <f t="shared" si="263"/>
        <v/>
      </c>
      <c r="G3376" s="2" t="str">
        <f t="shared" si="264"/>
        <v/>
      </c>
      <c r="H3376" t="s">
        <v>17</v>
      </c>
      <c r="I3376" t="s">
        <v>17</v>
      </c>
      <c r="J3376">
        <v>9.6889189968399998E-4</v>
      </c>
      <c r="K3376">
        <v>2.01439649505E-3</v>
      </c>
      <c r="L3376" s="1">
        <v>5.7992607475400003E-5</v>
      </c>
      <c r="M3376">
        <v>1.3333333333299999</v>
      </c>
      <c r="N3376">
        <v>3.6666666666699999</v>
      </c>
      <c r="O3376">
        <v>6.2449429146100001E-2</v>
      </c>
      <c r="P3376" s="1">
        <v>5.0386996652599998E-6</v>
      </c>
      <c r="Q3376">
        <v>1.51105032219E-3</v>
      </c>
      <c r="R3376" t="s">
        <v>15</v>
      </c>
      <c r="S3376">
        <v>3.6666666666699999</v>
      </c>
    </row>
    <row r="3377" spans="1:20">
      <c r="A3377">
        <v>116788</v>
      </c>
      <c r="C3377" t="b">
        <f t="shared" si="260"/>
        <v>1</v>
      </c>
      <c r="D3377" s="2" t="str">
        <f t="shared" si="261"/>
        <v/>
      </c>
      <c r="E3377" s="2" t="str">
        <f t="shared" si="262"/>
        <v/>
      </c>
      <c r="F3377" s="2" t="str">
        <f t="shared" si="263"/>
        <v/>
      </c>
      <c r="G3377" s="2" t="str">
        <f t="shared" si="264"/>
        <v/>
      </c>
      <c r="H3377" t="s">
        <v>17</v>
      </c>
      <c r="I3377" t="s">
        <v>17</v>
      </c>
      <c r="J3377">
        <v>4.2872097772000002E-4</v>
      </c>
      <c r="K3377">
        <v>8.1130668241400001E-4</v>
      </c>
      <c r="L3377" s="1">
        <v>2.4229303098699999E-5</v>
      </c>
      <c r="M3377">
        <v>1.3333333333299999</v>
      </c>
      <c r="N3377">
        <v>3.6666666666699999</v>
      </c>
      <c r="O3377">
        <v>7.2447111356500005E-2</v>
      </c>
      <c r="P3377" s="1">
        <v>9.3360373201800001E-7</v>
      </c>
      <c r="Q3377">
        <v>3.9201300294E-4</v>
      </c>
      <c r="R3377" t="s">
        <v>15</v>
      </c>
      <c r="S3377">
        <v>3.6666666666699999</v>
      </c>
    </row>
    <row r="3378" spans="1:20">
      <c r="A3378">
        <v>116789</v>
      </c>
      <c r="C3378" t="b">
        <f t="shared" si="260"/>
        <v>1</v>
      </c>
      <c r="D3378" s="2" t="str">
        <f t="shared" si="261"/>
        <v/>
      </c>
      <c r="E3378" s="2" t="str">
        <f t="shared" si="262"/>
        <v/>
      </c>
      <c r="F3378" s="2" t="str">
        <f t="shared" si="263"/>
        <v/>
      </c>
      <c r="G3378" s="2" t="str">
        <f t="shared" si="264"/>
        <v/>
      </c>
      <c r="H3378" t="s">
        <v>23</v>
      </c>
      <c r="I3378" t="s">
        <v>19</v>
      </c>
      <c r="J3378">
        <v>1.06238560107E-4</v>
      </c>
      <c r="K3378">
        <v>2.5711414754799999E-4</v>
      </c>
      <c r="L3378" s="1">
        <v>5.3319688285499996E-6</v>
      </c>
      <c r="M3378">
        <v>1.3333333333299999</v>
      </c>
      <c r="N3378">
        <v>3.6666666666699999</v>
      </c>
      <c r="O3378">
        <v>2.3785883597700001E-2</v>
      </c>
      <c r="P3378" s="1">
        <v>7.4265299761900005E-8</v>
      </c>
      <c r="Q3378">
        <v>3.5651734340399999E-4</v>
      </c>
      <c r="R3378" t="s">
        <v>15</v>
      </c>
      <c r="S3378">
        <v>1.3333333333299999</v>
      </c>
      <c r="T3378">
        <v>3.6666666666699999</v>
      </c>
    </row>
    <row r="3379" spans="1:20">
      <c r="A3379">
        <v>116847</v>
      </c>
      <c r="C3379" t="b">
        <f t="shared" si="260"/>
        <v>1</v>
      </c>
      <c r="D3379" s="2" t="str">
        <f t="shared" si="261"/>
        <v/>
      </c>
      <c r="E3379" s="2" t="str">
        <f t="shared" si="262"/>
        <v/>
      </c>
      <c r="F3379" s="2" t="str">
        <f t="shared" si="263"/>
        <v/>
      </c>
      <c r="G3379" s="2" t="str">
        <f t="shared" si="264"/>
        <v/>
      </c>
      <c r="H3379" t="s">
        <v>18</v>
      </c>
      <c r="I3379" t="s">
        <v>19</v>
      </c>
      <c r="J3379" s="1">
        <v>3.26320137715E-6</v>
      </c>
      <c r="K3379">
        <v>3.8115841252700001E-4</v>
      </c>
      <c r="L3379" s="1">
        <v>1.7017778191499999E-5</v>
      </c>
      <c r="M3379">
        <v>8.8000000000000007</v>
      </c>
      <c r="N3379">
        <v>11.6</v>
      </c>
      <c r="O3379">
        <v>7.07995883214E-2</v>
      </c>
      <c r="P3379">
        <v>0.15514189968700001</v>
      </c>
      <c r="Q3379">
        <v>0.229171687864</v>
      </c>
      <c r="R3379" t="s">
        <v>20</v>
      </c>
      <c r="S3379">
        <v>8.8000000000000007</v>
      </c>
      <c r="T3379">
        <v>11.6</v>
      </c>
    </row>
    <row r="3380" spans="1:20">
      <c r="A3380">
        <v>116853</v>
      </c>
      <c r="C3380" t="b">
        <f t="shared" si="260"/>
        <v>1</v>
      </c>
      <c r="D3380" s="2" t="str">
        <f t="shared" si="261"/>
        <v/>
      </c>
      <c r="E3380" s="2" t="str">
        <f t="shared" si="262"/>
        <v/>
      </c>
      <c r="F3380" s="2" t="str">
        <f t="shared" si="263"/>
        <v/>
      </c>
      <c r="G3380" s="2" t="str">
        <f t="shared" si="264"/>
        <v/>
      </c>
      <c r="H3380" t="s">
        <v>18</v>
      </c>
      <c r="I3380" t="s">
        <v>19</v>
      </c>
      <c r="J3380" s="1">
        <v>3.9524964385400003E-6</v>
      </c>
      <c r="K3380">
        <v>4.1978933271499998E-4</v>
      </c>
      <c r="L3380" s="1">
        <v>1.38709013639E-5</v>
      </c>
      <c r="M3380">
        <v>8.8000000000000007</v>
      </c>
      <c r="N3380">
        <v>11.6</v>
      </c>
      <c r="O3380">
        <v>0.14938937704899999</v>
      </c>
      <c r="P3380">
        <v>0.15514189968700001</v>
      </c>
      <c r="Q3380">
        <v>0.42697379872399999</v>
      </c>
      <c r="R3380" t="s">
        <v>20</v>
      </c>
      <c r="S3380">
        <v>8.8000000000000007</v>
      </c>
      <c r="T3380">
        <v>11.6</v>
      </c>
    </row>
    <row r="3381" spans="1:20">
      <c r="A3381">
        <v>116858</v>
      </c>
      <c r="B3381" t="s">
        <v>19</v>
      </c>
      <c r="C3381" t="b">
        <f t="shared" si="260"/>
        <v>1</v>
      </c>
      <c r="D3381" s="2" t="str">
        <f t="shared" si="261"/>
        <v/>
      </c>
      <c r="E3381" s="2" t="str">
        <f t="shared" si="262"/>
        <v/>
      </c>
      <c r="F3381" s="2" t="str">
        <f t="shared" si="263"/>
        <v>BRACK</v>
      </c>
      <c r="G3381" s="2" t="str">
        <f t="shared" si="264"/>
        <v/>
      </c>
      <c r="H3381" t="s">
        <v>18</v>
      </c>
      <c r="I3381" t="s">
        <v>19</v>
      </c>
      <c r="J3381" s="1">
        <v>4.7988255546300001E-6</v>
      </c>
      <c r="K3381">
        <v>7.3012439156299998E-4</v>
      </c>
      <c r="L3381" s="1">
        <v>3.1060802145600001E-5</v>
      </c>
      <c r="M3381">
        <v>8.8000000000000007</v>
      </c>
      <c r="N3381">
        <v>11.6</v>
      </c>
      <c r="O3381">
        <v>7.07995883214E-2</v>
      </c>
      <c r="P3381">
        <v>0.15514189968700001</v>
      </c>
      <c r="Q3381">
        <v>0.229171687864</v>
      </c>
      <c r="R3381" t="s">
        <v>20</v>
      </c>
      <c r="S3381">
        <v>8.8000000000000007</v>
      </c>
      <c r="T3381">
        <v>11.6</v>
      </c>
    </row>
    <row r="3382" spans="1:20">
      <c r="A3382">
        <v>116889</v>
      </c>
      <c r="C3382" t="b">
        <f t="shared" si="260"/>
        <v>1</v>
      </c>
      <c r="D3382" s="2" t="str">
        <f t="shared" si="261"/>
        <v/>
      </c>
      <c r="E3382" s="2" t="str">
        <f t="shared" si="262"/>
        <v/>
      </c>
      <c r="F3382" s="2" t="str">
        <f t="shared" si="263"/>
        <v/>
      </c>
      <c r="G3382" s="2" t="str">
        <f t="shared" si="264"/>
        <v/>
      </c>
      <c r="H3382" t="s">
        <v>17</v>
      </c>
      <c r="I3382" t="s">
        <v>17</v>
      </c>
      <c r="J3382">
        <v>2.7749204186100002E-4</v>
      </c>
      <c r="K3382" s="1">
        <v>2.8269881752000001E-5</v>
      </c>
      <c r="L3382" s="1">
        <v>3.0203480850499999E-6</v>
      </c>
      <c r="M3382">
        <v>1.5</v>
      </c>
      <c r="N3382">
        <v>5.5</v>
      </c>
      <c r="O3382">
        <v>0.34609493791200002</v>
      </c>
      <c r="P3382">
        <v>1.24808735419E-3</v>
      </c>
      <c r="Q3382">
        <v>4.6762157211799999E-4</v>
      </c>
      <c r="R3382" t="s">
        <v>15</v>
      </c>
      <c r="S3382">
        <v>1.86797286189</v>
      </c>
    </row>
    <row r="3383" spans="1:20">
      <c r="A3383">
        <v>116915</v>
      </c>
      <c r="B3383" t="s">
        <v>14</v>
      </c>
      <c r="C3383" t="b">
        <f t="shared" si="260"/>
        <v>1</v>
      </c>
      <c r="D3383" s="2" t="str">
        <f t="shared" si="261"/>
        <v/>
      </c>
      <c r="E3383" s="2" t="str">
        <f t="shared" si="262"/>
        <v/>
      </c>
      <c r="F3383" s="2" t="str">
        <f t="shared" si="263"/>
        <v/>
      </c>
      <c r="G3383" s="2" t="str">
        <f t="shared" si="264"/>
        <v>NO</v>
      </c>
      <c r="H3383" t="s">
        <v>14</v>
      </c>
      <c r="I3383" t="s">
        <v>14</v>
      </c>
      <c r="J3383" s="1">
        <v>2.5535739821500001E-6</v>
      </c>
      <c r="K3383">
        <v>2.3041415806200001E-4</v>
      </c>
      <c r="L3383" s="1">
        <v>4.0859935131699997E-5</v>
      </c>
      <c r="M3383">
        <v>12.5</v>
      </c>
      <c r="N3383">
        <v>15</v>
      </c>
      <c r="O3383">
        <v>4.0295112648199996E-3</v>
      </c>
      <c r="P3383">
        <v>0.31682742121700003</v>
      </c>
      <c r="Q3383">
        <v>5.4908377193200004E-3</v>
      </c>
      <c r="R3383" t="s">
        <v>15</v>
      </c>
    </row>
    <row r="3384" spans="1:20">
      <c r="A3384">
        <v>116977</v>
      </c>
      <c r="C3384" t="b">
        <f t="shared" si="260"/>
        <v>1</v>
      </c>
      <c r="D3384" s="2" t="str">
        <f t="shared" si="261"/>
        <v/>
      </c>
      <c r="E3384" s="2" t="str">
        <f t="shared" si="262"/>
        <v/>
      </c>
      <c r="F3384" s="2" t="str">
        <f t="shared" si="263"/>
        <v/>
      </c>
      <c r="G3384" s="2" t="str">
        <f t="shared" si="264"/>
        <v/>
      </c>
      <c r="H3384" t="s">
        <v>14</v>
      </c>
      <c r="I3384" t="s">
        <v>14</v>
      </c>
      <c r="J3384" s="1">
        <v>4.6815523006000004E-6</v>
      </c>
      <c r="K3384">
        <v>2.35398475991E-4</v>
      </c>
      <c r="L3384" s="1">
        <v>3.17264745193E-5</v>
      </c>
      <c r="M3384">
        <v>12.5</v>
      </c>
      <c r="N3384">
        <v>15</v>
      </c>
      <c r="O3384">
        <v>4.9420044661899996E-3</v>
      </c>
      <c r="P3384">
        <v>0.29821430942400001</v>
      </c>
      <c r="Q3384">
        <v>7.0328325044699998E-3</v>
      </c>
      <c r="R3384" t="s">
        <v>15</v>
      </c>
    </row>
    <row r="3385" spans="1:20">
      <c r="A3385">
        <v>117030</v>
      </c>
      <c r="C3385" t="b">
        <f t="shared" si="260"/>
        <v>1</v>
      </c>
      <c r="D3385" s="2" t="str">
        <f t="shared" si="261"/>
        <v/>
      </c>
      <c r="E3385" s="2" t="str">
        <f t="shared" si="262"/>
        <v/>
      </c>
      <c r="F3385" s="2" t="str">
        <f t="shared" si="263"/>
        <v/>
      </c>
      <c r="G3385" s="2" t="str">
        <f t="shared" si="264"/>
        <v/>
      </c>
      <c r="H3385" t="s">
        <v>19</v>
      </c>
      <c r="I3385" t="s">
        <v>19</v>
      </c>
      <c r="J3385" s="1">
        <v>4.7198791215500003E-5</v>
      </c>
      <c r="K3385">
        <v>5.6762817522899996E-4</v>
      </c>
      <c r="L3385" s="1">
        <v>7.92756577294E-5</v>
      </c>
      <c r="M3385">
        <v>16</v>
      </c>
      <c r="N3385">
        <v>18.5</v>
      </c>
      <c r="O3385">
        <v>3.24980819924E-4</v>
      </c>
      <c r="P3385">
        <v>4.4592971878600002E-3</v>
      </c>
      <c r="Q3385">
        <v>0.20514633254100001</v>
      </c>
      <c r="R3385" t="s">
        <v>15</v>
      </c>
      <c r="S3385">
        <v>16</v>
      </c>
      <c r="T3385">
        <v>18.5</v>
      </c>
    </row>
    <row r="3386" spans="1:20">
      <c r="A3386">
        <v>117031</v>
      </c>
      <c r="C3386" t="b">
        <f t="shared" si="260"/>
        <v>1</v>
      </c>
      <c r="D3386" s="2" t="str">
        <f t="shared" si="261"/>
        <v/>
      </c>
      <c r="E3386" s="2" t="str">
        <f t="shared" si="262"/>
        <v/>
      </c>
      <c r="F3386" s="2" t="str">
        <f t="shared" si="263"/>
        <v/>
      </c>
      <c r="G3386" s="2" t="str">
        <f t="shared" si="264"/>
        <v/>
      </c>
      <c r="H3386" t="s">
        <v>18</v>
      </c>
      <c r="I3386" t="s">
        <v>19</v>
      </c>
      <c r="J3386" s="1">
        <v>3.4420015743599999E-5</v>
      </c>
      <c r="K3386">
        <v>4.1861883082499999E-4</v>
      </c>
      <c r="L3386" s="1">
        <v>9.3498721620799999E-5</v>
      </c>
      <c r="M3386">
        <v>16</v>
      </c>
      <c r="N3386">
        <v>18.5</v>
      </c>
      <c r="O3386">
        <v>1.9486221014100001E-3</v>
      </c>
      <c r="P3386">
        <v>5.3782742941400001E-2</v>
      </c>
      <c r="Q3386">
        <v>7.4596912343499994E-2</v>
      </c>
      <c r="R3386" t="s">
        <v>20</v>
      </c>
      <c r="S3386">
        <v>16</v>
      </c>
      <c r="T3386">
        <v>18.5</v>
      </c>
    </row>
    <row r="3387" spans="1:20">
      <c r="A3387">
        <v>117053</v>
      </c>
      <c r="C3387" t="b">
        <f t="shared" si="260"/>
        <v>1</v>
      </c>
      <c r="D3387" s="2" t="str">
        <f t="shared" si="261"/>
        <v/>
      </c>
      <c r="E3387" s="2" t="str">
        <f t="shared" si="262"/>
        <v/>
      </c>
      <c r="F3387" s="2" t="str">
        <f t="shared" si="263"/>
        <v/>
      </c>
      <c r="G3387" s="2" t="str">
        <f t="shared" si="264"/>
        <v/>
      </c>
      <c r="H3387" t="s">
        <v>14</v>
      </c>
      <c r="I3387" t="s">
        <v>14</v>
      </c>
      <c r="J3387" s="1">
        <v>1.54084821049E-5</v>
      </c>
      <c r="K3387">
        <v>2.6717345746900002E-4</v>
      </c>
      <c r="L3387" s="1">
        <v>1.0406179189200001E-5</v>
      </c>
      <c r="M3387">
        <v>24</v>
      </c>
      <c r="N3387">
        <v>26</v>
      </c>
      <c r="O3387">
        <v>1.2617978549900001E-3</v>
      </c>
      <c r="P3387">
        <v>0.12836548905199999</v>
      </c>
      <c r="Q3387">
        <v>0.22181577073200001</v>
      </c>
      <c r="R3387" t="s">
        <v>15</v>
      </c>
    </row>
    <row r="3388" spans="1:20">
      <c r="A3388">
        <v>117054</v>
      </c>
      <c r="C3388" t="b">
        <f t="shared" si="260"/>
        <v>1</v>
      </c>
      <c r="D3388" s="2" t="str">
        <f t="shared" si="261"/>
        <v/>
      </c>
      <c r="E3388" s="2" t="str">
        <f t="shared" si="262"/>
        <v/>
      </c>
      <c r="F3388" s="2" t="str">
        <f t="shared" si="263"/>
        <v/>
      </c>
      <c r="G3388" s="2" t="str">
        <f t="shared" si="264"/>
        <v/>
      </c>
      <c r="H3388" t="s">
        <v>14</v>
      </c>
      <c r="I3388" t="s">
        <v>14</v>
      </c>
      <c r="J3388" s="1">
        <v>1.32958065525E-5</v>
      </c>
      <c r="K3388">
        <v>2.1781860179599999E-4</v>
      </c>
      <c r="L3388" s="1">
        <v>1.5609268783799999E-5</v>
      </c>
      <c r="M3388">
        <v>24</v>
      </c>
      <c r="N3388">
        <v>26</v>
      </c>
      <c r="O3388">
        <v>6.2067150462900003E-3</v>
      </c>
      <c r="P3388">
        <v>0.12836548905199999</v>
      </c>
      <c r="Q3388">
        <v>0.332254088226</v>
      </c>
      <c r="R3388" t="s">
        <v>15</v>
      </c>
    </row>
    <row r="3389" spans="1:20">
      <c r="A3389">
        <v>117073</v>
      </c>
      <c r="C3389" t="b">
        <f t="shared" si="260"/>
        <v>1</v>
      </c>
      <c r="D3389" s="2" t="str">
        <f t="shared" si="261"/>
        <v/>
      </c>
      <c r="E3389" s="2" t="str">
        <f t="shared" si="262"/>
        <v/>
      </c>
      <c r="F3389" s="2" t="str">
        <f t="shared" si="263"/>
        <v/>
      </c>
      <c r="G3389" s="2" t="str">
        <f t="shared" si="264"/>
        <v/>
      </c>
      <c r="H3389" t="s">
        <v>17</v>
      </c>
      <c r="I3389" t="s">
        <v>17</v>
      </c>
      <c r="J3389">
        <v>1.78769163054E-4</v>
      </c>
      <c r="K3389" s="1">
        <v>4.9652827430599999E-6</v>
      </c>
      <c r="L3389">
        <v>0</v>
      </c>
      <c r="M3389">
        <v>1.5</v>
      </c>
      <c r="N3389">
        <v>10</v>
      </c>
      <c r="O3389">
        <v>4.7295699593399999E-2</v>
      </c>
      <c r="P3389">
        <v>5.1156365848100002E-2</v>
      </c>
      <c r="Q3389">
        <v>1.5034471946300001E-4</v>
      </c>
      <c r="R3389" t="s">
        <v>15</v>
      </c>
      <c r="S3389">
        <v>1.73608603741</v>
      </c>
    </row>
    <row r="3390" spans="1:20">
      <c r="A3390">
        <v>117074</v>
      </c>
      <c r="C3390" t="b">
        <f t="shared" si="260"/>
        <v>1</v>
      </c>
      <c r="D3390" s="2" t="str">
        <f t="shared" si="261"/>
        <v/>
      </c>
      <c r="E3390" s="2" t="str">
        <f t="shared" si="262"/>
        <v/>
      </c>
      <c r="F3390" s="2" t="str">
        <f t="shared" si="263"/>
        <v/>
      </c>
      <c r="G3390" s="2" t="str">
        <f t="shared" si="264"/>
        <v/>
      </c>
      <c r="H3390" t="s">
        <v>17</v>
      </c>
      <c r="I3390" t="s">
        <v>17</v>
      </c>
      <c r="J3390">
        <v>1.9072405655299999E-4</v>
      </c>
      <c r="K3390" s="1">
        <v>1.69108277517E-5</v>
      </c>
      <c r="L3390">
        <v>0</v>
      </c>
      <c r="M3390">
        <v>1.5</v>
      </c>
      <c r="N3390">
        <v>8</v>
      </c>
      <c r="O3390">
        <v>8.3485440183499997E-3</v>
      </c>
      <c r="P3390">
        <v>3.7336506213E-3</v>
      </c>
      <c r="Q3390" s="1">
        <v>9.4861317563100002E-8</v>
      </c>
      <c r="R3390" t="s">
        <v>15</v>
      </c>
      <c r="S3390">
        <v>2.07633201796</v>
      </c>
    </row>
    <row r="3391" spans="1:20">
      <c r="A3391">
        <v>117091</v>
      </c>
      <c r="B3391" t="s">
        <v>17</v>
      </c>
      <c r="C3391" t="b">
        <f t="shared" si="260"/>
        <v>1</v>
      </c>
      <c r="D3391" s="2" t="str">
        <f t="shared" si="261"/>
        <v>FRESH</v>
      </c>
      <c r="E3391" s="2" t="str">
        <f t="shared" si="262"/>
        <v/>
      </c>
      <c r="F3391" s="2" t="str">
        <f t="shared" si="263"/>
        <v/>
      </c>
      <c r="G3391" s="2" t="str">
        <f t="shared" si="264"/>
        <v/>
      </c>
      <c r="H3391" t="s">
        <v>17</v>
      </c>
      <c r="I3391" t="s">
        <v>17</v>
      </c>
      <c r="J3391">
        <v>1.4392013729300001E-4</v>
      </c>
      <c r="K3391">
        <v>0</v>
      </c>
      <c r="L3391">
        <v>0</v>
      </c>
      <c r="M3391">
        <v>1.48979591837</v>
      </c>
      <c r="N3391">
        <v>15.244897959199999</v>
      </c>
      <c r="O3391">
        <v>1.6367302187999999E-3</v>
      </c>
      <c r="P3391">
        <v>1</v>
      </c>
      <c r="Q3391">
        <v>1.09028203258E-3</v>
      </c>
      <c r="R3391" t="s">
        <v>15</v>
      </c>
      <c r="S3391">
        <v>1.48979591837</v>
      </c>
    </row>
    <row r="3392" spans="1:20">
      <c r="A3392">
        <v>117093</v>
      </c>
      <c r="C3392" t="b">
        <f t="shared" si="260"/>
        <v>1</v>
      </c>
      <c r="D3392" s="2" t="str">
        <f t="shared" si="261"/>
        <v/>
      </c>
      <c r="E3392" s="2" t="str">
        <f t="shared" si="262"/>
        <v/>
      </c>
      <c r="F3392" s="2" t="str">
        <f t="shared" si="263"/>
        <v/>
      </c>
      <c r="G3392" s="2" t="str">
        <f t="shared" si="264"/>
        <v/>
      </c>
      <c r="H3392" t="s">
        <v>17</v>
      </c>
      <c r="I3392" t="s">
        <v>17</v>
      </c>
      <c r="J3392">
        <v>1.8514003597799999E-4</v>
      </c>
      <c r="K3392" s="1">
        <v>1.87535767647E-5</v>
      </c>
      <c r="L3392">
        <v>0</v>
      </c>
      <c r="M3392">
        <v>1.5</v>
      </c>
      <c r="N3392">
        <v>8</v>
      </c>
      <c r="O3392">
        <v>1.1735871149499999E-2</v>
      </c>
      <c r="P3392">
        <v>3.7336506213E-3</v>
      </c>
      <c r="Q3392" s="1">
        <v>9.4861317563100002E-8</v>
      </c>
      <c r="R3392" t="s">
        <v>15</v>
      </c>
      <c r="S3392">
        <v>2.15841106882</v>
      </c>
    </row>
    <row r="3393" spans="1:20">
      <c r="A3393">
        <v>117125</v>
      </c>
      <c r="C3393" t="b">
        <f t="shared" si="260"/>
        <v>1</v>
      </c>
      <c r="D3393" s="2" t="str">
        <f t="shared" si="261"/>
        <v/>
      </c>
      <c r="E3393" s="2" t="str">
        <f t="shared" si="262"/>
        <v/>
      </c>
      <c r="F3393" s="2" t="str">
        <f t="shared" si="263"/>
        <v/>
      </c>
      <c r="G3393" s="2" t="str">
        <f t="shared" si="264"/>
        <v/>
      </c>
      <c r="H3393" t="s">
        <v>19</v>
      </c>
      <c r="I3393" t="s">
        <v>19</v>
      </c>
      <c r="J3393" s="1">
        <v>4.2483734680699997E-5</v>
      </c>
      <c r="K3393">
        <v>6.6700341319000001E-4</v>
      </c>
      <c r="L3393" s="1">
        <v>1.4941694071700001E-5</v>
      </c>
      <c r="M3393">
        <v>3</v>
      </c>
      <c r="N3393">
        <v>10</v>
      </c>
      <c r="O3393">
        <v>1.2981903666199999E-2</v>
      </c>
      <c r="P3393">
        <v>1.39175987129E-4</v>
      </c>
      <c r="Q3393">
        <v>5.1024446830799999E-2</v>
      </c>
      <c r="R3393" t="s">
        <v>15</v>
      </c>
      <c r="S3393">
        <v>3</v>
      </c>
      <c r="T3393">
        <v>10</v>
      </c>
    </row>
    <row r="3394" spans="1:20">
      <c r="A3394">
        <v>117126</v>
      </c>
      <c r="B3394" t="s">
        <v>19</v>
      </c>
      <c r="C3394" t="b">
        <f t="shared" si="260"/>
        <v>1</v>
      </c>
      <c r="D3394" s="2" t="str">
        <f t="shared" si="261"/>
        <v/>
      </c>
      <c r="E3394" s="2" t="str">
        <f t="shared" si="262"/>
        <v/>
      </c>
      <c r="F3394" s="2" t="str">
        <f t="shared" si="263"/>
        <v>BRACK</v>
      </c>
      <c r="G3394" s="2" t="str">
        <f t="shared" si="264"/>
        <v/>
      </c>
      <c r="H3394" t="s">
        <v>18</v>
      </c>
      <c r="I3394" t="s">
        <v>19</v>
      </c>
      <c r="J3394" s="1">
        <v>5.5207356789900001E-5</v>
      </c>
      <c r="K3394">
        <v>6.5908535002900004E-4</v>
      </c>
      <c r="L3394" s="1">
        <v>1.58988076965E-5</v>
      </c>
      <c r="M3394">
        <v>3</v>
      </c>
      <c r="N3394">
        <v>10</v>
      </c>
      <c r="O3394">
        <v>3.0017269690200001E-2</v>
      </c>
      <c r="P3394">
        <v>1.39175987129E-4</v>
      </c>
      <c r="Q3394">
        <v>8.9625837551700008E-3</v>
      </c>
      <c r="R3394" t="s">
        <v>20</v>
      </c>
      <c r="S3394">
        <v>3</v>
      </c>
      <c r="T3394">
        <v>10</v>
      </c>
    </row>
    <row r="3395" spans="1:20">
      <c r="A3395">
        <v>117141</v>
      </c>
      <c r="C3395" t="b">
        <f t="shared" ref="C3395:C3458" si="265">IF(OR(B3395="freshRestricted",B3395="brackishRestricted",B3395="marineRestricted",B3395="noclass",B3395=""),TRUE,FALSE)</f>
        <v>1</v>
      </c>
      <c r="D3395" s="2" t="str">
        <f t="shared" ref="D3395:D3458" si="266">IF(NOT(ISBLANK($B3395)),IF($I3395="freshRestricted", IF($B3395="freshRestricted","FRESH",$B3395),""),"")</f>
        <v/>
      </c>
      <c r="E3395" s="2" t="str">
        <f t="shared" ref="E3395:E3458" si="267">IF(NOT(ISBLANK($B3395)),IF($I3395="marineRestricted", IF($B3395="marineRestricted","MARINE",$B3395),""),"")</f>
        <v/>
      </c>
      <c r="F3395" s="2" t="str">
        <f t="shared" ref="F3395:F3458" si="268">IF(NOT(ISBLANK($B3395)),IF($I3395="brackishRestricted", IF($B3395="brackishRestricted","BRACK",$B3395),""),"")</f>
        <v/>
      </c>
      <c r="G3395" s="2" t="str">
        <f t="shared" ref="G3395:G3458" si="269">IF(NOT(ISBLANK($B3395)),IF($I3395="noclass", IF($B3395="noclass","NO",$B3395),""),"")</f>
        <v/>
      </c>
      <c r="H3395" t="s">
        <v>14</v>
      </c>
      <c r="I3395" t="s">
        <v>14</v>
      </c>
      <c r="J3395">
        <v>3.0043009065599998E-4</v>
      </c>
      <c r="K3395">
        <v>6.6089800367899996E-4</v>
      </c>
      <c r="L3395" s="1">
        <v>1.5453116375999999E-5</v>
      </c>
      <c r="M3395">
        <v>3</v>
      </c>
      <c r="N3395">
        <v>8</v>
      </c>
      <c r="O3395">
        <v>0.42976019490900003</v>
      </c>
      <c r="P3395">
        <v>0.11681496656699999</v>
      </c>
      <c r="Q3395">
        <v>5.31833912751E-3</v>
      </c>
      <c r="R3395" t="s">
        <v>15</v>
      </c>
    </row>
    <row r="3396" spans="1:20">
      <c r="A3396">
        <v>117142</v>
      </c>
      <c r="C3396" t="b">
        <f t="shared" si="265"/>
        <v>1</v>
      </c>
      <c r="D3396" s="2" t="str">
        <f t="shared" si="266"/>
        <v/>
      </c>
      <c r="E3396" s="2" t="str">
        <f t="shared" si="267"/>
        <v/>
      </c>
      <c r="F3396" s="2" t="str">
        <f t="shared" si="268"/>
        <v/>
      </c>
      <c r="G3396" s="2" t="str">
        <f t="shared" si="269"/>
        <v/>
      </c>
      <c r="H3396" t="s">
        <v>14</v>
      </c>
      <c r="I3396" t="s">
        <v>14</v>
      </c>
      <c r="J3396">
        <v>2.7245441477099998E-4</v>
      </c>
      <c r="K3396">
        <v>7.5272908281399996E-4</v>
      </c>
      <c r="L3396" s="1">
        <v>1.47300570297E-5</v>
      </c>
      <c r="M3396">
        <v>3</v>
      </c>
      <c r="N3396">
        <v>8</v>
      </c>
      <c r="O3396">
        <v>0.383447961685</v>
      </c>
      <c r="P3396">
        <v>9.1419948840200001E-3</v>
      </c>
      <c r="Q3396">
        <v>4.49886207153E-3</v>
      </c>
      <c r="R3396" t="s">
        <v>15</v>
      </c>
    </row>
    <row r="3397" spans="1:20">
      <c r="A3397">
        <v>117163</v>
      </c>
      <c r="C3397" t="b">
        <f t="shared" si="265"/>
        <v>1</v>
      </c>
      <c r="D3397" s="2" t="str">
        <f t="shared" si="266"/>
        <v/>
      </c>
      <c r="E3397" s="2" t="str">
        <f t="shared" si="267"/>
        <v/>
      </c>
      <c r="F3397" s="2" t="str">
        <f t="shared" si="268"/>
        <v/>
      </c>
      <c r="G3397" s="2" t="str">
        <f t="shared" si="269"/>
        <v/>
      </c>
      <c r="H3397" t="s">
        <v>23</v>
      </c>
      <c r="I3397" t="s">
        <v>19</v>
      </c>
      <c r="J3397">
        <v>1.4221181445000001E-4</v>
      </c>
      <c r="K3397">
        <v>3.7044484951699998E-4</v>
      </c>
      <c r="L3397" s="1">
        <v>1.6838166773800001E-5</v>
      </c>
      <c r="M3397">
        <v>1.5</v>
      </c>
      <c r="N3397">
        <v>8</v>
      </c>
      <c r="O3397">
        <v>1.23070162422E-2</v>
      </c>
      <c r="P3397" s="1">
        <v>8.4254759268599995E-7</v>
      </c>
      <c r="Q3397">
        <v>7.3980154002200003E-3</v>
      </c>
      <c r="R3397" t="s">
        <v>15</v>
      </c>
      <c r="S3397">
        <v>1.5</v>
      </c>
      <c r="T3397">
        <v>8</v>
      </c>
    </row>
    <row r="3398" spans="1:20">
      <c r="A3398">
        <v>117164</v>
      </c>
      <c r="C3398" t="b">
        <f t="shared" si="265"/>
        <v>1</v>
      </c>
      <c r="D3398" s="2" t="str">
        <f t="shared" si="266"/>
        <v/>
      </c>
      <c r="E3398" s="2" t="str">
        <f t="shared" si="267"/>
        <v/>
      </c>
      <c r="F3398" s="2" t="str">
        <f t="shared" si="268"/>
        <v/>
      </c>
      <c r="G3398" s="2" t="str">
        <f t="shared" si="269"/>
        <v/>
      </c>
      <c r="H3398" t="s">
        <v>23</v>
      </c>
      <c r="I3398" t="s">
        <v>19</v>
      </c>
      <c r="J3398">
        <v>1.4270514677399999E-4</v>
      </c>
      <c r="K3398">
        <v>3.8599921095400002E-4</v>
      </c>
      <c r="L3398" s="1">
        <v>1.7899941905899999E-5</v>
      </c>
      <c r="M3398">
        <v>1.5</v>
      </c>
      <c r="N3398">
        <v>8</v>
      </c>
      <c r="O3398">
        <v>2.0877858089200001E-2</v>
      </c>
      <c r="P3398" s="1">
        <v>1.4857777660099999E-6</v>
      </c>
      <c r="Q3398">
        <v>4.0941470063200003E-3</v>
      </c>
      <c r="R3398" t="s">
        <v>15</v>
      </c>
      <c r="S3398">
        <v>1.5</v>
      </c>
      <c r="T3398">
        <v>8</v>
      </c>
    </row>
    <row r="3399" spans="1:20">
      <c r="A3399">
        <v>117186</v>
      </c>
      <c r="C3399" t="b">
        <f t="shared" si="265"/>
        <v>1</v>
      </c>
      <c r="D3399" s="2" t="str">
        <f t="shared" si="266"/>
        <v/>
      </c>
      <c r="E3399" s="2" t="str">
        <f t="shared" si="267"/>
        <v/>
      </c>
      <c r="F3399" s="2" t="str">
        <f t="shared" si="268"/>
        <v/>
      </c>
      <c r="G3399" s="2" t="str">
        <f t="shared" si="269"/>
        <v/>
      </c>
      <c r="H3399" t="s">
        <v>17</v>
      </c>
      <c r="I3399" t="s">
        <v>17</v>
      </c>
      <c r="J3399">
        <v>6.9057736179699996E-4</v>
      </c>
      <c r="K3399">
        <v>3.4553577511900002E-4</v>
      </c>
      <c r="L3399" s="1">
        <v>6.7032796531399998E-6</v>
      </c>
      <c r="M3399">
        <v>1.3333333333299999</v>
      </c>
      <c r="N3399">
        <v>3.6666666666699999</v>
      </c>
      <c r="O3399">
        <v>0.13327994070999999</v>
      </c>
      <c r="P3399">
        <v>8.30864358778E-2</v>
      </c>
      <c r="Q3399" s="1">
        <v>8.6996919206900001E-5</v>
      </c>
      <c r="R3399" t="s">
        <v>15</v>
      </c>
      <c r="S3399">
        <v>2.48940749484</v>
      </c>
    </row>
    <row r="3400" spans="1:20">
      <c r="A3400">
        <v>117187</v>
      </c>
      <c r="C3400" t="b">
        <f t="shared" si="265"/>
        <v>1</v>
      </c>
      <c r="D3400" s="2" t="str">
        <f t="shared" si="266"/>
        <v/>
      </c>
      <c r="E3400" s="2" t="str">
        <f t="shared" si="267"/>
        <v/>
      </c>
      <c r="F3400" s="2" t="str">
        <f t="shared" si="268"/>
        <v/>
      </c>
      <c r="G3400" s="2" t="str">
        <f t="shared" si="269"/>
        <v/>
      </c>
      <c r="H3400" t="s">
        <v>17</v>
      </c>
      <c r="I3400" t="s">
        <v>17</v>
      </c>
      <c r="J3400">
        <v>6.1735780186700001E-4</v>
      </c>
      <c r="K3400">
        <v>4.63958834198E-4</v>
      </c>
      <c r="L3400" s="1">
        <v>7.5207527815699996E-6</v>
      </c>
      <c r="M3400">
        <v>1.3333333333299999</v>
      </c>
      <c r="N3400">
        <v>3.6666666666699999</v>
      </c>
      <c r="O3400">
        <v>0.15335777160700001</v>
      </c>
      <c r="P3400">
        <v>8.30864358778E-2</v>
      </c>
      <c r="Q3400" s="1">
        <v>8.6996919206900001E-5</v>
      </c>
      <c r="R3400" t="s">
        <v>15</v>
      </c>
      <c r="S3400">
        <v>3.0797378713499999</v>
      </c>
    </row>
    <row r="3401" spans="1:20">
      <c r="A3401">
        <v>117212</v>
      </c>
      <c r="C3401" t="b">
        <f t="shared" si="265"/>
        <v>1</v>
      </c>
      <c r="D3401" s="2" t="str">
        <f t="shared" si="266"/>
        <v/>
      </c>
      <c r="E3401" s="2" t="str">
        <f t="shared" si="267"/>
        <v/>
      </c>
      <c r="F3401" s="2" t="str">
        <f t="shared" si="268"/>
        <v/>
      </c>
      <c r="G3401" s="2" t="str">
        <f t="shared" si="269"/>
        <v/>
      </c>
      <c r="H3401" t="s">
        <v>14</v>
      </c>
      <c r="I3401" t="s">
        <v>14</v>
      </c>
      <c r="J3401" s="1">
        <v>9.0734727179100005E-5</v>
      </c>
      <c r="K3401">
        <v>1.83169412761E-4</v>
      </c>
      <c r="L3401" s="1">
        <v>3.22575830764E-6</v>
      </c>
      <c r="M3401">
        <v>1.3333333333299999</v>
      </c>
      <c r="N3401">
        <v>3.6666666666699999</v>
      </c>
      <c r="O3401">
        <v>0.239706717933</v>
      </c>
      <c r="P3401">
        <v>1.8042686528599999E-2</v>
      </c>
      <c r="Q3401">
        <v>0.121570103905</v>
      </c>
      <c r="R3401" t="s">
        <v>15</v>
      </c>
    </row>
    <row r="3402" spans="1:20">
      <c r="A3402">
        <v>117213</v>
      </c>
      <c r="C3402" t="b">
        <f t="shared" si="265"/>
        <v>1</v>
      </c>
      <c r="D3402" s="2" t="str">
        <f t="shared" si="266"/>
        <v/>
      </c>
      <c r="E3402" s="2" t="str">
        <f t="shared" si="267"/>
        <v/>
      </c>
      <c r="F3402" s="2" t="str">
        <f t="shared" si="268"/>
        <v/>
      </c>
      <c r="G3402" s="2" t="str">
        <f t="shared" si="269"/>
        <v/>
      </c>
      <c r="H3402" t="s">
        <v>14</v>
      </c>
      <c r="I3402" t="s">
        <v>14</v>
      </c>
      <c r="J3402" s="1">
        <v>8.5677370582399999E-5</v>
      </c>
      <c r="K3402">
        <v>2.0228931129599999E-4</v>
      </c>
      <c r="L3402" s="1">
        <v>2.6671367293100001E-6</v>
      </c>
      <c r="M3402">
        <v>1.5</v>
      </c>
      <c r="N3402">
        <v>5.5</v>
      </c>
      <c r="O3402">
        <v>0.14256510137200001</v>
      </c>
      <c r="P3402">
        <v>6.8315377999199995E-4</v>
      </c>
      <c r="Q3402">
        <v>5.3918413242899997E-2</v>
      </c>
      <c r="R3402" t="s">
        <v>15</v>
      </c>
    </row>
    <row r="3403" spans="1:20">
      <c r="A3403">
        <v>117235</v>
      </c>
      <c r="C3403" t="b">
        <f t="shared" si="265"/>
        <v>1</v>
      </c>
      <c r="D3403" s="2" t="str">
        <f t="shared" si="266"/>
        <v/>
      </c>
      <c r="E3403" s="2" t="str">
        <f t="shared" si="267"/>
        <v/>
      </c>
      <c r="F3403" s="2" t="str">
        <f t="shared" si="268"/>
        <v/>
      </c>
      <c r="G3403" s="2" t="str">
        <f t="shared" si="269"/>
        <v/>
      </c>
      <c r="H3403" t="s">
        <v>14</v>
      </c>
      <c r="I3403" t="s">
        <v>14</v>
      </c>
      <c r="J3403">
        <v>1.0325419495E-4</v>
      </c>
      <c r="K3403" s="1">
        <v>4.0002665664100001E-5</v>
      </c>
      <c r="L3403" s="1">
        <v>3.4923134065400002E-6</v>
      </c>
      <c r="M3403">
        <v>1.5</v>
      </c>
      <c r="N3403">
        <v>8</v>
      </c>
      <c r="O3403">
        <v>0.103420373368</v>
      </c>
      <c r="P3403">
        <v>1.24698931002E-2</v>
      </c>
      <c r="Q3403">
        <v>0.40664094196</v>
      </c>
      <c r="R3403" t="s">
        <v>15</v>
      </c>
    </row>
    <row r="3404" spans="1:20">
      <c r="A3404">
        <v>117236</v>
      </c>
      <c r="B3404" t="s">
        <v>17</v>
      </c>
      <c r="C3404" t="b">
        <f t="shared" si="265"/>
        <v>1</v>
      </c>
      <c r="D3404" s="2" t="str">
        <f t="shared" si="266"/>
        <v/>
      </c>
      <c r="E3404" s="2" t="str">
        <f t="shared" si="267"/>
        <v/>
      </c>
      <c r="F3404" s="2" t="str">
        <f t="shared" si="268"/>
        <v/>
      </c>
      <c r="G3404" s="2" t="str">
        <f t="shared" si="269"/>
        <v>freshRestricted</v>
      </c>
      <c r="H3404" t="s">
        <v>14</v>
      </c>
      <c r="I3404" t="s">
        <v>14</v>
      </c>
      <c r="J3404" s="1">
        <v>9.2968951730999994E-5</v>
      </c>
      <c r="K3404" s="1">
        <v>4.9487029155300003E-5</v>
      </c>
      <c r="L3404" s="1">
        <v>1.7711917782699999E-6</v>
      </c>
      <c r="M3404">
        <v>1.5</v>
      </c>
      <c r="N3404">
        <v>8</v>
      </c>
      <c r="O3404">
        <v>0.37616252889000001</v>
      </c>
      <c r="P3404">
        <v>2.5010536796800001E-2</v>
      </c>
      <c r="Q3404">
        <v>6.0764813885799997E-2</v>
      </c>
      <c r="R3404" t="s">
        <v>15</v>
      </c>
    </row>
    <row r="3405" spans="1:20">
      <c r="A3405">
        <v>117258</v>
      </c>
      <c r="C3405" t="b">
        <f t="shared" si="265"/>
        <v>1</v>
      </c>
      <c r="D3405" s="2" t="str">
        <f t="shared" si="266"/>
        <v/>
      </c>
      <c r="E3405" s="2" t="str">
        <f t="shared" si="267"/>
        <v/>
      </c>
      <c r="F3405" s="2" t="str">
        <f t="shared" si="268"/>
        <v/>
      </c>
      <c r="G3405" s="2" t="str">
        <f t="shared" si="269"/>
        <v/>
      </c>
      <c r="H3405" t="s">
        <v>19</v>
      </c>
      <c r="I3405" t="s">
        <v>19</v>
      </c>
      <c r="J3405" s="1">
        <v>5.4002465878299997E-5</v>
      </c>
      <c r="K3405">
        <v>1.3571060919999999E-3</v>
      </c>
      <c r="L3405" s="1">
        <v>9.9413049043199994E-5</v>
      </c>
      <c r="M3405">
        <v>16</v>
      </c>
      <c r="N3405">
        <v>18.5</v>
      </c>
      <c r="O3405" s="1">
        <v>5.08079925089E-5</v>
      </c>
      <c r="P3405">
        <v>6.3275929381400003E-4</v>
      </c>
      <c r="Q3405">
        <v>0.49347699254999999</v>
      </c>
      <c r="R3405" t="s">
        <v>15</v>
      </c>
      <c r="S3405">
        <v>16</v>
      </c>
      <c r="T3405">
        <v>18.5</v>
      </c>
    </row>
    <row r="3406" spans="1:20">
      <c r="A3406">
        <v>117260</v>
      </c>
      <c r="B3406" t="s">
        <v>19</v>
      </c>
      <c r="C3406" t="b">
        <f t="shared" si="265"/>
        <v>1</v>
      </c>
      <c r="D3406" s="2" t="str">
        <f t="shared" si="266"/>
        <v/>
      </c>
      <c r="E3406" s="2" t="str">
        <f t="shared" si="267"/>
        <v/>
      </c>
      <c r="F3406" s="2" t="str">
        <f t="shared" si="268"/>
        <v>BRACK</v>
      </c>
      <c r="G3406" s="2" t="str">
        <f t="shared" si="269"/>
        <v/>
      </c>
      <c r="H3406" t="s">
        <v>19</v>
      </c>
      <c r="I3406" t="s">
        <v>19</v>
      </c>
      <c r="J3406" s="1">
        <v>4.7918768695900001E-5</v>
      </c>
      <c r="K3406">
        <v>1.1265987383299999E-3</v>
      </c>
      <c r="L3406" s="1">
        <v>7.4810710200499996E-5</v>
      </c>
      <c r="M3406">
        <v>16</v>
      </c>
      <c r="N3406">
        <v>18.5</v>
      </c>
      <c r="O3406">
        <v>1.14368471023E-4</v>
      </c>
      <c r="P3406">
        <v>2.2987399621600001E-4</v>
      </c>
      <c r="Q3406">
        <v>0.193072761496</v>
      </c>
      <c r="R3406" t="s">
        <v>15</v>
      </c>
      <c r="S3406">
        <v>16</v>
      </c>
      <c r="T3406">
        <v>18.5</v>
      </c>
    </row>
    <row r="3407" spans="1:20">
      <c r="A3407">
        <v>117287</v>
      </c>
      <c r="C3407" t="b">
        <f t="shared" si="265"/>
        <v>1</v>
      </c>
      <c r="D3407" s="2" t="str">
        <f t="shared" si="266"/>
        <v/>
      </c>
      <c r="E3407" s="2" t="str">
        <f t="shared" si="267"/>
        <v/>
      </c>
      <c r="F3407" s="2" t="str">
        <f t="shared" si="268"/>
        <v/>
      </c>
      <c r="G3407" s="2" t="str">
        <f t="shared" si="269"/>
        <v/>
      </c>
      <c r="H3407" t="s">
        <v>14</v>
      </c>
      <c r="I3407" t="s">
        <v>14</v>
      </c>
      <c r="J3407">
        <v>2.0171753382500001E-4</v>
      </c>
      <c r="K3407">
        <v>0</v>
      </c>
      <c r="L3407">
        <v>0</v>
      </c>
      <c r="M3407">
        <v>1.48979591837</v>
      </c>
      <c r="N3407">
        <v>15.244897959199999</v>
      </c>
      <c r="O3407">
        <v>4.8461324334900004E-3</v>
      </c>
      <c r="P3407">
        <v>1</v>
      </c>
      <c r="Q3407">
        <v>3.4875662616299999E-3</v>
      </c>
      <c r="R3407" t="s">
        <v>15</v>
      </c>
    </row>
    <row r="3408" spans="1:20">
      <c r="A3408">
        <v>117288</v>
      </c>
      <c r="C3408" t="b">
        <f t="shared" si="265"/>
        <v>1</v>
      </c>
      <c r="D3408" s="2" t="str">
        <f t="shared" si="266"/>
        <v/>
      </c>
      <c r="E3408" s="2" t="str">
        <f t="shared" si="267"/>
        <v/>
      </c>
      <c r="F3408" s="2" t="str">
        <f t="shared" si="268"/>
        <v/>
      </c>
      <c r="G3408" s="2" t="str">
        <f t="shared" si="269"/>
        <v/>
      </c>
      <c r="H3408" t="s">
        <v>14</v>
      </c>
      <c r="I3408" t="s">
        <v>14</v>
      </c>
      <c r="J3408">
        <v>2.3086604000000001E-4</v>
      </c>
      <c r="K3408" s="1">
        <v>1.1400601951799999E-5</v>
      </c>
      <c r="L3408">
        <v>0</v>
      </c>
      <c r="M3408">
        <v>1.3333333333299999</v>
      </c>
      <c r="N3408">
        <v>3.6666666666699999</v>
      </c>
      <c r="O3408">
        <v>0.31219714719399999</v>
      </c>
      <c r="P3408">
        <v>1.0727945415799999E-2</v>
      </c>
      <c r="Q3408">
        <v>1.7419990234300001E-3</v>
      </c>
      <c r="R3408" t="s">
        <v>15</v>
      </c>
    </row>
    <row r="3409" spans="1:20">
      <c r="A3409">
        <v>117312</v>
      </c>
      <c r="C3409" t="b">
        <f t="shared" si="265"/>
        <v>1</v>
      </c>
      <c r="D3409" s="2" t="str">
        <f t="shared" si="266"/>
        <v/>
      </c>
      <c r="E3409" s="2" t="str">
        <f t="shared" si="267"/>
        <v/>
      </c>
      <c r="F3409" s="2" t="str">
        <f t="shared" si="268"/>
        <v/>
      </c>
      <c r="G3409" s="2" t="str">
        <f t="shared" si="269"/>
        <v/>
      </c>
      <c r="H3409" t="s">
        <v>17</v>
      </c>
      <c r="I3409" t="s">
        <v>17</v>
      </c>
      <c r="J3409">
        <v>4.2995983607100002E-4</v>
      </c>
      <c r="K3409">
        <v>0</v>
      </c>
      <c r="L3409">
        <v>0</v>
      </c>
      <c r="M3409">
        <v>1.48979591837</v>
      </c>
      <c r="N3409">
        <v>15.244897959199999</v>
      </c>
      <c r="O3409">
        <v>1.6367302187999999E-3</v>
      </c>
      <c r="P3409">
        <v>1</v>
      </c>
      <c r="Q3409">
        <v>1.09028203258E-3</v>
      </c>
      <c r="R3409" t="s">
        <v>15</v>
      </c>
      <c r="S3409">
        <v>1.48979591837</v>
      </c>
    </row>
    <row r="3410" spans="1:20">
      <c r="A3410">
        <v>117316</v>
      </c>
      <c r="C3410" t="b">
        <f t="shared" si="265"/>
        <v>1</v>
      </c>
      <c r="D3410" s="2" t="str">
        <f t="shared" si="266"/>
        <v/>
      </c>
      <c r="E3410" s="2" t="str">
        <f t="shared" si="267"/>
        <v/>
      </c>
      <c r="F3410" s="2" t="str">
        <f t="shared" si="268"/>
        <v/>
      </c>
      <c r="G3410" s="2" t="str">
        <f t="shared" si="269"/>
        <v/>
      </c>
      <c r="H3410" t="s">
        <v>17</v>
      </c>
      <c r="I3410" t="s">
        <v>17</v>
      </c>
      <c r="J3410">
        <v>3.8285408200099997E-4</v>
      </c>
      <c r="K3410">
        <v>0</v>
      </c>
      <c r="L3410">
        <v>0</v>
      </c>
      <c r="M3410">
        <v>1.48979591837</v>
      </c>
      <c r="N3410">
        <v>15.244897959199999</v>
      </c>
      <c r="O3410">
        <v>1.6367302187999999E-3</v>
      </c>
      <c r="P3410">
        <v>1</v>
      </c>
      <c r="Q3410">
        <v>1.09028203258E-3</v>
      </c>
      <c r="R3410" t="s">
        <v>15</v>
      </c>
      <c r="S3410">
        <v>1.48979591837</v>
      </c>
    </row>
    <row r="3411" spans="1:20">
      <c r="A3411">
        <v>117338</v>
      </c>
      <c r="C3411" t="b">
        <f t="shared" si="265"/>
        <v>1</v>
      </c>
      <c r="D3411" s="2" t="str">
        <f t="shared" si="266"/>
        <v/>
      </c>
      <c r="E3411" s="2" t="str">
        <f t="shared" si="267"/>
        <v/>
      </c>
      <c r="F3411" s="2" t="str">
        <f t="shared" si="268"/>
        <v/>
      </c>
      <c r="G3411" s="2" t="str">
        <f t="shared" si="269"/>
        <v/>
      </c>
      <c r="H3411" t="s">
        <v>18</v>
      </c>
      <c r="I3411" t="s">
        <v>19</v>
      </c>
      <c r="J3411">
        <v>0</v>
      </c>
      <c r="K3411">
        <v>3.6491316113600002E-4</v>
      </c>
      <c r="L3411" s="1">
        <v>5.9803781810000002E-5</v>
      </c>
      <c r="M3411">
        <v>11</v>
      </c>
      <c r="N3411">
        <v>15</v>
      </c>
      <c r="O3411">
        <v>4.2952927765E-4</v>
      </c>
      <c r="P3411">
        <v>3.2512259305599998E-2</v>
      </c>
      <c r="Q3411">
        <v>3.4677232396500002E-2</v>
      </c>
      <c r="R3411" t="s">
        <v>20</v>
      </c>
      <c r="S3411">
        <v>11</v>
      </c>
      <c r="T3411">
        <v>15</v>
      </c>
    </row>
    <row r="3412" spans="1:20">
      <c r="A3412">
        <v>117339</v>
      </c>
      <c r="B3412" t="s">
        <v>19</v>
      </c>
      <c r="C3412" t="b">
        <f t="shared" si="265"/>
        <v>1</v>
      </c>
      <c r="D3412" s="2" t="str">
        <f t="shared" si="266"/>
        <v/>
      </c>
      <c r="E3412" s="2" t="str">
        <f t="shared" si="267"/>
        <v/>
      </c>
      <c r="F3412" s="2" t="str">
        <f t="shared" si="268"/>
        <v>BRACK</v>
      </c>
      <c r="G3412" s="2" t="str">
        <f t="shared" si="269"/>
        <v/>
      </c>
      <c r="H3412" t="s">
        <v>19</v>
      </c>
      <c r="I3412" t="s">
        <v>19</v>
      </c>
      <c r="J3412">
        <v>0</v>
      </c>
      <c r="K3412">
        <v>3.2594752348900002E-4</v>
      </c>
      <c r="L3412" s="1">
        <v>3.0150584349800001E-5</v>
      </c>
      <c r="M3412">
        <v>11</v>
      </c>
      <c r="N3412">
        <v>15</v>
      </c>
      <c r="O3412">
        <v>4.2952927765E-4</v>
      </c>
      <c r="P3412">
        <v>1.4280709572699999E-2</v>
      </c>
      <c r="Q3412">
        <v>7.2377561385399997E-2</v>
      </c>
      <c r="R3412" t="s">
        <v>15</v>
      </c>
      <c r="S3412">
        <v>11</v>
      </c>
      <c r="T3412">
        <v>15</v>
      </c>
    </row>
    <row r="3413" spans="1:20">
      <c r="A3413">
        <v>117354</v>
      </c>
      <c r="C3413" t="b">
        <f t="shared" si="265"/>
        <v>1</v>
      </c>
      <c r="D3413" s="2" t="str">
        <f t="shared" si="266"/>
        <v/>
      </c>
      <c r="E3413" s="2" t="str">
        <f t="shared" si="267"/>
        <v/>
      </c>
      <c r="F3413" s="2" t="str">
        <f t="shared" si="268"/>
        <v/>
      </c>
      <c r="G3413" s="2" t="str">
        <f t="shared" si="269"/>
        <v/>
      </c>
      <c r="H3413" t="s">
        <v>27</v>
      </c>
      <c r="I3413" t="s">
        <v>14</v>
      </c>
      <c r="J3413" s="1">
        <v>8.2986541938900001E-5</v>
      </c>
      <c r="K3413">
        <v>0</v>
      </c>
      <c r="L3413" s="1">
        <v>7.9066000981900005E-5</v>
      </c>
      <c r="M3413">
        <v>11</v>
      </c>
      <c r="N3413">
        <v>27</v>
      </c>
      <c r="O3413">
        <v>3.3472942736999998E-4</v>
      </c>
      <c r="P3413">
        <v>1.00286718905E-2</v>
      </c>
      <c r="Q3413">
        <v>0.33708871785200001</v>
      </c>
      <c r="R3413" t="s">
        <v>15</v>
      </c>
      <c r="S3413">
        <v>11</v>
      </c>
      <c r="T3413">
        <v>27</v>
      </c>
    </row>
    <row r="3414" spans="1:20">
      <c r="A3414">
        <v>117356</v>
      </c>
      <c r="C3414" t="b">
        <f t="shared" si="265"/>
        <v>1</v>
      </c>
      <c r="D3414" s="2" t="str">
        <f t="shared" si="266"/>
        <v/>
      </c>
      <c r="E3414" s="2" t="str">
        <f t="shared" si="267"/>
        <v/>
      </c>
      <c r="F3414" s="2" t="str">
        <f t="shared" si="268"/>
        <v/>
      </c>
      <c r="G3414" s="2" t="str">
        <f t="shared" si="269"/>
        <v/>
      </c>
      <c r="H3414" t="s">
        <v>27</v>
      </c>
      <c r="I3414" t="s">
        <v>14</v>
      </c>
      <c r="J3414" s="1">
        <v>6.6389222500599994E-5</v>
      </c>
      <c r="K3414">
        <v>0</v>
      </c>
      <c r="L3414" s="1">
        <v>7.7790742901600004E-5</v>
      </c>
      <c r="M3414">
        <v>11</v>
      </c>
      <c r="N3414">
        <v>27</v>
      </c>
      <c r="O3414">
        <v>7.4864278656900003E-4</v>
      </c>
      <c r="P3414">
        <v>1.00286718905E-2</v>
      </c>
      <c r="Q3414">
        <v>0.40732298888700003</v>
      </c>
      <c r="R3414" t="s">
        <v>15</v>
      </c>
      <c r="S3414">
        <v>11</v>
      </c>
      <c r="T3414">
        <v>27</v>
      </c>
    </row>
    <row r="3415" spans="1:20">
      <c r="A3415">
        <v>117366</v>
      </c>
      <c r="C3415" t="b">
        <f t="shared" si="265"/>
        <v>1</v>
      </c>
      <c r="D3415" s="2" t="str">
        <f t="shared" si="266"/>
        <v/>
      </c>
      <c r="E3415" s="2" t="str">
        <f t="shared" si="267"/>
        <v/>
      </c>
      <c r="F3415" s="2" t="str">
        <f t="shared" si="268"/>
        <v/>
      </c>
      <c r="G3415" s="2" t="str">
        <f t="shared" si="269"/>
        <v/>
      </c>
      <c r="H3415" t="s">
        <v>14</v>
      </c>
      <c r="I3415" t="s">
        <v>14</v>
      </c>
      <c r="J3415">
        <v>2.8105187974400002E-4</v>
      </c>
      <c r="K3415">
        <v>8.8801071972000002E-4</v>
      </c>
      <c r="L3415" s="1">
        <v>3.4480472685699998E-5</v>
      </c>
      <c r="M3415">
        <v>3</v>
      </c>
      <c r="N3415">
        <v>8</v>
      </c>
      <c r="O3415">
        <v>0.5</v>
      </c>
      <c r="P3415">
        <v>0.11681496656699999</v>
      </c>
      <c r="Q3415">
        <v>1.5588887028200001E-2</v>
      </c>
      <c r="R3415" t="s">
        <v>15</v>
      </c>
    </row>
    <row r="3416" spans="1:20">
      <c r="A3416">
        <v>117367</v>
      </c>
      <c r="C3416" t="b">
        <f t="shared" si="265"/>
        <v>1</v>
      </c>
      <c r="D3416" s="2" t="str">
        <f t="shared" si="266"/>
        <v/>
      </c>
      <c r="E3416" s="2" t="str">
        <f t="shared" si="267"/>
        <v/>
      </c>
      <c r="F3416" s="2" t="str">
        <f t="shared" si="268"/>
        <v/>
      </c>
      <c r="G3416" s="2" t="str">
        <f t="shared" si="269"/>
        <v/>
      </c>
      <c r="H3416" t="s">
        <v>14</v>
      </c>
      <c r="I3416" t="s">
        <v>14</v>
      </c>
      <c r="J3416">
        <v>4.7796014091499998E-4</v>
      </c>
      <c r="K3416" s="1">
        <v>8.7622636642199993E-6</v>
      </c>
      <c r="L3416">
        <v>1.31351582276E-4</v>
      </c>
      <c r="M3416">
        <v>4.5</v>
      </c>
      <c r="N3416">
        <v>27</v>
      </c>
      <c r="O3416">
        <v>9.8926851045200007E-4</v>
      </c>
      <c r="P3416">
        <v>5.5545841133700001E-2</v>
      </c>
      <c r="Q3416">
        <v>0.28879199662400001</v>
      </c>
      <c r="R3416" t="s">
        <v>15</v>
      </c>
    </row>
    <row r="3417" spans="1:20">
      <c r="A3417">
        <v>117399</v>
      </c>
      <c r="C3417" t="b">
        <f t="shared" si="265"/>
        <v>1</v>
      </c>
      <c r="D3417" s="2" t="str">
        <f t="shared" si="266"/>
        <v/>
      </c>
      <c r="E3417" s="2" t="str">
        <f t="shared" si="267"/>
        <v/>
      </c>
      <c r="F3417" s="2" t="str">
        <f t="shared" si="268"/>
        <v/>
      </c>
      <c r="G3417" s="2" t="str">
        <f t="shared" si="269"/>
        <v/>
      </c>
      <c r="H3417" t="s">
        <v>23</v>
      </c>
      <c r="I3417" t="s">
        <v>19</v>
      </c>
      <c r="J3417" s="1">
        <v>8.8923768804899993E-5</v>
      </c>
      <c r="K3417">
        <v>2.1122148685699999E-4</v>
      </c>
      <c r="L3417" s="1">
        <v>1.6054788778600001E-5</v>
      </c>
      <c r="M3417">
        <v>1.3333333333299999</v>
      </c>
      <c r="N3417">
        <v>3.6666666666699999</v>
      </c>
      <c r="O3417">
        <v>6.9903277080199996E-3</v>
      </c>
      <c r="P3417" s="1">
        <v>2.6141731366900001E-6</v>
      </c>
      <c r="Q3417">
        <v>5.0963734747799999E-2</v>
      </c>
      <c r="R3417" t="s">
        <v>15</v>
      </c>
      <c r="S3417">
        <v>1.3333333333299999</v>
      </c>
      <c r="T3417">
        <v>3.6666666666699999</v>
      </c>
    </row>
    <row r="3418" spans="1:20">
      <c r="A3418">
        <v>117400</v>
      </c>
      <c r="C3418" t="b">
        <f t="shared" si="265"/>
        <v>1</v>
      </c>
      <c r="D3418" s="2" t="str">
        <f t="shared" si="266"/>
        <v/>
      </c>
      <c r="E3418" s="2" t="str">
        <f t="shared" si="267"/>
        <v/>
      </c>
      <c r="F3418" s="2" t="str">
        <f t="shared" si="268"/>
        <v/>
      </c>
      <c r="G3418" s="2" t="str">
        <f t="shared" si="269"/>
        <v/>
      </c>
      <c r="H3418" t="s">
        <v>23</v>
      </c>
      <c r="I3418" t="s">
        <v>19</v>
      </c>
      <c r="J3418">
        <v>1.04122805888E-4</v>
      </c>
      <c r="K3418">
        <v>2.15524996945E-4</v>
      </c>
      <c r="L3418" s="1">
        <v>7.1053994362399998E-6</v>
      </c>
      <c r="M3418">
        <v>1.3333333333299999</v>
      </c>
      <c r="N3418">
        <v>3.6666666666699999</v>
      </c>
      <c r="O3418">
        <v>2.4175737516800001E-2</v>
      </c>
      <c r="P3418" s="1">
        <v>4.76880736856E-7</v>
      </c>
      <c r="Q3418">
        <v>1.6067481896200001E-2</v>
      </c>
      <c r="R3418" t="s">
        <v>15</v>
      </c>
      <c r="S3418">
        <v>1.3333333333299999</v>
      </c>
      <c r="T3418">
        <v>3.6666666666699999</v>
      </c>
    </row>
    <row r="3419" spans="1:20">
      <c r="A3419">
        <v>117424</v>
      </c>
      <c r="C3419" t="b">
        <f t="shared" si="265"/>
        <v>1</v>
      </c>
      <c r="D3419" s="2" t="str">
        <f t="shared" si="266"/>
        <v/>
      </c>
      <c r="E3419" s="2" t="str">
        <f t="shared" si="267"/>
        <v/>
      </c>
      <c r="F3419" s="2" t="str">
        <f t="shared" si="268"/>
        <v/>
      </c>
      <c r="G3419" s="2" t="str">
        <f t="shared" si="269"/>
        <v/>
      </c>
      <c r="H3419" t="s">
        <v>18</v>
      </c>
      <c r="I3419" t="s">
        <v>19</v>
      </c>
      <c r="J3419" s="1">
        <v>4.1268258524800002E-5</v>
      </c>
      <c r="K3419">
        <v>4.0680286265700003E-3</v>
      </c>
      <c r="L3419" s="1">
        <v>3.27696069095E-6</v>
      </c>
      <c r="M3419">
        <v>3</v>
      </c>
      <c r="N3419">
        <v>8</v>
      </c>
      <c r="O3419">
        <v>2.57063785942E-2</v>
      </c>
      <c r="P3419">
        <v>1.5352221245999999E-4</v>
      </c>
      <c r="Q3419">
        <v>1.3348308436399999E-2</v>
      </c>
      <c r="R3419" t="s">
        <v>20</v>
      </c>
      <c r="S3419">
        <v>3</v>
      </c>
      <c r="T3419">
        <v>8</v>
      </c>
    </row>
    <row r="3420" spans="1:20">
      <c r="A3420">
        <v>117425</v>
      </c>
      <c r="C3420" t="b">
        <f t="shared" si="265"/>
        <v>1</v>
      </c>
      <c r="D3420" s="2" t="str">
        <f t="shared" si="266"/>
        <v/>
      </c>
      <c r="E3420" s="2" t="str">
        <f t="shared" si="267"/>
        <v/>
      </c>
      <c r="F3420" s="2" t="str">
        <f t="shared" si="268"/>
        <v/>
      </c>
      <c r="G3420" s="2" t="str">
        <f t="shared" si="269"/>
        <v/>
      </c>
      <c r="H3420" t="s">
        <v>19</v>
      </c>
      <c r="I3420" t="s">
        <v>19</v>
      </c>
      <c r="J3420" s="1">
        <v>1.8961551661700001E-6</v>
      </c>
      <c r="K3420">
        <v>5.2009146558299997E-4</v>
      </c>
      <c r="L3420">
        <v>0</v>
      </c>
      <c r="M3420">
        <v>3</v>
      </c>
      <c r="N3420">
        <v>8</v>
      </c>
      <c r="O3420">
        <v>1.56185822223E-3</v>
      </c>
      <c r="P3420" s="1">
        <v>1.1784833831900001E-6</v>
      </c>
      <c r="Q3420">
        <v>9.0406101058600002E-2</v>
      </c>
      <c r="R3420" t="s">
        <v>15</v>
      </c>
      <c r="S3420">
        <v>3</v>
      </c>
      <c r="T3420">
        <v>8</v>
      </c>
    </row>
    <row r="3421" spans="1:20">
      <c r="A3421">
        <v>117489</v>
      </c>
      <c r="C3421" t="b">
        <f t="shared" si="265"/>
        <v>1</v>
      </c>
      <c r="D3421" s="2" t="str">
        <f t="shared" si="266"/>
        <v/>
      </c>
      <c r="E3421" s="2" t="str">
        <f t="shared" si="267"/>
        <v/>
      </c>
      <c r="F3421" s="2" t="str">
        <f t="shared" si="268"/>
        <v/>
      </c>
      <c r="G3421" s="2" t="str">
        <f t="shared" si="269"/>
        <v/>
      </c>
      <c r="H3421" t="s">
        <v>17</v>
      </c>
      <c r="I3421" t="s">
        <v>17</v>
      </c>
      <c r="J3421" s="1">
        <v>5.7077107867800002E-5</v>
      </c>
      <c r="K3421">
        <v>1.5789547484199999E-4</v>
      </c>
      <c r="L3421">
        <v>0</v>
      </c>
      <c r="M3421">
        <v>6.5</v>
      </c>
      <c r="N3421">
        <v>10</v>
      </c>
      <c r="O3421">
        <v>0.16790528682899999</v>
      </c>
      <c r="P3421" s="1">
        <v>1.9191472258700001E-5</v>
      </c>
      <c r="Q3421">
        <v>2.7014167391499998E-4</v>
      </c>
      <c r="R3421" t="s">
        <v>15</v>
      </c>
      <c r="S3421">
        <v>10</v>
      </c>
    </row>
    <row r="3422" spans="1:20">
      <c r="A3422">
        <v>117490</v>
      </c>
      <c r="C3422" t="b">
        <f t="shared" si="265"/>
        <v>1</v>
      </c>
      <c r="D3422" s="2" t="str">
        <f t="shared" si="266"/>
        <v/>
      </c>
      <c r="E3422" s="2" t="str">
        <f t="shared" si="267"/>
        <v/>
      </c>
      <c r="F3422" s="2" t="str">
        <f t="shared" si="268"/>
        <v/>
      </c>
      <c r="G3422" s="2" t="str">
        <f t="shared" si="269"/>
        <v/>
      </c>
      <c r="H3422" t="s">
        <v>17</v>
      </c>
      <c r="I3422" t="s">
        <v>17</v>
      </c>
      <c r="J3422" s="1">
        <v>6.3677311499299994E-5</v>
      </c>
      <c r="K3422">
        <v>1.7766628100099999E-4</v>
      </c>
      <c r="L3422">
        <v>0</v>
      </c>
      <c r="M3422">
        <v>6.5</v>
      </c>
      <c r="N3422">
        <v>10</v>
      </c>
      <c r="O3422">
        <v>0.16790528682899999</v>
      </c>
      <c r="P3422" s="1">
        <v>1.9191472258700001E-5</v>
      </c>
      <c r="Q3422">
        <v>2.7014167391499998E-4</v>
      </c>
      <c r="R3422" t="s">
        <v>15</v>
      </c>
      <c r="S3422">
        <v>10</v>
      </c>
    </row>
    <row r="3423" spans="1:20">
      <c r="A3423">
        <v>117513</v>
      </c>
      <c r="C3423" t="b">
        <f t="shared" si="265"/>
        <v>1</v>
      </c>
      <c r="D3423" s="2" t="str">
        <f t="shared" si="266"/>
        <v/>
      </c>
      <c r="E3423" s="2" t="str">
        <f t="shared" si="267"/>
        <v/>
      </c>
      <c r="F3423" s="2" t="str">
        <f t="shared" si="268"/>
        <v/>
      </c>
      <c r="G3423" s="2" t="str">
        <f t="shared" si="269"/>
        <v/>
      </c>
      <c r="H3423" t="s">
        <v>19</v>
      </c>
      <c r="I3423" t="s">
        <v>19</v>
      </c>
      <c r="J3423" s="1">
        <v>1.6914974329700001E-5</v>
      </c>
      <c r="K3423">
        <v>2.12782159842E-4</v>
      </c>
      <c r="L3423" s="1">
        <v>1.4837116649699999E-6</v>
      </c>
      <c r="M3423">
        <v>1.5</v>
      </c>
      <c r="N3423">
        <v>10</v>
      </c>
      <c r="O3423">
        <v>7.5011322216400004E-4</v>
      </c>
      <c r="P3423" s="1">
        <v>8.2867257997100004E-8</v>
      </c>
      <c r="Q3423">
        <v>6.85696467719E-2</v>
      </c>
      <c r="R3423" t="s">
        <v>15</v>
      </c>
      <c r="S3423">
        <v>1.5</v>
      </c>
      <c r="T3423">
        <v>10</v>
      </c>
    </row>
    <row r="3424" spans="1:20">
      <c r="A3424">
        <v>117514</v>
      </c>
      <c r="C3424" t="b">
        <f t="shared" si="265"/>
        <v>1</v>
      </c>
      <c r="D3424" s="2" t="str">
        <f t="shared" si="266"/>
        <v/>
      </c>
      <c r="E3424" s="2" t="str">
        <f t="shared" si="267"/>
        <v/>
      </c>
      <c r="F3424" s="2" t="str">
        <f t="shared" si="268"/>
        <v/>
      </c>
      <c r="G3424" s="2" t="str">
        <f t="shared" si="269"/>
        <v/>
      </c>
      <c r="H3424" t="s">
        <v>19</v>
      </c>
      <c r="I3424" t="s">
        <v>19</v>
      </c>
      <c r="J3424" s="1">
        <v>1.0936292451E-5</v>
      </c>
      <c r="K3424">
        <v>1.15761932909E-4</v>
      </c>
      <c r="L3424" s="1">
        <v>1.63208283147E-6</v>
      </c>
      <c r="M3424">
        <v>1.5</v>
      </c>
      <c r="N3424">
        <v>10</v>
      </c>
      <c r="O3424">
        <v>1.3571789765699999E-3</v>
      </c>
      <c r="P3424" s="1">
        <v>1.0203695948100001E-6</v>
      </c>
      <c r="Q3424">
        <v>0.25621352782099999</v>
      </c>
      <c r="R3424" t="s">
        <v>15</v>
      </c>
      <c r="S3424">
        <v>1.5</v>
      </c>
      <c r="T3424">
        <v>10</v>
      </c>
    </row>
    <row r="3425" spans="1:20">
      <c r="A3425">
        <v>117516</v>
      </c>
      <c r="C3425" t="b">
        <f t="shared" si="265"/>
        <v>1</v>
      </c>
      <c r="D3425" s="2" t="str">
        <f t="shared" si="266"/>
        <v/>
      </c>
      <c r="E3425" s="2" t="str">
        <f t="shared" si="267"/>
        <v/>
      </c>
      <c r="F3425" s="2" t="str">
        <f t="shared" si="268"/>
        <v/>
      </c>
      <c r="G3425" s="2" t="str">
        <f t="shared" si="269"/>
        <v/>
      </c>
      <c r="H3425" t="s">
        <v>19</v>
      </c>
      <c r="I3425" t="s">
        <v>19</v>
      </c>
      <c r="J3425" s="1">
        <v>1.37130803614E-5</v>
      </c>
      <c r="K3425" s="1">
        <v>8.3833543897500004E-5</v>
      </c>
      <c r="L3425" s="1">
        <v>1.18696933198E-6</v>
      </c>
      <c r="M3425">
        <v>3</v>
      </c>
      <c r="N3425">
        <v>10</v>
      </c>
      <c r="O3425">
        <v>8.4789146453600004E-3</v>
      </c>
      <c r="P3425" s="1">
        <v>2.8781215095800001E-5</v>
      </c>
      <c r="Q3425">
        <v>0.123495771411</v>
      </c>
      <c r="R3425" t="s">
        <v>15</v>
      </c>
      <c r="S3425">
        <v>3</v>
      </c>
      <c r="T3425">
        <v>10</v>
      </c>
    </row>
    <row r="3426" spans="1:20">
      <c r="A3426">
        <v>117521</v>
      </c>
      <c r="C3426" t="b">
        <f t="shared" si="265"/>
        <v>1</v>
      </c>
      <c r="D3426" s="2" t="str">
        <f t="shared" si="266"/>
        <v/>
      </c>
      <c r="E3426" s="2" t="str">
        <f t="shared" si="267"/>
        <v/>
      </c>
      <c r="F3426" s="2" t="str">
        <f t="shared" si="268"/>
        <v/>
      </c>
      <c r="G3426" s="2" t="str">
        <f t="shared" si="269"/>
        <v/>
      </c>
      <c r="H3426" t="s">
        <v>19</v>
      </c>
      <c r="I3426" t="s">
        <v>19</v>
      </c>
      <c r="J3426" s="1">
        <v>1.6725055701099999E-5</v>
      </c>
      <c r="K3426">
        <v>1.1148511261E-4</v>
      </c>
      <c r="L3426" s="1">
        <v>4.34084559543E-6</v>
      </c>
      <c r="M3426">
        <v>3</v>
      </c>
      <c r="N3426">
        <v>8</v>
      </c>
      <c r="O3426">
        <v>1.9906485382399999E-2</v>
      </c>
      <c r="P3426">
        <v>2.0067090775900001E-4</v>
      </c>
      <c r="Q3426">
        <v>0.10385778862099999</v>
      </c>
      <c r="R3426" t="s">
        <v>15</v>
      </c>
      <c r="S3426">
        <v>3</v>
      </c>
      <c r="T3426">
        <v>8</v>
      </c>
    </row>
    <row r="3427" spans="1:20">
      <c r="A3427">
        <v>117549</v>
      </c>
      <c r="C3427" t="b">
        <f t="shared" si="265"/>
        <v>1</v>
      </c>
      <c r="D3427" s="2" t="str">
        <f t="shared" si="266"/>
        <v/>
      </c>
      <c r="E3427" s="2" t="str">
        <f t="shared" si="267"/>
        <v/>
      </c>
      <c r="F3427" s="2" t="str">
        <f t="shared" si="268"/>
        <v/>
      </c>
      <c r="G3427" s="2" t="str">
        <f t="shared" si="269"/>
        <v/>
      </c>
      <c r="H3427" t="s">
        <v>23</v>
      </c>
      <c r="I3427" t="s">
        <v>19</v>
      </c>
      <c r="J3427">
        <v>1.63504094766E-4</v>
      </c>
      <c r="K3427">
        <v>4.5994724896899998E-4</v>
      </c>
      <c r="L3427" s="1">
        <v>3.01856927051E-5</v>
      </c>
      <c r="M3427">
        <v>6.5</v>
      </c>
      <c r="N3427">
        <v>10</v>
      </c>
      <c r="O3427">
        <v>1.11274010362E-2</v>
      </c>
      <c r="P3427" s="1">
        <v>9.93773293937E-5</v>
      </c>
      <c r="Q3427">
        <v>4.3672479009899999E-4</v>
      </c>
      <c r="R3427" t="s">
        <v>15</v>
      </c>
      <c r="S3427">
        <v>6.5</v>
      </c>
      <c r="T3427">
        <v>10</v>
      </c>
    </row>
    <row r="3428" spans="1:20">
      <c r="A3428">
        <v>117550</v>
      </c>
      <c r="C3428" t="b">
        <f t="shared" si="265"/>
        <v>1</v>
      </c>
      <c r="D3428" s="2" t="str">
        <f t="shared" si="266"/>
        <v/>
      </c>
      <c r="E3428" s="2" t="str">
        <f t="shared" si="267"/>
        <v/>
      </c>
      <c r="F3428" s="2" t="str">
        <f t="shared" si="268"/>
        <v/>
      </c>
      <c r="G3428" s="2" t="str">
        <f t="shared" si="269"/>
        <v/>
      </c>
      <c r="H3428" t="s">
        <v>23</v>
      </c>
      <c r="I3428" t="s">
        <v>19</v>
      </c>
      <c r="J3428" s="1">
        <v>7.0557853101200002E-5</v>
      </c>
      <c r="K3428">
        <v>1.5702985959E-4</v>
      </c>
      <c r="L3428" s="1">
        <v>1.42146577829E-5</v>
      </c>
      <c r="M3428">
        <v>3</v>
      </c>
      <c r="N3428">
        <v>10</v>
      </c>
      <c r="O3428">
        <v>2.36446041168E-2</v>
      </c>
      <c r="P3428" s="1">
        <v>3.3532160283199999E-5</v>
      </c>
      <c r="Q3428">
        <v>5.3007480444799996E-3</v>
      </c>
      <c r="R3428" t="s">
        <v>15</v>
      </c>
      <c r="S3428">
        <v>3</v>
      </c>
      <c r="T3428">
        <v>10</v>
      </c>
    </row>
    <row r="3429" spans="1:20">
      <c r="A3429">
        <v>117585</v>
      </c>
      <c r="C3429" t="b">
        <f t="shared" si="265"/>
        <v>1</v>
      </c>
      <c r="D3429" s="2" t="str">
        <f t="shared" si="266"/>
        <v/>
      </c>
      <c r="E3429" s="2" t="str">
        <f t="shared" si="267"/>
        <v/>
      </c>
      <c r="F3429" s="2" t="str">
        <f t="shared" si="268"/>
        <v/>
      </c>
      <c r="G3429" s="2" t="str">
        <f t="shared" si="269"/>
        <v/>
      </c>
      <c r="H3429" t="s">
        <v>14</v>
      </c>
      <c r="I3429" t="s">
        <v>14</v>
      </c>
      <c r="J3429" s="1">
        <v>2.1972215414500002E-5</v>
      </c>
      <c r="K3429">
        <v>9.4568040999899999E-4</v>
      </c>
      <c r="L3429">
        <v>5.4524033505200004E-4</v>
      </c>
      <c r="M3429">
        <v>23</v>
      </c>
      <c r="N3429">
        <v>25</v>
      </c>
      <c r="O3429">
        <v>1.2275421618700001E-2</v>
      </c>
      <c r="P3429">
        <v>0.203975589007</v>
      </c>
      <c r="Q3429">
        <v>0.22096029340000001</v>
      </c>
      <c r="R3429" t="s">
        <v>15</v>
      </c>
    </row>
    <row r="3430" spans="1:20">
      <c r="A3430">
        <v>117587</v>
      </c>
      <c r="C3430" t="b">
        <f t="shared" si="265"/>
        <v>1</v>
      </c>
      <c r="D3430" s="2" t="str">
        <f t="shared" si="266"/>
        <v/>
      </c>
      <c r="E3430" s="2" t="str">
        <f t="shared" si="267"/>
        <v/>
      </c>
      <c r="F3430" s="2" t="str">
        <f t="shared" si="268"/>
        <v/>
      </c>
      <c r="G3430" s="2" t="str">
        <f t="shared" si="269"/>
        <v/>
      </c>
      <c r="H3430" t="s">
        <v>16</v>
      </c>
      <c r="I3430" t="s">
        <v>16</v>
      </c>
      <c r="J3430" s="1">
        <v>9.3831948108600008E-6</v>
      </c>
      <c r="K3430">
        <v>2.13890035971E-4</v>
      </c>
      <c r="L3430">
        <v>5.18360306511E-4</v>
      </c>
      <c r="M3430">
        <v>23</v>
      </c>
      <c r="N3430">
        <v>27</v>
      </c>
      <c r="O3430">
        <v>5.5178336675499998E-2</v>
      </c>
      <c r="P3430">
        <v>0.27942887256900001</v>
      </c>
      <c r="Q3430">
        <v>9.8358073098600007E-3</v>
      </c>
      <c r="R3430" t="s">
        <v>15</v>
      </c>
      <c r="S3430">
        <v>25.392801275699998</v>
      </c>
    </row>
    <row r="3431" spans="1:20">
      <c r="A3431">
        <v>117588</v>
      </c>
      <c r="C3431" t="b">
        <f t="shared" si="265"/>
        <v>1</v>
      </c>
      <c r="D3431" s="2" t="str">
        <f t="shared" si="266"/>
        <v/>
      </c>
      <c r="E3431" s="2" t="str">
        <f t="shared" si="267"/>
        <v/>
      </c>
      <c r="F3431" s="2" t="str">
        <f t="shared" si="268"/>
        <v/>
      </c>
      <c r="G3431" s="2" t="str">
        <f t="shared" si="269"/>
        <v/>
      </c>
      <c r="H3431" t="s">
        <v>21</v>
      </c>
      <c r="I3431" t="s">
        <v>16</v>
      </c>
      <c r="J3431" s="1">
        <v>1.0028212041700001E-5</v>
      </c>
      <c r="K3431">
        <v>3.5115629566299998E-4</v>
      </c>
      <c r="L3431">
        <v>6.18392209615E-4</v>
      </c>
      <c r="M3431">
        <v>23</v>
      </c>
      <c r="N3431">
        <v>27</v>
      </c>
      <c r="O3431">
        <v>3.3144958821300002E-2</v>
      </c>
      <c r="P3431">
        <v>0.377984219121</v>
      </c>
      <c r="Q3431">
        <v>3.5917447468500001E-2</v>
      </c>
      <c r="R3431" t="s">
        <v>22</v>
      </c>
      <c r="S3431">
        <v>24.757079084299999</v>
      </c>
    </row>
    <row r="3432" spans="1:20">
      <c r="A3432">
        <v>117589</v>
      </c>
      <c r="B3432" t="s">
        <v>16</v>
      </c>
      <c r="C3432" t="b">
        <f t="shared" si="265"/>
        <v>1</v>
      </c>
      <c r="D3432" s="2" t="str">
        <f t="shared" si="266"/>
        <v/>
      </c>
      <c r="E3432" s="2" t="str">
        <f t="shared" si="267"/>
        <v>MARINE</v>
      </c>
      <c r="F3432" s="2" t="str">
        <f t="shared" si="268"/>
        <v/>
      </c>
      <c r="G3432" s="2" t="str">
        <f t="shared" si="269"/>
        <v/>
      </c>
      <c r="H3432" t="s">
        <v>16</v>
      </c>
      <c r="I3432" t="s">
        <v>16</v>
      </c>
      <c r="J3432" s="1">
        <v>7.5457869411399999E-6</v>
      </c>
      <c r="K3432">
        <v>2.3060461841100001E-4</v>
      </c>
      <c r="L3432">
        <v>5.8831634723999996E-4</v>
      </c>
      <c r="M3432">
        <v>23</v>
      </c>
      <c r="N3432">
        <v>27</v>
      </c>
      <c r="O3432">
        <v>1.7783832780500001E-2</v>
      </c>
      <c r="P3432">
        <v>0.377984219121</v>
      </c>
      <c r="Q3432">
        <v>1.94073523317E-2</v>
      </c>
      <c r="R3432" t="s">
        <v>15</v>
      </c>
      <c r="S3432">
        <v>25.463704280399998</v>
      </c>
    </row>
    <row r="3433" spans="1:20">
      <c r="A3433">
        <v>117590</v>
      </c>
      <c r="C3433" t="b">
        <f t="shared" si="265"/>
        <v>1</v>
      </c>
      <c r="D3433" s="2" t="str">
        <f t="shared" si="266"/>
        <v/>
      </c>
      <c r="E3433" s="2" t="str">
        <f t="shared" si="267"/>
        <v/>
      </c>
      <c r="F3433" s="2" t="str">
        <f t="shared" si="268"/>
        <v/>
      </c>
      <c r="G3433" s="2" t="str">
        <f t="shared" si="269"/>
        <v/>
      </c>
      <c r="H3433" t="s">
        <v>21</v>
      </c>
      <c r="I3433" t="s">
        <v>16</v>
      </c>
      <c r="J3433" s="1">
        <v>1.54893217306E-5</v>
      </c>
      <c r="K3433">
        <v>3.5907808766999998E-4</v>
      </c>
      <c r="L3433">
        <v>8.0713177901100002E-4</v>
      </c>
      <c r="M3433">
        <v>23</v>
      </c>
      <c r="N3433">
        <v>27</v>
      </c>
      <c r="O3433">
        <v>8.0195396808800001E-2</v>
      </c>
      <c r="P3433">
        <v>0.43825707962900001</v>
      </c>
      <c r="Q3433">
        <v>9.0990858120500007E-2</v>
      </c>
      <c r="R3433" t="s">
        <v>22</v>
      </c>
      <c r="S3433">
        <v>25.2639194612</v>
      </c>
    </row>
    <row r="3434" spans="1:20">
      <c r="A3434">
        <v>117593</v>
      </c>
      <c r="C3434" t="b">
        <f t="shared" si="265"/>
        <v>1</v>
      </c>
      <c r="D3434" s="2" t="str">
        <f t="shared" si="266"/>
        <v/>
      </c>
      <c r="E3434" s="2" t="str">
        <f t="shared" si="267"/>
        <v/>
      </c>
      <c r="F3434" s="2" t="str">
        <f t="shared" si="268"/>
        <v/>
      </c>
      <c r="G3434" s="2" t="str">
        <f t="shared" si="269"/>
        <v/>
      </c>
      <c r="H3434" t="s">
        <v>21</v>
      </c>
      <c r="I3434" t="s">
        <v>16</v>
      </c>
      <c r="J3434" s="1">
        <v>7.0665420157399998E-6</v>
      </c>
      <c r="K3434">
        <v>1.9711481576500001E-4</v>
      </c>
      <c r="L3434">
        <v>3.9021121657400001E-4</v>
      </c>
      <c r="M3434">
        <v>23</v>
      </c>
      <c r="N3434">
        <v>27</v>
      </c>
      <c r="O3434">
        <v>0.13566035517300001</v>
      </c>
      <c r="P3434">
        <v>0.27942887256900001</v>
      </c>
      <c r="Q3434">
        <v>2.8321534879799999E-2</v>
      </c>
      <c r="R3434" t="s">
        <v>22</v>
      </c>
      <c r="S3434">
        <v>25.015911102299999</v>
      </c>
    </row>
    <row r="3435" spans="1:20">
      <c r="A3435">
        <v>117594</v>
      </c>
      <c r="C3435" t="b">
        <f t="shared" si="265"/>
        <v>1</v>
      </c>
      <c r="D3435" s="2" t="str">
        <f t="shared" si="266"/>
        <v/>
      </c>
      <c r="E3435" s="2" t="str">
        <f t="shared" si="267"/>
        <v/>
      </c>
      <c r="F3435" s="2" t="str">
        <f t="shared" si="268"/>
        <v/>
      </c>
      <c r="G3435" s="2" t="str">
        <f t="shared" si="269"/>
        <v/>
      </c>
      <c r="H3435" t="s">
        <v>14</v>
      </c>
      <c r="I3435" t="s">
        <v>14</v>
      </c>
      <c r="J3435" s="1">
        <v>8.1996264627200007E-6</v>
      </c>
      <c r="K3435">
        <v>4.8014193322399999E-4</v>
      </c>
      <c r="L3435">
        <v>2.5940841483700002E-4</v>
      </c>
      <c r="M3435">
        <v>23</v>
      </c>
      <c r="N3435">
        <v>25</v>
      </c>
      <c r="O3435">
        <v>3.55902831524E-3</v>
      </c>
      <c r="P3435">
        <v>0.16404709049999999</v>
      </c>
      <c r="Q3435">
        <v>0.14373094941600001</v>
      </c>
      <c r="R3435" t="s">
        <v>15</v>
      </c>
    </row>
    <row r="3436" spans="1:20">
      <c r="A3436">
        <v>117602</v>
      </c>
      <c r="C3436" t="b">
        <f t="shared" si="265"/>
        <v>1</v>
      </c>
      <c r="D3436" s="2" t="str">
        <f t="shared" si="266"/>
        <v/>
      </c>
      <c r="E3436" s="2" t="str">
        <f t="shared" si="267"/>
        <v/>
      </c>
      <c r="F3436" s="2" t="str">
        <f t="shared" si="268"/>
        <v/>
      </c>
      <c r="G3436" s="2" t="str">
        <f t="shared" si="269"/>
        <v/>
      </c>
      <c r="H3436" t="s">
        <v>21</v>
      </c>
      <c r="I3436" t="s">
        <v>16</v>
      </c>
      <c r="J3436" s="1">
        <v>5.7490225896100001E-6</v>
      </c>
      <c r="K3436">
        <v>1.25593407595E-4</v>
      </c>
      <c r="L3436">
        <v>3.8867079271699998E-4</v>
      </c>
      <c r="M3436">
        <v>23</v>
      </c>
      <c r="N3436">
        <v>27</v>
      </c>
      <c r="O3436">
        <v>5.5178336675499998E-2</v>
      </c>
      <c r="P3436">
        <v>0.5</v>
      </c>
      <c r="Q3436">
        <v>0.13114502866200001</v>
      </c>
      <c r="R3436" t="s">
        <v>22</v>
      </c>
      <c r="S3436">
        <v>25.748105807999998</v>
      </c>
    </row>
    <row r="3437" spans="1:20">
      <c r="A3437">
        <v>117633</v>
      </c>
      <c r="B3437" t="s">
        <v>14</v>
      </c>
      <c r="C3437" t="b">
        <f t="shared" si="265"/>
        <v>1</v>
      </c>
      <c r="D3437" s="2" t="str">
        <f t="shared" si="266"/>
        <v/>
      </c>
      <c r="E3437" s="2" t="str">
        <f t="shared" si="267"/>
        <v/>
      </c>
      <c r="F3437" s="2" t="str">
        <f t="shared" si="268"/>
        <v/>
      </c>
      <c r="G3437" s="2" t="str">
        <f t="shared" si="269"/>
        <v>NO</v>
      </c>
      <c r="H3437" t="s">
        <v>27</v>
      </c>
      <c r="I3437" t="s">
        <v>14</v>
      </c>
      <c r="J3437">
        <v>1.3502670661000001E-4</v>
      </c>
      <c r="K3437" s="1">
        <v>1.08727023143E-5</v>
      </c>
      <c r="L3437">
        <v>1.74641724399E-4</v>
      </c>
      <c r="M3437">
        <v>9</v>
      </c>
      <c r="N3437">
        <v>21.5</v>
      </c>
      <c r="O3437">
        <v>1.86671714953E-4</v>
      </c>
      <c r="P3437">
        <v>1.9348232956500001E-2</v>
      </c>
      <c r="Q3437">
        <v>0.28178908708400002</v>
      </c>
      <c r="R3437" t="s">
        <v>15</v>
      </c>
      <c r="S3437">
        <v>9</v>
      </c>
      <c r="T3437">
        <v>21.5</v>
      </c>
    </row>
    <row r="3438" spans="1:20">
      <c r="A3438">
        <v>117635</v>
      </c>
      <c r="C3438" t="b">
        <f t="shared" si="265"/>
        <v>1</v>
      </c>
      <c r="D3438" s="2" t="str">
        <f t="shared" si="266"/>
        <v/>
      </c>
      <c r="E3438" s="2" t="str">
        <f t="shared" si="267"/>
        <v/>
      </c>
      <c r="F3438" s="2" t="str">
        <f t="shared" si="268"/>
        <v/>
      </c>
      <c r="G3438" s="2" t="str">
        <f t="shared" si="269"/>
        <v/>
      </c>
      <c r="H3438" t="s">
        <v>17</v>
      </c>
      <c r="I3438" t="s">
        <v>17</v>
      </c>
      <c r="J3438" s="1">
        <v>7.2556951752699995E-5</v>
      </c>
      <c r="K3438">
        <v>1.90620080768E-4</v>
      </c>
      <c r="L3438" s="1">
        <v>2.0497956670100001E-5</v>
      </c>
      <c r="M3438">
        <v>1.5</v>
      </c>
      <c r="N3438">
        <v>10</v>
      </c>
      <c r="O3438">
        <v>3.65862480305E-2</v>
      </c>
      <c r="P3438" s="1">
        <v>2.20887078721E-5</v>
      </c>
      <c r="Q3438">
        <v>1.3809292991499999E-2</v>
      </c>
      <c r="R3438" t="s">
        <v>15</v>
      </c>
      <c r="S3438">
        <v>10</v>
      </c>
    </row>
    <row r="3439" spans="1:20">
      <c r="A3439">
        <v>117670</v>
      </c>
      <c r="C3439" t="b">
        <f t="shared" si="265"/>
        <v>1</v>
      </c>
      <c r="D3439" s="2" t="str">
        <f t="shared" si="266"/>
        <v/>
      </c>
      <c r="E3439" s="2" t="str">
        <f t="shared" si="267"/>
        <v/>
      </c>
      <c r="F3439" s="2" t="str">
        <f t="shared" si="268"/>
        <v/>
      </c>
      <c r="G3439" s="2" t="str">
        <f t="shared" si="269"/>
        <v/>
      </c>
      <c r="H3439" t="s">
        <v>18</v>
      </c>
      <c r="I3439" t="s">
        <v>19</v>
      </c>
      <c r="J3439">
        <v>1.7195753338600001E-4</v>
      </c>
      <c r="K3439">
        <v>1.76515759033E-2</v>
      </c>
      <c r="L3439">
        <v>4.1714406300199999E-3</v>
      </c>
      <c r="M3439">
        <v>15</v>
      </c>
      <c r="N3439">
        <v>17</v>
      </c>
      <c r="O3439" s="1">
        <v>2.8993679419400001E-5</v>
      </c>
      <c r="P3439">
        <v>5.8020251219000001E-2</v>
      </c>
      <c r="Q3439">
        <v>2.76065722229E-4</v>
      </c>
      <c r="R3439" t="s">
        <v>20</v>
      </c>
      <c r="S3439">
        <v>15</v>
      </c>
      <c r="T3439">
        <v>17</v>
      </c>
    </row>
    <row r="3440" spans="1:20">
      <c r="A3440">
        <v>117673</v>
      </c>
      <c r="C3440" t="b">
        <f t="shared" si="265"/>
        <v>1</v>
      </c>
      <c r="D3440" s="2" t="str">
        <f t="shared" si="266"/>
        <v/>
      </c>
      <c r="E3440" s="2" t="str">
        <f t="shared" si="267"/>
        <v/>
      </c>
      <c r="F3440" s="2" t="str">
        <f t="shared" si="268"/>
        <v/>
      </c>
      <c r="G3440" s="2" t="str">
        <f t="shared" si="269"/>
        <v/>
      </c>
      <c r="H3440" t="s">
        <v>18</v>
      </c>
      <c r="I3440" t="s">
        <v>19</v>
      </c>
      <c r="J3440" s="1">
        <v>1.1929847533200001E-5</v>
      </c>
      <c r="K3440">
        <v>8.9118356954999997E-4</v>
      </c>
      <c r="L3440">
        <v>1.5936794705100001E-4</v>
      </c>
      <c r="M3440">
        <v>15</v>
      </c>
      <c r="N3440">
        <v>17</v>
      </c>
      <c r="O3440" s="1">
        <v>1.29153585181E-5</v>
      </c>
      <c r="P3440">
        <v>3.5125466770699998E-2</v>
      </c>
      <c r="Q3440">
        <v>2.1954525083500002E-3</v>
      </c>
      <c r="R3440" t="s">
        <v>20</v>
      </c>
      <c r="S3440">
        <v>15</v>
      </c>
      <c r="T3440">
        <v>17</v>
      </c>
    </row>
    <row r="3441" spans="1:20">
      <c r="A3441">
        <v>117677</v>
      </c>
      <c r="C3441" t="b">
        <f t="shared" si="265"/>
        <v>1</v>
      </c>
      <c r="D3441" s="2" t="str">
        <f t="shared" si="266"/>
        <v/>
      </c>
      <c r="E3441" s="2" t="str">
        <f t="shared" si="267"/>
        <v/>
      </c>
      <c r="F3441" s="2" t="str">
        <f t="shared" si="268"/>
        <v/>
      </c>
      <c r="G3441" s="2" t="str">
        <f t="shared" si="269"/>
        <v/>
      </c>
      <c r="H3441" t="s">
        <v>18</v>
      </c>
      <c r="I3441" t="s">
        <v>19</v>
      </c>
      <c r="J3441">
        <v>0</v>
      </c>
      <c r="K3441">
        <v>5.8092115159400002E-4</v>
      </c>
      <c r="L3441" s="1">
        <v>6.7082173708400006E-5</v>
      </c>
      <c r="M3441">
        <v>15</v>
      </c>
      <c r="N3441">
        <v>17</v>
      </c>
      <c r="O3441">
        <v>1.7895884682899999E-4</v>
      </c>
      <c r="P3441">
        <v>6.7115861474499994E-2</v>
      </c>
      <c r="Q3441">
        <v>6.1344411264999997E-3</v>
      </c>
      <c r="R3441" t="s">
        <v>20</v>
      </c>
      <c r="S3441">
        <v>15</v>
      </c>
      <c r="T3441">
        <v>17</v>
      </c>
    </row>
    <row r="3442" spans="1:20">
      <c r="A3442">
        <v>117730</v>
      </c>
      <c r="C3442" t="b">
        <f t="shared" si="265"/>
        <v>1</v>
      </c>
      <c r="D3442" s="2" t="str">
        <f t="shared" si="266"/>
        <v/>
      </c>
      <c r="E3442" s="2" t="str">
        <f t="shared" si="267"/>
        <v/>
      </c>
      <c r="F3442" s="2" t="str">
        <f t="shared" si="268"/>
        <v/>
      </c>
      <c r="G3442" s="2" t="str">
        <f t="shared" si="269"/>
        <v/>
      </c>
      <c r="H3442" t="s">
        <v>18</v>
      </c>
      <c r="I3442" t="s">
        <v>19</v>
      </c>
      <c r="J3442">
        <v>2.0968626316299999E-4</v>
      </c>
      <c r="K3442">
        <v>2.0862331359000001E-2</v>
      </c>
      <c r="L3442">
        <v>4.4814504292300002E-3</v>
      </c>
      <c r="M3442">
        <v>15</v>
      </c>
      <c r="N3442">
        <v>17</v>
      </c>
      <c r="O3442" s="1">
        <v>2.4946741642900001E-5</v>
      </c>
      <c r="P3442">
        <v>5.8020251219000001E-2</v>
      </c>
      <c r="Q3442">
        <v>2.34167610137E-4</v>
      </c>
      <c r="R3442" t="s">
        <v>20</v>
      </c>
      <c r="S3442">
        <v>15</v>
      </c>
      <c r="T3442">
        <v>17</v>
      </c>
    </row>
    <row r="3443" spans="1:20">
      <c r="A3443">
        <v>117731</v>
      </c>
      <c r="C3443" t="b">
        <f t="shared" si="265"/>
        <v>1</v>
      </c>
      <c r="D3443" s="2" t="str">
        <f t="shared" si="266"/>
        <v/>
      </c>
      <c r="E3443" s="2" t="str">
        <f t="shared" si="267"/>
        <v/>
      </c>
      <c r="F3443" s="2" t="str">
        <f t="shared" si="268"/>
        <v/>
      </c>
      <c r="G3443" s="2" t="str">
        <f t="shared" si="269"/>
        <v/>
      </c>
      <c r="H3443" t="s">
        <v>19</v>
      </c>
      <c r="I3443" t="s">
        <v>19</v>
      </c>
      <c r="J3443" s="1">
        <v>1.15258402916E-5</v>
      </c>
      <c r="K3443">
        <v>1.04956186605E-3</v>
      </c>
      <c r="L3443">
        <v>1.85615233592E-4</v>
      </c>
      <c r="M3443">
        <v>15</v>
      </c>
      <c r="N3443">
        <v>17</v>
      </c>
      <c r="O3443" s="1">
        <v>1.9127396126100001E-6</v>
      </c>
      <c r="P3443">
        <v>7.72711338828E-3</v>
      </c>
      <c r="Q3443">
        <v>5.2773401322299997E-3</v>
      </c>
      <c r="R3443" t="s">
        <v>15</v>
      </c>
      <c r="S3443">
        <v>15</v>
      </c>
      <c r="T3443">
        <v>17</v>
      </c>
    </row>
    <row r="3444" spans="1:20">
      <c r="A3444">
        <v>117733</v>
      </c>
      <c r="C3444" t="b">
        <f t="shared" si="265"/>
        <v>1</v>
      </c>
      <c r="D3444" s="2" t="str">
        <f t="shared" si="266"/>
        <v/>
      </c>
      <c r="E3444" s="2" t="str">
        <f t="shared" si="267"/>
        <v/>
      </c>
      <c r="F3444" s="2" t="str">
        <f t="shared" si="268"/>
        <v/>
      </c>
      <c r="G3444" s="2" t="str">
        <f t="shared" si="269"/>
        <v/>
      </c>
      <c r="H3444" t="s">
        <v>18</v>
      </c>
      <c r="I3444" t="s">
        <v>19</v>
      </c>
      <c r="J3444">
        <v>0</v>
      </c>
      <c r="K3444">
        <v>5.6017390200399999E-4</v>
      </c>
      <c r="L3444" s="1">
        <v>8.4390220378999998E-6</v>
      </c>
      <c r="M3444">
        <v>15</v>
      </c>
      <c r="N3444">
        <v>20</v>
      </c>
      <c r="O3444">
        <v>1.32379942276E-3</v>
      </c>
      <c r="P3444">
        <v>4.4881565726499997E-2</v>
      </c>
      <c r="Q3444">
        <v>9.2807521286700001E-2</v>
      </c>
      <c r="R3444" t="s">
        <v>20</v>
      </c>
      <c r="S3444">
        <v>15</v>
      </c>
      <c r="T3444">
        <v>20</v>
      </c>
    </row>
    <row r="3445" spans="1:20">
      <c r="A3445">
        <v>117802</v>
      </c>
      <c r="C3445" t="b">
        <f t="shared" si="265"/>
        <v>1</v>
      </c>
      <c r="D3445" s="2" t="str">
        <f t="shared" si="266"/>
        <v/>
      </c>
      <c r="E3445" s="2" t="str">
        <f t="shared" si="267"/>
        <v/>
      </c>
      <c r="F3445" s="2" t="str">
        <f t="shared" si="268"/>
        <v/>
      </c>
      <c r="G3445" s="2" t="str">
        <f t="shared" si="269"/>
        <v/>
      </c>
      <c r="H3445" t="s">
        <v>19</v>
      </c>
      <c r="I3445" t="s">
        <v>19</v>
      </c>
      <c r="J3445" s="1">
        <v>3.8146663703700001E-5</v>
      </c>
      <c r="K3445">
        <v>7.9632086921400003E-4</v>
      </c>
      <c r="L3445" s="1">
        <v>2.0221961201199999E-5</v>
      </c>
      <c r="M3445">
        <v>3</v>
      </c>
      <c r="N3445">
        <v>8</v>
      </c>
      <c r="O3445">
        <v>6.3275929381400003E-4</v>
      </c>
      <c r="P3445" s="1">
        <v>8.1121884583499994E-5</v>
      </c>
      <c r="Q3445">
        <v>0.49347699254999999</v>
      </c>
      <c r="R3445" t="s">
        <v>15</v>
      </c>
      <c r="S3445">
        <v>3</v>
      </c>
      <c r="T3445">
        <v>8</v>
      </c>
    </row>
    <row r="3446" spans="1:20">
      <c r="A3446">
        <v>117804</v>
      </c>
      <c r="C3446" t="b">
        <f t="shared" si="265"/>
        <v>1</v>
      </c>
      <c r="D3446" s="2" t="str">
        <f t="shared" si="266"/>
        <v/>
      </c>
      <c r="E3446" s="2" t="str">
        <f t="shared" si="267"/>
        <v/>
      </c>
      <c r="F3446" s="2" t="str">
        <f t="shared" si="268"/>
        <v/>
      </c>
      <c r="G3446" s="2" t="str">
        <f t="shared" si="269"/>
        <v/>
      </c>
      <c r="H3446" t="s">
        <v>19</v>
      </c>
      <c r="I3446" t="s">
        <v>19</v>
      </c>
      <c r="J3446" s="1">
        <v>6.2608472992599996E-5</v>
      </c>
      <c r="K3446">
        <v>4.9189490566E-4</v>
      </c>
      <c r="L3446" s="1">
        <v>1.0997697574400001E-5</v>
      </c>
      <c r="M3446">
        <v>3</v>
      </c>
      <c r="N3446">
        <v>8</v>
      </c>
      <c r="O3446">
        <v>2.0743325946300001E-3</v>
      </c>
      <c r="P3446" s="1">
        <v>2.4049446289000002E-6</v>
      </c>
      <c r="Q3446">
        <v>3.2197493936500003E-2</v>
      </c>
      <c r="R3446" t="s">
        <v>15</v>
      </c>
      <c r="S3446">
        <v>3</v>
      </c>
      <c r="T3446">
        <v>8</v>
      </c>
    </row>
    <row r="3447" spans="1:20">
      <c r="A3447">
        <v>117820</v>
      </c>
      <c r="C3447" t="b">
        <f t="shared" si="265"/>
        <v>1</v>
      </c>
      <c r="D3447" s="2" t="str">
        <f t="shared" si="266"/>
        <v/>
      </c>
      <c r="E3447" s="2" t="str">
        <f t="shared" si="267"/>
        <v/>
      </c>
      <c r="F3447" s="2" t="str">
        <f t="shared" si="268"/>
        <v/>
      </c>
      <c r="G3447" s="2" t="str">
        <f t="shared" si="269"/>
        <v/>
      </c>
      <c r="H3447" t="s">
        <v>19</v>
      </c>
      <c r="I3447" t="s">
        <v>19</v>
      </c>
      <c r="J3447" s="1">
        <v>6.1694749123699998E-5</v>
      </c>
      <c r="K3447">
        <v>4.0992288418199998E-4</v>
      </c>
      <c r="L3447" s="1">
        <v>1.5811110272499999E-5</v>
      </c>
      <c r="M3447">
        <v>3</v>
      </c>
      <c r="N3447">
        <v>8</v>
      </c>
      <c r="O3447">
        <v>2.6422931185399999E-3</v>
      </c>
      <c r="P3447" s="1">
        <v>6.2981242395099996E-6</v>
      </c>
      <c r="Q3447">
        <v>5.7076967154300003E-2</v>
      </c>
      <c r="R3447" t="s">
        <v>15</v>
      </c>
      <c r="S3447">
        <v>3</v>
      </c>
      <c r="T3447">
        <v>8</v>
      </c>
    </row>
    <row r="3448" spans="1:20">
      <c r="A3448">
        <v>117823</v>
      </c>
      <c r="C3448" t="b">
        <f t="shared" si="265"/>
        <v>1</v>
      </c>
      <c r="D3448" s="2" t="str">
        <f t="shared" si="266"/>
        <v/>
      </c>
      <c r="E3448" s="2" t="str">
        <f t="shared" si="267"/>
        <v/>
      </c>
      <c r="F3448" s="2" t="str">
        <f t="shared" si="268"/>
        <v/>
      </c>
      <c r="G3448" s="2" t="str">
        <f t="shared" si="269"/>
        <v/>
      </c>
      <c r="H3448" t="s">
        <v>19</v>
      </c>
      <c r="I3448" t="s">
        <v>19</v>
      </c>
      <c r="J3448" s="1">
        <v>5.6619656421500002E-5</v>
      </c>
      <c r="K3448">
        <v>6.0518760297900004E-4</v>
      </c>
      <c r="L3448" s="1">
        <v>1.8584373236499999E-5</v>
      </c>
      <c r="M3448">
        <v>3</v>
      </c>
      <c r="N3448">
        <v>8</v>
      </c>
      <c r="O3448">
        <v>1.6842738253700001E-2</v>
      </c>
      <c r="P3448">
        <v>5.3346588657999996E-4</v>
      </c>
      <c r="Q3448">
        <v>8.9338868658199996E-2</v>
      </c>
      <c r="R3448" t="s">
        <v>15</v>
      </c>
      <c r="S3448">
        <v>3</v>
      </c>
      <c r="T3448">
        <v>8</v>
      </c>
    </row>
    <row r="3449" spans="1:20">
      <c r="A3449">
        <v>117836</v>
      </c>
      <c r="C3449" t="b">
        <f t="shared" si="265"/>
        <v>1</v>
      </c>
      <c r="D3449" s="2" t="str">
        <f t="shared" si="266"/>
        <v/>
      </c>
      <c r="E3449" s="2" t="str">
        <f t="shared" si="267"/>
        <v/>
      </c>
      <c r="F3449" s="2" t="str">
        <f t="shared" si="268"/>
        <v/>
      </c>
      <c r="G3449" s="2" t="str">
        <f t="shared" si="269"/>
        <v/>
      </c>
      <c r="H3449" t="s">
        <v>19</v>
      </c>
      <c r="I3449" t="s">
        <v>19</v>
      </c>
      <c r="J3449" s="1">
        <v>1.08163888312E-5</v>
      </c>
      <c r="K3449">
        <v>4.3290925506599999E-4</v>
      </c>
      <c r="L3449" s="1">
        <v>2.41055008247E-5</v>
      </c>
      <c r="M3449">
        <v>15</v>
      </c>
      <c r="N3449">
        <v>21.5</v>
      </c>
      <c r="O3449" s="1">
        <v>1.6774773532399999E-6</v>
      </c>
      <c r="P3449">
        <v>9.4626494226E-4</v>
      </c>
      <c r="Q3449">
        <v>0.10428161223100001</v>
      </c>
      <c r="R3449" t="s">
        <v>15</v>
      </c>
      <c r="S3449">
        <v>15</v>
      </c>
      <c r="T3449">
        <v>21.5</v>
      </c>
    </row>
    <row r="3450" spans="1:20">
      <c r="A3450">
        <v>117838</v>
      </c>
      <c r="C3450" t="b">
        <f t="shared" si="265"/>
        <v>1</v>
      </c>
      <c r="D3450" s="2" t="str">
        <f t="shared" si="266"/>
        <v/>
      </c>
      <c r="E3450" s="2" t="str">
        <f t="shared" si="267"/>
        <v/>
      </c>
      <c r="F3450" s="2" t="str">
        <f t="shared" si="268"/>
        <v/>
      </c>
      <c r="G3450" s="2" t="str">
        <f t="shared" si="269"/>
        <v/>
      </c>
      <c r="H3450" t="s">
        <v>19</v>
      </c>
      <c r="I3450" t="s">
        <v>19</v>
      </c>
      <c r="J3450" s="1">
        <v>8.7563419094000001E-6</v>
      </c>
      <c r="K3450">
        <v>4.6123206981000002E-4</v>
      </c>
      <c r="L3450" s="1">
        <v>2.45193658146E-5</v>
      </c>
      <c r="M3450">
        <v>15</v>
      </c>
      <c r="N3450">
        <v>21.5</v>
      </c>
      <c r="O3450" s="1">
        <v>1.34355955461E-7</v>
      </c>
      <c r="P3450">
        <v>3.2065400734699999E-4</v>
      </c>
      <c r="Q3450">
        <v>3.7533507813699997E-2</v>
      </c>
      <c r="R3450" t="s">
        <v>15</v>
      </c>
      <c r="S3450">
        <v>15</v>
      </c>
      <c r="T3450">
        <v>21.5</v>
      </c>
    </row>
    <row r="3451" spans="1:20">
      <c r="A3451">
        <v>117864</v>
      </c>
      <c r="C3451" t="b">
        <f t="shared" si="265"/>
        <v>1</v>
      </c>
      <c r="D3451" s="2" t="str">
        <f t="shared" si="266"/>
        <v/>
      </c>
      <c r="E3451" s="2" t="str">
        <f t="shared" si="267"/>
        <v/>
      </c>
      <c r="F3451" s="2" t="str">
        <f t="shared" si="268"/>
        <v/>
      </c>
      <c r="G3451" s="2" t="str">
        <f t="shared" si="269"/>
        <v/>
      </c>
      <c r="H3451" t="s">
        <v>17</v>
      </c>
      <c r="I3451" t="s">
        <v>17</v>
      </c>
      <c r="J3451" s="1">
        <v>3.8198482445399998E-5</v>
      </c>
      <c r="K3451">
        <v>1.1535320549199999E-4</v>
      </c>
      <c r="L3451" s="1">
        <v>1.8992981251100001E-5</v>
      </c>
      <c r="M3451">
        <v>6.5</v>
      </c>
      <c r="N3451">
        <v>10</v>
      </c>
      <c r="O3451">
        <v>5.2181865713799999E-2</v>
      </c>
      <c r="P3451">
        <v>2.0575690252000001E-3</v>
      </c>
      <c r="Q3451">
        <v>2.3538127006200001E-2</v>
      </c>
      <c r="R3451" t="s">
        <v>15</v>
      </c>
      <c r="S3451">
        <v>10</v>
      </c>
    </row>
    <row r="3452" spans="1:20">
      <c r="A3452">
        <v>117865</v>
      </c>
      <c r="B3452" t="s">
        <v>14</v>
      </c>
      <c r="C3452" t="b">
        <f t="shared" si="265"/>
        <v>1</v>
      </c>
      <c r="D3452" s="2" t="str">
        <f t="shared" si="266"/>
        <v/>
      </c>
      <c r="E3452" s="2" t="str">
        <f t="shared" si="267"/>
        <v/>
      </c>
      <c r="F3452" s="2" t="str">
        <f t="shared" si="268"/>
        <v/>
      </c>
      <c r="G3452" s="2" t="str">
        <f t="shared" si="269"/>
        <v>NO</v>
      </c>
      <c r="H3452" t="s">
        <v>14</v>
      </c>
      <c r="I3452" t="s">
        <v>14</v>
      </c>
      <c r="J3452" s="1">
        <v>3.0375585333099999E-5</v>
      </c>
      <c r="K3452" s="1">
        <v>8.9880788006299996E-5</v>
      </c>
      <c r="L3452" s="1">
        <v>1.4897660888200001E-5</v>
      </c>
      <c r="M3452">
        <v>6.5</v>
      </c>
      <c r="N3452">
        <v>10</v>
      </c>
      <c r="O3452">
        <v>0.17544416743399999</v>
      </c>
      <c r="P3452">
        <v>3.8511496503400001E-2</v>
      </c>
      <c r="Q3452">
        <v>5.7344902018099997E-2</v>
      </c>
      <c r="R3452" t="s">
        <v>15</v>
      </c>
    </row>
    <row r="3453" spans="1:20">
      <c r="A3453">
        <v>117881</v>
      </c>
      <c r="C3453" t="b">
        <f t="shared" si="265"/>
        <v>1</v>
      </c>
      <c r="D3453" s="2" t="str">
        <f t="shared" si="266"/>
        <v/>
      </c>
      <c r="E3453" s="2" t="str">
        <f t="shared" si="267"/>
        <v/>
      </c>
      <c r="F3453" s="2" t="str">
        <f t="shared" si="268"/>
        <v/>
      </c>
      <c r="G3453" s="2" t="str">
        <f t="shared" si="269"/>
        <v/>
      </c>
      <c r="H3453" t="s">
        <v>18</v>
      </c>
      <c r="I3453" t="s">
        <v>19</v>
      </c>
      <c r="J3453">
        <v>0</v>
      </c>
      <c r="K3453">
        <v>1.8918061858699999E-3</v>
      </c>
      <c r="L3453">
        <v>2.47388703103E-4</v>
      </c>
      <c r="M3453">
        <v>11</v>
      </c>
      <c r="N3453">
        <v>15</v>
      </c>
      <c r="O3453" s="1">
        <v>1.24288504622E-5</v>
      </c>
      <c r="P3453">
        <v>2.7015167123400002E-2</v>
      </c>
      <c r="Q3453">
        <v>8.1969777037299997E-4</v>
      </c>
      <c r="R3453" t="s">
        <v>20</v>
      </c>
      <c r="S3453">
        <v>11</v>
      </c>
      <c r="T3453">
        <v>15</v>
      </c>
    </row>
    <row r="3454" spans="1:20">
      <c r="A3454">
        <v>117883</v>
      </c>
      <c r="C3454" t="b">
        <f t="shared" si="265"/>
        <v>1</v>
      </c>
      <c r="D3454" s="2" t="str">
        <f t="shared" si="266"/>
        <v/>
      </c>
      <c r="E3454" s="2" t="str">
        <f t="shared" si="267"/>
        <v/>
      </c>
      <c r="F3454" s="2" t="str">
        <f t="shared" si="268"/>
        <v/>
      </c>
      <c r="G3454" s="2" t="str">
        <f t="shared" si="269"/>
        <v/>
      </c>
      <c r="H3454" t="s">
        <v>19</v>
      </c>
      <c r="I3454" t="s">
        <v>19</v>
      </c>
      <c r="J3454">
        <v>0</v>
      </c>
      <c r="K3454">
        <v>2.0923024895800001E-3</v>
      </c>
      <c r="L3454">
        <v>2.2026271825199999E-4</v>
      </c>
      <c r="M3454">
        <v>11</v>
      </c>
      <c r="N3454">
        <v>15</v>
      </c>
      <c r="O3454" s="1">
        <v>1.24288504622E-5</v>
      </c>
      <c r="P3454">
        <v>2.4480219856400001E-2</v>
      </c>
      <c r="Q3454">
        <v>8.1969777037299997E-4</v>
      </c>
      <c r="R3454" t="s">
        <v>15</v>
      </c>
      <c r="S3454">
        <v>11</v>
      </c>
      <c r="T3454">
        <v>15</v>
      </c>
    </row>
    <row r="3455" spans="1:20">
      <c r="A3455">
        <v>117918</v>
      </c>
      <c r="B3455" t="s">
        <v>19</v>
      </c>
      <c r="C3455" t="b">
        <f t="shared" si="265"/>
        <v>1</v>
      </c>
      <c r="D3455" s="2" t="str">
        <f t="shared" si="266"/>
        <v/>
      </c>
      <c r="E3455" s="2" t="str">
        <f t="shared" si="267"/>
        <v/>
      </c>
      <c r="F3455" s="2" t="str">
        <f t="shared" si="268"/>
        <v/>
      </c>
      <c r="G3455" s="2" t="str">
        <f t="shared" si="269"/>
        <v>brackishRestricted</v>
      </c>
      <c r="H3455" t="s">
        <v>14</v>
      </c>
      <c r="I3455" t="s">
        <v>14</v>
      </c>
      <c r="J3455" s="1">
        <v>7.6040769525000007E-5</v>
      </c>
      <c r="K3455">
        <v>3.7997011316600001E-3</v>
      </c>
      <c r="L3455">
        <v>6.7366707421200002E-4</v>
      </c>
      <c r="M3455">
        <v>19.333333333300001</v>
      </c>
      <c r="N3455">
        <v>21.666666666699999</v>
      </c>
      <c r="O3455">
        <v>6.3130719979299997E-4</v>
      </c>
      <c r="P3455">
        <v>0.20292766862100001</v>
      </c>
      <c r="Q3455">
        <v>3.83561514415E-4</v>
      </c>
      <c r="R3455" t="s">
        <v>15</v>
      </c>
    </row>
    <row r="3456" spans="1:20">
      <c r="A3456">
        <v>117920</v>
      </c>
      <c r="C3456" t="b">
        <f t="shared" si="265"/>
        <v>1</v>
      </c>
      <c r="D3456" s="2" t="str">
        <f t="shared" si="266"/>
        <v/>
      </c>
      <c r="E3456" s="2" t="str">
        <f t="shared" si="267"/>
        <v/>
      </c>
      <c r="F3456" s="2" t="str">
        <f t="shared" si="268"/>
        <v/>
      </c>
      <c r="G3456" s="2" t="str">
        <f t="shared" si="269"/>
        <v/>
      </c>
      <c r="H3456" t="s">
        <v>14</v>
      </c>
      <c r="I3456" t="s">
        <v>14</v>
      </c>
      <c r="J3456" s="1">
        <v>8.8677711513999999E-5</v>
      </c>
      <c r="K3456">
        <v>4.4828263386199997E-3</v>
      </c>
      <c r="L3456">
        <v>6.8168219350100002E-4</v>
      </c>
      <c r="M3456">
        <v>19.333333333300001</v>
      </c>
      <c r="N3456">
        <v>21.666666666699999</v>
      </c>
      <c r="O3456" s="1">
        <v>1.6007153952500001E-5</v>
      </c>
      <c r="P3456">
        <v>8.0358247130599997E-2</v>
      </c>
      <c r="Q3456">
        <v>1.6737021051799999E-3</v>
      </c>
      <c r="R3456" t="s">
        <v>15</v>
      </c>
    </row>
    <row r="3457" spans="1:20">
      <c r="A3457">
        <v>117985</v>
      </c>
      <c r="C3457" t="b">
        <f t="shared" si="265"/>
        <v>1</v>
      </c>
      <c r="D3457" s="2" t="str">
        <f t="shared" si="266"/>
        <v/>
      </c>
      <c r="E3457" s="2" t="str">
        <f t="shared" si="267"/>
        <v/>
      </c>
      <c r="F3457" s="2" t="str">
        <f t="shared" si="268"/>
        <v/>
      </c>
      <c r="G3457" s="2" t="str">
        <f t="shared" si="269"/>
        <v/>
      </c>
      <c r="H3457" t="s">
        <v>17</v>
      </c>
      <c r="I3457" t="s">
        <v>17</v>
      </c>
      <c r="J3457">
        <v>3.7754569284599998E-3</v>
      </c>
      <c r="K3457">
        <v>0</v>
      </c>
      <c r="L3457">
        <v>0</v>
      </c>
      <c r="M3457">
        <v>1.48979591837</v>
      </c>
      <c r="N3457">
        <v>15.244897959199999</v>
      </c>
      <c r="O3457">
        <v>4.8461324334900004E-3</v>
      </c>
      <c r="P3457">
        <v>1</v>
      </c>
      <c r="Q3457">
        <v>3.4875662616299999E-3</v>
      </c>
      <c r="R3457" t="s">
        <v>15</v>
      </c>
      <c r="S3457">
        <v>1.48979591837</v>
      </c>
    </row>
    <row r="3458" spans="1:20">
      <c r="A3458">
        <v>117987</v>
      </c>
      <c r="C3458" t="b">
        <f t="shared" si="265"/>
        <v>1</v>
      </c>
      <c r="D3458" s="2" t="str">
        <f t="shared" si="266"/>
        <v/>
      </c>
      <c r="E3458" s="2" t="str">
        <f t="shared" si="267"/>
        <v/>
      </c>
      <c r="F3458" s="2" t="str">
        <f t="shared" si="268"/>
        <v/>
      </c>
      <c r="G3458" s="2" t="str">
        <f t="shared" si="269"/>
        <v/>
      </c>
      <c r="H3458" t="s">
        <v>17</v>
      </c>
      <c r="I3458" t="s">
        <v>17</v>
      </c>
      <c r="J3458">
        <v>1.92963024531E-4</v>
      </c>
      <c r="K3458">
        <v>0</v>
      </c>
      <c r="L3458">
        <v>0</v>
      </c>
      <c r="M3458">
        <v>1.48979591837</v>
      </c>
      <c r="N3458">
        <v>15.244897959199999</v>
      </c>
      <c r="O3458">
        <v>4.8461324334900004E-3</v>
      </c>
      <c r="P3458">
        <v>1</v>
      </c>
      <c r="Q3458">
        <v>3.4875662616299999E-3</v>
      </c>
      <c r="R3458" t="s">
        <v>15</v>
      </c>
      <c r="S3458">
        <v>1.48979591837</v>
      </c>
    </row>
    <row r="3459" spans="1:20">
      <c r="A3459">
        <v>117988</v>
      </c>
      <c r="C3459" t="b">
        <f t="shared" ref="C3459:C3522" si="270">IF(OR(B3459="freshRestricted",B3459="brackishRestricted",B3459="marineRestricted",B3459="noclass",B3459=""),TRUE,FALSE)</f>
        <v>1</v>
      </c>
      <c r="D3459" s="2" t="str">
        <f t="shared" ref="D3459:D3522" si="271">IF(NOT(ISBLANK($B3459)),IF($I3459="freshRestricted", IF($B3459="freshRestricted","FRESH",$B3459),""),"")</f>
        <v/>
      </c>
      <c r="E3459" s="2" t="str">
        <f t="shared" ref="E3459:E3522" si="272">IF(NOT(ISBLANK($B3459)),IF($I3459="marineRestricted", IF($B3459="marineRestricted","MARINE",$B3459),""),"")</f>
        <v/>
      </c>
      <c r="F3459" s="2" t="str">
        <f t="shared" ref="F3459:F3522" si="273">IF(NOT(ISBLANK($B3459)),IF($I3459="brackishRestricted", IF($B3459="brackishRestricted","BRACK",$B3459),""),"")</f>
        <v/>
      </c>
      <c r="G3459" s="2" t="str">
        <f t="shared" ref="G3459:G3522" si="274">IF(NOT(ISBLANK($B3459)),IF($I3459="noclass", IF($B3459="noclass","NO",$B3459),""),"")</f>
        <v/>
      </c>
      <c r="H3459" t="s">
        <v>17</v>
      </c>
      <c r="I3459" t="s">
        <v>17</v>
      </c>
      <c r="J3459">
        <v>1.57004461355E-4</v>
      </c>
      <c r="K3459">
        <v>0</v>
      </c>
      <c r="L3459">
        <v>0</v>
      </c>
      <c r="M3459">
        <v>1.48979591837</v>
      </c>
      <c r="N3459">
        <v>15.244897959199999</v>
      </c>
      <c r="O3459">
        <v>1.3913357860400001E-2</v>
      </c>
      <c r="P3459">
        <v>1</v>
      </c>
      <c r="Q3459">
        <v>1.08095387023E-2</v>
      </c>
      <c r="R3459" t="s">
        <v>15</v>
      </c>
      <c r="S3459">
        <v>1.48979591837</v>
      </c>
    </row>
    <row r="3460" spans="1:20">
      <c r="A3460">
        <v>118017</v>
      </c>
      <c r="C3460" t="b">
        <f t="shared" si="270"/>
        <v>1</v>
      </c>
      <c r="D3460" s="2" t="str">
        <f t="shared" si="271"/>
        <v/>
      </c>
      <c r="E3460" s="2" t="str">
        <f t="shared" si="272"/>
        <v/>
      </c>
      <c r="F3460" s="2" t="str">
        <f t="shared" si="273"/>
        <v/>
      </c>
      <c r="G3460" s="2" t="str">
        <f t="shared" si="274"/>
        <v/>
      </c>
      <c r="H3460" t="s">
        <v>17</v>
      </c>
      <c r="I3460" t="s">
        <v>17</v>
      </c>
      <c r="J3460">
        <v>3.03708035893E-3</v>
      </c>
      <c r="K3460">
        <v>0</v>
      </c>
      <c r="L3460">
        <v>0</v>
      </c>
      <c r="M3460">
        <v>1.48979591837</v>
      </c>
      <c r="N3460">
        <v>15.244897959199999</v>
      </c>
      <c r="O3460">
        <v>4.8461324334900004E-3</v>
      </c>
      <c r="P3460">
        <v>1</v>
      </c>
      <c r="Q3460">
        <v>3.4875662616299999E-3</v>
      </c>
      <c r="R3460" t="s">
        <v>15</v>
      </c>
      <c r="S3460">
        <v>1.48979591837</v>
      </c>
    </row>
    <row r="3461" spans="1:20">
      <c r="A3461">
        <v>118022</v>
      </c>
      <c r="C3461" t="b">
        <f t="shared" si="270"/>
        <v>1</v>
      </c>
      <c r="D3461" s="2" t="str">
        <f t="shared" si="271"/>
        <v/>
      </c>
      <c r="E3461" s="2" t="str">
        <f t="shared" si="272"/>
        <v/>
      </c>
      <c r="F3461" s="2" t="str">
        <f t="shared" si="273"/>
        <v/>
      </c>
      <c r="G3461" s="2" t="str">
        <f t="shared" si="274"/>
        <v/>
      </c>
      <c r="H3461" t="s">
        <v>17</v>
      </c>
      <c r="I3461" t="s">
        <v>17</v>
      </c>
      <c r="J3461">
        <v>1.37253139261E-4</v>
      </c>
      <c r="K3461">
        <v>0</v>
      </c>
      <c r="L3461">
        <v>0</v>
      </c>
      <c r="M3461">
        <v>1.48979591837</v>
      </c>
      <c r="N3461">
        <v>15.244897959199999</v>
      </c>
      <c r="O3461">
        <v>4.8461324334900004E-3</v>
      </c>
      <c r="P3461">
        <v>1</v>
      </c>
      <c r="Q3461">
        <v>3.4875662616299999E-3</v>
      </c>
      <c r="R3461" t="s">
        <v>15</v>
      </c>
      <c r="S3461">
        <v>1.48979591837</v>
      </c>
    </row>
    <row r="3462" spans="1:20">
      <c r="A3462">
        <v>118023</v>
      </c>
      <c r="C3462" t="b">
        <f t="shared" si="270"/>
        <v>1</v>
      </c>
      <c r="D3462" s="2" t="str">
        <f t="shared" si="271"/>
        <v/>
      </c>
      <c r="E3462" s="2" t="str">
        <f t="shared" si="272"/>
        <v/>
      </c>
      <c r="F3462" s="2" t="str">
        <f t="shared" si="273"/>
        <v/>
      </c>
      <c r="G3462" s="2" t="str">
        <f t="shared" si="274"/>
        <v/>
      </c>
      <c r="H3462" t="s">
        <v>17</v>
      </c>
      <c r="I3462" t="s">
        <v>17</v>
      </c>
      <c r="J3462">
        <v>1.6591704775399999E-4</v>
      </c>
      <c r="K3462">
        <v>0</v>
      </c>
      <c r="L3462">
        <v>0</v>
      </c>
      <c r="M3462">
        <v>1.48979591837</v>
      </c>
      <c r="N3462">
        <v>15.244897959199999</v>
      </c>
      <c r="O3462">
        <v>1.3913357860400001E-2</v>
      </c>
      <c r="P3462">
        <v>1</v>
      </c>
      <c r="Q3462">
        <v>1.08095387023E-2</v>
      </c>
      <c r="R3462" t="s">
        <v>15</v>
      </c>
      <c r="S3462">
        <v>1.48979591837</v>
      </c>
    </row>
    <row r="3463" spans="1:20">
      <c r="A3463">
        <v>118046</v>
      </c>
      <c r="C3463" t="b">
        <f t="shared" si="270"/>
        <v>1</v>
      </c>
      <c r="D3463" s="2" t="str">
        <f t="shared" si="271"/>
        <v/>
      </c>
      <c r="E3463" s="2" t="str">
        <f t="shared" si="272"/>
        <v/>
      </c>
      <c r="F3463" s="2" t="str">
        <f t="shared" si="273"/>
        <v/>
      </c>
      <c r="G3463" s="2" t="str">
        <f t="shared" si="274"/>
        <v/>
      </c>
      <c r="H3463" t="s">
        <v>17</v>
      </c>
      <c r="I3463" t="s">
        <v>17</v>
      </c>
      <c r="J3463">
        <v>3.40352626072E-4</v>
      </c>
      <c r="K3463" s="1">
        <v>2.5340844079400001E-5</v>
      </c>
      <c r="L3463">
        <v>0</v>
      </c>
      <c r="M3463">
        <v>1.5</v>
      </c>
      <c r="N3463">
        <v>8</v>
      </c>
      <c r="O3463">
        <v>4.9538304701100003E-2</v>
      </c>
      <c r="P3463">
        <v>3.7336506213E-3</v>
      </c>
      <c r="Q3463" s="1">
        <v>3.4897564175499999E-6</v>
      </c>
      <c r="R3463" t="s">
        <v>15</v>
      </c>
      <c r="S3463">
        <v>1.9839553859700001</v>
      </c>
    </row>
    <row r="3464" spans="1:20">
      <c r="A3464">
        <v>118048</v>
      </c>
      <c r="C3464" t="b">
        <f t="shared" si="270"/>
        <v>1</v>
      </c>
      <c r="D3464" s="2" t="str">
        <f t="shared" si="271"/>
        <v/>
      </c>
      <c r="E3464" s="2" t="str">
        <f t="shared" si="272"/>
        <v/>
      </c>
      <c r="F3464" s="2" t="str">
        <f t="shared" si="273"/>
        <v/>
      </c>
      <c r="G3464" s="2" t="str">
        <f t="shared" si="274"/>
        <v/>
      </c>
      <c r="H3464" t="s">
        <v>17</v>
      </c>
      <c r="I3464" t="s">
        <v>17</v>
      </c>
      <c r="J3464">
        <v>1.8657496100799999E-4</v>
      </c>
      <c r="K3464">
        <v>0</v>
      </c>
      <c r="L3464">
        <v>0</v>
      </c>
      <c r="M3464">
        <v>1.48979591837</v>
      </c>
      <c r="N3464">
        <v>15.244897959199999</v>
      </c>
      <c r="O3464">
        <v>1.6367302187999999E-3</v>
      </c>
      <c r="P3464">
        <v>1</v>
      </c>
      <c r="Q3464">
        <v>1.09028203258E-3</v>
      </c>
      <c r="R3464" t="s">
        <v>15</v>
      </c>
      <c r="S3464">
        <v>1.48979591837</v>
      </c>
    </row>
    <row r="3465" spans="1:20">
      <c r="A3465">
        <v>118067</v>
      </c>
      <c r="C3465" t="b">
        <f t="shared" si="270"/>
        <v>1</v>
      </c>
      <c r="D3465" s="2" t="str">
        <f t="shared" si="271"/>
        <v/>
      </c>
      <c r="E3465" s="2" t="str">
        <f t="shared" si="272"/>
        <v/>
      </c>
      <c r="F3465" s="2" t="str">
        <f t="shared" si="273"/>
        <v/>
      </c>
      <c r="G3465" s="2" t="str">
        <f t="shared" si="274"/>
        <v/>
      </c>
      <c r="H3465" t="s">
        <v>17</v>
      </c>
      <c r="I3465" t="s">
        <v>17</v>
      </c>
      <c r="J3465">
        <v>2.3570442410600001E-4</v>
      </c>
      <c r="K3465" s="1">
        <v>3.5640529543800002E-5</v>
      </c>
      <c r="L3465">
        <v>0</v>
      </c>
      <c r="M3465">
        <v>1.5</v>
      </c>
      <c r="N3465">
        <v>8</v>
      </c>
      <c r="O3465">
        <v>0.14525769128999999</v>
      </c>
      <c r="P3465">
        <v>3.7336506213E-3</v>
      </c>
      <c r="Q3465">
        <v>1.0189430852500001E-4</v>
      </c>
      <c r="R3465" t="s">
        <v>15</v>
      </c>
      <c r="S3465">
        <v>2.4828557224300001</v>
      </c>
    </row>
    <row r="3466" spans="1:20">
      <c r="A3466">
        <v>118068</v>
      </c>
      <c r="C3466" t="b">
        <f t="shared" si="270"/>
        <v>1</v>
      </c>
      <c r="D3466" s="2" t="str">
        <f t="shared" si="271"/>
        <v/>
      </c>
      <c r="E3466" s="2" t="str">
        <f t="shared" si="272"/>
        <v/>
      </c>
      <c r="F3466" s="2" t="str">
        <f t="shared" si="273"/>
        <v/>
      </c>
      <c r="G3466" s="2" t="str">
        <f t="shared" si="274"/>
        <v/>
      </c>
      <c r="H3466" t="s">
        <v>17</v>
      </c>
      <c r="I3466" t="s">
        <v>17</v>
      </c>
      <c r="J3466">
        <v>1.7568520360899999E-4</v>
      </c>
      <c r="K3466">
        <v>0</v>
      </c>
      <c r="L3466">
        <v>0</v>
      </c>
      <c r="M3466">
        <v>1.48979591837</v>
      </c>
      <c r="N3466">
        <v>15.244897959199999</v>
      </c>
      <c r="O3466">
        <v>1.6367302187999999E-3</v>
      </c>
      <c r="P3466">
        <v>1</v>
      </c>
      <c r="Q3466">
        <v>1.09028203258E-3</v>
      </c>
      <c r="R3466" t="s">
        <v>15</v>
      </c>
      <c r="S3466">
        <v>1.48979591837</v>
      </c>
    </row>
    <row r="3467" spans="1:20">
      <c r="A3467">
        <v>118089</v>
      </c>
      <c r="B3467" t="s">
        <v>19</v>
      </c>
      <c r="C3467" t="b">
        <f t="shared" si="270"/>
        <v>1</v>
      </c>
      <c r="D3467" s="2" t="str">
        <f t="shared" si="271"/>
        <v/>
      </c>
      <c r="E3467" s="2" t="str">
        <f t="shared" si="272"/>
        <v/>
      </c>
      <c r="F3467" s="2" t="str">
        <f t="shared" si="273"/>
        <v>BRACK</v>
      </c>
      <c r="G3467" s="2" t="str">
        <f t="shared" si="274"/>
        <v/>
      </c>
      <c r="H3467" t="s">
        <v>18</v>
      </c>
      <c r="I3467" t="s">
        <v>19</v>
      </c>
      <c r="J3467" s="1">
        <v>6.1973311412700004E-6</v>
      </c>
      <c r="K3467">
        <v>1.4368143275699999E-4</v>
      </c>
      <c r="L3467" s="1">
        <v>1.0991827036500001E-5</v>
      </c>
      <c r="M3467">
        <v>11</v>
      </c>
      <c r="N3467">
        <v>15</v>
      </c>
      <c r="O3467">
        <v>3.6625245830300003E-2</v>
      </c>
      <c r="P3467">
        <v>9.5435708889899995E-2</v>
      </c>
      <c r="Q3467">
        <v>0.294320536232</v>
      </c>
      <c r="R3467" t="s">
        <v>20</v>
      </c>
      <c r="S3467">
        <v>11</v>
      </c>
      <c r="T3467">
        <v>15</v>
      </c>
    </row>
    <row r="3468" spans="1:20">
      <c r="A3468">
        <v>118090</v>
      </c>
      <c r="C3468" t="b">
        <f t="shared" si="270"/>
        <v>1</v>
      </c>
      <c r="D3468" s="2" t="str">
        <f t="shared" si="271"/>
        <v/>
      </c>
      <c r="E3468" s="2" t="str">
        <f t="shared" si="272"/>
        <v/>
      </c>
      <c r="F3468" s="2" t="str">
        <f t="shared" si="273"/>
        <v/>
      </c>
      <c r="G3468" s="2" t="str">
        <f t="shared" si="274"/>
        <v/>
      </c>
      <c r="H3468" t="s">
        <v>18</v>
      </c>
      <c r="I3468" t="s">
        <v>19</v>
      </c>
      <c r="J3468" s="1">
        <v>8.8593702546999996E-7</v>
      </c>
      <c r="K3468">
        <v>1.2875378590099999E-4</v>
      </c>
      <c r="L3468" s="1">
        <v>5.19998137583E-6</v>
      </c>
      <c r="M3468">
        <v>11</v>
      </c>
      <c r="N3468">
        <v>15</v>
      </c>
      <c r="O3468">
        <v>1.175125869E-2</v>
      </c>
      <c r="P3468">
        <v>4.5816533503400002E-2</v>
      </c>
      <c r="Q3468">
        <v>0.246991652245</v>
      </c>
      <c r="R3468" t="s">
        <v>20</v>
      </c>
      <c r="S3468">
        <v>11</v>
      </c>
      <c r="T3468">
        <v>15</v>
      </c>
    </row>
    <row r="3469" spans="1:20">
      <c r="A3469">
        <v>118112</v>
      </c>
      <c r="C3469" t="b">
        <f t="shared" si="270"/>
        <v>1</v>
      </c>
      <c r="D3469" s="2" t="str">
        <f t="shared" si="271"/>
        <v/>
      </c>
      <c r="E3469" s="2" t="str">
        <f t="shared" si="272"/>
        <v/>
      </c>
      <c r="F3469" s="2" t="str">
        <f t="shared" si="273"/>
        <v/>
      </c>
      <c r="G3469" s="2" t="str">
        <f t="shared" si="274"/>
        <v/>
      </c>
      <c r="H3469" t="s">
        <v>16</v>
      </c>
      <c r="I3469" t="s">
        <v>16</v>
      </c>
      <c r="J3469">
        <v>0</v>
      </c>
      <c r="K3469">
        <v>2.0811723150400001E-4</v>
      </c>
      <c r="L3469" s="1">
        <v>5.5365195770299998E-5</v>
      </c>
      <c r="M3469">
        <v>8.8000000000000007</v>
      </c>
      <c r="N3469">
        <v>11.6</v>
      </c>
      <c r="O3469">
        <v>2.75989204037E-4</v>
      </c>
      <c r="P3469">
        <v>0.121027387039</v>
      </c>
      <c r="Q3469">
        <v>1.52247411871E-3</v>
      </c>
      <c r="R3469" t="s">
        <v>15</v>
      </c>
      <c r="S3469">
        <v>8.8000000000000007</v>
      </c>
    </row>
    <row r="3470" spans="1:20">
      <c r="A3470">
        <v>118115</v>
      </c>
      <c r="C3470" t="b">
        <f t="shared" si="270"/>
        <v>1</v>
      </c>
      <c r="D3470" s="2" t="str">
        <f t="shared" si="271"/>
        <v/>
      </c>
      <c r="E3470" s="2" t="str">
        <f t="shared" si="272"/>
        <v/>
      </c>
      <c r="F3470" s="2" t="str">
        <f t="shared" si="273"/>
        <v/>
      </c>
      <c r="G3470" s="2" t="str">
        <f t="shared" si="274"/>
        <v/>
      </c>
      <c r="H3470" t="s">
        <v>19</v>
      </c>
      <c r="I3470" t="s">
        <v>19</v>
      </c>
      <c r="J3470" s="1">
        <v>2.07754039802E-5</v>
      </c>
      <c r="K3470">
        <v>2.6338186317099999E-4</v>
      </c>
      <c r="L3470" s="1">
        <v>3.0017917992399999E-5</v>
      </c>
      <c r="M3470">
        <v>16</v>
      </c>
      <c r="N3470">
        <v>18.5</v>
      </c>
      <c r="O3470">
        <v>1.75138752861E-4</v>
      </c>
      <c r="P3470">
        <v>1.7487651107500001E-3</v>
      </c>
      <c r="Q3470">
        <v>0.40309691157799998</v>
      </c>
      <c r="R3470" t="s">
        <v>15</v>
      </c>
      <c r="S3470">
        <v>16</v>
      </c>
      <c r="T3470">
        <v>18.5</v>
      </c>
    </row>
    <row r="3471" spans="1:20">
      <c r="A3471">
        <v>118129</v>
      </c>
      <c r="B3471" t="s">
        <v>16</v>
      </c>
      <c r="C3471" t="b">
        <f t="shared" si="270"/>
        <v>1</v>
      </c>
      <c r="D3471" s="2" t="str">
        <f t="shared" si="271"/>
        <v/>
      </c>
      <c r="E3471" s="2" t="str">
        <f t="shared" si="272"/>
        <v>MARINE</v>
      </c>
      <c r="F3471" s="2" t="str">
        <f t="shared" si="273"/>
        <v/>
      </c>
      <c r="G3471" s="2" t="str">
        <f t="shared" si="274"/>
        <v/>
      </c>
      <c r="H3471" t="s">
        <v>16</v>
      </c>
      <c r="I3471" t="s">
        <v>16</v>
      </c>
      <c r="J3471" s="1">
        <v>3.15766066361E-5</v>
      </c>
      <c r="K3471">
        <v>1.50577919258E-3</v>
      </c>
      <c r="L3471">
        <v>7.0564499082899996E-4</v>
      </c>
      <c r="M3471">
        <v>11</v>
      </c>
      <c r="N3471">
        <v>15</v>
      </c>
      <c r="O3471" s="1">
        <v>2.27357663713E-7</v>
      </c>
      <c r="P3471">
        <v>2.8054994064099999E-2</v>
      </c>
      <c r="Q3471" s="1">
        <v>3.6449010570400001E-7</v>
      </c>
      <c r="R3471" t="s">
        <v>15</v>
      </c>
      <c r="S3471">
        <v>11</v>
      </c>
    </row>
    <row r="3472" spans="1:20">
      <c r="A3472">
        <v>118130</v>
      </c>
      <c r="C3472" t="b">
        <f t="shared" si="270"/>
        <v>1</v>
      </c>
      <c r="D3472" s="2" t="str">
        <f t="shared" si="271"/>
        <v/>
      </c>
      <c r="E3472" s="2" t="str">
        <f t="shared" si="272"/>
        <v/>
      </c>
      <c r="F3472" s="2" t="str">
        <f t="shared" si="273"/>
        <v/>
      </c>
      <c r="G3472" s="2" t="str">
        <f t="shared" si="274"/>
        <v/>
      </c>
      <c r="H3472" t="s">
        <v>16</v>
      </c>
      <c r="I3472" t="s">
        <v>16</v>
      </c>
      <c r="J3472" s="1">
        <v>3.1439462577700003E-5</v>
      </c>
      <c r="K3472">
        <v>1.2635956193799999E-3</v>
      </c>
      <c r="L3472">
        <v>6.6255479167600002E-4</v>
      </c>
      <c r="M3472">
        <v>11</v>
      </c>
      <c r="N3472">
        <v>15</v>
      </c>
      <c r="O3472" s="1">
        <v>5.54594499086E-7</v>
      </c>
      <c r="P3472">
        <v>9.6103654846699998E-2</v>
      </c>
      <c r="Q3472" s="1">
        <v>3.6196906653699999E-8</v>
      </c>
      <c r="R3472" t="s">
        <v>15</v>
      </c>
      <c r="S3472">
        <v>11</v>
      </c>
    </row>
    <row r="3473" spans="1:20">
      <c r="A3473">
        <v>118185</v>
      </c>
      <c r="C3473" t="b">
        <f t="shared" si="270"/>
        <v>1</v>
      </c>
      <c r="D3473" s="2" t="str">
        <f t="shared" si="271"/>
        <v/>
      </c>
      <c r="E3473" s="2" t="str">
        <f t="shared" si="272"/>
        <v/>
      </c>
      <c r="F3473" s="2" t="str">
        <f t="shared" si="273"/>
        <v/>
      </c>
      <c r="G3473" s="2" t="str">
        <f t="shared" si="274"/>
        <v/>
      </c>
      <c r="H3473" t="s">
        <v>16</v>
      </c>
      <c r="I3473" t="s">
        <v>16</v>
      </c>
      <c r="J3473" s="1">
        <v>2.3933751376199999E-6</v>
      </c>
      <c r="K3473" s="1">
        <v>5.99655886996E-5</v>
      </c>
      <c r="L3473">
        <v>2.38016257772E-4</v>
      </c>
      <c r="M3473">
        <v>15</v>
      </c>
      <c r="N3473">
        <v>25</v>
      </c>
      <c r="O3473">
        <v>3.3738546153800002E-2</v>
      </c>
      <c r="P3473">
        <v>0.108706618548</v>
      </c>
      <c r="Q3473">
        <v>2.3809773419499998E-3</v>
      </c>
      <c r="R3473" t="s">
        <v>15</v>
      </c>
      <c r="S3473">
        <v>22.556594974199999</v>
      </c>
    </row>
    <row r="3474" spans="1:20">
      <c r="A3474">
        <v>118186</v>
      </c>
      <c r="C3474" t="b">
        <f t="shared" si="270"/>
        <v>1</v>
      </c>
      <c r="D3474" s="2" t="str">
        <f t="shared" si="271"/>
        <v/>
      </c>
      <c r="E3474" s="2" t="str">
        <f t="shared" si="272"/>
        <v/>
      </c>
      <c r="F3474" s="2" t="str">
        <f t="shared" si="273"/>
        <v/>
      </c>
      <c r="G3474" s="2" t="str">
        <f t="shared" si="274"/>
        <v/>
      </c>
      <c r="H3474" t="s">
        <v>16</v>
      </c>
      <c r="I3474" t="s">
        <v>16</v>
      </c>
      <c r="J3474" s="1">
        <v>9.5361348049900001E-5</v>
      </c>
      <c r="K3474">
        <v>6.0934062172599999E-4</v>
      </c>
      <c r="L3474">
        <v>1.71161915528E-3</v>
      </c>
      <c r="M3474">
        <v>19.5</v>
      </c>
      <c r="N3474">
        <v>25</v>
      </c>
      <c r="O3474">
        <v>0.10584456508499999</v>
      </c>
      <c r="P3474">
        <v>0.13629364790000001</v>
      </c>
      <c r="Q3474">
        <v>3.8668377250899999E-3</v>
      </c>
      <c r="R3474" t="s">
        <v>15</v>
      </c>
      <c r="S3474">
        <v>23.250968383499998</v>
      </c>
    </row>
    <row r="3475" spans="1:20">
      <c r="A3475">
        <v>118187</v>
      </c>
      <c r="C3475" t="b">
        <f t="shared" si="270"/>
        <v>1</v>
      </c>
      <c r="D3475" s="2" t="str">
        <f t="shared" si="271"/>
        <v/>
      </c>
      <c r="E3475" s="2" t="str">
        <f t="shared" si="272"/>
        <v/>
      </c>
      <c r="F3475" s="2" t="str">
        <f t="shared" si="273"/>
        <v/>
      </c>
      <c r="G3475" s="2" t="str">
        <f t="shared" si="274"/>
        <v/>
      </c>
      <c r="H3475" t="s">
        <v>16</v>
      </c>
      <c r="I3475" t="s">
        <v>16</v>
      </c>
      <c r="J3475" s="1">
        <v>9.2569468447399998E-5</v>
      </c>
      <c r="K3475">
        <v>6.5374562474999995E-4</v>
      </c>
      <c r="L3475">
        <v>1.8103721552300001E-3</v>
      </c>
      <c r="M3475">
        <v>19.5</v>
      </c>
      <c r="N3475">
        <v>25</v>
      </c>
      <c r="O3475">
        <v>3.4585074310799997E-2</v>
      </c>
      <c r="P3475">
        <v>0.158239013437</v>
      </c>
      <c r="Q3475">
        <v>7.4127755438100002E-4</v>
      </c>
      <c r="R3475" t="s">
        <v>15</v>
      </c>
      <c r="S3475">
        <v>23.2032459936</v>
      </c>
    </row>
    <row r="3476" spans="1:20">
      <c r="A3476">
        <v>118191</v>
      </c>
      <c r="B3476" t="s">
        <v>16</v>
      </c>
      <c r="C3476" t="b">
        <f t="shared" si="270"/>
        <v>1</v>
      </c>
      <c r="D3476" s="2" t="str">
        <f t="shared" si="271"/>
        <v/>
      </c>
      <c r="E3476" s="2" t="str">
        <f t="shared" si="272"/>
        <v>MARINE</v>
      </c>
      <c r="F3476" s="2" t="str">
        <f t="shared" si="273"/>
        <v/>
      </c>
      <c r="G3476" s="2" t="str">
        <f t="shared" si="274"/>
        <v/>
      </c>
      <c r="H3476" t="s">
        <v>16</v>
      </c>
      <c r="I3476" t="s">
        <v>16</v>
      </c>
      <c r="J3476" s="1">
        <v>2.79227099389E-6</v>
      </c>
      <c r="K3476" s="1">
        <v>5.0398788868800003E-5</v>
      </c>
      <c r="L3476">
        <v>2.5104567777200002E-4</v>
      </c>
      <c r="M3476">
        <v>15</v>
      </c>
      <c r="N3476">
        <v>25</v>
      </c>
      <c r="O3476">
        <v>3.3738546153800002E-2</v>
      </c>
      <c r="P3476">
        <v>0.108706618548</v>
      </c>
      <c r="Q3476">
        <v>2.3809773419499998E-3</v>
      </c>
      <c r="R3476" t="s">
        <v>15</v>
      </c>
      <c r="S3476">
        <v>23.082341809799999</v>
      </c>
    </row>
    <row r="3477" spans="1:20">
      <c r="A3477">
        <v>118241</v>
      </c>
      <c r="C3477" t="b">
        <f t="shared" si="270"/>
        <v>1</v>
      </c>
      <c r="D3477" s="2" t="str">
        <f t="shared" si="271"/>
        <v/>
      </c>
      <c r="E3477" s="2" t="str">
        <f t="shared" si="272"/>
        <v/>
      </c>
      <c r="F3477" s="2" t="str">
        <f t="shared" si="273"/>
        <v/>
      </c>
      <c r="G3477" s="2" t="str">
        <f t="shared" si="274"/>
        <v/>
      </c>
      <c r="H3477" t="s">
        <v>16</v>
      </c>
      <c r="I3477" t="s">
        <v>16</v>
      </c>
      <c r="J3477" s="1">
        <v>8.4924901149000001E-5</v>
      </c>
      <c r="K3477">
        <v>9.4023624283399998E-4</v>
      </c>
      <c r="L3477">
        <v>4.5005781098400002E-4</v>
      </c>
      <c r="M3477">
        <v>11</v>
      </c>
      <c r="N3477">
        <v>15</v>
      </c>
      <c r="O3477">
        <v>6.5312796972800003E-4</v>
      </c>
      <c r="P3477">
        <v>0.15602829371099999</v>
      </c>
      <c r="Q3477">
        <v>7.2719972381099995E-4</v>
      </c>
      <c r="R3477" t="s">
        <v>15</v>
      </c>
      <c r="S3477">
        <v>11</v>
      </c>
    </row>
    <row r="3478" spans="1:20">
      <c r="A3478">
        <v>118242</v>
      </c>
      <c r="C3478" t="b">
        <f t="shared" si="270"/>
        <v>1</v>
      </c>
      <c r="D3478" s="2" t="str">
        <f t="shared" si="271"/>
        <v/>
      </c>
      <c r="E3478" s="2" t="str">
        <f t="shared" si="272"/>
        <v/>
      </c>
      <c r="F3478" s="2" t="str">
        <f t="shared" si="273"/>
        <v/>
      </c>
      <c r="G3478" s="2" t="str">
        <f t="shared" si="274"/>
        <v/>
      </c>
      <c r="H3478" t="s">
        <v>14</v>
      </c>
      <c r="I3478" t="s">
        <v>14</v>
      </c>
      <c r="J3478">
        <v>4.0188487828899999E-4</v>
      </c>
      <c r="K3478" s="1">
        <v>3.6249731200500001E-5</v>
      </c>
      <c r="L3478">
        <v>2.3024738949200001E-4</v>
      </c>
      <c r="M3478">
        <v>1.5</v>
      </c>
      <c r="N3478">
        <v>27</v>
      </c>
      <c r="O3478">
        <v>6.4591706866700002E-2</v>
      </c>
      <c r="P3478">
        <v>0.29406051765300001</v>
      </c>
      <c r="Q3478">
        <v>0.39833966836899998</v>
      </c>
      <c r="R3478" t="s">
        <v>15</v>
      </c>
    </row>
    <row r="3479" spans="1:20">
      <c r="A3479">
        <v>118243</v>
      </c>
      <c r="B3479" t="s">
        <v>16</v>
      </c>
      <c r="C3479" t="b">
        <f t="shared" si="270"/>
        <v>1</v>
      </c>
      <c r="D3479" s="2" t="str">
        <f t="shared" si="271"/>
        <v/>
      </c>
      <c r="E3479" s="2" t="str">
        <f t="shared" si="272"/>
        <v/>
      </c>
      <c r="F3479" s="2" t="str">
        <f t="shared" si="273"/>
        <v/>
      </c>
      <c r="G3479" s="2" t="str">
        <f t="shared" si="274"/>
        <v>marineRestricted</v>
      </c>
      <c r="H3479" t="s">
        <v>14</v>
      </c>
      <c r="I3479" t="s">
        <v>14</v>
      </c>
      <c r="J3479" s="1">
        <v>2.1558086067300001E-5</v>
      </c>
      <c r="K3479">
        <v>2.0598498222400001E-4</v>
      </c>
      <c r="L3479">
        <v>1.18936369043E-4</v>
      </c>
      <c r="M3479">
        <v>24.5</v>
      </c>
      <c r="N3479">
        <v>27</v>
      </c>
      <c r="O3479">
        <v>1.2944601857499999E-3</v>
      </c>
      <c r="P3479">
        <v>0.15047638978200001</v>
      </c>
      <c r="Q3479">
        <v>0.37086197425799999</v>
      </c>
      <c r="R3479" t="s">
        <v>15</v>
      </c>
    </row>
    <row r="3480" spans="1:20">
      <c r="A3480">
        <v>118244</v>
      </c>
      <c r="B3480" t="s">
        <v>16</v>
      </c>
      <c r="C3480" t="b">
        <f t="shared" si="270"/>
        <v>1</v>
      </c>
      <c r="D3480" s="2" t="str">
        <f t="shared" si="271"/>
        <v/>
      </c>
      <c r="E3480" s="2" t="str">
        <f t="shared" si="272"/>
        <v>MARINE</v>
      </c>
      <c r="F3480" s="2" t="str">
        <f t="shared" si="273"/>
        <v/>
      </c>
      <c r="G3480" s="2" t="str">
        <f t="shared" si="274"/>
        <v/>
      </c>
      <c r="H3480" t="s">
        <v>16</v>
      </c>
      <c r="I3480" t="s">
        <v>16</v>
      </c>
      <c r="J3480" s="1">
        <v>2.68734231059E-6</v>
      </c>
      <c r="K3480">
        <v>3.1354008497800002E-4</v>
      </c>
      <c r="L3480">
        <v>6.3056410187400003E-4</v>
      </c>
      <c r="M3480">
        <v>9</v>
      </c>
      <c r="N3480">
        <v>25</v>
      </c>
      <c r="O3480" s="1">
        <v>4.1636175399599996E-6</v>
      </c>
      <c r="P3480">
        <v>0.44541349936399999</v>
      </c>
      <c r="Q3480">
        <v>1.0929419836099999E-3</v>
      </c>
      <c r="R3480" t="s">
        <v>15</v>
      </c>
      <c r="S3480">
        <v>17.078630389000001</v>
      </c>
    </row>
    <row r="3481" spans="1:20">
      <c r="A3481">
        <v>118247</v>
      </c>
      <c r="B3481" t="s">
        <v>16</v>
      </c>
      <c r="C3481" t="b">
        <f t="shared" si="270"/>
        <v>1</v>
      </c>
      <c r="D3481" s="2" t="str">
        <f t="shared" si="271"/>
        <v/>
      </c>
      <c r="E3481" s="2" t="str">
        <f t="shared" si="272"/>
        <v>MARINE</v>
      </c>
      <c r="F3481" s="2" t="str">
        <f t="shared" si="273"/>
        <v/>
      </c>
      <c r="G3481" s="2" t="str">
        <f t="shared" si="274"/>
        <v/>
      </c>
      <c r="H3481" t="s">
        <v>16</v>
      </c>
      <c r="I3481" t="s">
        <v>16</v>
      </c>
      <c r="J3481" s="1">
        <v>3.4551543993300001E-6</v>
      </c>
      <c r="K3481">
        <v>2.7807985733399999E-4</v>
      </c>
      <c r="L3481">
        <v>6.2928993122599996E-4</v>
      </c>
      <c r="M3481">
        <v>9</v>
      </c>
      <c r="N3481">
        <v>25</v>
      </c>
      <c r="O3481" s="1">
        <v>2.6763139098800001E-5</v>
      </c>
      <c r="P3481">
        <v>0.41329129099299999</v>
      </c>
      <c r="Q3481">
        <v>8.6636047843799999E-4</v>
      </c>
      <c r="R3481" t="s">
        <v>15</v>
      </c>
      <c r="S3481">
        <v>17.978985173600002</v>
      </c>
    </row>
    <row r="3482" spans="1:20">
      <c r="A3482">
        <v>118249</v>
      </c>
      <c r="C3482" t="b">
        <f t="shared" si="270"/>
        <v>1</v>
      </c>
      <c r="D3482" s="2" t="str">
        <f t="shared" si="271"/>
        <v/>
      </c>
      <c r="E3482" s="2" t="str">
        <f t="shared" si="272"/>
        <v/>
      </c>
      <c r="F3482" s="2" t="str">
        <f t="shared" si="273"/>
        <v/>
      </c>
      <c r="G3482" s="2" t="str">
        <f t="shared" si="274"/>
        <v/>
      </c>
      <c r="H3482" t="s">
        <v>14</v>
      </c>
      <c r="I3482" t="s">
        <v>14</v>
      </c>
      <c r="J3482">
        <v>4.40547907796E-4</v>
      </c>
      <c r="K3482" s="1">
        <v>2.99107742945E-5</v>
      </c>
      <c r="L3482">
        <v>1.45472125975E-4</v>
      </c>
      <c r="M3482">
        <v>1.5</v>
      </c>
      <c r="N3482">
        <v>27</v>
      </c>
      <c r="O3482">
        <v>0.11194038448800001</v>
      </c>
      <c r="P3482">
        <v>0.164177482455</v>
      </c>
      <c r="Q3482">
        <v>0.45740755251499998</v>
      </c>
      <c r="R3482" t="s">
        <v>15</v>
      </c>
    </row>
    <row r="3483" spans="1:20">
      <c r="A3483">
        <v>118251</v>
      </c>
      <c r="C3483" t="b">
        <f t="shared" si="270"/>
        <v>1</v>
      </c>
      <c r="D3483" s="2" t="str">
        <f t="shared" si="271"/>
        <v/>
      </c>
      <c r="E3483" s="2" t="str">
        <f t="shared" si="272"/>
        <v/>
      </c>
      <c r="F3483" s="2" t="str">
        <f t="shared" si="273"/>
        <v/>
      </c>
      <c r="G3483" s="2" t="str">
        <f t="shared" si="274"/>
        <v/>
      </c>
      <c r="H3483" t="s">
        <v>16</v>
      </c>
      <c r="I3483" t="s">
        <v>16</v>
      </c>
      <c r="J3483" s="1">
        <v>4.2427096472499997E-5</v>
      </c>
      <c r="K3483">
        <v>1.03130893013E-3</v>
      </c>
      <c r="L3483">
        <v>5.1658439404800001E-4</v>
      </c>
      <c r="M3483">
        <v>9</v>
      </c>
      <c r="N3483">
        <v>15</v>
      </c>
      <c r="O3483" s="1">
        <v>3.7593163662000002E-6</v>
      </c>
      <c r="P3483">
        <v>0.10329870435999999</v>
      </c>
      <c r="Q3483" s="1">
        <v>2.24833548612E-5</v>
      </c>
      <c r="R3483" t="s">
        <v>15</v>
      </c>
      <c r="S3483">
        <v>9</v>
      </c>
    </row>
    <row r="3484" spans="1:20">
      <c r="A3484">
        <v>118309</v>
      </c>
      <c r="C3484" t="b">
        <f t="shared" si="270"/>
        <v>1</v>
      </c>
      <c r="D3484" s="2" t="str">
        <f t="shared" si="271"/>
        <v/>
      </c>
      <c r="E3484" s="2" t="str">
        <f t="shared" si="272"/>
        <v/>
      </c>
      <c r="F3484" s="2" t="str">
        <f t="shared" si="273"/>
        <v/>
      </c>
      <c r="G3484" s="2" t="str">
        <f t="shared" si="274"/>
        <v/>
      </c>
      <c r="H3484" t="s">
        <v>21</v>
      </c>
      <c r="I3484" t="s">
        <v>16</v>
      </c>
      <c r="J3484" s="1">
        <v>3.16892747852E-5</v>
      </c>
      <c r="K3484">
        <v>2.2217585024800001E-4</v>
      </c>
      <c r="L3484">
        <v>8.2405912836600005E-4</v>
      </c>
      <c r="M3484">
        <v>24.5</v>
      </c>
      <c r="N3484">
        <v>27</v>
      </c>
      <c r="O3484">
        <v>1.04842849344E-2</v>
      </c>
      <c r="P3484">
        <v>0.39427628242399998</v>
      </c>
      <c r="Q3484">
        <v>0.1813629329</v>
      </c>
      <c r="R3484" t="s">
        <v>22</v>
      </c>
      <c r="S3484">
        <v>26.3989972782</v>
      </c>
    </row>
    <row r="3485" spans="1:20">
      <c r="A3485">
        <v>118310</v>
      </c>
      <c r="B3485" t="s">
        <v>16</v>
      </c>
      <c r="C3485" t="b">
        <f t="shared" si="270"/>
        <v>1</v>
      </c>
      <c r="D3485" s="2" t="str">
        <f t="shared" si="271"/>
        <v/>
      </c>
      <c r="E3485" s="2" t="str">
        <f t="shared" si="272"/>
        <v>MARINE</v>
      </c>
      <c r="F3485" s="2" t="str">
        <f t="shared" si="273"/>
        <v/>
      </c>
      <c r="G3485" s="2" t="str">
        <f t="shared" si="274"/>
        <v/>
      </c>
      <c r="H3485" t="s">
        <v>21</v>
      </c>
      <c r="I3485" t="s">
        <v>16</v>
      </c>
      <c r="J3485" s="1">
        <v>3.1626604437199997E-5</v>
      </c>
      <c r="K3485">
        <v>2.4135122528699999E-4</v>
      </c>
      <c r="L3485">
        <v>6.2866366493900003E-4</v>
      </c>
      <c r="M3485">
        <v>24.5</v>
      </c>
      <c r="N3485">
        <v>27</v>
      </c>
      <c r="O3485">
        <v>9.3924058057299996E-3</v>
      </c>
      <c r="P3485">
        <v>0.39427628242399998</v>
      </c>
      <c r="Q3485">
        <v>0.1813629329</v>
      </c>
      <c r="R3485" t="s">
        <v>22</v>
      </c>
      <c r="S3485">
        <v>26.121810710199998</v>
      </c>
    </row>
    <row r="3486" spans="1:20">
      <c r="A3486">
        <v>118311</v>
      </c>
      <c r="C3486" t="b">
        <f t="shared" si="270"/>
        <v>1</v>
      </c>
      <c r="D3486" s="2" t="str">
        <f t="shared" si="271"/>
        <v/>
      </c>
      <c r="E3486" s="2" t="str">
        <f t="shared" si="272"/>
        <v/>
      </c>
      <c r="F3486" s="2" t="str">
        <f t="shared" si="273"/>
        <v/>
      </c>
      <c r="G3486" s="2" t="str">
        <f t="shared" si="274"/>
        <v/>
      </c>
      <c r="H3486" t="s">
        <v>16</v>
      </c>
      <c r="I3486" t="s">
        <v>16</v>
      </c>
      <c r="J3486">
        <v>0</v>
      </c>
      <c r="K3486" s="1">
        <v>1.9187734689700002E-5</v>
      </c>
      <c r="L3486">
        <v>1.01248627362E-4</v>
      </c>
      <c r="M3486">
        <v>9</v>
      </c>
      <c r="N3486">
        <v>23.5</v>
      </c>
      <c r="O3486">
        <v>1.8376872699599998E-2</v>
      </c>
      <c r="P3486">
        <v>4.9920157823000001E-2</v>
      </c>
      <c r="Q3486">
        <v>7.2396796821600005E-4</v>
      </c>
      <c r="R3486" t="s">
        <v>15</v>
      </c>
      <c r="S3486">
        <v>20.752089630699999</v>
      </c>
    </row>
    <row r="3487" spans="1:20">
      <c r="A3487">
        <v>118332</v>
      </c>
      <c r="C3487" t="b">
        <f t="shared" si="270"/>
        <v>1</v>
      </c>
      <c r="D3487" s="2" t="str">
        <f t="shared" si="271"/>
        <v/>
      </c>
      <c r="E3487" s="2" t="str">
        <f t="shared" si="272"/>
        <v/>
      </c>
      <c r="F3487" s="2" t="str">
        <f t="shared" si="273"/>
        <v/>
      </c>
      <c r="G3487" s="2" t="str">
        <f t="shared" si="274"/>
        <v/>
      </c>
      <c r="H3487" t="s">
        <v>19</v>
      </c>
      <c r="I3487" t="s">
        <v>19</v>
      </c>
      <c r="J3487">
        <v>0</v>
      </c>
      <c r="K3487">
        <v>3.0186949454100002E-4</v>
      </c>
      <c r="L3487" s="1">
        <v>4.2026415963200001E-5</v>
      </c>
      <c r="M3487">
        <v>8.8000000000000007</v>
      </c>
      <c r="N3487">
        <v>11.6</v>
      </c>
      <c r="O3487" s="1">
        <v>7.1375608610100004E-6</v>
      </c>
      <c r="P3487">
        <v>2.2452169815399999E-2</v>
      </c>
      <c r="Q3487">
        <v>4.6852014722500003E-3</v>
      </c>
      <c r="R3487" t="s">
        <v>15</v>
      </c>
      <c r="S3487">
        <v>8.8000000000000007</v>
      </c>
      <c r="T3487">
        <v>11.6</v>
      </c>
    </row>
    <row r="3488" spans="1:20">
      <c r="A3488">
        <v>118335</v>
      </c>
      <c r="B3488" t="s">
        <v>19</v>
      </c>
      <c r="C3488" t="b">
        <f t="shared" si="270"/>
        <v>1</v>
      </c>
      <c r="D3488" s="2" t="str">
        <f t="shared" si="271"/>
        <v/>
      </c>
      <c r="E3488" s="2" t="str">
        <f t="shared" si="272"/>
        <v/>
      </c>
      <c r="F3488" s="2" t="str">
        <f t="shared" si="273"/>
        <v>BRACK</v>
      </c>
      <c r="G3488" s="2" t="str">
        <f t="shared" si="274"/>
        <v/>
      </c>
      <c r="H3488" t="s">
        <v>19</v>
      </c>
      <c r="I3488" t="s">
        <v>19</v>
      </c>
      <c r="J3488">
        <v>0</v>
      </c>
      <c r="K3488">
        <v>2.6852805453000001E-4</v>
      </c>
      <c r="L3488" s="1">
        <v>2.8905784988800001E-5</v>
      </c>
      <c r="M3488">
        <v>8.8000000000000007</v>
      </c>
      <c r="N3488">
        <v>11.6</v>
      </c>
      <c r="O3488" s="1">
        <v>7.1375608610100004E-6</v>
      </c>
      <c r="P3488">
        <v>1.21489351395E-2</v>
      </c>
      <c r="Q3488">
        <v>4.6852014722500003E-3</v>
      </c>
      <c r="R3488" t="s">
        <v>15</v>
      </c>
      <c r="S3488">
        <v>8.8000000000000007</v>
      </c>
      <c r="T3488">
        <v>11.6</v>
      </c>
    </row>
    <row r="3489" spans="1:19">
      <c r="A3489">
        <v>118357</v>
      </c>
      <c r="C3489" t="b">
        <f t="shared" si="270"/>
        <v>1</v>
      </c>
      <c r="D3489" s="2" t="str">
        <f t="shared" si="271"/>
        <v/>
      </c>
      <c r="E3489" s="2" t="str">
        <f t="shared" si="272"/>
        <v/>
      </c>
      <c r="F3489" s="2" t="str">
        <f t="shared" si="273"/>
        <v/>
      </c>
      <c r="G3489" s="2" t="str">
        <f t="shared" si="274"/>
        <v/>
      </c>
      <c r="H3489" t="s">
        <v>16</v>
      </c>
      <c r="I3489" t="s">
        <v>16</v>
      </c>
      <c r="J3489" s="1">
        <v>3.6717435854899997E-5</v>
      </c>
      <c r="K3489">
        <v>5.2072273967599997E-4</v>
      </c>
      <c r="L3489">
        <v>4.8787378412899996E-3</v>
      </c>
      <c r="M3489">
        <v>15</v>
      </c>
      <c r="N3489">
        <v>25</v>
      </c>
      <c r="O3489">
        <v>4.73024300557E-2</v>
      </c>
      <c r="P3489">
        <v>3.05480866905E-2</v>
      </c>
      <c r="Q3489">
        <v>5.4752229576700002E-4</v>
      </c>
      <c r="R3489" t="s">
        <v>15</v>
      </c>
      <c r="S3489">
        <v>24.000406311199999</v>
      </c>
    </row>
    <row r="3490" spans="1:19">
      <c r="A3490">
        <v>118359</v>
      </c>
      <c r="C3490" t="b">
        <f t="shared" si="270"/>
        <v>1</v>
      </c>
      <c r="D3490" s="2" t="str">
        <f t="shared" si="271"/>
        <v/>
      </c>
      <c r="E3490" s="2" t="str">
        <f t="shared" si="272"/>
        <v/>
      </c>
      <c r="F3490" s="2" t="str">
        <f t="shared" si="273"/>
        <v/>
      </c>
      <c r="G3490" s="2" t="str">
        <f t="shared" si="274"/>
        <v/>
      </c>
      <c r="H3490" t="s">
        <v>16</v>
      </c>
      <c r="I3490" t="s">
        <v>16</v>
      </c>
      <c r="J3490" s="1">
        <v>2.9838262694000001E-5</v>
      </c>
      <c r="K3490">
        <v>4.8681673224899998E-4</v>
      </c>
      <c r="L3490">
        <v>4.8906179783800002E-3</v>
      </c>
      <c r="M3490">
        <v>15</v>
      </c>
      <c r="N3490">
        <v>25</v>
      </c>
      <c r="O3490">
        <v>4.73024300557E-2</v>
      </c>
      <c r="P3490">
        <v>2.69846543328E-2</v>
      </c>
      <c r="Q3490">
        <v>6.5298107751599998E-4</v>
      </c>
      <c r="R3490" t="s">
        <v>15</v>
      </c>
      <c r="S3490">
        <v>24.059865913900001</v>
      </c>
    </row>
    <row r="3491" spans="1:19">
      <c r="A3491">
        <v>118405</v>
      </c>
      <c r="C3491" t="b">
        <f t="shared" si="270"/>
        <v>1</v>
      </c>
      <c r="D3491" s="2" t="str">
        <f t="shared" si="271"/>
        <v/>
      </c>
      <c r="E3491" s="2" t="str">
        <f t="shared" si="272"/>
        <v/>
      </c>
      <c r="F3491" s="2" t="str">
        <f t="shared" si="273"/>
        <v/>
      </c>
      <c r="G3491" s="2" t="str">
        <f t="shared" si="274"/>
        <v/>
      </c>
      <c r="H3491" t="s">
        <v>21</v>
      </c>
      <c r="I3491" t="s">
        <v>16</v>
      </c>
      <c r="J3491" s="1">
        <v>8.61215368954E-6</v>
      </c>
      <c r="K3491" s="1">
        <v>3.7363426626600002E-5</v>
      </c>
      <c r="L3491">
        <v>1.33497735411E-4</v>
      </c>
      <c r="M3491">
        <v>9</v>
      </c>
      <c r="N3491">
        <v>23.5</v>
      </c>
      <c r="O3491">
        <v>0.15643013932800001</v>
      </c>
      <c r="P3491">
        <v>0.143801295621</v>
      </c>
      <c r="Q3491">
        <v>3.1543366006699998E-2</v>
      </c>
      <c r="R3491" t="s">
        <v>22</v>
      </c>
      <c r="S3491">
        <v>20.161796727500001</v>
      </c>
    </row>
    <row r="3492" spans="1:19">
      <c r="A3492">
        <v>118406</v>
      </c>
      <c r="C3492" t="b">
        <f t="shared" si="270"/>
        <v>1</v>
      </c>
      <c r="D3492" s="2" t="str">
        <f t="shared" si="271"/>
        <v/>
      </c>
      <c r="E3492" s="2" t="str">
        <f t="shared" si="272"/>
        <v/>
      </c>
      <c r="F3492" s="2" t="str">
        <f t="shared" si="273"/>
        <v/>
      </c>
      <c r="G3492" s="2" t="str">
        <f t="shared" si="274"/>
        <v/>
      </c>
      <c r="H3492" t="s">
        <v>16</v>
      </c>
      <c r="I3492" t="s">
        <v>16</v>
      </c>
      <c r="J3492" s="1">
        <v>4.2530026198500002E-6</v>
      </c>
      <c r="K3492" s="1">
        <v>4.6655628711800001E-5</v>
      </c>
      <c r="L3492">
        <v>1.32078567367E-4</v>
      </c>
      <c r="M3492">
        <v>9</v>
      </c>
      <c r="N3492">
        <v>23.5</v>
      </c>
      <c r="O3492">
        <v>3.4636950402099999E-2</v>
      </c>
      <c r="P3492">
        <v>0.20530684897099999</v>
      </c>
      <c r="Q3492">
        <v>1.0675835892600001E-2</v>
      </c>
      <c r="R3492" t="s">
        <v>15</v>
      </c>
      <c r="S3492">
        <v>18.6900225941</v>
      </c>
    </row>
    <row r="3493" spans="1:19">
      <c r="A3493">
        <v>118442</v>
      </c>
      <c r="C3493" t="b">
        <f t="shared" si="270"/>
        <v>1</v>
      </c>
      <c r="D3493" s="2" t="str">
        <f t="shared" si="271"/>
        <v/>
      </c>
      <c r="E3493" s="2" t="str">
        <f t="shared" si="272"/>
        <v/>
      </c>
      <c r="F3493" s="2" t="str">
        <f t="shared" si="273"/>
        <v/>
      </c>
      <c r="G3493" s="2" t="str">
        <f t="shared" si="274"/>
        <v/>
      </c>
      <c r="H3493" t="s">
        <v>16</v>
      </c>
      <c r="I3493" t="s">
        <v>16</v>
      </c>
      <c r="J3493" s="1">
        <v>6.0229894404300001E-5</v>
      </c>
      <c r="K3493">
        <v>1.71827080763E-3</v>
      </c>
      <c r="L3493">
        <v>4.1730079905499999E-3</v>
      </c>
      <c r="M3493">
        <v>9</v>
      </c>
      <c r="N3493">
        <v>25</v>
      </c>
      <c r="O3493" s="1">
        <v>2.5898165940799999E-5</v>
      </c>
      <c r="P3493">
        <v>0.40094225475799999</v>
      </c>
      <c r="Q3493">
        <v>6.4077883429500002E-3</v>
      </c>
      <c r="R3493" t="s">
        <v>15</v>
      </c>
      <c r="S3493">
        <v>18.549699499599999</v>
      </c>
    </row>
    <row r="3494" spans="1:19">
      <c r="A3494">
        <v>118443</v>
      </c>
      <c r="C3494" t="b">
        <f t="shared" si="270"/>
        <v>1</v>
      </c>
      <c r="D3494" s="2" t="str">
        <f t="shared" si="271"/>
        <v/>
      </c>
      <c r="E3494" s="2" t="str">
        <f t="shared" si="272"/>
        <v/>
      </c>
      <c r="F3494" s="2" t="str">
        <f t="shared" si="273"/>
        <v/>
      </c>
      <c r="G3494" s="2" t="str">
        <f t="shared" si="274"/>
        <v/>
      </c>
      <c r="H3494" t="s">
        <v>16</v>
      </c>
      <c r="I3494" t="s">
        <v>16</v>
      </c>
      <c r="J3494" s="1">
        <v>6.41198031679E-5</v>
      </c>
      <c r="K3494">
        <v>1.37673700927E-3</v>
      </c>
      <c r="L3494">
        <v>3.3650345614799999E-3</v>
      </c>
      <c r="M3494">
        <v>9</v>
      </c>
      <c r="N3494">
        <v>23.5</v>
      </c>
      <c r="O3494">
        <v>1.4152583373600001E-4</v>
      </c>
      <c r="P3494">
        <v>0.271852803847</v>
      </c>
      <c r="Q3494">
        <v>9.1233027394600004E-4</v>
      </c>
      <c r="R3494" t="s">
        <v>15</v>
      </c>
      <c r="S3494">
        <v>17.7340378707</v>
      </c>
    </row>
    <row r="3495" spans="1:19">
      <c r="A3495">
        <v>118507</v>
      </c>
      <c r="C3495" t="b">
        <f t="shared" si="270"/>
        <v>1</v>
      </c>
      <c r="D3495" s="2" t="str">
        <f t="shared" si="271"/>
        <v/>
      </c>
      <c r="E3495" s="2" t="str">
        <f t="shared" si="272"/>
        <v/>
      </c>
      <c r="F3495" s="2" t="str">
        <f t="shared" si="273"/>
        <v/>
      </c>
      <c r="G3495" s="2" t="str">
        <f t="shared" si="274"/>
        <v/>
      </c>
      <c r="H3495" t="s">
        <v>24</v>
      </c>
      <c r="I3495" t="s">
        <v>17</v>
      </c>
      <c r="J3495">
        <v>1.0626327025200001E-3</v>
      </c>
      <c r="K3495" s="1">
        <v>7.2201165976000002E-5</v>
      </c>
      <c r="L3495" s="1">
        <v>9.53901596419E-6</v>
      </c>
      <c r="M3495">
        <v>1.3333333333299999</v>
      </c>
      <c r="N3495">
        <v>3.6666666666699999</v>
      </c>
      <c r="O3495">
        <v>0.32880958830099999</v>
      </c>
      <c r="P3495">
        <v>1.94951401436E-3</v>
      </c>
      <c r="Q3495" s="1">
        <v>5.78556359803E-5</v>
      </c>
      <c r="R3495" t="s">
        <v>25</v>
      </c>
      <c r="S3495">
        <v>1.47217348139</v>
      </c>
    </row>
    <row r="3496" spans="1:19">
      <c r="A3496">
        <v>118508</v>
      </c>
      <c r="C3496" t="b">
        <f t="shared" si="270"/>
        <v>1</v>
      </c>
      <c r="D3496" s="2" t="str">
        <f t="shared" si="271"/>
        <v/>
      </c>
      <c r="E3496" s="2" t="str">
        <f t="shared" si="272"/>
        <v/>
      </c>
      <c r="F3496" s="2" t="str">
        <f t="shared" si="273"/>
        <v/>
      </c>
      <c r="G3496" s="2" t="str">
        <f t="shared" si="274"/>
        <v/>
      </c>
      <c r="H3496" t="s">
        <v>14</v>
      </c>
      <c r="I3496" t="s">
        <v>14</v>
      </c>
      <c r="J3496">
        <v>1.01423121557E-3</v>
      </c>
      <c r="K3496" s="1">
        <v>5.7418955131200002E-6</v>
      </c>
      <c r="L3496" s="1">
        <v>6.8863936339099999E-5</v>
      </c>
      <c r="M3496">
        <v>1.5</v>
      </c>
      <c r="N3496">
        <v>27</v>
      </c>
      <c r="O3496">
        <v>2.4918786235599997E-4</v>
      </c>
      <c r="P3496">
        <v>9.3560645045599994E-2</v>
      </c>
      <c r="Q3496">
        <v>0.24343805938999999</v>
      </c>
      <c r="R3496" t="s">
        <v>15</v>
      </c>
    </row>
    <row r="3497" spans="1:19">
      <c r="A3497">
        <v>118536</v>
      </c>
      <c r="C3497" t="b">
        <f t="shared" si="270"/>
        <v>1</v>
      </c>
      <c r="D3497" s="2" t="str">
        <f t="shared" si="271"/>
        <v/>
      </c>
      <c r="E3497" s="2" t="str">
        <f t="shared" si="272"/>
        <v/>
      </c>
      <c r="F3497" s="2" t="str">
        <f t="shared" si="273"/>
        <v/>
      </c>
      <c r="G3497" s="2" t="str">
        <f t="shared" si="274"/>
        <v/>
      </c>
      <c r="H3497" t="s">
        <v>17</v>
      </c>
      <c r="I3497" t="s">
        <v>17</v>
      </c>
      <c r="J3497">
        <v>6.3346518505799998E-3</v>
      </c>
      <c r="K3497">
        <v>0</v>
      </c>
      <c r="L3497">
        <v>0</v>
      </c>
      <c r="M3497">
        <v>1.48979591837</v>
      </c>
      <c r="N3497">
        <v>15.244897959199999</v>
      </c>
      <c r="O3497">
        <v>1.6367302187999999E-3</v>
      </c>
      <c r="P3497">
        <v>1</v>
      </c>
      <c r="Q3497">
        <v>1.09028203258E-3</v>
      </c>
      <c r="R3497" t="s">
        <v>15</v>
      </c>
      <c r="S3497">
        <v>1.48979591837</v>
      </c>
    </row>
    <row r="3498" spans="1:19">
      <c r="A3498">
        <v>118543</v>
      </c>
      <c r="C3498" t="b">
        <f t="shared" si="270"/>
        <v>1</v>
      </c>
      <c r="D3498" s="2" t="str">
        <f t="shared" si="271"/>
        <v/>
      </c>
      <c r="E3498" s="2" t="str">
        <f t="shared" si="272"/>
        <v/>
      </c>
      <c r="F3498" s="2" t="str">
        <f t="shared" si="273"/>
        <v/>
      </c>
      <c r="G3498" s="2" t="str">
        <f t="shared" si="274"/>
        <v/>
      </c>
      <c r="H3498" t="s">
        <v>17</v>
      </c>
      <c r="I3498" t="s">
        <v>17</v>
      </c>
      <c r="J3498">
        <v>1.6112523570999999E-4</v>
      </c>
      <c r="K3498">
        <v>0</v>
      </c>
      <c r="L3498">
        <v>0</v>
      </c>
      <c r="M3498">
        <v>1.48979591837</v>
      </c>
      <c r="N3498">
        <v>15.244897959199999</v>
      </c>
      <c r="O3498">
        <v>4.8461324334900004E-3</v>
      </c>
      <c r="P3498">
        <v>1</v>
      </c>
      <c r="Q3498">
        <v>3.4875662616299999E-3</v>
      </c>
      <c r="R3498" t="s">
        <v>15</v>
      </c>
      <c r="S3498">
        <v>1.48979591837</v>
      </c>
    </row>
    <row r="3499" spans="1:19">
      <c r="A3499">
        <v>118579</v>
      </c>
      <c r="C3499" t="b">
        <f t="shared" si="270"/>
        <v>1</v>
      </c>
      <c r="D3499" s="2" t="str">
        <f t="shared" si="271"/>
        <v/>
      </c>
      <c r="E3499" s="2" t="str">
        <f t="shared" si="272"/>
        <v/>
      </c>
      <c r="F3499" s="2" t="str">
        <f t="shared" si="273"/>
        <v/>
      </c>
      <c r="G3499" s="2" t="str">
        <f t="shared" si="274"/>
        <v/>
      </c>
      <c r="H3499" t="s">
        <v>17</v>
      </c>
      <c r="I3499" t="s">
        <v>17</v>
      </c>
      <c r="J3499">
        <v>5.2978288482700003E-3</v>
      </c>
      <c r="K3499">
        <v>0</v>
      </c>
      <c r="L3499">
        <v>0</v>
      </c>
      <c r="M3499">
        <v>1.48979591837</v>
      </c>
      <c r="N3499">
        <v>15.244897959199999</v>
      </c>
      <c r="O3499">
        <v>1.6367302187999999E-3</v>
      </c>
      <c r="P3499">
        <v>1</v>
      </c>
      <c r="Q3499">
        <v>1.09028203258E-3</v>
      </c>
      <c r="R3499" t="s">
        <v>15</v>
      </c>
      <c r="S3499">
        <v>1.48979591837</v>
      </c>
    </row>
    <row r="3500" spans="1:19">
      <c r="A3500">
        <v>118588</v>
      </c>
      <c r="C3500" t="b">
        <f t="shared" si="270"/>
        <v>1</v>
      </c>
      <c r="D3500" s="2" t="str">
        <f t="shared" si="271"/>
        <v/>
      </c>
      <c r="E3500" s="2" t="str">
        <f t="shared" si="272"/>
        <v/>
      </c>
      <c r="F3500" s="2" t="str">
        <f t="shared" si="273"/>
        <v/>
      </c>
      <c r="G3500" s="2" t="str">
        <f t="shared" si="274"/>
        <v/>
      </c>
      <c r="H3500" t="s">
        <v>17</v>
      </c>
      <c r="I3500" t="s">
        <v>17</v>
      </c>
      <c r="J3500">
        <v>1.5255469729100001E-4</v>
      </c>
      <c r="K3500">
        <v>0</v>
      </c>
      <c r="L3500">
        <v>0</v>
      </c>
      <c r="M3500">
        <v>1.48979591837</v>
      </c>
      <c r="N3500">
        <v>15.244897959199999</v>
      </c>
      <c r="O3500">
        <v>4.8461324334900004E-3</v>
      </c>
      <c r="P3500">
        <v>1</v>
      </c>
      <c r="Q3500">
        <v>3.4875662616299999E-3</v>
      </c>
      <c r="R3500" t="s">
        <v>15</v>
      </c>
      <c r="S3500">
        <v>1.48979591837</v>
      </c>
    </row>
    <row r="3501" spans="1:19">
      <c r="A3501">
        <v>118618</v>
      </c>
      <c r="B3501" t="s">
        <v>19</v>
      </c>
      <c r="C3501" t="b">
        <f t="shared" si="270"/>
        <v>1</v>
      </c>
      <c r="D3501" s="2" t="str">
        <f t="shared" si="271"/>
        <v/>
      </c>
      <c r="E3501" s="2" t="str">
        <f t="shared" si="272"/>
        <v/>
      </c>
      <c r="F3501" s="2" t="str">
        <f t="shared" si="273"/>
        <v/>
      </c>
      <c r="G3501" s="2" t="str">
        <f t="shared" si="274"/>
        <v>brackishRestricted</v>
      </c>
      <c r="H3501" t="s">
        <v>14</v>
      </c>
      <c r="I3501" t="s">
        <v>14</v>
      </c>
      <c r="J3501" s="1">
        <v>6.9216316915700005E-5</v>
      </c>
      <c r="K3501">
        <v>7.6011450514699996E-4</v>
      </c>
      <c r="L3501">
        <v>1.9369633961199999E-4</v>
      </c>
      <c r="M3501">
        <v>23</v>
      </c>
      <c r="N3501">
        <v>25</v>
      </c>
      <c r="O3501">
        <v>9.9322418264100008E-3</v>
      </c>
      <c r="P3501">
        <v>0.420131749587</v>
      </c>
      <c r="Q3501">
        <v>3.7089969486300001E-2</v>
      </c>
      <c r="R3501" t="s">
        <v>15</v>
      </c>
    </row>
    <row r="3502" spans="1:19">
      <c r="A3502">
        <v>118619</v>
      </c>
      <c r="C3502" t="b">
        <f t="shared" si="270"/>
        <v>1</v>
      </c>
      <c r="D3502" s="2" t="str">
        <f t="shared" si="271"/>
        <v/>
      </c>
      <c r="E3502" s="2" t="str">
        <f t="shared" si="272"/>
        <v/>
      </c>
      <c r="F3502" s="2" t="str">
        <f t="shared" si="273"/>
        <v/>
      </c>
      <c r="G3502" s="2" t="str">
        <f t="shared" si="274"/>
        <v/>
      </c>
      <c r="H3502" t="s">
        <v>14</v>
      </c>
      <c r="I3502" t="s">
        <v>14</v>
      </c>
      <c r="J3502" s="1">
        <v>1.00189556852E-5</v>
      </c>
      <c r="K3502">
        <v>1.82213432896E-4</v>
      </c>
      <c r="L3502" s="1">
        <v>4.2477274658100002E-5</v>
      </c>
      <c r="M3502">
        <v>24.5</v>
      </c>
      <c r="N3502">
        <v>27</v>
      </c>
      <c r="O3502">
        <v>2.9187262646100001E-3</v>
      </c>
      <c r="P3502">
        <v>0.21053335939199999</v>
      </c>
      <c r="Q3502">
        <v>0.126738595707</v>
      </c>
      <c r="R3502" t="s">
        <v>15</v>
      </c>
    </row>
    <row r="3503" spans="1:19">
      <c r="A3503">
        <v>118620</v>
      </c>
      <c r="C3503" t="b">
        <f t="shared" si="270"/>
        <v>1</v>
      </c>
      <c r="D3503" s="2" t="str">
        <f t="shared" si="271"/>
        <v/>
      </c>
      <c r="E3503" s="2" t="str">
        <f t="shared" si="272"/>
        <v/>
      </c>
      <c r="F3503" s="2" t="str">
        <f t="shared" si="273"/>
        <v/>
      </c>
      <c r="G3503" s="2" t="str">
        <f t="shared" si="274"/>
        <v/>
      </c>
      <c r="H3503" t="s">
        <v>14</v>
      </c>
      <c r="I3503" t="s">
        <v>14</v>
      </c>
      <c r="J3503" s="1">
        <v>1.00066061196E-5</v>
      </c>
      <c r="K3503">
        <v>2.1111478053399999E-4</v>
      </c>
      <c r="L3503" s="1">
        <v>5.0972729589700001E-5</v>
      </c>
      <c r="M3503">
        <v>24.5</v>
      </c>
      <c r="N3503">
        <v>27</v>
      </c>
      <c r="O3503">
        <v>2.9187262646100001E-3</v>
      </c>
      <c r="P3503">
        <v>0.21053335939199999</v>
      </c>
      <c r="Q3503">
        <v>0.126738595707</v>
      </c>
      <c r="R3503" t="s">
        <v>15</v>
      </c>
    </row>
    <row r="3504" spans="1:19">
      <c r="A3504">
        <v>118621</v>
      </c>
      <c r="B3504" t="s">
        <v>19</v>
      </c>
      <c r="C3504" t="b">
        <f t="shared" si="270"/>
        <v>1</v>
      </c>
      <c r="D3504" s="2" t="str">
        <f t="shared" si="271"/>
        <v/>
      </c>
      <c r="E3504" s="2" t="str">
        <f t="shared" si="272"/>
        <v/>
      </c>
      <c r="F3504" s="2" t="str">
        <f t="shared" si="273"/>
        <v/>
      </c>
      <c r="G3504" s="2" t="str">
        <f t="shared" si="274"/>
        <v>brackishRestricted</v>
      </c>
      <c r="H3504" t="s">
        <v>14</v>
      </c>
      <c r="I3504" t="s">
        <v>14</v>
      </c>
      <c r="J3504" s="1">
        <v>5.9741293160399998E-5</v>
      </c>
      <c r="K3504">
        <v>7.0014290183799995E-4</v>
      </c>
      <c r="L3504">
        <v>1.4479734057399999E-4</v>
      </c>
      <c r="M3504">
        <v>18</v>
      </c>
      <c r="N3504">
        <v>23.5</v>
      </c>
      <c r="O3504">
        <v>0.20779178059200001</v>
      </c>
      <c r="P3504">
        <v>0.36430912645000002</v>
      </c>
      <c r="Q3504">
        <v>1.14193152106E-2</v>
      </c>
      <c r="R3504" t="s">
        <v>15</v>
      </c>
    </row>
    <row r="3505" spans="1:20">
      <c r="A3505">
        <v>118647</v>
      </c>
      <c r="C3505" t="b">
        <f t="shared" si="270"/>
        <v>1</v>
      </c>
      <c r="D3505" s="2" t="str">
        <f t="shared" si="271"/>
        <v/>
      </c>
      <c r="E3505" s="2" t="str">
        <f t="shared" si="272"/>
        <v/>
      </c>
      <c r="F3505" s="2" t="str">
        <f t="shared" si="273"/>
        <v/>
      </c>
      <c r="G3505" s="2" t="str">
        <f t="shared" si="274"/>
        <v/>
      </c>
      <c r="H3505" t="s">
        <v>14</v>
      </c>
      <c r="I3505" t="s">
        <v>14</v>
      </c>
      <c r="J3505" s="1">
        <v>3.96688143002E-6</v>
      </c>
      <c r="K3505">
        <v>4.6292416739599998E-4</v>
      </c>
      <c r="L3505">
        <v>1.29862857191E-4</v>
      </c>
      <c r="M3505">
        <v>24.5</v>
      </c>
      <c r="N3505">
        <v>27</v>
      </c>
      <c r="O3505" s="1">
        <v>1.5939714334100001E-6</v>
      </c>
      <c r="P3505">
        <v>0.17778268580100001</v>
      </c>
      <c r="Q3505">
        <v>2.15278586423E-3</v>
      </c>
      <c r="R3505" t="s">
        <v>15</v>
      </c>
    </row>
    <row r="3506" spans="1:20">
      <c r="A3506">
        <v>118650</v>
      </c>
      <c r="C3506" t="b">
        <f t="shared" si="270"/>
        <v>1</v>
      </c>
      <c r="D3506" s="2" t="str">
        <f t="shared" si="271"/>
        <v/>
      </c>
      <c r="E3506" s="2" t="str">
        <f t="shared" si="272"/>
        <v/>
      </c>
      <c r="F3506" s="2" t="str">
        <f t="shared" si="273"/>
        <v/>
      </c>
      <c r="G3506" s="2" t="str">
        <f t="shared" si="274"/>
        <v/>
      </c>
      <c r="H3506" t="s">
        <v>14</v>
      </c>
      <c r="I3506" t="s">
        <v>14</v>
      </c>
      <c r="J3506">
        <v>0</v>
      </c>
      <c r="K3506">
        <v>4.74007308411E-4</v>
      </c>
      <c r="L3506">
        <v>2.2088182822199999E-4</v>
      </c>
      <c r="M3506">
        <v>24.5</v>
      </c>
      <c r="N3506">
        <v>27</v>
      </c>
      <c r="O3506" s="1">
        <v>3.5744920888699999E-7</v>
      </c>
      <c r="P3506">
        <v>0.226305064739</v>
      </c>
      <c r="Q3506">
        <v>1.34675858906E-3</v>
      </c>
      <c r="R3506" t="s">
        <v>15</v>
      </c>
    </row>
    <row r="3507" spans="1:20">
      <c r="A3507">
        <v>118671</v>
      </c>
      <c r="C3507" t="b">
        <f t="shared" si="270"/>
        <v>1</v>
      </c>
      <c r="D3507" s="2" t="str">
        <f t="shared" si="271"/>
        <v/>
      </c>
      <c r="E3507" s="2" t="str">
        <f t="shared" si="272"/>
        <v/>
      </c>
      <c r="F3507" s="2" t="str">
        <f t="shared" si="273"/>
        <v/>
      </c>
      <c r="G3507" s="2" t="str">
        <f t="shared" si="274"/>
        <v/>
      </c>
      <c r="H3507" t="s">
        <v>18</v>
      </c>
      <c r="I3507" t="s">
        <v>19</v>
      </c>
      <c r="J3507" s="1">
        <v>3.7461239701599999E-5</v>
      </c>
      <c r="K3507">
        <v>2.43385063863E-3</v>
      </c>
      <c r="L3507">
        <v>3.2519706256799999E-4</v>
      </c>
      <c r="M3507">
        <v>8.8000000000000007</v>
      </c>
      <c r="N3507">
        <v>11.6</v>
      </c>
      <c r="O3507">
        <v>1.71102191841E-4</v>
      </c>
      <c r="P3507">
        <v>2.7217681615299999E-2</v>
      </c>
      <c r="Q3507">
        <v>1.91200289307E-4</v>
      </c>
      <c r="R3507" t="s">
        <v>20</v>
      </c>
      <c r="S3507">
        <v>8.8000000000000007</v>
      </c>
      <c r="T3507">
        <v>11.6</v>
      </c>
    </row>
    <row r="3508" spans="1:20">
      <c r="A3508">
        <v>118674</v>
      </c>
      <c r="C3508" t="b">
        <f t="shared" si="270"/>
        <v>1</v>
      </c>
      <c r="D3508" s="2" t="str">
        <f t="shared" si="271"/>
        <v/>
      </c>
      <c r="E3508" s="2" t="str">
        <f t="shared" si="272"/>
        <v/>
      </c>
      <c r="F3508" s="2" t="str">
        <f t="shared" si="273"/>
        <v/>
      </c>
      <c r="G3508" s="2" t="str">
        <f t="shared" si="274"/>
        <v/>
      </c>
      <c r="H3508" t="s">
        <v>19</v>
      </c>
      <c r="I3508" t="s">
        <v>19</v>
      </c>
      <c r="J3508" s="1">
        <v>4.3910130959800002E-5</v>
      </c>
      <c r="K3508">
        <v>2.8930779285600001E-3</v>
      </c>
      <c r="L3508">
        <v>3.7352206593800001E-4</v>
      </c>
      <c r="M3508">
        <v>8.8000000000000007</v>
      </c>
      <c r="N3508">
        <v>11.6</v>
      </c>
      <c r="O3508">
        <v>1.5826580226599999E-4</v>
      </c>
      <c r="P3508">
        <v>1.88904255442E-2</v>
      </c>
      <c r="Q3508">
        <v>6.3026784591099999E-4</v>
      </c>
      <c r="R3508" t="s">
        <v>15</v>
      </c>
      <c r="S3508">
        <v>8.8000000000000007</v>
      </c>
      <c r="T3508">
        <v>11.6</v>
      </c>
    </row>
    <row r="3509" spans="1:20">
      <c r="A3509">
        <v>118751</v>
      </c>
      <c r="C3509" t="b">
        <f t="shared" si="270"/>
        <v>1</v>
      </c>
      <c r="D3509" s="2" t="str">
        <f t="shared" si="271"/>
        <v/>
      </c>
      <c r="E3509" s="2" t="str">
        <f t="shared" si="272"/>
        <v/>
      </c>
      <c r="F3509" s="2" t="str">
        <f t="shared" si="273"/>
        <v/>
      </c>
      <c r="G3509" s="2" t="str">
        <f t="shared" si="274"/>
        <v/>
      </c>
      <c r="H3509" t="s">
        <v>16</v>
      </c>
      <c r="I3509" t="s">
        <v>16</v>
      </c>
      <c r="J3509" s="1">
        <v>2.6197482425200001E-5</v>
      </c>
      <c r="K3509">
        <v>5.3393678838299999E-4</v>
      </c>
      <c r="L3509">
        <v>3.6056532013099998E-3</v>
      </c>
      <c r="M3509">
        <v>9</v>
      </c>
      <c r="N3509">
        <v>23.5</v>
      </c>
      <c r="O3509">
        <v>1.55777552385E-3</v>
      </c>
      <c r="P3509">
        <v>3.68942554017E-2</v>
      </c>
      <c r="Q3509" s="1">
        <v>3.7578592220399997E-5</v>
      </c>
      <c r="R3509" t="s">
        <v>15</v>
      </c>
      <c r="S3509">
        <v>21.443201281299999</v>
      </c>
    </row>
    <row r="3510" spans="1:20">
      <c r="A3510">
        <v>118753</v>
      </c>
      <c r="C3510" t="b">
        <f t="shared" si="270"/>
        <v>1</v>
      </c>
      <c r="D3510" s="2" t="str">
        <f t="shared" si="271"/>
        <v/>
      </c>
      <c r="E3510" s="2" t="str">
        <f t="shared" si="272"/>
        <v/>
      </c>
      <c r="F3510" s="2" t="str">
        <f t="shared" si="273"/>
        <v/>
      </c>
      <c r="G3510" s="2" t="str">
        <f t="shared" si="274"/>
        <v/>
      </c>
      <c r="H3510" t="s">
        <v>16</v>
      </c>
      <c r="I3510" t="s">
        <v>16</v>
      </c>
      <c r="J3510" s="1">
        <v>1.48534905072E-5</v>
      </c>
      <c r="K3510">
        <v>5.2265440740899998E-4</v>
      </c>
      <c r="L3510">
        <v>3.6214884740500002E-3</v>
      </c>
      <c r="M3510">
        <v>9</v>
      </c>
      <c r="N3510">
        <v>23.5</v>
      </c>
      <c r="O3510">
        <v>1.1034866963500001E-3</v>
      </c>
      <c r="P3510">
        <v>2.9791408997900001E-2</v>
      </c>
      <c r="Q3510" s="1">
        <v>1.47062193659E-5</v>
      </c>
      <c r="R3510" t="s">
        <v>15</v>
      </c>
      <c r="S3510">
        <v>21.458453425799998</v>
      </c>
    </row>
    <row r="3511" spans="1:20">
      <c r="A3511">
        <v>118817</v>
      </c>
      <c r="C3511" t="b">
        <f t="shared" si="270"/>
        <v>1</v>
      </c>
      <c r="D3511" s="2" t="str">
        <f t="shared" si="271"/>
        <v/>
      </c>
      <c r="E3511" s="2" t="str">
        <f t="shared" si="272"/>
        <v/>
      </c>
      <c r="F3511" s="2" t="str">
        <f t="shared" si="273"/>
        <v/>
      </c>
      <c r="G3511" s="2" t="str">
        <f t="shared" si="274"/>
        <v/>
      </c>
      <c r="H3511" t="s">
        <v>14</v>
      </c>
      <c r="I3511" t="s">
        <v>14</v>
      </c>
      <c r="J3511" s="1">
        <v>8.4299954317000004E-5</v>
      </c>
      <c r="K3511">
        <v>2.6585154573700002E-4</v>
      </c>
      <c r="L3511" s="1">
        <v>3.0874336004100001E-5</v>
      </c>
      <c r="M3511">
        <v>6.5</v>
      </c>
      <c r="N3511">
        <v>10</v>
      </c>
      <c r="O3511">
        <v>0.21328091412</v>
      </c>
      <c r="P3511">
        <v>5.1867862613799998E-2</v>
      </c>
      <c r="Q3511">
        <v>0.121140235704</v>
      </c>
      <c r="R3511" t="s">
        <v>15</v>
      </c>
    </row>
    <row r="3512" spans="1:20">
      <c r="A3512">
        <v>118818</v>
      </c>
      <c r="C3512" t="b">
        <f t="shared" si="270"/>
        <v>1</v>
      </c>
      <c r="D3512" s="2" t="str">
        <f t="shared" si="271"/>
        <v/>
      </c>
      <c r="E3512" s="2" t="str">
        <f t="shared" si="272"/>
        <v/>
      </c>
      <c r="F3512" s="2" t="str">
        <f t="shared" si="273"/>
        <v/>
      </c>
      <c r="G3512" s="2" t="str">
        <f t="shared" si="274"/>
        <v/>
      </c>
      <c r="H3512" t="s">
        <v>18</v>
      </c>
      <c r="I3512" t="s">
        <v>19</v>
      </c>
      <c r="J3512" s="1">
        <v>4.5024345158599999E-5</v>
      </c>
      <c r="K3512">
        <v>3.0775966940500002E-4</v>
      </c>
      <c r="L3512" s="1">
        <v>2.1333174586499999E-5</v>
      </c>
      <c r="M3512">
        <v>6.5</v>
      </c>
      <c r="N3512">
        <v>10</v>
      </c>
      <c r="O3512">
        <v>8.1438290857399995E-2</v>
      </c>
      <c r="P3512">
        <v>1.0522111980900001E-2</v>
      </c>
      <c r="Q3512">
        <v>0.14997888289200001</v>
      </c>
      <c r="R3512" t="s">
        <v>20</v>
      </c>
      <c r="S3512">
        <v>6.5</v>
      </c>
      <c r="T3512">
        <v>10</v>
      </c>
    </row>
    <row r="3513" spans="1:20">
      <c r="A3513">
        <v>118841</v>
      </c>
      <c r="C3513" t="b">
        <f t="shared" si="270"/>
        <v>1</v>
      </c>
      <c r="D3513" s="2" t="str">
        <f t="shared" si="271"/>
        <v/>
      </c>
      <c r="E3513" s="2" t="str">
        <f t="shared" si="272"/>
        <v/>
      </c>
      <c r="F3513" s="2" t="str">
        <f t="shared" si="273"/>
        <v/>
      </c>
      <c r="G3513" s="2" t="str">
        <f t="shared" si="274"/>
        <v/>
      </c>
      <c r="H3513" t="s">
        <v>18</v>
      </c>
      <c r="I3513" t="s">
        <v>19</v>
      </c>
      <c r="J3513" s="1">
        <v>3.3718267422000002E-5</v>
      </c>
      <c r="K3513">
        <v>1.3750072871600001E-4</v>
      </c>
      <c r="L3513" s="1">
        <v>1.5720985201299999E-5</v>
      </c>
      <c r="M3513">
        <v>6.5</v>
      </c>
      <c r="N3513">
        <v>10</v>
      </c>
      <c r="O3513">
        <v>0.129266960954</v>
      </c>
      <c r="P3513">
        <v>3.3256374594799999E-2</v>
      </c>
      <c r="Q3513">
        <v>0.112535273738</v>
      </c>
      <c r="R3513" t="s">
        <v>20</v>
      </c>
      <c r="S3513">
        <v>6.5</v>
      </c>
      <c r="T3513">
        <v>10</v>
      </c>
    </row>
    <row r="3514" spans="1:20">
      <c r="A3514">
        <v>118842</v>
      </c>
      <c r="C3514" t="b">
        <f t="shared" si="270"/>
        <v>1</v>
      </c>
      <c r="D3514" s="2" t="str">
        <f t="shared" si="271"/>
        <v/>
      </c>
      <c r="E3514" s="2" t="str">
        <f t="shared" si="272"/>
        <v/>
      </c>
      <c r="F3514" s="2" t="str">
        <f t="shared" si="273"/>
        <v/>
      </c>
      <c r="G3514" s="2" t="str">
        <f t="shared" si="274"/>
        <v/>
      </c>
      <c r="H3514" t="s">
        <v>14</v>
      </c>
      <c r="I3514" t="s">
        <v>14</v>
      </c>
      <c r="J3514" s="1">
        <v>4.3639851922799998E-5</v>
      </c>
      <c r="K3514">
        <v>1.08860750391E-4</v>
      </c>
      <c r="L3514" s="1">
        <v>1.8290222105799999E-5</v>
      </c>
      <c r="M3514">
        <v>6.5</v>
      </c>
      <c r="N3514">
        <v>10</v>
      </c>
      <c r="O3514">
        <v>0.33189452546100001</v>
      </c>
      <c r="P3514">
        <v>5.1048034641099999E-2</v>
      </c>
      <c r="Q3514">
        <v>2.70409940095E-2</v>
      </c>
      <c r="R3514" t="s">
        <v>15</v>
      </c>
    </row>
    <row r="3515" spans="1:20">
      <c r="A3515">
        <v>118858</v>
      </c>
      <c r="C3515" t="b">
        <f t="shared" si="270"/>
        <v>1</v>
      </c>
      <c r="D3515" s="2" t="str">
        <f t="shared" si="271"/>
        <v/>
      </c>
      <c r="E3515" s="2" t="str">
        <f t="shared" si="272"/>
        <v/>
      </c>
      <c r="F3515" s="2" t="str">
        <f t="shared" si="273"/>
        <v/>
      </c>
      <c r="G3515" s="2" t="str">
        <f t="shared" si="274"/>
        <v/>
      </c>
      <c r="H3515" t="s">
        <v>17</v>
      </c>
      <c r="I3515" t="s">
        <v>17</v>
      </c>
      <c r="J3515" s="1">
        <v>5.5041676108700002E-5</v>
      </c>
      <c r="K3515">
        <v>1.7600047160799999E-4</v>
      </c>
      <c r="L3515" s="1">
        <v>5.5438340169399998E-6</v>
      </c>
      <c r="M3515">
        <v>6.5</v>
      </c>
      <c r="N3515">
        <v>10</v>
      </c>
      <c r="O3515">
        <v>0.13866974266599999</v>
      </c>
      <c r="P3515">
        <v>6.7727022004499997E-3</v>
      </c>
      <c r="Q3515">
        <v>2.3804888774299999E-2</v>
      </c>
      <c r="R3515" t="s">
        <v>15</v>
      </c>
      <c r="S3515">
        <v>10</v>
      </c>
    </row>
    <row r="3516" spans="1:20">
      <c r="A3516">
        <v>118859</v>
      </c>
      <c r="B3516" t="s">
        <v>19</v>
      </c>
      <c r="C3516" t="b">
        <f t="shared" si="270"/>
        <v>1</v>
      </c>
      <c r="D3516" s="2" t="str">
        <f t="shared" si="271"/>
        <v/>
      </c>
      <c r="E3516" s="2" t="str">
        <f t="shared" si="272"/>
        <v/>
      </c>
      <c r="F3516" s="2" t="str">
        <f t="shared" si="273"/>
        <v>BRACK</v>
      </c>
      <c r="G3516" s="2" t="str">
        <f t="shared" si="274"/>
        <v/>
      </c>
      <c r="H3516" t="s">
        <v>19</v>
      </c>
      <c r="I3516" t="s">
        <v>19</v>
      </c>
      <c r="J3516" s="1">
        <v>2.4417373524200001E-5</v>
      </c>
      <c r="K3516">
        <v>1.2175183428900001E-4</v>
      </c>
      <c r="L3516" s="1">
        <v>6.3716883301899998E-6</v>
      </c>
      <c r="M3516">
        <v>3</v>
      </c>
      <c r="N3516">
        <v>10</v>
      </c>
      <c r="O3516">
        <v>1.9832642759099999E-2</v>
      </c>
      <c r="P3516" s="1">
        <v>6.3870431477199994E-5</v>
      </c>
      <c r="Q3516">
        <v>1.67319079549E-2</v>
      </c>
      <c r="R3516" t="s">
        <v>15</v>
      </c>
      <c r="S3516">
        <v>3</v>
      </c>
      <c r="T3516">
        <v>10</v>
      </c>
    </row>
    <row r="3517" spans="1:20">
      <c r="A3517">
        <v>118899</v>
      </c>
      <c r="C3517" t="b">
        <f t="shared" si="270"/>
        <v>1</v>
      </c>
      <c r="D3517" s="2" t="str">
        <f t="shared" si="271"/>
        <v/>
      </c>
      <c r="E3517" s="2" t="str">
        <f t="shared" si="272"/>
        <v/>
      </c>
      <c r="F3517" s="2" t="str">
        <f t="shared" si="273"/>
        <v/>
      </c>
      <c r="G3517" s="2" t="str">
        <f t="shared" si="274"/>
        <v/>
      </c>
      <c r="H3517" t="s">
        <v>17</v>
      </c>
      <c r="I3517" t="s">
        <v>17</v>
      </c>
      <c r="J3517">
        <v>2.7000669881300002E-4</v>
      </c>
      <c r="K3517">
        <v>5.2550059188800002E-4</v>
      </c>
      <c r="L3517">
        <v>0</v>
      </c>
      <c r="M3517">
        <v>1.5</v>
      </c>
      <c r="N3517">
        <v>5.5</v>
      </c>
      <c r="O3517">
        <v>7.8297847158000006E-2</v>
      </c>
      <c r="P3517" s="1">
        <v>2.01026082516E-7</v>
      </c>
      <c r="Q3517">
        <v>3.7487727973700003E-4</v>
      </c>
      <c r="R3517" t="s">
        <v>15</v>
      </c>
      <c r="S3517">
        <v>5.5</v>
      </c>
    </row>
    <row r="3518" spans="1:20">
      <c r="A3518">
        <v>118900</v>
      </c>
      <c r="C3518" t="b">
        <f t="shared" si="270"/>
        <v>1</v>
      </c>
      <c r="D3518" s="2" t="str">
        <f t="shared" si="271"/>
        <v/>
      </c>
      <c r="E3518" s="2" t="str">
        <f t="shared" si="272"/>
        <v/>
      </c>
      <c r="F3518" s="2" t="str">
        <f t="shared" si="273"/>
        <v/>
      </c>
      <c r="G3518" s="2" t="str">
        <f t="shared" si="274"/>
        <v/>
      </c>
      <c r="H3518" t="s">
        <v>17</v>
      </c>
      <c r="I3518" t="s">
        <v>17</v>
      </c>
      <c r="J3518">
        <v>2.7660854973799999E-4</v>
      </c>
      <c r="K3518">
        <v>4.3045639438799997E-4</v>
      </c>
      <c r="L3518">
        <v>0</v>
      </c>
      <c r="M3518">
        <v>1.5</v>
      </c>
      <c r="N3518">
        <v>5.5</v>
      </c>
      <c r="O3518">
        <v>7.8297847158000006E-2</v>
      </c>
      <c r="P3518" s="1">
        <v>2.01026082516E-7</v>
      </c>
      <c r="Q3518">
        <v>3.7487727973700003E-4</v>
      </c>
      <c r="R3518" t="s">
        <v>15</v>
      </c>
      <c r="S3518">
        <v>5.5</v>
      </c>
    </row>
    <row r="3519" spans="1:20">
      <c r="A3519">
        <v>118901</v>
      </c>
      <c r="C3519" t="b">
        <f t="shared" si="270"/>
        <v>1</v>
      </c>
      <c r="D3519" s="2" t="str">
        <f t="shared" si="271"/>
        <v/>
      </c>
      <c r="E3519" s="2" t="str">
        <f t="shared" si="272"/>
        <v/>
      </c>
      <c r="F3519" s="2" t="str">
        <f t="shared" si="273"/>
        <v/>
      </c>
      <c r="G3519" s="2" t="str">
        <f t="shared" si="274"/>
        <v/>
      </c>
      <c r="H3519" t="s">
        <v>17</v>
      </c>
      <c r="I3519" t="s">
        <v>17</v>
      </c>
      <c r="J3519">
        <v>9.0880555614799999E-4</v>
      </c>
      <c r="K3519">
        <v>2.4446346056999999E-3</v>
      </c>
      <c r="L3519" s="1">
        <v>2.9593071815099999E-5</v>
      </c>
      <c r="M3519">
        <v>1.3333333333299999</v>
      </c>
      <c r="N3519">
        <v>3.6666666666699999</v>
      </c>
      <c r="O3519">
        <v>5.1130980674699997E-2</v>
      </c>
      <c r="P3519" s="1">
        <v>2.3427515811700002E-6</v>
      </c>
      <c r="Q3519">
        <v>2.4474409541700001E-4</v>
      </c>
      <c r="R3519" t="s">
        <v>15</v>
      </c>
      <c r="S3519">
        <v>3.6666666666699999</v>
      </c>
    </row>
    <row r="3520" spans="1:20">
      <c r="A3520">
        <v>118902</v>
      </c>
      <c r="C3520" t="b">
        <f t="shared" si="270"/>
        <v>1</v>
      </c>
      <c r="D3520" s="2" t="str">
        <f t="shared" si="271"/>
        <v/>
      </c>
      <c r="E3520" s="2" t="str">
        <f t="shared" si="272"/>
        <v/>
      </c>
      <c r="F3520" s="2" t="str">
        <f t="shared" si="273"/>
        <v/>
      </c>
      <c r="G3520" s="2" t="str">
        <f t="shared" si="274"/>
        <v/>
      </c>
      <c r="H3520" t="s">
        <v>19</v>
      </c>
      <c r="I3520" t="s">
        <v>19</v>
      </c>
      <c r="J3520" s="1">
        <v>4.0420686153200002E-5</v>
      </c>
      <c r="K3520">
        <v>1.7562213462300001E-4</v>
      </c>
      <c r="L3520" s="1">
        <v>3.2733041677900001E-6</v>
      </c>
      <c r="M3520">
        <v>1.5</v>
      </c>
      <c r="N3520">
        <v>5.5</v>
      </c>
      <c r="O3520">
        <v>1.7657684856599999E-2</v>
      </c>
      <c r="P3520" s="1">
        <v>3.3076492620700002E-6</v>
      </c>
      <c r="Q3520">
        <v>5.3918413242899997E-2</v>
      </c>
      <c r="R3520" t="s">
        <v>15</v>
      </c>
      <c r="S3520">
        <v>1.5</v>
      </c>
      <c r="T3520">
        <v>5.5</v>
      </c>
    </row>
    <row r="3521" spans="1:20">
      <c r="A3521">
        <v>118903</v>
      </c>
      <c r="C3521" t="b">
        <f t="shared" si="270"/>
        <v>1</v>
      </c>
      <c r="D3521" s="2" t="str">
        <f t="shared" si="271"/>
        <v/>
      </c>
      <c r="E3521" s="2" t="str">
        <f t="shared" si="272"/>
        <v/>
      </c>
      <c r="F3521" s="2" t="str">
        <f t="shared" si="273"/>
        <v/>
      </c>
      <c r="G3521" s="2" t="str">
        <f t="shared" si="274"/>
        <v/>
      </c>
      <c r="H3521" t="s">
        <v>17</v>
      </c>
      <c r="I3521" t="s">
        <v>17</v>
      </c>
      <c r="J3521">
        <v>8.8319132976299997E-4</v>
      </c>
      <c r="K3521">
        <v>2.2960717018699998E-3</v>
      </c>
      <c r="L3521" s="1">
        <v>2.93438205481E-5</v>
      </c>
      <c r="M3521">
        <v>1.3333333333299999</v>
      </c>
      <c r="N3521">
        <v>3.6666666666699999</v>
      </c>
      <c r="O3521">
        <v>5.3561699626900001E-2</v>
      </c>
      <c r="P3521" s="1">
        <v>1.1510650784800001E-6</v>
      </c>
      <c r="Q3521">
        <v>4.3436609030199998E-4</v>
      </c>
      <c r="R3521" t="s">
        <v>15</v>
      </c>
      <c r="S3521">
        <v>3.6666666666699999</v>
      </c>
    </row>
    <row r="3522" spans="1:20">
      <c r="A3522">
        <v>118905</v>
      </c>
      <c r="C3522" t="b">
        <f t="shared" si="270"/>
        <v>1</v>
      </c>
      <c r="D3522" s="2" t="str">
        <f t="shared" si="271"/>
        <v/>
      </c>
      <c r="E3522" s="2" t="str">
        <f t="shared" si="272"/>
        <v/>
      </c>
      <c r="F3522" s="2" t="str">
        <f t="shared" si="273"/>
        <v/>
      </c>
      <c r="G3522" s="2" t="str">
        <f t="shared" si="274"/>
        <v/>
      </c>
      <c r="H3522" t="s">
        <v>19</v>
      </c>
      <c r="I3522" t="s">
        <v>19</v>
      </c>
      <c r="J3522" s="1">
        <v>6.5871306580599998E-5</v>
      </c>
      <c r="K3522">
        <v>2.2065674792800001E-4</v>
      </c>
      <c r="L3522">
        <v>0</v>
      </c>
      <c r="M3522">
        <v>1.5</v>
      </c>
      <c r="N3522">
        <v>5.5</v>
      </c>
      <c r="O3522">
        <v>2.1578597021100002E-2</v>
      </c>
      <c r="P3522" s="1">
        <v>2.01026082516E-7</v>
      </c>
      <c r="Q3522">
        <v>1.01244132743E-2</v>
      </c>
      <c r="R3522" t="s">
        <v>15</v>
      </c>
      <c r="S3522">
        <v>1.5</v>
      </c>
      <c r="T3522">
        <v>5.5</v>
      </c>
    </row>
    <row r="3523" spans="1:20">
      <c r="A3523">
        <v>118906</v>
      </c>
      <c r="C3523" t="b">
        <f t="shared" ref="C3523:C3586" si="275">IF(OR(B3523="freshRestricted",B3523="brackishRestricted",B3523="marineRestricted",B3523="noclass",B3523=""),TRUE,FALSE)</f>
        <v>1</v>
      </c>
      <c r="D3523" s="2" t="str">
        <f t="shared" ref="D3523:D3586" si="276">IF(NOT(ISBLANK($B3523)),IF($I3523="freshRestricted", IF($B3523="freshRestricted","FRESH",$B3523),""),"")</f>
        <v/>
      </c>
      <c r="E3523" s="2" t="str">
        <f t="shared" ref="E3523:E3586" si="277">IF(NOT(ISBLANK($B3523)),IF($I3523="marineRestricted", IF($B3523="marineRestricted","MARINE",$B3523),""),"")</f>
        <v/>
      </c>
      <c r="F3523" s="2" t="str">
        <f t="shared" ref="F3523:F3586" si="278">IF(NOT(ISBLANK($B3523)),IF($I3523="brackishRestricted", IF($B3523="brackishRestricted","BRACK",$B3523),""),"")</f>
        <v/>
      </c>
      <c r="G3523" s="2" t="str">
        <f t="shared" ref="G3523:G3586" si="279">IF(NOT(ISBLANK($B3523)),IF($I3523="noclass", IF($B3523="noclass","NO",$B3523),""),"")</f>
        <v/>
      </c>
      <c r="H3523" t="s">
        <v>14</v>
      </c>
      <c r="I3523" t="s">
        <v>14</v>
      </c>
      <c r="J3523" s="1">
        <v>7.4421771205399994E-5</v>
      </c>
      <c r="K3523">
        <v>2.7139648575300003E-4</v>
      </c>
      <c r="L3523">
        <v>0</v>
      </c>
      <c r="M3523">
        <v>1.5</v>
      </c>
      <c r="N3523">
        <v>5.5</v>
      </c>
      <c r="O3523">
        <v>2.8700294590400001E-2</v>
      </c>
      <c r="P3523" s="1">
        <v>2.01026082516E-7</v>
      </c>
      <c r="Q3523">
        <v>1.9621906641000002E-3</v>
      </c>
      <c r="R3523" t="s">
        <v>15</v>
      </c>
    </row>
    <row r="3524" spans="1:20">
      <c r="A3524">
        <v>118908</v>
      </c>
      <c r="C3524" t="b">
        <f t="shared" si="275"/>
        <v>1</v>
      </c>
      <c r="D3524" s="2" t="str">
        <f t="shared" si="276"/>
        <v/>
      </c>
      <c r="E3524" s="2" t="str">
        <f t="shared" si="277"/>
        <v/>
      </c>
      <c r="F3524" s="2" t="str">
        <f t="shared" si="278"/>
        <v/>
      </c>
      <c r="G3524" s="2" t="str">
        <f t="shared" si="279"/>
        <v/>
      </c>
      <c r="H3524" t="s">
        <v>19</v>
      </c>
      <c r="I3524" t="s">
        <v>19</v>
      </c>
      <c r="J3524" s="1">
        <v>4.3313961034899999E-5</v>
      </c>
      <c r="K3524">
        <v>2.4959868696000002E-4</v>
      </c>
      <c r="L3524" s="1">
        <v>3.6964640767899999E-6</v>
      </c>
      <c r="M3524">
        <v>1.3333333333299999</v>
      </c>
      <c r="N3524">
        <v>3.6666666666699999</v>
      </c>
      <c r="O3524">
        <v>1.18364427358E-2</v>
      </c>
      <c r="P3524" s="1">
        <v>2.6800143713499998E-6</v>
      </c>
      <c r="Q3524">
        <v>3.0770559437100001E-2</v>
      </c>
      <c r="R3524" t="s">
        <v>15</v>
      </c>
      <c r="S3524">
        <v>1.3333333333299999</v>
      </c>
      <c r="T3524">
        <v>3.6666666666699999</v>
      </c>
    </row>
    <row r="3525" spans="1:20">
      <c r="A3525">
        <v>118938</v>
      </c>
      <c r="B3525" t="s">
        <v>14</v>
      </c>
      <c r="C3525" t="b">
        <f t="shared" si="275"/>
        <v>1</v>
      </c>
      <c r="D3525" s="2" t="str">
        <f t="shared" si="276"/>
        <v/>
      </c>
      <c r="E3525" s="2" t="str">
        <f t="shared" si="277"/>
        <v/>
      </c>
      <c r="F3525" s="2" t="str">
        <f t="shared" si="278"/>
        <v>noclass</v>
      </c>
      <c r="G3525" s="2" t="str">
        <f t="shared" si="279"/>
        <v/>
      </c>
      <c r="H3525" t="s">
        <v>28</v>
      </c>
      <c r="I3525" t="s">
        <v>19</v>
      </c>
      <c r="J3525">
        <v>2.19037070263E-4</v>
      </c>
      <c r="K3525">
        <v>7.7183142259900001E-4</v>
      </c>
      <c r="L3525">
        <v>5.1020093158500005E-4</v>
      </c>
      <c r="M3525">
        <v>1.5</v>
      </c>
      <c r="N3525">
        <v>11.5</v>
      </c>
      <c r="O3525">
        <v>5.94056364476E-3</v>
      </c>
      <c r="P3525">
        <v>1.7626389503700001E-2</v>
      </c>
      <c r="Q3525">
        <v>0.28537745843000001</v>
      </c>
      <c r="R3525" t="s">
        <v>15</v>
      </c>
      <c r="S3525">
        <v>1.5</v>
      </c>
      <c r="T3525">
        <v>11.5</v>
      </c>
    </row>
    <row r="3526" spans="1:20">
      <c r="A3526">
        <v>118939</v>
      </c>
      <c r="B3526" t="s">
        <v>14</v>
      </c>
      <c r="C3526" t="b">
        <f t="shared" si="275"/>
        <v>1</v>
      </c>
      <c r="D3526" s="2" t="str">
        <f t="shared" si="276"/>
        <v/>
      </c>
      <c r="E3526" s="2" t="str">
        <f t="shared" si="277"/>
        <v/>
      </c>
      <c r="F3526" s="2" t="str">
        <f t="shared" si="278"/>
        <v/>
      </c>
      <c r="G3526" s="2" t="str">
        <f t="shared" si="279"/>
        <v>NO</v>
      </c>
      <c r="H3526" t="s">
        <v>14</v>
      </c>
      <c r="I3526" t="s">
        <v>14</v>
      </c>
      <c r="J3526">
        <v>1.5091910101999999E-4</v>
      </c>
      <c r="K3526">
        <v>4.9002759922100005E-4</v>
      </c>
      <c r="L3526">
        <v>2.08168864401E-4</v>
      </c>
      <c r="M3526">
        <v>8.8000000000000007</v>
      </c>
      <c r="N3526">
        <v>11.6</v>
      </c>
      <c r="O3526">
        <v>4.3670028556000003E-2</v>
      </c>
      <c r="P3526">
        <v>6.0206473374900003E-2</v>
      </c>
      <c r="Q3526">
        <v>0.44677858197300002</v>
      </c>
      <c r="R3526" t="s">
        <v>15</v>
      </c>
    </row>
    <row r="3527" spans="1:20">
      <c r="A3527">
        <v>119001</v>
      </c>
      <c r="C3527" t="b">
        <f t="shared" si="275"/>
        <v>1</v>
      </c>
      <c r="D3527" s="2" t="str">
        <f t="shared" si="276"/>
        <v/>
      </c>
      <c r="E3527" s="2" t="str">
        <f t="shared" si="277"/>
        <v/>
      </c>
      <c r="F3527" s="2" t="str">
        <f t="shared" si="278"/>
        <v/>
      </c>
      <c r="G3527" s="2" t="str">
        <f t="shared" si="279"/>
        <v/>
      </c>
      <c r="H3527" t="s">
        <v>14</v>
      </c>
      <c r="I3527" t="s">
        <v>14</v>
      </c>
      <c r="J3527">
        <v>1.4310300026400001E-4</v>
      </c>
      <c r="K3527">
        <v>4.9656437112700002E-4</v>
      </c>
      <c r="L3527">
        <v>1.8478768618699999E-4</v>
      </c>
      <c r="M3527">
        <v>8.8000000000000007</v>
      </c>
      <c r="N3527">
        <v>11.6</v>
      </c>
      <c r="O3527">
        <v>4.3670028556000003E-2</v>
      </c>
      <c r="P3527">
        <v>4.8253570756200001E-2</v>
      </c>
      <c r="Q3527">
        <v>0.45384057410400003</v>
      </c>
      <c r="R3527" t="s">
        <v>15</v>
      </c>
    </row>
    <row r="3528" spans="1:20">
      <c r="A3528">
        <v>119004</v>
      </c>
      <c r="C3528" t="b">
        <f t="shared" si="275"/>
        <v>1</v>
      </c>
      <c r="D3528" s="2" t="str">
        <f t="shared" si="276"/>
        <v/>
      </c>
      <c r="E3528" s="2" t="str">
        <f t="shared" si="277"/>
        <v/>
      </c>
      <c r="F3528" s="2" t="str">
        <f t="shared" si="278"/>
        <v/>
      </c>
      <c r="G3528" s="2" t="str">
        <f t="shared" si="279"/>
        <v/>
      </c>
      <c r="H3528" t="s">
        <v>14</v>
      </c>
      <c r="I3528" t="s">
        <v>14</v>
      </c>
      <c r="J3528" s="1">
        <v>7.5392323277199998E-5</v>
      </c>
      <c r="K3528">
        <v>2.39968208383E-4</v>
      </c>
      <c r="L3528" s="1">
        <v>7.9878217036200003E-5</v>
      </c>
      <c r="M3528">
        <v>9</v>
      </c>
      <c r="N3528">
        <v>13.5</v>
      </c>
      <c r="O3528">
        <v>3.2475565138300001E-2</v>
      </c>
      <c r="P3528">
        <v>2.31690079343E-2</v>
      </c>
      <c r="Q3528">
        <v>0.26291619939900002</v>
      </c>
      <c r="R3528" t="s">
        <v>15</v>
      </c>
    </row>
    <row r="3529" spans="1:20">
      <c r="A3529">
        <v>119053</v>
      </c>
      <c r="C3529" t="b">
        <f t="shared" si="275"/>
        <v>1</v>
      </c>
      <c r="D3529" s="2" t="str">
        <f t="shared" si="276"/>
        <v/>
      </c>
      <c r="E3529" s="2" t="str">
        <f t="shared" si="277"/>
        <v/>
      </c>
      <c r="F3529" s="2" t="str">
        <f t="shared" si="278"/>
        <v/>
      </c>
      <c r="G3529" s="2" t="str">
        <f t="shared" si="279"/>
        <v/>
      </c>
      <c r="H3529" t="s">
        <v>23</v>
      </c>
      <c r="I3529" t="s">
        <v>19</v>
      </c>
      <c r="J3529">
        <v>2.0981284295299999E-4</v>
      </c>
      <c r="K3529">
        <v>6.0280495253000005E-4</v>
      </c>
      <c r="L3529" s="1">
        <v>1.87175245837E-5</v>
      </c>
      <c r="M3529">
        <v>1.3333333333299999</v>
      </c>
      <c r="N3529">
        <v>3.6666666666699999</v>
      </c>
      <c r="O3529">
        <v>1.3405680922E-2</v>
      </c>
      <c r="P3529" s="1">
        <v>6.10985220726E-7</v>
      </c>
      <c r="Q3529">
        <v>2.1741783034700001E-3</v>
      </c>
      <c r="R3529" t="s">
        <v>15</v>
      </c>
      <c r="S3529">
        <v>1.3333333333299999</v>
      </c>
      <c r="T3529">
        <v>3.6666666666699999</v>
      </c>
    </row>
    <row r="3530" spans="1:20">
      <c r="A3530">
        <v>119059</v>
      </c>
      <c r="C3530" t="b">
        <f t="shared" si="275"/>
        <v>1</v>
      </c>
      <c r="D3530" s="2" t="str">
        <f t="shared" si="276"/>
        <v/>
      </c>
      <c r="E3530" s="2" t="str">
        <f t="shared" si="277"/>
        <v/>
      </c>
      <c r="F3530" s="2" t="str">
        <f t="shared" si="278"/>
        <v/>
      </c>
      <c r="G3530" s="2" t="str">
        <f t="shared" si="279"/>
        <v/>
      </c>
      <c r="H3530" t="s">
        <v>17</v>
      </c>
      <c r="I3530" t="s">
        <v>17</v>
      </c>
      <c r="J3530">
        <v>1.28067727222E-4</v>
      </c>
      <c r="K3530">
        <v>2.6167844463300001E-4</v>
      </c>
      <c r="L3530" s="1">
        <v>5.6167830258800002E-6</v>
      </c>
      <c r="M3530">
        <v>1.3333333333299999</v>
      </c>
      <c r="N3530">
        <v>3.6666666666699999</v>
      </c>
      <c r="O3530">
        <v>3.8806119483099998E-2</v>
      </c>
      <c r="P3530" s="1">
        <v>1.91159482893E-7</v>
      </c>
      <c r="Q3530">
        <v>1.3131995427000001E-4</v>
      </c>
      <c r="R3530" t="s">
        <v>15</v>
      </c>
      <c r="S3530">
        <v>3.6666666666699999</v>
      </c>
    </row>
    <row r="3531" spans="1:20">
      <c r="A3531">
        <v>119098</v>
      </c>
      <c r="B3531" t="s">
        <v>14</v>
      </c>
      <c r="C3531" t="b">
        <f t="shared" si="275"/>
        <v>1</v>
      </c>
      <c r="D3531" s="2" t="str">
        <f t="shared" si="276"/>
        <v/>
      </c>
      <c r="E3531" s="2" t="str">
        <f t="shared" si="277"/>
        <v/>
      </c>
      <c r="F3531" s="2" t="str">
        <f t="shared" si="278"/>
        <v>noclass</v>
      </c>
      <c r="G3531" s="2" t="str">
        <f t="shared" si="279"/>
        <v/>
      </c>
      <c r="H3531" t="s">
        <v>28</v>
      </c>
      <c r="I3531" t="s">
        <v>19</v>
      </c>
      <c r="J3531">
        <v>1.4786702823099999E-4</v>
      </c>
      <c r="K3531">
        <v>4.9526255564199997E-4</v>
      </c>
      <c r="L3531">
        <v>3.0350464787800001E-4</v>
      </c>
      <c r="M3531">
        <v>1.5</v>
      </c>
      <c r="N3531">
        <v>11.5</v>
      </c>
      <c r="O3531">
        <v>1.2757143528599999E-2</v>
      </c>
      <c r="P3531">
        <v>2.11430542112E-2</v>
      </c>
      <c r="Q3531">
        <v>0.29440174528399998</v>
      </c>
      <c r="R3531" t="s">
        <v>15</v>
      </c>
      <c r="S3531">
        <v>1.5</v>
      </c>
      <c r="T3531">
        <v>11.5</v>
      </c>
    </row>
    <row r="3532" spans="1:20">
      <c r="A3532">
        <v>119099</v>
      </c>
      <c r="C3532" t="b">
        <f t="shared" si="275"/>
        <v>1</v>
      </c>
      <c r="D3532" s="2" t="str">
        <f t="shared" si="276"/>
        <v/>
      </c>
      <c r="E3532" s="2" t="str">
        <f t="shared" si="277"/>
        <v/>
      </c>
      <c r="F3532" s="2" t="str">
        <f t="shared" si="278"/>
        <v/>
      </c>
      <c r="G3532" s="2" t="str">
        <f t="shared" si="279"/>
        <v/>
      </c>
      <c r="H3532" t="s">
        <v>21</v>
      </c>
      <c r="I3532" t="s">
        <v>16</v>
      </c>
      <c r="J3532" s="1">
        <v>5.33074029969E-5</v>
      </c>
      <c r="K3532">
        <v>1.5868818071800001E-4</v>
      </c>
      <c r="L3532">
        <v>2.8170784865500003E-4</v>
      </c>
      <c r="M3532">
        <v>1.5</v>
      </c>
      <c r="N3532">
        <v>25</v>
      </c>
      <c r="O3532">
        <v>5.5868997948400001E-2</v>
      </c>
      <c r="P3532">
        <v>0.25624772194099998</v>
      </c>
      <c r="Q3532">
        <v>5.0525127962699999E-2</v>
      </c>
      <c r="R3532" t="s">
        <v>22</v>
      </c>
      <c r="S3532">
        <v>14.1574280019</v>
      </c>
    </row>
    <row r="3533" spans="1:20">
      <c r="A3533">
        <v>119153</v>
      </c>
      <c r="C3533" t="b">
        <f t="shared" si="275"/>
        <v>1</v>
      </c>
      <c r="D3533" s="2" t="str">
        <f t="shared" si="276"/>
        <v/>
      </c>
      <c r="E3533" s="2" t="str">
        <f t="shared" si="277"/>
        <v/>
      </c>
      <c r="F3533" s="2" t="str">
        <f t="shared" si="278"/>
        <v/>
      </c>
      <c r="G3533" s="2" t="str">
        <f t="shared" si="279"/>
        <v/>
      </c>
      <c r="H3533" t="s">
        <v>14</v>
      </c>
      <c r="I3533" t="s">
        <v>14</v>
      </c>
      <c r="J3533">
        <v>1.5581776866200001E-4</v>
      </c>
      <c r="K3533">
        <v>4.8006752209599999E-4</v>
      </c>
      <c r="L3533">
        <v>2.8497131377899998E-4</v>
      </c>
      <c r="M3533">
        <v>1.5</v>
      </c>
      <c r="N3533">
        <v>11.5</v>
      </c>
      <c r="O3533">
        <v>1.3764121324200001E-2</v>
      </c>
      <c r="P3533">
        <v>3.6388220797700002E-2</v>
      </c>
      <c r="Q3533">
        <v>0.29440174528399998</v>
      </c>
      <c r="R3533" t="s">
        <v>15</v>
      </c>
    </row>
    <row r="3534" spans="1:20">
      <c r="A3534">
        <v>119155</v>
      </c>
      <c r="C3534" t="b">
        <f t="shared" si="275"/>
        <v>1</v>
      </c>
      <c r="D3534" s="2" t="str">
        <f t="shared" si="276"/>
        <v/>
      </c>
      <c r="E3534" s="2" t="str">
        <f t="shared" si="277"/>
        <v/>
      </c>
      <c r="F3534" s="2" t="str">
        <f t="shared" si="278"/>
        <v/>
      </c>
      <c r="G3534" s="2" t="str">
        <f t="shared" si="279"/>
        <v/>
      </c>
      <c r="H3534" t="s">
        <v>26</v>
      </c>
      <c r="I3534" t="s">
        <v>19</v>
      </c>
      <c r="J3534" s="1">
        <v>7.5803191922400003E-5</v>
      </c>
      <c r="K3534">
        <v>2.50644528214E-4</v>
      </c>
      <c r="L3534">
        <v>1.2444240154299999E-4</v>
      </c>
      <c r="M3534">
        <v>1.5</v>
      </c>
      <c r="N3534">
        <v>13.5</v>
      </c>
      <c r="O3534">
        <v>4.93682403289E-3</v>
      </c>
      <c r="P3534">
        <v>7.7460877473199997E-3</v>
      </c>
      <c r="Q3534">
        <v>0.31621366086800001</v>
      </c>
      <c r="R3534" t="s">
        <v>15</v>
      </c>
      <c r="S3534">
        <v>1.5</v>
      </c>
      <c r="T3534">
        <v>13.5</v>
      </c>
    </row>
    <row r="3535" spans="1:20">
      <c r="A3535">
        <v>119213</v>
      </c>
      <c r="B3535" t="s">
        <v>14</v>
      </c>
      <c r="C3535" t="b">
        <f t="shared" si="275"/>
        <v>1</v>
      </c>
      <c r="D3535" s="2" t="str">
        <f t="shared" si="276"/>
        <v/>
      </c>
      <c r="E3535" s="2" t="str">
        <f t="shared" si="277"/>
        <v/>
      </c>
      <c r="F3535" s="2" t="str">
        <f t="shared" si="278"/>
        <v/>
      </c>
      <c r="G3535" s="2" t="str">
        <f t="shared" si="279"/>
        <v>NO</v>
      </c>
      <c r="H3535" t="s">
        <v>14</v>
      </c>
      <c r="I3535" t="s">
        <v>14</v>
      </c>
      <c r="J3535" s="1">
        <v>8.4472017890600002E-6</v>
      </c>
      <c r="K3535">
        <v>1.8759166236700001E-4</v>
      </c>
      <c r="L3535" s="1">
        <v>6.8777511952900004E-5</v>
      </c>
      <c r="M3535">
        <v>9</v>
      </c>
      <c r="N3535">
        <v>13.5</v>
      </c>
      <c r="O3535">
        <v>2.8705816240199998E-3</v>
      </c>
      <c r="P3535">
        <v>8.0466711770499993E-2</v>
      </c>
      <c r="Q3535">
        <v>4.1956734657999997E-2</v>
      </c>
      <c r="R3535" t="s">
        <v>15</v>
      </c>
    </row>
    <row r="3536" spans="1:20">
      <c r="A3536">
        <v>119214</v>
      </c>
      <c r="C3536" t="b">
        <f t="shared" si="275"/>
        <v>1</v>
      </c>
      <c r="D3536" s="2" t="str">
        <f t="shared" si="276"/>
        <v/>
      </c>
      <c r="E3536" s="2" t="str">
        <f t="shared" si="277"/>
        <v/>
      </c>
      <c r="F3536" s="2" t="str">
        <f t="shared" si="278"/>
        <v/>
      </c>
      <c r="G3536" s="2" t="str">
        <f t="shared" si="279"/>
        <v/>
      </c>
      <c r="H3536" t="s">
        <v>14</v>
      </c>
      <c r="I3536" t="s">
        <v>14</v>
      </c>
      <c r="J3536" s="1">
        <v>7.1259640701499997E-6</v>
      </c>
      <c r="K3536">
        <v>1.73596836002E-4</v>
      </c>
      <c r="L3536" s="1">
        <v>6.6799671421800003E-5</v>
      </c>
      <c r="M3536">
        <v>9</v>
      </c>
      <c r="N3536">
        <v>13.5</v>
      </c>
      <c r="O3536">
        <v>2.8705816240199998E-3</v>
      </c>
      <c r="P3536">
        <v>6.5000966748699998E-2</v>
      </c>
      <c r="Q3536">
        <v>3.9745293443199999E-2</v>
      </c>
      <c r="R3536" t="s">
        <v>15</v>
      </c>
    </row>
    <row r="3537" spans="1:19">
      <c r="A3537">
        <v>119433</v>
      </c>
      <c r="C3537" t="b">
        <f t="shared" si="275"/>
        <v>1</v>
      </c>
      <c r="D3537" s="2" t="str">
        <f t="shared" si="276"/>
        <v/>
      </c>
      <c r="E3537" s="2" t="str">
        <f t="shared" si="277"/>
        <v/>
      </c>
      <c r="F3537" s="2" t="str">
        <f t="shared" si="278"/>
        <v/>
      </c>
      <c r="G3537" s="2" t="str">
        <f t="shared" si="279"/>
        <v/>
      </c>
      <c r="H3537" t="s">
        <v>14</v>
      </c>
      <c r="I3537" t="s">
        <v>14</v>
      </c>
      <c r="J3537" s="1">
        <v>1.29755572942E-5</v>
      </c>
      <c r="K3537">
        <v>1.8712876536399999E-4</v>
      </c>
      <c r="L3537" s="1">
        <v>8.97805355397E-5</v>
      </c>
      <c r="M3537">
        <v>9</v>
      </c>
      <c r="N3537">
        <v>13.5</v>
      </c>
      <c r="O3537">
        <v>3.7418125248599998E-3</v>
      </c>
      <c r="P3537">
        <v>8.91735827211E-2</v>
      </c>
      <c r="Q3537">
        <v>3.9745293443199999E-2</v>
      </c>
      <c r="R3537" t="s">
        <v>15</v>
      </c>
    </row>
    <row r="3538" spans="1:19">
      <c r="A3538">
        <v>119434</v>
      </c>
      <c r="C3538" t="b">
        <f t="shared" si="275"/>
        <v>1</v>
      </c>
      <c r="D3538" s="2" t="str">
        <f t="shared" si="276"/>
        <v/>
      </c>
      <c r="E3538" s="2" t="str">
        <f t="shared" si="277"/>
        <v/>
      </c>
      <c r="F3538" s="2" t="str">
        <f t="shared" si="278"/>
        <v/>
      </c>
      <c r="G3538" s="2" t="str">
        <f t="shared" si="279"/>
        <v/>
      </c>
      <c r="H3538" t="s">
        <v>14</v>
      </c>
      <c r="I3538" t="s">
        <v>14</v>
      </c>
      <c r="J3538" s="1">
        <v>4.4618650963500001E-5</v>
      </c>
      <c r="K3538">
        <v>2.27616826636E-4</v>
      </c>
      <c r="L3538">
        <v>1.2868676674699999E-4</v>
      </c>
      <c r="M3538">
        <v>23</v>
      </c>
      <c r="N3538">
        <v>25</v>
      </c>
      <c r="O3538">
        <v>2.5871835154099999E-2</v>
      </c>
      <c r="P3538">
        <v>0.249187392019</v>
      </c>
      <c r="Q3538">
        <v>0.24173254165300001</v>
      </c>
      <c r="R3538" t="s">
        <v>15</v>
      </c>
    </row>
    <row r="3539" spans="1:19">
      <c r="A3539">
        <v>119436</v>
      </c>
      <c r="C3539" t="b">
        <f t="shared" si="275"/>
        <v>1</v>
      </c>
      <c r="D3539" s="2" t="str">
        <f t="shared" si="276"/>
        <v/>
      </c>
      <c r="E3539" s="2" t="str">
        <f t="shared" si="277"/>
        <v/>
      </c>
      <c r="F3539" s="2" t="str">
        <f t="shared" si="278"/>
        <v/>
      </c>
      <c r="G3539" s="2" t="str">
        <f t="shared" si="279"/>
        <v/>
      </c>
      <c r="H3539" t="s">
        <v>21</v>
      </c>
      <c r="I3539" t="s">
        <v>16</v>
      </c>
      <c r="J3539" s="1">
        <v>1.7701910244400001E-5</v>
      </c>
      <c r="K3539" s="1">
        <v>7.6767967099099999E-5</v>
      </c>
      <c r="L3539">
        <v>1.5913252950899999E-4</v>
      </c>
      <c r="M3539">
        <v>12.5</v>
      </c>
      <c r="N3539">
        <v>27</v>
      </c>
      <c r="O3539">
        <v>0.116462560935</v>
      </c>
      <c r="P3539">
        <v>0.21615158884899999</v>
      </c>
      <c r="Q3539">
        <v>5.4278612642799998E-2</v>
      </c>
      <c r="R3539" t="s">
        <v>22</v>
      </c>
      <c r="S3539">
        <v>20.9443252893</v>
      </c>
    </row>
    <row r="3540" spans="1:19">
      <c r="A3540">
        <v>119513</v>
      </c>
      <c r="C3540" t="b">
        <f t="shared" si="275"/>
        <v>1</v>
      </c>
      <c r="D3540" s="2" t="str">
        <f t="shared" si="276"/>
        <v/>
      </c>
      <c r="E3540" s="2" t="str">
        <f t="shared" si="277"/>
        <v/>
      </c>
      <c r="F3540" s="2" t="str">
        <f t="shared" si="278"/>
        <v/>
      </c>
      <c r="G3540" s="2" t="str">
        <f t="shared" si="279"/>
        <v/>
      </c>
      <c r="H3540" t="s">
        <v>14</v>
      </c>
      <c r="I3540" t="s">
        <v>14</v>
      </c>
      <c r="J3540" s="1">
        <v>1.03330818563E-5</v>
      </c>
      <c r="K3540">
        <v>1.4020368093000001E-4</v>
      </c>
      <c r="L3540" s="1">
        <v>6.5318175701299999E-5</v>
      </c>
      <c r="M3540">
        <v>9</v>
      </c>
      <c r="N3540">
        <v>13.5</v>
      </c>
      <c r="O3540">
        <v>3.7418125248599998E-3</v>
      </c>
      <c r="P3540">
        <v>8.0466711770499993E-2</v>
      </c>
      <c r="Q3540">
        <v>4.1956734657999997E-2</v>
      </c>
      <c r="R3540" t="s">
        <v>15</v>
      </c>
    </row>
    <row r="3541" spans="1:19">
      <c r="A3541">
        <v>119590</v>
      </c>
      <c r="C3541" t="b">
        <f t="shared" si="275"/>
        <v>1</v>
      </c>
      <c r="D3541" s="2" t="str">
        <f t="shared" si="276"/>
        <v/>
      </c>
      <c r="E3541" s="2" t="str">
        <f t="shared" si="277"/>
        <v/>
      </c>
      <c r="F3541" s="2" t="str">
        <f t="shared" si="278"/>
        <v/>
      </c>
      <c r="G3541" s="2" t="str">
        <f t="shared" si="279"/>
        <v/>
      </c>
      <c r="H3541" t="s">
        <v>14</v>
      </c>
      <c r="I3541" t="s">
        <v>14</v>
      </c>
      <c r="J3541" s="1">
        <v>2.8115210298799999E-5</v>
      </c>
      <c r="K3541">
        <v>8.4014931790999997E-4</v>
      </c>
      <c r="L3541">
        <v>1.8690000849499999E-4</v>
      </c>
      <c r="M3541">
        <v>24.5</v>
      </c>
      <c r="N3541">
        <v>27</v>
      </c>
      <c r="O3541">
        <v>2.47509873468E-4</v>
      </c>
      <c r="P3541">
        <v>0.13898743711200001</v>
      </c>
      <c r="Q3541">
        <v>0.126738595707</v>
      </c>
      <c r="R3541" t="s">
        <v>15</v>
      </c>
    </row>
    <row r="3542" spans="1:19">
      <c r="A3542">
        <v>119591</v>
      </c>
      <c r="C3542" t="b">
        <f t="shared" si="275"/>
        <v>1</v>
      </c>
      <c r="D3542" s="2" t="str">
        <f t="shared" si="276"/>
        <v/>
      </c>
      <c r="E3542" s="2" t="str">
        <f t="shared" si="277"/>
        <v/>
      </c>
      <c r="F3542" s="2" t="str">
        <f t="shared" si="278"/>
        <v/>
      </c>
      <c r="G3542" s="2" t="str">
        <f t="shared" si="279"/>
        <v/>
      </c>
      <c r="H3542" t="s">
        <v>14</v>
      </c>
      <c r="I3542" t="s">
        <v>14</v>
      </c>
      <c r="J3542" s="1">
        <v>5.1824210309899999E-5</v>
      </c>
      <c r="K3542">
        <v>1.9594149094199998E-3</v>
      </c>
      <c r="L3542">
        <v>6.5415002973400003E-4</v>
      </c>
      <c r="M3542">
        <v>24.5</v>
      </c>
      <c r="N3542">
        <v>27</v>
      </c>
      <c r="O3542" s="1">
        <v>1.6914993375800001E-5</v>
      </c>
      <c r="P3542">
        <v>8.8081031754000005E-2</v>
      </c>
      <c r="Q3542">
        <v>0.126738595707</v>
      </c>
      <c r="R3542" t="s">
        <v>15</v>
      </c>
    </row>
    <row r="3543" spans="1:19">
      <c r="A3543">
        <v>119593</v>
      </c>
      <c r="C3543" t="b">
        <f t="shared" si="275"/>
        <v>1</v>
      </c>
      <c r="D3543" s="2" t="str">
        <f t="shared" si="276"/>
        <v/>
      </c>
      <c r="E3543" s="2" t="str">
        <f t="shared" si="277"/>
        <v/>
      </c>
      <c r="F3543" s="2" t="str">
        <f t="shared" si="278"/>
        <v/>
      </c>
      <c r="G3543" s="2" t="str">
        <f t="shared" si="279"/>
        <v/>
      </c>
      <c r="H3543" t="s">
        <v>14</v>
      </c>
      <c r="I3543" t="s">
        <v>14</v>
      </c>
      <c r="J3543" s="1">
        <v>3.1608850200700003E-5</v>
      </c>
      <c r="K3543">
        <v>1.0419816084899999E-3</v>
      </c>
      <c r="L3543">
        <v>4.6725002123899998E-4</v>
      </c>
      <c r="M3543">
        <v>24.5</v>
      </c>
      <c r="N3543">
        <v>27</v>
      </c>
      <c r="O3543" s="1">
        <v>1.6914993375800001E-5</v>
      </c>
      <c r="P3543">
        <v>0.116331006752</v>
      </c>
      <c r="Q3543">
        <v>0.126738595707</v>
      </c>
      <c r="R3543" t="s">
        <v>15</v>
      </c>
    </row>
    <row r="3544" spans="1:19">
      <c r="A3544">
        <v>119594</v>
      </c>
      <c r="C3544" t="b">
        <f t="shared" si="275"/>
        <v>1</v>
      </c>
      <c r="D3544" s="2" t="str">
        <f t="shared" si="276"/>
        <v/>
      </c>
      <c r="E3544" s="2" t="str">
        <f t="shared" si="277"/>
        <v/>
      </c>
      <c r="F3544" s="2" t="str">
        <f t="shared" si="278"/>
        <v/>
      </c>
      <c r="G3544" s="2" t="str">
        <f t="shared" si="279"/>
        <v/>
      </c>
      <c r="H3544" t="s">
        <v>14</v>
      </c>
      <c r="I3544" t="s">
        <v>14</v>
      </c>
      <c r="J3544" s="1">
        <v>1.12842011555E-5</v>
      </c>
      <c r="K3544">
        <v>4.8973020225300001E-4</v>
      </c>
      <c r="L3544">
        <v>1.6141364370100001E-4</v>
      </c>
      <c r="M3544">
        <v>24.5</v>
      </c>
      <c r="N3544">
        <v>27</v>
      </c>
      <c r="O3544">
        <v>2.47509873468E-4</v>
      </c>
      <c r="P3544">
        <v>0.13898743711200001</v>
      </c>
      <c r="Q3544">
        <v>0.126738595707</v>
      </c>
      <c r="R3544" t="s">
        <v>15</v>
      </c>
    </row>
    <row r="3545" spans="1:19">
      <c r="A3545">
        <v>119596</v>
      </c>
      <c r="C3545" t="b">
        <f t="shared" si="275"/>
        <v>1</v>
      </c>
      <c r="D3545" s="2" t="str">
        <f t="shared" si="276"/>
        <v/>
      </c>
      <c r="E3545" s="2" t="str">
        <f t="shared" si="277"/>
        <v/>
      </c>
      <c r="F3545" s="2" t="str">
        <f t="shared" si="278"/>
        <v/>
      </c>
      <c r="G3545" s="2" t="str">
        <f t="shared" si="279"/>
        <v/>
      </c>
      <c r="H3545" t="s">
        <v>14</v>
      </c>
      <c r="I3545" t="s">
        <v>14</v>
      </c>
      <c r="J3545" s="1">
        <v>3.7090350119399997E-5</v>
      </c>
      <c r="K3545">
        <v>1.0838672938999999E-3</v>
      </c>
      <c r="L3545">
        <v>3.8229547192300003E-4</v>
      </c>
      <c r="M3545">
        <v>24.5</v>
      </c>
      <c r="N3545">
        <v>27</v>
      </c>
      <c r="O3545" s="1">
        <v>1.6914993375800001E-5</v>
      </c>
      <c r="P3545">
        <v>8.8081031754000005E-2</v>
      </c>
      <c r="Q3545">
        <v>0.126738595707</v>
      </c>
      <c r="R3545" t="s">
        <v>15</v>
      </c>
    </row>
    <row r="3546" spans="1:19">
      <c r="A3546">
        <v>119597</v>
      </c>
      <c r="C3546" t="b">
        <f t="shared" si="275"/>
        <v>1</v>
      </c>
      <c r="D3546" s="2" t="str">
        <f t="shared" si="276"/>
        <v/>
      </c>
      <c r="E3546" s="2" t="str">
        <f t="shared" si="277"/>
        <v/>
      </c>
      <c r="F3546" s="2" t="str">
        <f t="shared" si="278"/>
        <v/>
      </c>
      <c r="G3546" s="2" t="str">
        <f t="shared" si="279"/>
        <v/>
      </c>
      <c r="H3546" t="s">
        <v>14</v>
      </c>
      <c r="I3546" t="s">
        <v>14</v>
      </c>
      <c r="J3546" s="1">
        <v>1.7902326592900001E-5</v>
      </c>
      <c r="K3546">
        <v>5.3580907361299997E-4</v>
      </c>
      <c r="L3546">
        <v>2.2937728315400001E-4</v>
      </c>
      <c r="M3546">
        <v>24.5</v>
      </c>
      <c r="N3546">
        <v>27</v>
      </c>
      <c r="O3546">
        <v>2.47509873468E-4</v>
      </c>
      <c r="P3546">
        <v>0.17931591005200001</v>
      </c>
      <c r="Q3546">
        <v>0.126738595707</v>
      </c>
      <c r="R3546" t="s">
        <v>15</v>
      </c>
    </row>
    <row r="3547" spans="1:19">
      <c r="A3547">
        <v>119598</v>
      </c>
      <c r="C3547" t="b">
        <f t="shared" si="275"/>
        <v>1</v>
      </c>
      <c r="D3547" s="2" t="str">
        <f t="shared" si="276"/>
        <v/>
      </c>
      <c r="E3547" s="2" t="str">
        <f t="shared" si="277"/>
        <v/>
      </c>
      <c r="F3547" s="2" t="str">
        <f t="shared" si="278"/>
        <v/>
      </c>
      <c r="G3547" s="2" t="str">
        <f t="shared" si="279"/>
        <v/>
      </c>
      <c r="H3547" t="s">
        <v>14</v>
      </c>
      <c r="I3547" t="s">
        <v>14</v>
      </c>
      <c r="J3547" s="1">
        <v>1.5787577020500001E-5</v>
      </c>
      <c r="K3547">
        <v>5.1821565286699997E-4</v>
      </c>
      <c r="L3547" s="1">
        <v>4.2477274658100002E-5</v>
      </c>
      <c r="M3547">
        <v>24.5</v>
      </c>
      <c r="N3547">
        <v>27</v>
      </c>
      <c r="O3547">
        <v>2.47509873468E-4</v>
      </c>
      <c r="P3547">
        <v>0.13898743711200001</v>
      </c>
      <c r="Q3547">
        <v>0.15682377530399999</v>
      </c>
      <c r="R3547" t="s">
        <v>15</v>
      </c>
    </row>
    <row r="3548" spans="1:19">
      <c r="A3548">
        <v>119599</v>
      </c>
      <c r="C3548" t="b">
        <f t="shared" si="275"/>
        <v>1</v>
      </c>
      <c r="D3548" s="2" t="str">
        <f t="shared" si="276"/>
        <v/>
      </c>
      <c r="E3548" s="2" t="str">
        <f t="shared" si="277"/>
        <v/>
      </c>
      <c r="F3548" s="2" t="str">
        <f t="shared" si="278"/>
        <v/>
      </c>
      <c r="G3548" s="2" t="str">
        <f t="shared" si="279"/>
        <v/>
      </c>
      <c r="H3548" t="s">
        <v>14</v>
      </c>
      <c r="I3548" t="s">
        <v>14</v>
      </c>
      <c r="J3548" s="1">
        <v>9.1250376947300006E-6</v>
      </c>
      <c r="K3548">
        <v>2.35478843338E-4</v>
      </c>
      <c r="L3548" s="1">
        <v>7.6459094384500006E-5</v>
      </c>
      <c r="M3548">
        <v>24.5</v>
      </c>
      <c r="N3548">
        <v>27</v>
      </c>
      <c r="O3548">
        <v>2.47509873468E-4</v>
      </c>
      <c r="P3548">
        <v>0.17931591005200001</v>
      </c>
      <c r="Q3548">
        <v>0.126738595707</v>
      </c>
      <c r="R3548" t="s">
        <v>15</v>
      </c>
    </row>
    <row r="3549" spans="1:19">
      <c r="A3549">
        <v>119628</v>
      </c>
      <c r="C3549" t="b">
        <f t="shared" si="275"/>
        <v>1</v>
      </c>
      <c r="D3549" s="2" t="str">
        <f t="shared" si="276"/>
        <v/>
      </c>
      <c r="E3549" s="2" t="str">
        <f t="shared" si="277"/>
        <v/>
      </c>
      <c r="F3549" s="2" t="str">
        <f t="shared" si="278"/>
        <v/>
      </c>
      <c r="G3549" s="2" t="str">
        <f t="shared" si="279"/>
        <v/>
      </c>
      <c r="H3549" t="s">
        <v>14</v>
      </c>
      <c r="I3549" t="s">
        <v>14</v>
      </c>
      <c r="J3549" s="1">
        <v>3.6445840199500002E-5</v>
      </c>
      <c r="K3549">
        <v>3.1736847276699997E-4</v>
      </c>
      <c r="L3549" s="1">
        <v>6.4259471187799996E-5</v>
      </c>
      <c r="M3549">
        <v>18</v>
      </c>
      <c r="N3549">
        <v>23.5</v>
      </c>
      <c r="O3549">
        <v>7.0973885985900001E-2</v>
      </c>
      <c r="P3549">
        <v>0.5</v>
      </c>
      <c r="Q3549">
        <v>1.0977693986999999E-2</v>
      </c>
      <c r="R3549" t="s">
        <v>15</v>
      </c>
    </row>
    <row r="3550" spans="1:19">
      <c r="A3550">
        <v>119971</v>
      </c>
      <c r="C3550" t="b">
        <f t="shared" si="275"/>
        <v>1</v>
      </c>
      <c r="D3550" s="2" t="str">
        <f t="shared" si="276"/>
        <v/>
      </c>
      <c r="E3550" s="2" t="str">
        <f t="shared" si="277"/>
        <v/>
      </c>
      <c r="F3550" s="2" t="str">
        <f t="shared" si="278"/>
        <v/>
      </c>
      <c r="G3550" s="2" t="str">
        <f t="shared" si="279"/>
        <v/>
      </c>
      <c r="H3550" t="s">
        <v>14</v>
      </c>
      <c r="I3550" t="s">
        <v>14</v>
      </c>
      <c r="J3550" s="1">
        <v>2.8488952726200001E-5</v>
      </c>
      <c r="K3550">
        <v>2.3146149082799999E-4</v>
      </c>
      <c r="L3550" s="1">
        <v>6.0018337494799997E-5</v>
      </c>
      <c r="M3550">
        <v>18</v>
      </c>
      <c r="N3550">
        <v>23.5</v>
      </c>
      <c r="O3550">
        <v>9.6374464650099995E-2</v>
      </c>
      <c r="P3550">
        <v>0.40352132253</v>
      </c>
      <c r="Q3550">
        <v>5.7042474243999997E-2</v>
      </c>
      <c r="R3550" t="s">
        <v>15</v>
      </c>
    </row>
    <row r="3551" spans="1:19">
      <c r="A3551">
        <v>119977</v>
      </c>
      <c r="C3551" t="b">
        <f t="shared" si="275"/>
        <v>1</v>
      </c>
      <c r="D3551" s="2" t="str">
        <f t="shared" si="276"/>
        <v/>
      </c>
      <c r="E3551" s="2" t="str">
        <f t="shared" si="277"/>
        <v/>
      </c>
      <c r="F3551" s="2" t="str">
        <f t="shared" si="278"/>
        <v/>
      </c>
      <c r="G3551" s="2" t="str">
        <f t="shared" si="279"/>
        <v/>
      </c>
      <c r="H3551" t="s">
        <v>14</v>
      </c>
      <c r="I3551" t="s">
        <v>14</v>
      </c>
      <c r="J3551" s="1">
        <v>8.2150163645100008E-6</v>
      </c>
      <c r="K3551">
        <v>1.9327762607199999E-4</v>
      </c>
      <c r="L3551">
        <v>0</v>
      </c>
      <c r="M3551">
        <v>12.5</v>
      </c>
      <c r="N3551">
        <v>26</v>
      </c>
      <c r="O3551">
        <v>1.05134071268E-2</v>
      </c>
      <c r="P3551">
        <v>5.3353534585700003E-2</v>
      </c>
      <c r="Q3551">
        <v>0.21760743609200001</v>
      </c>
      <c r="R3551" t="s">
        <v>15</v>
      </c>
    </row>
    <row r="3552" spans="1:19">
      <c r="A3552">
        <v>120096</v>
      </c>
      <c r="C3552" t="b">
        <f t="shared" si="275"/>
        <v>1</v>
      </c>
      <c r="D3552" s="2" t="str">
        <f t="shared" si="276"/>
        <v/>
      </c>
      <c r="E3552" s="2" t="str">
        <f t="shared" si="277"/>
        <v/>
      </c>
      <c r="F3552" s="2" t="str">
        <f t="shared" si="278"/>
        <v/>
      </c>
      <c r="G3552" s="2" t="str">
        <f t="shared" si="279"/>
        <v/>
      </c>
      <c r="H3552" t="s">
        <v>14</v>
      </c>
      <c r="I3552" t="s">
        <v>14</v>
      </c>
      <c r="J3552" s="1">
        <v>3.4047371428299997E-5</v>
      </c>
      <c r="K3552">
        <v>2.7843875826099999E-4</v>
      </c>
      <c r="L3552" s="1">
        <v>6.0836285451299999E-5</v>
      </c>
      <c r="M3552">
        <v>18</v>
      </c>
      <c r="N3552">
        <v>23.5</v>
      </c>
      <c r="O3552">
        <v>0.14177573415799999</v>
      </c>
      <c r="P3552">
        <v>0.40352132253</v>
      </c>
      <c r="Q3552">
        <v>9.3879927202699998E-2</v>
      </c>
      <c r="R3552" t="s">
        <v>15</v>
      </c>
    </row>
    <row r="3553" spans="1:19">
      <c r="A3553">
        <v>120210</v>
      </c>
      <c r="C3553" t="b">
        <f t="shared" si="275"/>
        <v>1</v>
      </c>
      <c r="D3553" s="2" t="str">
        <f t="shared" si="276"/>
        <v/>
      </c>
      <c r="E3553" s="2" t="str">
        <f t="shared" si="277"/>
        <v/>
      </c>
      <c r="F3553" s="2" t="str">
        <f t="shared" si="278"/>
        <v/>
      </c>
      <c r="G3553" s="2" t="str">
        <f t="shared" si="279"/>
        <v/>
      </c>
      <c r="H3553" t="s">
        <v>14</v>
      </c>
      <c r="I3553" t="s">
        <v>14</v>
      </c>
      <c r="J3553" s="1">
        <v>2.3147923952300002E-5</v>
      </c>
      <c r="K3553">
        <v>6.6872232073200005E-4</v>
      </c>
      <c r="L3553">
        <v>0</v>
      </c>
      <c r="M3553">
        <v>24.5</v>
      </c>
      <c r="N3553">
        <v>27</v>
      </c>
      <c r="O3553">
        <v>5.2303466071599997E-3</v>
      </c>
      <c r="P3553">
        <v>4.4702865752799997E-2</v>
      </c>
      <c r="Q3553">
        <v>0.167532176309</v>
      </c>
      <c r="R3553" t="s">
        <v>15</v>
      </c>
    </row>
    <row r="3554" spans="1:19">
      <c r="A3554">
        <v>120211</v>
      </c>
      <c r="C3554" t="b">
        <f t="shared" si="275"/>
        <v>1</v>
      </c>
      <c r="D3554" s="2" t="str">
        <f t="shared" si="276"/>
        <v/>
      </c>
      <c r="E3554" s="2" t="str">
        <f t="shared" si="277"/>
        <v/>
      </c>
      <c r="F3554" s="2" t="str">
        <f t="shared" si="278"/>
        <v/>
      </c>
      <c r="G3554" s="2" t="str">
        <f t="shared" si="279"/>
        <v/>
      </c>
      <c r="H3554" t="s">
        <v>14</v>
      </c>
      <c r="I3554" t="s">
        <v>14</v>
      </c>
      <c r="J3554" s="1">
        <v>1.0276180683699999E-5</v>
      </c>
      <c r="K3554">
        <v>2.2155623615099999E-4</v>
      </c>
      <c r="L3554">
        <v>0</v>
      </c>
      <c r="M3554">
        <v>24.5</v>
      </c>
      <c r="N3554">
        <v>27</v>
      </c>
      <c r="O3554">
        <v>1.26368034699E-3</v>
      </c>
      <c r="P3554">
        <v>4.4702865752799997E-2</v>
      </c>
      <c r="Q3554">
        <v>0.233261920372</v>
      </c>
      <c r="R3554" t="s">
        <v>15</v>
      </c>
    </row>
    <row r="3555" spans="1:19">
      <c r="A3555">
        <v>120212</v>
      </c>
      <c r="C3555" t="b">
        <f t="shared" si="275"/>
        <v>1</v>
      </c>
      <c r="D3555" s="2" t="str">
        <f t="shared" si="276"/>
        <v/>
      </c>
      <c r="E3555" s="2" t="str">
        <f t="shared" si="277"/>
        <v/>
      </c>
      <c r="F3555" s="2" t="str">
        <f t="shared" si="278"/>
        <v/>
      </c>
      <c r="G3555" s="2" t="str">
        <f t="shared" si="279"/>
        <v/>
      </c>
      <c r="H3555" t="s">
        <v>14</v>
      </c>
      <c r="I3555" t="s">
        <v>14</v>
      </c>
      <c r="J3555" s="1">
        <v>1.3984484062799999E-5</v>
      </c>
      <c r="K3555">
        <v>3.6528423068899997E-4</v>
      </c>
      <c r="L3555">
        <v>0</v>
      </c>
      <c r="M3555">
        <v>24.5</v>
      </c>
      <c r="N3555">
        <v>27</v>
      </c>
      <c r="O3555">
        <v>4.0459852321E-3</v>
      </c>
      <c r="P3555">
        <v>4.4702865752799997E-2</v>
      </c>
      <c r="Q3555">
        <v>0.18689519603999999</v>
      </c>
      <c r="R3555" t="s">
        <v>15</v>
      </c>
    </row>
    <row r="3556" spans="1:19">
      <c r="A3556">
        <v>120214</v>
      </c>
      <c r="C3556" t="b">
        <f t="shared" si="275"/>
        <v>1</v>
      </c>
      <c r="D3556" s="2" t="str">
        <f t="shared" si="276"/>
        <v/>
      </c>
      <c r="E3556" s="2" t="str">
        <f t="shared" si="277"/>
        <v/>
      </c>
      <c r="F3556" s="2" t="str">
        <f t="shared" si="278"/>
        <v/>
      </c>
      <c r="G3556" s="2" t="str">
        <f t="shared" si="279"/>
        <v/>
      </c>
      <c r="H3556" t="s">
        <v>14</v>
      </c>
      <c r="I3556" t="s">
        <v>14</v>
      </c>
      <c r="J3556" s="1">
        <v>1.1243362524399999E-5</v>
      </c>
      <c r="K3556">
        <v>3.5661679562099999E-4</v>
      </c>
      <c r="L3556">
        <v>0</v>
      </c>
      <c r="M3556">
        <v>24.5</v>
      </c>
      <c r="N3556">
        <v>27</v>
      </c>
      <c r="O3556">
        <v>1.26368034699E-3</v>
      </c>
      <c r="P3556">
        <v>4.4702865752799997E-2</v>
      </c>
      <c r="Q3556">
        <v>0.233261920372</v>
      </c>
      <c r="R3556" t="s">
        <v>15</v>
      </c>
    </row>
    <row r="3557" spans="1:19">
      <c r="A3557">
        <v>120245</v>
      </c>
      <c r="C3557" t="b">
        <f t="shared" si="275"/>
        <v>1</v>
      </c>
      <c r="D3557" s="2" t="str">
        <f t="shared" si="276"/>
        <v/>
      </c>
      <c r="E3557" s="2" t="str">
        <f t="shared" si="277"/>
        <v/>
      </c>
      <c r="F3557" s="2" t="str">
        <f t="shared" si="278"/>
        <v/>
      </c>
      <c r="G3557" s="2" t="str">
        <f t="shared" si="279"/>
        <v/>
      </c>
      <c r="H3557" t="s">
        <v>14</v>
      </c>
      <c r="I3557" t="s">
        <v>14</v>
      </c>
      <c r="J3557" s="1">
        <v>5.4052181394099997E-6</v>
      </c>
      <c r="K3557">
        <v>2.4197482549499999E-4</v>
      </c>
      <c r="L3557" s="1">
        <v>4.7956299872299999E-5</v>
      </c>
      <c r="M3557">
        <v>23</v>
      </c>
      <c r="N3557">
        <v>25</v>
      </c>
      <c r="O3557">
        <v>2.64405709601E-2</v>
      </c>
      <c r="P3557">
        <v>0.34300723953500001</v>
      </c>
      <c r="Q3557">
        <v>6.7467912928699997E-2</v>
      </c>
      <c r="R3557" t="s">
        <v>15</v>
      </c>
    </row>
    <row r="3558" spans="1:19">
      <c r="A3558">
        <v>120247</v>
      </c>
      <c r="C3558" t="b">
        <f t="shared" si="275"/>
        <v>1</v>
      </c>
      <c r="D3558" s="2" t="str">
        <f t="shared" si="276"/>
        <v/>
      </c>
      <c r="E3558" s="2" t="str">
        <f t="shared" si="277"/>
        <v/>
      </c>
      <c r="F3558" s="2" t="str">
        <f t="shared" si="278"/>
        <v/>
      </c>
      <c r="G3558" s="2" t="str">
        <f t="shared" si="279"/>
        <v/>
      </c>
      <c r="H3558" t="s">
        <v>14</v>
      </c>
      <c r="I3558" t="s">
        <v>14</v>
      </c>
      <c r="J3558" s="1">
        <v>7.0661751762900003E-6</v>
      </c>
      <c r="K3558">
        <v>3.4953240792499999E-4</v>
      </c>
      <c r="L3558" s="1">
        <v>6.08173737579E-5</v>
      </c>
      <c r="M3558">
        <v>23</v>
      </c>
      <c r="N3558">
        <v>25</v>
      </c>
      <c r="O3558">
        <v>4.3284991528599999E-2</v>
      </c>
      <c r="P3558">
        <v>0.34300723953500001</v>
      </c>
      <c r="Q3558">
        <v>0.109243388631</v>
      </c>
      <c r="R3558" t="s">
        <v>15</v>
      </c>
    </row>
    <row r="3559" spans="1:19">
      <c r="A3559">
        <v>120248</v>
      </c>
      <c r="C3559" t="b">
        <f t="shared" si="275"/>
        <v>1</v>
      </c>
      <c r="D3559" s="2" t="str">
        <f t="shared" si="276"/>
        <v/>
      </c>
      <c r="E3559" s="2" t="str">
        <f t="shared" si="277"/>
        <v/>
      </c>
      <c r="F3559" s="2" t="str">
        <f t="shared" si="278"/>
        <v/>
      </c>
      <c r="G3559" s="2" t="str">
        <f t="shared" si="279"/>
        <v/>
      </c>
      <c r="H3559" t="s">
        <v>14</v>
      </c>
      <c r="I3559" t="s">
        <v>14</v>
      </c>
      <c r="J3559" s="1">
        <v>6.0697594566599998E-6</v>
      </c>
      <c r="K3559">
        <v>1.98079325716E-4</v>
      </c>
      <c r="L3559" s="1">
        <v>2.9611650578700001E-5</v>
      </c>
      <c r="M3559">
        <v>23</v>
      </c>
      <c r="N3559">
        <v>25</v>
      </c>
      <c r="O3559">
        <v>1.5555607215300001E-2</v>
      </c>
      <c r="P3559">
        <v>0.34300723953500001</v>
      </c>
      <c r="Q3559">
        <v>4.74185836062E-2</v>
      </c>
      <c r="R3559" t="s">
        <v>15</v>
      </c>
    </row>
    <row r="3560" spans="1:19">
      <c r="A3560">
        <v>120268</v>
      </c>
      <c r="C3560" t="b">
        <f t="shared" si="275"/>
        <v>1</v>
      </c>
      <c r="D3560" s="2" t="str">
        <f t="shared" si="276"/>
        <v/>
      </c>
      <c r="E3560" s="2" t="str">
        <f t="shared" si="277"/>
        <v/>
      </c>
      <c r="F3560" s="2" t="str">
        <f t="shared" si="278"/>
        <v/>
      </c>
      <c r="G3560" s="2" t="str">
        <f t="shared" si="279"/>
        <v/>
      </c>
      <c r="H3560" t="s">
        <v>21</v>
      </c>
      <c r="I3560" t="s">
        <v>16</v>
      </c>
      <c r="J3560" s="1">
        <v>2.9609724096599999E-6</v>
      </c>
      <c r="K3560">
        <v>3.5536338456099999E-4</v>
      </c>
      <c r="L3560">
        <v>5.4320255367600002E-4</v>
      </c>
      <c r="M3560">
        <v>23</v>
      </c>
      <c r="N3560">
        <v>27</v>
      </c>
      <c r="O3560" s="1">
        <v>1.3865637960500001E-6</v>
      </c>
      <c r="P3560">
        <v>0.23016886356899999</v>
      </c>
      <c r="Q3560">
        <v>2.6762768676600001E-2</v>
      </c>
      <c r="R3560" t="s">
        <v>22</v>
      </c>
      <c r="S3560">
        <v>24.390779056100001</v>
      </c>
    </row>
    <row r="3561" spans="1:19">
      <c r="A3561">
        <v>120269</v>
      </c>
      <c r="C3561" t="b">
        <f t="shared" si="275"/>
        <v>1</v>
      </c>
      <c r="D3561" s="2" t="str">
        <f t="shared" si="276"/>
        <v/>
      </c>
      <c r="E3561" s="2" t="str">
        <f t="shared" si="277"/>
        <v/>
      </c>
      <c r="F3561" s="2" t="str">
        <f t="shared" si="278"/>
        <v/>
      </c>
      <c r="G3561" s="2" t="str">
        <f t="shared" si="279"/>
        <v/>
      </c>
      <c r="H3561" t="s">
        <v>14</v>
      </c>
      <c r="I3561" t="s">
        <v>14</v>
      </c>
      <c r="J3561" s="1">
        <v>9.8699080322000011E-7</v>
      </c>
      <c r="K3561">
        <v>2.32418454471E-4</v>
      </c>
      <c r="L3561">
        <v>1.2877646746600001E-4</v>
      </c>
      <c r="M3561">
        <v>23</v>
      </c>
      <c r="N3561">
        <v>25</v>
      </c>
      <c r="O3561" s="1">
        <v>2.7048622016000001E-7</v>
      </c>
      <c r="P3561">
        <v>5.7078479786400002E-2</v>
      </c>
      <c r="Q3561">
        <v>7.8702831987399996E-2</v>
      </c>
      <c r="R3561" t="s">
        <v>15</v>
      </c>
    </row>
    <row r="3562" spans="1:19">
      <c r="A3562">
        <v>120270</v>
      </c>
      <c r="C3562" t="b">
        <f t="shared" si="275"/>
        <v>1</v>
      </c>
      <c r="D3562" s="2" t="str">
        <f t="shared" si="276"/>
        <v/>
      </c>
      <c r="E3562" s="2" t="str">
        <f t="shared" si="277"/>
        <v/>
      </c>
      <c r="F3562" s="2" t="str">
        <f t="shared" si="278"/>
        <v/>
      </c>
      <c r="G3562" s="2" t="str">
        <f t="shared" si="279"/>
        <v/>
      </c>
      <c r="H3562" t="s">
        <v>14</v>
      </c>
      <c r="I3562" t="s">
        <v>14</v>
      </c>
      <c r="J3562" s="1">
        <v>2.41264418565E-6</v>
      </c>
      <c r="K3562">
        <v>3.5809475482500002E-4</v>
      </c>
      <c r="L3562">
        <v>1.9121354260200001E-4</v>
      </c>
      <c r="M3562">
        <v>23</v>
      </c>
      <c r="N3562">
        <v>25</v>
      </c>
      <c r="O3562" s="1">
        <v>2.7048622016000001E-7</v>
      </c>
      <c r="P3562">
        <v>5.7078479786400002E-2</v>
      </c>
      <c r="Q3562">
        <v>7.8702831987399996E-2</v>
      </c>
      <c r="R3562" t="s">
        <v>15</v>
      </c>
    </row>
    <row r="3563" spans="1:19">
      <c r="A3563">
        <v>120272</v>
      </c>
      <c r="C3563" t="b">
        <f t="shared" si="275"/>
        <v>1</v>
      </c>
      <c r="D3563" s="2" t="str">
        <f t="shared" si="276"/>
        <v/>
      </c>
      <c r="E3563" s="2" t="str">
        <f t="shared" si="277"/>
        <v/>
      </c>
      <c r="F3563" s="2" t="str">
        <f t="shared" si="278"/>
        <v/>
      </c>
      <c r="G3563" s="2" t="str">
        <f t="shared" si="279"/>
        <v/>
      </c>
      <c r="H3563" t="s">
        <v>14</v>
      </c>
      <c r="I3563" t="s">
        <v>14</v>
      </c>
      <c r="J3563" s="1">
        <v>1.9739816064400002E-6</v>
      </c>
      <c r="K3563">
        <v>2.7597297800499999E-4</v>
      </c>
      <c r="L3563">
        <v>1.4731247414700001E-4</v>
      </c>
      <c r="M3563">
        <v>23</v>
      </c>
      <c r="N3563">
        <v>25</v>
      </c>
      <c r="O3563" s="1">
        <v>1.64153017632E-5</v>
      </c>
      <c r="P3563">
        <v>0.128826703151</v>
      </c>
      <c r="Q3563">
        <v>7.8702831987399996E-2</v>
      </c>
      <c r="R3563" t="s">
        <v>15</v>
      </c>
    </row>
    <row r="3564" spans="1:19">
      <c r="A3564">
        <v>120273</v>
      </c>
      <c r="C3564" t="b">
        <f t="shared" si="275"/>
        <v>1</v>
      </c>
      <c r="D3564" s="2" t="str">
        <f t="shared" si="276"/>
        <v/>
      </c>
      <c r="E3564" s="2" t="str">
        <f t="shared" si="277"/>
        <v/>
      </c>
      <c r="F3564" s="2" t="str">
        <f t="shared" si="278"/>
        <v/>
      </c>
      <c r="G3564" s="2" t="str">
        <f t="shared" si="279"/>
        <v/>
      </c>
      <c r="H3564" t="s">
        <v>16</v>
      </c>
      <c r="I3564" t="s">
        <v>16</v>
      </c>
      <c r="J3564" s="1">
        <v>5.7026135297099996E-6</v>
      </c>
      <c r="K3564">
        <v>6.8650198067300001E-4</v>
      </c>
      <c r="L3564">
        <v>3.50314836381E-4</v>
      </c>
      <c r="M3564">
        <v>23</v>
      </c>
      <c r="N3564">
        <v>25</v>
      </c>
      <c r="O3564" s="1">
        <v>2.7048622016000001E-7</v>
      </c>
      <c r="P3564">
        <v>0.112137290631</v>
      </c>
      <c r="Q3564">
        <v>4.5720906745699997E-3</v>
      </c>
      <c r="R3564" t="s">
        <v>15</v>
      </c>
      <c r="S3564">
        <v>23</v>
      </c>
    </row>
    <row r="3565" spans="1:19">
      <c r="A3565">
        <v>120275</v>
      </c>
      <c r="C3565" t="b">
        <f t="shared" si="275"/>
        <v>1</v>
      </c>
      <c r="D3565" s="2" t="str">
        <f t="shared" si="276"/>
        <v/>
      </c>
      <c r="E3565" s="2" t="str">
        <f t="shared" si="277"/>
        <v/>
      </c>
      <c r="F3565" s="2" t="str">
        <f t="shared" si="278"/>
        <v/>
      </c>
      <c r="G3565" s="2" t="str">
        <f t="shared" si="279"/>
        <v/>
      </c>
      <c r="H3565" t="s">
        <v>16</v>
      </c>
      <c r="I3565" t="s">
        <v>16</v>
      </c>
      <c r="J3565" s="1">
        <v>3.0135406029199999E-6</v>
      </c>
      <c r="K3565">
        <v>4.7861497648899999E-4</v>
      </c>
      <c r="L3565">
        <v>2.4319262304699999E-4</v>
      </c>
      <c r="M3565">
        <v>23</v>
      </c>
      <c r="N3565">
        <v>25</v>
      </c>
      <c r="O3565" s="1">
        <v>2.45378107933E-6</v>
      </c>
      <c r="P3565">
        <v>0.112137290631</v>
      </c>
      <c r="Q3565">
        <v>1.7087862093800001E-2</v>
      </c>
      <c r="R3565" t="s">
        <v>15</v>
      </c>
      <c r="S3565">
        <v>23</v>
      </c>
    </row>
    <row r="3566" spans="1:19">
      <c r="A3566">
        <v>120277</v>
      </c>
      <c r="C3566" t="b">
        <f t="shared" si="275"/>
        <v>1</v>
      </c>
      <c r="D3566" s="2" t="str">
        <f t="shared" si="276"/>
        <v/>
      </c>
      <c r="E3566" s="2" t="str">
        <f t="shared" si="277"/>
        <v/>
      </c>
      <c r="F3566" s="2" t="str">
        <f t="shared" si="278"/>
        <v/>
      </c>
      <c r="G3566" s="2" t="str">
        <f t="shared" si="279"/>
        <v/>
      </c>
      <c r="H3566" t="s">
        <v>14</v>
      </c>
      <c r="I3566" t="s">
        <v>14</v>
      </c>
      <c r="J3566" s="1">
        <v>3.03023632438E-6</v>
      </c>
      <c r="K3566">
        <v>3.6772386074399998E-4</v>
      </c>
      <c r="L3566">
        <v>2.28285555963E-4</v>
      </c>
      <c r="M3566">
        <v>23</v>
      </c>
      <c r="N3566">
        <v>25</v>
      </c>
      <c r="O3566" s="1">
        <v>3.1349512004599999E-6</v>
      </c>
      <c r="P3566">
        <v>5.7078479786400002E-2</v>
      </c>
      <c r="Q3566">
        <v>0.17089148803599999</v>
      </c>
      <c r="R3566" t="s">
        <v>15</v>
      </c>
    </row>
    <row r="3567" spans="1:19">
      <c r="A3567">
        <v>120303</v>
      </c>
      <c r="B3567" t="s">
        <v>17</v>
      </c>
      <c r="C3567" t="b">
        <f t="shared" si="275"/>
        <v>1</v>
      </c>
      <c r="D3567" s="2" t="str">
        <f t="shared" si="276"/>
        <v>FRESH</v>
      </c>
      <c r="E3567" s="2" t="str">
        <f t="shared" si="277"/>
        <v/>
      </c>
      <c r="F3567" s="2" t="str">
        <f t="shared" si="278"/>
        <v/>
      </c>
      <c r="G3567" s="2" t="str">
        <f t="shared" si="279"/>
        <v/>
      </c>
      <c r="H3567" t="s">
        <v>17</v>
      </c>
      <c r="I3567" t="s">
        <v>17</v>
      </c>
      <c r="J3567">
        <v>2.0768326930099999E-4</v>
      </c>
      <c r="K3567">
        <v>5.4733793840300001E-4</v>
      </c>
      <c r="L3567" s="1">
        <v>1.0163123032299999E-5</v>
      </c>
      <c r="M3567">
        <v>1.3333333333299999</v>
      </c>
      <c r="N3567">
        <v>3.6666666666699999</v>
      </c>
      <c r="O3567">
        <v>2.9052767191999999E-2</v>
      </c>
      <c r="P3567" s="1">
        <v>2.8459877946800001E-6</v>
      </c>
      <c r="Q3567">
        <v>1.3847285752600001E-2</v>
      </c>
      <c r="R3567" t="s">
        <v>15</v>
      </c>
      <c r="S3567">
        <v>3.6666666666699999</v>
      </c>
    </row>
    <row r="3568" spans="1:19">
      <c r="A3568">
        <v>120306</v>
      </c>
      <c r="C3568" t="b">
        <f t="shared" si="275"/>
        <v>1</v>
      </c>
      <c r="D3568" s="2" t="str">
        <f t="shared" si="276"/>
        <v/>
      </c>
      <c r="E3568" s="2" t="str">
        <f t="shared" si="277"/>
        <v/>
      </c>
      <c r="F3568" s="2" t="str">
        <f t="shared" si="278"/>
        <v/>
      </c>
      <c r="G3568" s="2" t="str">
        <f t="shared" si="279"/>
        <v/>
      </c>
      <c r="H3568" t="s">
        <v>14</v>
      </c>
      <c r="I3568" t="s">
        <v>14</v>
      </c>
      <c r="J3568">
        <v>1.57387303248E-4</v>
      </c>
      <c r="K3568">
        <v>4.10900353425E-4</v>
      </c>
      <c r="L3568" s="1">
        <v>3.1063978880399998E-6</v>
      </c>
      <c r="M3568">
        <v>1.3333333333299999</v>
      </c>
      <c r="N3568">
        <v>3.6666666666699999</v>
      </c>
      <c r="O3568">
        <v>5.8050131749900001E-2</v>
      </c>
      <c r="P3568" s="1">
        <v>3.4591769356099999E-7</v>
      </c>
      <c r="Q3568">
        <v>3.9655105713600001E-4</v>
      </c>
      <c r="R3568" t="s">
        <v>15</v>
      </c>
    </row>
    <row r="3569" spans="1:20">
      <c r="A3569">
        <v>120307</v>
      </c>
      <c r="C3569" t="b">
        <f t="shared" si="275"/>
        <v>1</v>
      </c>
      <c r="D3569" s="2" t="str">
        <f t="shared" si="276"/>
        <v/>
      </c>
      <c r="E3569" s="2" t="str">
        <f t="shared" si="277"/>
        <v/>
      </c>
      <c r="F3569" s="2" t="str">
        <f t="shared" si="278"/>
        <v/>
      </c>
      <c r="G3569" s="2" t="str">
        <f t="shared" si="279"/>
        <v/>
      </c>
      <c r="H3569" t="s">
        <v>17</v>
      </c>
      <c r="I3569" t="s">
        <v>17</v>
      </c>
      <c r="J3569">
        <v>1.7896455123299999E-4</v>
      </c>
      <c r="K3569">
        <v>3.1993897228799997E-4</v>
      </c>
      <c r="L3569" s="1">
        <v>5.2300076727099997E-6</v>
      </c>
      <c r="M3569">
        <v>1.3333333333299999</v>
      </c>
      <c r="N3569">
        <v>3.6666666666699999</v>
      </c>
      <c r="O3569">
        <v>4.9273689436600002E-2</v>
      </c>
      <c r="P3569" s="1">
        <v>8.3363127439299993E-6</v>
      </c>
      <c r="Q3569">
        <v>3.4216480827199999E-3</v>
      </c>
      <c r="R3569" t="s">
        <v>15</v>
      </c>
      <c r="S3569">
        <v>3.6666666666699999</v>
      </c>
    </row>
    <row r="3570" spans="1:20">
      <c r="A3570">
        <v>120310</v>
      </c>
      <c r="C3570" t="b">
        <f t="shared" si="275"/>
        <v>1</v>
      </c>
      <c r="D3570" s="2" t="str">
        <f t="shared" si="276"/>
        <v/>
      </c>
      <c r="E3570" s="2" t="str">
        <f t="shared" si="277"/>
        <v/>
      </c>
      <c r="F3570" s="2" t="str">
        <f t="shared" si="278"/>
        <v/>
      </c>
      <c r="G3570" s="2" t="str">
        <f t="shared" si="279"/>
        <v/>
      </c>
      <c r="H3570" t="s">
        <v>14</v>
      </c>
      <c r="I3570" t="s">
        <v>14</v>
      </c>
      <c r="J3570">
        <v>1.1644020106499999E-4</v>
      </c>
      <c r="K3570">
        <v>2.6797299698400002E-4</v>
      </c>
      <c r="L3570" s="1">
        <v>1.47145163118E-6</v>
      </c>
      <c r="M3570">
        <v>1.3333333333299999</v>
      </c>
      <c r="N3570">
        <v>3.6666666666699999</v>
      </c>
      <c r="O3570">
        <v>4.5051780489700002E-2</v>
      </c>
      <c r="P3570" s="1">
        <v>2.6394192091600001E-7</v>
      </c>
      <c r="Q3570">
        <v>1.96367906156E-3</v>
      </c>
      <c r="R3570" t="s">
        <v>15</v>
      </c>
    </row>
    <row r="3571" spans="1:20">
      <c r="A3571">
        <v>120312</v>
      </c>
      <c r="B3571" t="s">
        <v>17</v>
      </c>
      <c r="C3571" t="b">
        <f t="shared" si="275"/>
        <v>1</v>
      </c>
      <c r="D3571" s="2" t="str">
        <f t="shared" si="276"/>
        <v/>
      </c>
      <c r="E3571" s="2" t="str">
        <f t="shared" si="277"/>
        <v/>
      </c>
      <c r="F3571" s="2" t="str">
        <f t="shared" si="278"/>
        <v/>
      </c>
      <c r="G3571" s="2" t="str">
        <f t="shared" si="279"/>
        <v>freshRestricted</v>
      </c>
      <c r="H3571" t="s">
        <v>14</v>
      </c>
      <c r="I3571" t="s">
        <v>14</v>
      </c>
      <c r="J3571" s="1">
        <v>7.0138514915800006E-5</v>
      </c>
      <c r="K3571">
        <v>2.3460567433500001E-4</v>
      </c>
      <c r="L3571" s="1">
        <v>3.6516528827300002E-6</v>
      </c>
      <c r="M3571">
        <v>1.3333333333299999</v>
      </c>
      <c r="N3571">
        <v>3.6666666666699999</v>
      </c>
      <c r="O3571">
        <v>3.7740755789700001E-2</v>
      </c>
      <c r="P3571" s="1">
        <v>2.1215423373299999E-6</v>
      </c>
      <c r="Q3571">
        <v>7.3747479775100001E-3</v>
      </c>
      <c r="R3571" t="s">
        <v>15</v>
      </c>
    </row>
    <row r="3572" spans="1:20">
      <c r="A3572">
        <v>120336</v>
      </c>
      <c r="C3572" t="b">
        <f t="shared" si="275"/>
        <v>1</v>
      </c>
      <c r="D3572" s="2" t="str">
        <f t="shared" si="276"/>
        <v/>
      </c>
      <c r="E3572" s="2" t="str">
        <f t="shared" si="277"/>
        <v/>
      </c>
      <c r="F3572" s="2" t="str">
        <f t="shared" si="278"/>
        <v/>
      </c>
      <c r="G3572" s="2" t="str">
        <f t="shared" si="279"/>
        <v/>
      </c>
      <c r="H3572" t="s">
        <v>18</v>
      </c>
      <c r="I3572" t="s">
        <v>19</v>
      </c>
      <c r="J3572" s="1">
        <v>4.13694095721E-5</v>
      </c>
      <c r="K3572">
        <v>2.4968311906600001E-3</v>
      </c>
      <c r="L3572">
        <v>5.6107302750800004E-4</v>
      </c>
      <c r="M3572">
        <v>6.5</v>
      </c>
      <c r="N3572">
        <v>11.5</v>
      </c>
      <c r="O3572">
        <v>2.2985922898199999E-3</v>
      </c>
      <c r="P3572">
        <v>0.144339381056</v>
      </c>
      <c r="Q3572">
        <v>6.0138833978499997E-3</v>
      </c>
      <c r="R3572" t="s">
        <v>20</v>
      </c>
      <c r="S3572">
        <v>6.5</v>
      </c>
      <c r="T3572">
        <v>11.5</v>
      </c>
    </row>
    <row r="3573" spans="1:20">
      <c r="A3573">
        <v>120340</v>
      </c>
      <c r="C3573" t="b">
        <f t="shared" si="275"/>
        <v>1</v>
      </c>
      <c r="D3573" s="2" t="str">
        <f t="shared" si="276"/>
        <v/>
      </c>
      <c r="E3573" s="2" t="str">
        <f t="shared" si="277"/>
        <v/>
      </c>
      <c r="F3573" s="2" t="str">
        <f t="shared" si="278"/>
        <v/>
      </c>
      <c r="G3573" s="2" t="str">
        <f t="shared" si="279"/>
        <v/>
      </c>
      <c r="H3573" t="s">
        <v>18</v>
      </c>
      <c r="I3573" t="s">
        <v>19</v>
      </c>
      <c r="J3573" s="1">
        <v>3.6375457877499997E-5</v>
      </c>
      <c r="K3573">
        <v>7.8215192361800003E-4</v>
      </c>
      <c r="L3573" s="1">
        <v>8.4949897105300002E-5</v>
      </c>
      <c r="M3573">
        <v>6.5</v>
      </c>
      <c r="N3573">
        <v>15</v>
      </c>
      <c r="O3573">
        <v>7.5520389686299996E-3</v>
      </c>
      <c r="P3573">
        <v>0.16260234747300001</v>
      </c>
      <c r="Q3573">
        <v>4.7778183649600001E-2</v>
      </c>
      <c r="R3573" t="s">
        <v>20</v>
      </c>
      <c r="S3573">
        <v>6.5</v>
      </c>
      <c r="T3573">
        <v>15</v>
      </c>
    </row>
    <row r="3574" spans="1:20">
      <c r="A3574">
        <v>120381</v>
      </c>
      <c r="C3574" t="b">
        <f t="shared" si="275"/>
        <v>1</v>
      </c>
      <c r="D3574" s="2" t="str">
        <f t="shared" si="276"/>
        <v/>
      </c>
      <c r="E3574" s="2" t="str">
        <f t="shared" si="277"/>
        <v/>
      </c>
      <c r="F3574" s="2" t="str">
        <f t="shared" si="278"/>
        <v/>
      </c>
      <c r="G3574" s="2" t="str">
        <f t="shared" si="279"/>
        <v/>
      </c>
      <c r="H3574" t="s">
        <v>18</v>
      </c>
      <c r="I3574" t="s">
        <v>19</v>
      </c>
      <c r="J3574" s="1">
        <v>1.1790535046300001E-5</v>
      </c>
      <c r="K3574">
        <v>2.6070105564E-4</v>
      </c>
      <c r="L3574" s="1">
        <v>2.0930683037199999E-5</v>
      </c>
      <c r="M3574">
        <v>6.5</v>
      </c>
      <c r="N3574">
        <v>15</v>
      </c>
      <c r="O3574">
        <v>8.2162069718999999E-3</v>
      </c>
      <c r="P3574">
        <v>8.6937352974500004E-2</v>
      </c>
      <c r="Q3574">
        <v>0.114981689047</v>
      </c>
      <c r="R3574" t="s">
        <v>20</v>
      </c>
      <c r="S3574">
        <v>6.5</v>
      </c>
      <c r="T3574">
        <v>15</v>
      </c>
    </row>
    <row r="3575" spans="1:20">
      <c r="A3575">
        <v>120383</v>
      </c>
      <c r="C3575" t="b">
        <f t="shared" si="275"/>
        <v>1</v>
      </c>
      <c r="D3575" s="2" t="str">
        <f t="shared" si="276"/>
        <v/>
      </c>
      <c r="E3575" s="2" t="str">
        <f t="shared" si="277"/>
        <v/>
      </c>
      <c r="F3575" s="2" t="str">
        <f t="shared" si="278"/>
        <v/>
      </c>
      <c r="G3575" s="2" t="str">
        <f t="shared" si="279"/>
        <v/>
      </c>
      <c r="H3575" t="s">
        <v>18</v>
      </c>
      <c r="I3575" t="s">
        <v>19</v>
      </c>
      <c r="J3575" s="1">
        <v>5.5126705147500002E-5</v>
      </c>
      <c r="K3575">
        <v>1.2245110098300001E-3</v>
      </c>
      <c r="L3575">
        <v>2.6199664312200001E-4</v>
      </c>
      <c r="M3575">
        <v>8.8000000000000007</v>
      </c>
      <c r="N3575">
        <v>11.6</v>
      </c>
      <c r="O3575">
        <v>9.7943026750699994E-4</v>
      </c>
      <c r="P3575">
        <v>6.7738253260000006E-2</v>
      </c>
      <c r="Q3575">
        <v>5.2432954159200001E-3</v>
      </c>
      <c r="R3575" t="s">
        <v>20</v>
      </c>
      <c r="S3575">
        <v>8.8000000000000007</v>
      </c>
      <c r="T3575">
        <v>11.6</v>
      </c>
    </row>
    <row r="3576" spans="1:20">
      <c r="A3576">
        <v>120384</v>
      </c>
      <c r="C3576" t="b">
        <f t="shared" si="275"/>
        <v>1</v>
      </c>
      <c r="D3576" s="2" t="str">
        <f t="shared" si="276"/>
        <v/>
      </c>
      <c r="E3576" s="2" t="str">
        <f t="shared" si="277"/>
        <v/>
      </c>
      <c r="F3576" s="2" t="str">
        <f t="shared" si="278"/>
        <v/>
      </c>
      <c r="G3576" s="2" t="str">
        <f t="shared" si="279"/>
        <v/>
      </c>
      <c r="H3576" t="s">
        <v>17</v>
      </c>
      <c r="I3576" t="s">
        <v>17</v>
      </c>
      <c r="J3576">
        <v>3.8879932707900001E-4</v>
      </c>
      <c r="K3576" s="1">
        <v>2.4909969058799999E-5</v>
      </c>
      <c r="L3576" s="1">
        <v>3.3756831538799998E-6</v>
      </c>
      <c r="M3576">
        <v>1.5</v>
      </c>
      <c r="N3576">
        <v>10</v>
      </c>
      <c r="O3576">
        <v>0.33433721465100003</v>
      </c>
      <c r="P3576">
        <v>1.2165302877E-2</v>
      </c>
      <c r="Q3576">
        <v>4.8261401787200002E-3</v>
      </c>
      <c r="R3576" t="s">
        <v>15</v>
      </c>
      <c r="S3576">
        <v>1.974909708</v>
      </c>
    </row>
    <row r="3577" spans="1:20">
      <c r="A3577">
        <v>120425</v>
      </c>
      <c r="C3577" t="b">
        <f t="shared" si="275"/>
        <v>1</v>
      </c>
      <c r="D3577" s="2" t="str">
        <f t="shared" si="276"/>
        <v/>
      </c>
      <c r="E3577" s="2" t="str">
        <f t="shared" si="277"/>
        <v/>
      </c>
      <c r="F3577" s="2" t="str">
        <f t="shared" si="278"/>
        <v/>
      </c>
      <c r="G3577" s="2" t="str">
        <f t="shared" si="279"/>
        <v/>
      </c>
      <c r="H3577" t="s">
        <v>18</v>
      </c>
      <c r="I3577" t="s">
        <v>19</v>
      </c>
      <c r="J3577" s="1">
        <v>8.2596168999099999E-5</v>
      </c>
      <c r="K3577">
        <v>1.68140315308E-3</v>
      </c>
      <c r="L3577">
        <v>1.7131646841199999E-4</v>
      </c>
      <c r="M3577">
        <v>6.5</v>
      </c>
      <c r="N3577">
        <v>15</v>
      </c>
      <c r="O3577">
        <v>1.55901445889E-2</v>
      </c>
      <c r="P3577">
        <v>0.20551810897799999</v>
      </c>
      <c r="Q3577">
        <v>5.4580299606599998E-2</v>
      </c>
      <c r="R3577" t="s">
        <v>20</v>
      </c>
      <c r="S3577">
        <v>6.5</v>
      </c>
      <c r="T3577">
        <v>15</v>
      </c>
    </row>
    <row r="3578" spans="1:20">
      <c r="A3578">
        <v>120475</v>
      </c>
      <c r="C3578" t="b">
        <f t="shared" si="275"/>
        <v>1</v>
      </c>
      <c r="D3578" s="2" t="str">
        <f t="shared" si="276"/>
        <v/>
      </c>
      <c r="E3578" s="2" t="str">
        <f t="shared" si="277"/>
        <v/>
      </c>
      <c r="F3578" s="2" t="str">
        <f t="shared" si="278"/>
        <v/>
      </c>
      <c r="G3578" s="2" t="str">
        <f t="shared" si="279"/>
        <v/>
      </c>
      <c r="H3578" t="s">
        <v>18</v>
      </c>
      <c r="I3578" t="s">
        <v>19</v>
      </c>
      <c r="J3578" s="1">
        <v>1.78890876565E-5</v>
      </c>
      <c r="K3578">
        <v>1.9715218763999998E-3</v>
      </c>
      <c r="L3578">
        <v>4.7900195119300002E-4</v>
      </c>
      <c r="M3578">
        <v>6.5</v>
      </c>
      <c r="N3578">
        <v>11.5</v>
      </c>
      <c r="O3578">
        <v>2.1771163298600002E-3</v>
      </c>
      <c r="P3578">
        <v>0.18628047409599999</v>
      </c>
      <c r="Q3578">
        <v>1.60228886776E-3</v>
      </c>
      <c r="R3578" t="s">
        <v>20</v>
      </c>
      <c r="S3578">
        <v>6.5</v>
      </c>
      <c r="T3578">
        <v>11.5</v>
      </c>
    </row>
    <row r="3579" spans="1:20">
      <c r="A3579">
        <v>120478</v>
      </c>
      <c r="C3579" t="b">
        <f t="shared" si="275"/>
        <v>1</v>
      </c>
      <c r="D3579" s="2" t="str">
        <f t="shared" si="276"/>
        <v/>
      </c>
      <c r="E3579" s="2" t="str">
        <f t="shared" si="277"/>
        <v/>
      </c>
      <c r="F3579" s="2" t="str">
        <f t="shared" si="278"/>
        <v/>
      </c>
      <c r="G3579" s="2" t="str">
        <f t="shared" si="279"/>
        <v/>
      </c>
      <c r="H3579" t="s">
        <v>18</v>
      </c>
      <c r="I3579" t="s">
        <v>19</v>
      </c>
      <c r="J3579" s="1">
        <v>2.64270613108E-5</v>
      </c>
      <c r="K3579">
        <v>5.1834428349399999E-4</v>
      </c>
      <c r="L3579" s="1">
        <v>5.4513408942100003E-5</v>
      </c>
      <c r="M3579">
        <v>6.5</v>
      </c>
      <c r="N3579">
        <v>15</v>
      </c>
      <c r="O3579">
        <v>8.2162069718999999E-3</v>
      </c>
      <c r="P3579">
        <v>0.128652160002</v>
      </c>
      <c r="Q3579">
        <v>6.6445320740899996E-2</v>
      </c>
      <c r="R3579" t="s">
        <v>20</v>
      </c>
      <c r="S3579">
        <v>6.5</v>
      </c>
      <c r="T3579">
        <v>15</v>
      </c>
    </row>
    <row r="3580" spans="1:20">
      <c r="A3580">
        <v>120516</v>
      </c>
      <c r="C3580" t="b">
        <f t="shared" si="275"/>
        <v>1</v>
      </c>
      <c r="D3580" s="2" t="str">
        <f t="shared" si="276"/>
        <v/>
      </c>
      <c r="E3580" s="2" t="str">
        <f t="shared" si="277"/>
        <v/>
      </c>
      <c r="F3580" s="2" t="str">
        <f t="shared" si="278"/>
        <v/>
      </c>
      <c r="G3580" s="2" t="str">
        <f t="shared" si="279"/>
        <v/>
      </c>
      <c r="H3580" t="s">
        <v>18</v>
      </c>
      <c r="I3580" t="s">
        <v>19</v>
      </c>
      <c r="J3580" s="1">
        <v>2.2944996503899999E-5</v>
      </c>
      <c r="K3580">
        <v>1.5501912275400001E-3</v>
      </c>
      <c r="L3580">
        <v>3.5444603305700002E-4</v>
      </c>
      <c r="M3580">
        <v>6.5</v>
      </c>
      <c r="N3580">
        <v>11.5</v>
      </c>
      <c r="O3580">
        <v>2.2985922898199999E-3</v>
      </c>
      <c r="P3580">
        <v>0.105432363834</v>
      </c>
      <c r="Q3580">
        <v>9.2547224665100007E-3</v>
      </c>
      <c r="R3580" t="s">
        <v>20</v>
      </c>
      <c r="S3580">
        <v>6.5</v>
      </c>
      <c r="T3580">
        <v>11.5</v>
      </c>
    </row>
    <row r="3581" spans="1:20">
      <c r="A3581">
        <v>120518</v>
      </c>
      <c r="B3581" t="s">
        <v>19</v>
      </c>
      <c r="C3581" t="b">
        <f t="shared" si="275"/>
        <v>1</v>
      </c>
      <c r="D3581" s="2" t="str">
        <f t="shared" si="276"/>
        <v/>
      </c>
      <c r="E3581" s="2" t="str">
        <f t="shared" si="277"/>
        <v/>
      </c>
      <c r="F3581" s="2" t="str">
        <f t="shared" si="278"/>
        <v>BRACK</v>
      </c>
      <c r="G3581" s="2" t="str">
        <f t="shared" si="279"/>
        <v/>
      </c>
      <c r="H3581" t="s">
        <v>18</v>
      </c>
      <c r="I3581" t="s">
        <v>19</v>
      </c>
      <c r="J3581" s="1">
        <v>1.9108798178600001E-5</v>
      </c>
      <c r="K3581">
        <v>4.9685146323200004E-4</v>
      </c>
      <c r="L3581" s="1">
        <v>4.96047962985E-5</v>
      </c>
      <c r="M3581">
        <v>6.5</v>
      </c>
      <c r="N3581">
        <v>15</v>
      </c>
      <c r="O3581">
        <v>8.2162069718999999E-3</v>
      </c>
      <c r="P3581">
        <v>0.128652160002</v>
      </c>
      <c r="Q3581">
        <v>6.6445320740899996E-2</v>
      </c>
      <c r="R3581" t="s">
        <v>20</v>
      </c>
      <c r="S3581">
        <v>6.5</v>
      </c>
      <c r="T3581">
        <v>15</v>
      </c>
    </row>
    <row r="3582" spans="1:20">
      <c r="A3582">
        <v>120561</v>
      </c>
      <c r="C3582" t="b">
        <f t="shared" si="275"/>
        <v>1</v>
      </c>
      <c r="D3582" s="2" t="str">
        <f t="shared" si="276"/>
        <v/>
      </c>
      <c r="E3582" s="2" t="str">
        <f t="shared" si="277"/>
        <v/>
      </c>
      <c r="F3582" s="2" t="str">
        <f t="shared" si="278"/>
        <v/>
      </c>
      <c r="G3582" s="2" t="str">
        <f t="shared" si="279"/>
        <v/>
      </c>
      <c r="H3582" t="s">
        <v>18</v>
      </c>
      <c r="I3582" t="s">
        <v>19</v>
      </c>
      <c r="J3582" s="1">
        <v>5.5795650913699998E-5</v>
      </c>
      <c r="K3582">
        <v>1.0491209394299999E-3</v>
      </c>
      <c r="L3582">
        <v>1.0762297501899999E-4</v>
      </c>
      <c r="M3582">
        <v>6.5</v>
      </c>
      <c r="N3582">
        <v>15</v>
      </c>
      <c r="O3582">
        <v>4.10341977456E-2</v>
      </c>
      <c r="P3582">
        <v>0.24281440002499999</v>
      </c>
      <c r="Q3582">
        <v>0.100312631417</v>
      </c>
      <c r="R3582" t="s">
        <v>20</v>
      </c>
      <c r="S3582">
        <v>6.5</v>
      </c>
      <c r="T3582">
        <v>15</v>
      </c>
    </row>
    <row r="3583" spans="1:20">
      <c r="A3583">
        <v>120562</v>
      </c>
      <c r="C3583" t="b">
        <f t="shared" si="275"/>
        <v>1</v>
      </c>
      <c r="D3583" s="2" t="str">
        <f t="shared" si="276"/>
        <v/>
      </c>
      <c r="E3583" s="2" t="str">
        <f t="shared" si="277"/>
        <v/>
      </c>
      <c r="F3583" s="2" t="str">
        <f t="shared" si="278"/>
        <v/>
      </c>
      <c r="G3583" s="2" t="str">
        <f t="shared" si="279"/>
        <v/>
      </c>
      <c r="H3583" t="s">
        <v>18</v>
      </c>
      <c r="I3583" t="s">
        <v>19</v>
      </c>
      <c r="J3583" s="1">
        <v>4.5066861434100002E-5</v>
      </c>
      <c r="K3583">
        <v>3.43727214092E-3</v>
      </c>
      <c r="L3583">
        <v>7.5180427209400001E-4</v>
      </c>
      <c r="M3583">
        <v>6.5</v>
      </c>
      <c r="N3583">
        <v>11.5</v>
      </c>
      <c r="O3583">
        <v>1.0322912573400001E-3</v>
      </c>
      <c r="P3583">
        <v>0.116837415874</v>
      </c>
      <c r="Q3583">
        <v>2.90146059463E-3</v>
      </c>
      <c r="R3583" t="s">
        <v>20</v>
      </c>
      <c r="S3583">
        <v>6.5</v>
      </c>
      <c r="T3583">
        <v>11.5</v>
      </c>
    </row>
    <row r="3584" spans="1:20">
      <c r="A3584">
        <v>120603</v>
      </c>
      <c r="C3584" t="b">
        <f t="shared" si="275"/>
        <v>1</v>
      </c>
      <c r="D3584" s="2" t="str">
        <f t="shared" si="276"/>
        <v/>
      </c>
      <c r="E3584" s="2" t="str">
        <f t="shared" si="277"/>
        <v/>
      </c>
      <c r="F3584" s="2" t="str">
        <f t="shared" si="278"/>
        <v/>
      </c>
      <c r="G3584" s="2" t="str">
        <f t="shared" si="279"/>
        <v/>
      </c>
      <c r="H3584" t="s">
        <v>18</v>
      </c>
      <c r="I3584" t="s">
        <v>19</v>
      </c>
      <c r="J3584" s="1">
        <v>8.5631935312099994E-5</v>
      </c>
      <c r="K3584">
        <v>1.81894811011E-3</v>
      </c>
      <c r="L3584">
        <v>3.9556346226400001E-4</v>
      </c>
      <c r="M3584">
        <v>8.8000000000000007</v>
      </c>
      <c r="N3584">
        <v>11.6</v>
      </c>
      <c r="O3584">
        <v>5.4435575697600004E-3</v>
      </c>
      <c r="P3584">
        <v>9.3242412920500006E-2</v>
      </c>
      <c r="Q3584">
        <v>2.7374876825900001E-2</v>
      </c>
      <c r="R3584" t="s">
        <v>20</v>
      </c>
      <c r="S3584">
        <v>8.8000000000000007</v>
      </c>
      <c r="T3584">
        <v>11.6</v>
      </c>
    </row>
    <row r="3585" spans="1:20">
      <c r="A3585">
        <v>120605</v>
      </c>
      <c r="C3585" t="b">
        <f t="shared" si="275"/>
        <v>1</v>
      </c>
      <c r="D3585" s="2" t="str">
        <f t="shared" si="276"/>
        <v/>
      </c>
      <c r="E3585" s="2" t="str">
        <f t="shared" si="277"/>
        <v/>
      </c>
      <c r="F3585" s="2" t="str">
        <f t="shared" si="278"/>
        <v/>
      </c>
      <c r="G3585" s="2" t="str">
        <f t="shared" si="279"/>
        <v/>
      </c>
      <c r="H3585" t="s">
        <v>18</v>
      </c>
      <c r="I3585" t="s">
        <v>19</v>
      </c>
      <c r="J3585" s="1">
        <v>3.3338754268999999E-5</v>
      </c>
      <c r="K3585">
        <v>4.1401753035E-4</v>
      </c>
      <c r="L3585" s="1">
        <v>4.5011398997499997E-5</v>
      </c>
      <c r="M3585">
        <v>6.5</v>
      </c>
      <c r="N3585">
        <v>15</v>
      </c>
      <c r="O3585">
        <v>8.2162069718999999E-3</v>
      </c>
      <c r="P3585">
        <v>0.15836333309200001</v>
      </c>
      <c r="Q3585">
        <v>3.7813124674999997E-2</v>
      </c>
      <c r="R3585" t="s">
        <v>20</v>
      </c>
      <c r="S3585">
        <v>6.5</v>
      </c>
      <c r="T3585">
        <v>15</v>
      </c>
    </row>
    <row r="3586" spans="1:20">
      <c r="A3586">
        <v>120606</v>
      </c>
      <c r="C3586" t="b">
        <f t="shared" si="275"/>
        <v>1</v>
      </c>
      <c r="D3586" s="2" t="str">
        <f t="shared" si="276"/>
        <v/>
      </c>
      <c r="E3586" s="2" t="str">
        <f t="shared" si="277"/>
        <v/>
      </c>
      <c r="F3586" s="2" t="str">
        <f t="shared" si="278"/>
        <v/>
      </c>
      <c r="G3586" s="2" t="str">
        <f t="shared" si="279"/>
        <v/>
      </c>
      <c r="H3586" t="s">
        <v>17</v>
      </c>
      <c r="I3586" t="s">
        <v>17</v>
      </c>
      <c r="J3586">
        <v>5.3006609919599998E-4</v>
      </c>
      <c r="K3586" s="1">
        <v>2.6265673920400001E-5</v>
      </c>
      <c r="L3586" s="1">
        <v>2.8130692949E-6</v>
      </c>
      <c r="M3586">
        <v>1.5</v>
      </c>
      <c r="N3586">
        <v>10</v>
      </c>
      <c r="O3586">
        <v>0.28785894593700001</v>
      </c>
      <c r="P3586">
        <v>1.2165302877E-2</v>
      </c>
      <c r="Q3586">
        <v>3.75211052593E-3</v>
      </c>
      <c r="R3586" t="s">
        <v>15</v>
      </c>
      <c r="S3586">
        <v>1.87808628497</v>
      </c>
    </row>
    <row r="3587" spans="1:20">
      <c r="A3587">
        <v>120609</v>
      </c>
      <c r="C3587" t="b">
        <f t="shared" ref="C3587:C3650" si="280">IF(OR(B3587="freshRestricted",B3587="brackishRestricted",B3587="marineRestricted",B3587="noclass",B3587=""),TRUE,FALSE)</f>
        <v>1</v>
      </c>
      <c r="D3587" s="2" t="str">
        <f t="shared" ref="D3587:D3650" si="281">IF(NOT(ISBLANK($B3587)),IF($I3587="freshRestricted", IF($B3587="freshRestricted","FRESH",$B3587),""),"")</f>
        <v/>
      </c>
      <c r="E3587" s="2" t="str">
        <f t="shared" ref="E3587:E3650" si="282">IF(NOT(ISBLANK($B3587)),IF($I3587="marineRestricted", IF($B3587="marineRestricted","MARINE",$B3587),""),"")</f>
        <v/>
      </c>
      <c r="F3587" s="2" t="str">
        <f t="shared" ref="F3587:F3650" si="283">IF(NOT(ISBLANK($B3587)),IF($I3587="brackishRestricted", IF($B3587="brackishRestricted","BRACK",$B3587),""),"")</f>
        <v/>
      </c>
      <c r="G3587" s="2" t="str">
        <f t="shared" ref="G3587:G3650" si="284">IF(NOT(ISBLANK($B3587)),IF($I3587="noclass", IF($B3587="noclass","NO",$B3587),""),"")</f>
        <v/>
      </c>
      <c r="H3587" t="s">
        <v>17</v>
      </c>
      <c r="I3587" t="s">
        <v>17</v>
      </c>
      <c r="J3587">
        <v>1.20565084058E-4</v>
      </c>
      <c r="K3587">
        <v>3.8762533415299998E-4</v>
      </c>
      <c r="L3587" s="1">
        <v>2.0948805516400001E-5</v>
      </c>
      <c r="M3587">
        <v>6.5</v>
      </c>
      <c r="N3587">
        <v>10</v>
      </c>
      <c r="O3587">
        <v>8.0000559947199998E-2</v>
      </c>
      <c r="P3587">
        <v>5.3620460424200005E-4</v>
      </c>
      <c r="Q3587">
        <v>1.5017030689799999E-3</v>
      </c>
      <c r="R3587" t="s">
        <v>15</v>
      </c>
      <c r="S3587">
        <v>10</v>
      </c>
    </row>
    <row r="3588" spans="1:20">
      <c r="A3588">
        <v>120650</v>
      </c>
      <c r="C3588" t="b">
        <f t="shared" si="280"/>
        <v>1</v>
      </c>
      <c r="D3588" s="2" t="str">
        <f t="shared" si="281"/>
        <v/>
      </c>
      <c r="E3588" s="2" t="str">
        <f t="shared" si="282"/>
        <v/>
      </c>
      <c r="F3588" s="2" t="str">
        <f t="shared" si="283"/>
        <v/>
      </c>
      <c r="G3588" s="2" t="str">
        <f t="shared" si="284"/>
        <v/>
      </c>
      <c r="H3588" t="s">
        <v>18</v>
      </c>
      <c r="I3588" t="s">
        <v>19</v>
      </c>
      <c r="J3588" s="1">
        <v>3.6997885835100001E-5</v>
      </c>
      <c r="K3588">
        <v>8.4695716968399999E-4</v>
      </c>
      <c r="L3588">
        <v>1.07725882252E-4</v>
      </c>
      <c r="M3588">
        <v>6.5</v>
      </c>
      <c r="N3588">
        <v>15</v>
      </c>
      <c r="O3588">
        <v>8.2162069718999999E-3</v>
      </c>
      <c r="P3588">
        <v>0.31456011216200003</v>
      </c>
      <c r="Q3588">
        <v>1.1603552379300001E-2</v>
      </c>
      <c r="R3588" t="s">
        <v>20</v>
      </c>
      <c r="S3588">
        <v>6.5</v>
      </c>
      <c r="T3588">
        <v>15</v>
      </c>
    </row>
    <row r="3589" spans="1:20">
      <c r="A3589">
        <v>120651</v>
      </c>
      <c r="B3589" t="s">
        <v>19</v>
      </c>
      <c r="C3589" t="b">
        <f t="shared" si="280"/>
        <v>1</v>
      </c>
      <c r="D3589" s="2" t="str">
        <f t="shared" si="281"/>
        <v/>
      </c>
      <c r="E3589" s="2" t="str">
        <f t="shared" si="282"/>
        <v/>
      </c>
      <c r="F3589" s="2" t="str">
        <f t="shared" si="283"/>
        <v>BRACK</v>
      </c>
      <c r="G3589" s="2" t="str">
        <f t="shared" si="284"/>
        <v/>
      </c>
      <c r="H3589" t="s">
        <v>18</v>
      </c>
      <c r="I3589" t="s">
        <v>19</v>
      </c>
      <c r="J3589">
        <v>1.9731676371299999E-4</v>
      </c>
      <c r="K3589">
        <v>3.9919093640600001E-3</v>
      </c>
      <c r="L3589">
        <v>7.7142445206600002E-4</v>
      </c>
      <c r="M3589">
        <v>8.8000000000000007</v>
      </c>
      <c r="N3589">
        <v>11.6</v>
      </c>
      <c r="O3589">
        <v>6.7613986353199998E-3</v>
      </c>
      <c r="P3589">
        <v>0.10174219845599999</v>
      </c>
      <c r="Q3589">
        <v>3.3116302101700003E-2</v>
      </c>
      <c r="R3589" t="s">
        <v>20</v>
      </c>
      <c r="S3589">
        <v>8.8000000000000007</v>
      </c>
      <c r="T3589">
        <v>11.6</v>
      </c>
    </row>
    <row r="3590" spans="1:20">
      <c r="A3590">
        <v>120701</v>
      </c>
      <c r="C3590" t="b">
        <f t="shared" si="280"/>
        <v>1</v>
      </c>
      <c r="D3590" s="2" t="str">
        <f t="shared" si="281"/>
        <v/>
      </c>
      <c r="E3590" s="2" t="str">
        <f t="shared" si="282"/>
        <v/>
      </c>
      <c r="F3590" s="2" t="str">
        <f t="shared" si="283"/>
        <v/>
      </c>
      <c r="G3590" s="2" t="str">
        <f t="shared" si="284"/>
        <v/>
      </c>
      <c r="H3590" t="s">
        <v>18</v>
      </c>
      <c r="I3590" t="s">
        <v>19</v>
      </c>
      <c r="J3590" s="1">
        <v>7.6781208874099998E-6</v>
      </c>
      <c r="K3590">
        <v>4.9167126641399997E-4</v>
      </c>
      <c r="L3590" s="1">
        <v>9.4143468562899997E-5</v>
      </c>
      <c r="M3590">
        <v>8.8000000000000007</v>
      </c>
      <c r="N3590">
        <v>11.6</v>
      </c>
      <c r="O3590">
        <v>4.2918998620000001E-3</v>
      </c>
      <c r="P3590">
        <v>0.11038624959899999</v>
      </c>
      <c r="Q3590">
        <v>3.0241259828200001E-2</v>
      </c>
      <c r="R3590" t="s">
        <v>20</v>
      </c>
      <c r="S3590">
        <v>8.8000000000000007</v>
      </c>
      <c r="T3590">
        <v>11.6</v>
      </c>
    </row>
    <row r="3591" spans="1:20">
      <c r="A3591">
        <v>120703</v>
      </c>
      <c r="C3591" t="b">
        <f t="shared" si="280"/>
        <v>1</v>
      </c>
      <c r="D3591" s="2" t="str">
        <f t="shared" si="281"/>
        <v/>
      </c>
      <c r="E3591" s="2" t="str">
        <f t="shared" si="282"/>
        <v/>
      </c>
      <c r="F3591" s="2" t="str">
        <f t="shared" si="283"/>
        <v/>
      </c>
      <c r="G3591" s="2" t="str">
        <f t="shared" si="284"/>
        <v/>
      </c>
      <c r="H3591" t="s">
        <v>18</v>
      </c>
      <c r="I3591" t="s">
        <v>19</v>
      </c>
      <c r="J3591" s="1">
        <v>3.1950225124600003E-5</v>
      </c>
      <c r="K3591">
        <v>1.11832163617E-3</v>
      </c>
      <c r="L3591">
        <v>2.12443504449E-4</v>
      </c>
      <c r="M3591">
        <v>8.8000000000000007</v>
      </c>
      <c r="N3591">
        <v>11.6</v>
      </c>
      <c r="O3591">
        <v>2.7630470004399998E-2</v>
      </c>
      <c r="P3591">
        <v>0.119141625646</v>
      </c>
      <c r="Q3591">
        <v>9.2643501456000005E-2</v>
      </c>
      <c r="R3591" t="s">
        <v>20</v>
      </c>
      <c r="S3591">
        <v>8.8000000000000007</v>
      </c>
      <c r="T3591">
        <v>11.6</v>
      </c>
    </row>
    <row r="3592" spans="1:20">
      <c r="A3592">
        <v>120705</v>
      </c>
      <c r="C3592" t="b">
        <f t="shared" si="280"/>
        <v>1</v>
      </c>
      <c r="D3592" s="2" t="str">
        <f t="shared" si="281"/>
        <v/>
      </c>
      <c r="E3592" s="2" t="str">
        <f t="shared" si="282"/>
        <v/>
      </c>
      <c r="F3592" s="2" t="str">
        <f t="shared" si="283"/>
        <v/>
      </c>
      <c r="G3592" s="2" t="str">
        <f t="shared" si="284"/>
        <v/>
      </c>
      <c r="H3592" t="s">
        <v>14</v>
      </c>
      <c r="I3592" t="s">
        <v>14</v>
      </c>
      <c r="J3592" s="1">
        <v>4.2229664880700001E-6</v>
      </c>
      <c r="K3592">
        <v>2.91041511521E-4</v>
      </c>
      <c r="L3592" s="1">
        <v>8.0697458778600006E-5</v>
      </c>
      <c r="M3592">
        <v>8.8000000000000007</v>
      </c>
      <c r="N3592">
        <v>11.6</v>
      </c>
      <c r="O3592">
        <v>2.97574629087E-3</v>
      </c>
      <c r="P3592">
        <v>0.119141625646</v>
      </c>
      <c r="Q3592">
        <v>1.6334847806399998E-2</v>
      </c>
      <c r="R3592" t="s">
        <v>15</v>
      </c>
    </row>
    <row r="3593" spans="1:20">
      <c r="A3593">
        <v>120706</v>
      </c>
      <c r="C3593" t="b">
        <f t="shared" si="280"/>
        <v>1</v>
      </c>
      <c r="D3593" s="2" t="str">
        <f t="shared" si="281"/>
        <v/>
      </c>
      <c r="E3593" s="2" t="str">
        <f t="shared" si="282"/>
        <v/>
      </c>
      <c r="F3593" s="2" t="str">
        <f t="shared" si="283"/>
        <v/>
      </c>
      <c r="G3593" s="2" t="str">
        <f t="shared" si="284"/>
        <v/>
      </c>
      <c r="H3593" t="s">
        <v>18</v>
      </c>
      <c r="I3593" t="s">
        <v>19</v>
      </c>
      <c r="J3593" s="1">
        <v>1.39116201558E-5</v>
      </c>
      <c r="K3593">
        <v>6.5682392841200001E-4</v>
      </c>
      <c r="L3593">
        <v>1.5116102980299999E-4</v>
      </c>
      <c r="M3593">
        <v>8.8000000000000007</v>
      </c>
      <c r="N3593">
        <v>11.6</v>
      </c>
      <c r="O3593">
        <v>1.35186121114E-2</v>
      </c>
      <c r="P3593">
        <v>0.16156342860299999</v>
      </c>
      <c r="Q3593">
        <v>4.2412976728100002E-2</v>
      </c>
      <c r="R3593" t="s">
        <v>20</v>
      </c>
      <c r="S3593">
        <v>8.8000000000000007</v>
      </c>
      <c r="T3593">
        <v>11.6</v>
      </c>
    </row>
    <row r="3594" spans="1:20">
      <c r="A3594">
        <v>120742</v>
      </c>
      <c r="C3594" t="b">
        <f t="shared" si="280"/>
        <v>1</v>
      </c>
      <c r="D3594" s="2" t="str">
        <f t="shared" si="281"/>
        <v/>
      </c>
      <c r="E3594" s="2" t="str">
        <f t="shared" si="282"/>
        <v/>
      </c>
      <c r="F3594" s="2" t="str">
        <f t="shared" si="283"/>
        <v/>
      </c>
      <c r="G3594" s="2" t="str">
        <f t="shared" si="284"/>
        <v/>
      </c>
      <c r="H3594" t="s">
        <v>18</v>
      </c>
      <c r="I3594" t="s">
        <v>19</v>
      </c>
      <c r="J3594" s="1">
        <v>1.8846315141599999E-5</v>
      </c>
      <c r="K3594">
        <v>6.2672674219499999E-4</v>
      </c>
      <c r="L3594">
        <v>1.3571793894200001E-4</v>
      </c>
      <c r="M3594">
        <v>8.8000000000000007</v>
      </c>
      <c r="N3594">
        <v>11.6</v>
      </c>
      <c r="O3594">
        <v>1.35186121114E-2</v>
      </c>
      <c r="P3594">
        <v>0.14644611930199999</v>
      </c>
      <c r="Q3594">
        <v>4.95782147751E-2</v>
      </c>
      <c r="R3594" t="s">
        <v>20</v>
      </c>
      <c r="S3594">
        <v>8.8000000000000007</v>
      </c>
      <c r="T3594">
        <v>11.6</v>
      </c>
    </row>
    <row r="3595" spans="1:20">
      <c r="A3595">
        <v>120745</v>
      </c>
      <c r="C3595" t="b">
        <f t="shared" si="280"/>
        <v>1</v>
      </c>
      <c r="D3595" s="2" t="str">
        <f t="shared" si="281"/>
        <v/>
      </c>
      <c r="E3595" s="2" t="str">
        <f t="shared" si="282"/>
        <v/>
      </c>
      <c r="F3595" s="2" t="str">
        <f t="shared" si="283"/>
        <v/>
      </c>
      <c r="G3595" s="2" t="str">
        <f t="shared" si="284"/>
        <v/>
      </c>
      <c r="H3595" t="s">
        <v>18</v>
      </c>
      <c r="I3595" t="s">
        <v>19</v>
      </c>
      <c r="J3595" s="1">
        <v>5.3073843120300003E-6</v>
      </c>
      <c r="K3595">
        <v>2.3132728649199999E-4</v>
      </c>
      <c r="L3595" s="1">
        <v>5.2006002630899997E-5</v>
      </c>
      <c r="M3595">
        <v>8.8000000000000007</v>
      </c>
      <c r="N3595">
        <v>11.6</v>
      </c>
      <c r="O3595">
        <v>1.0202056049500001E-2</v>
      </c>
      <c r="P3595">
        <v>7.7362230767200002E-2</v>
      </c>
      <c r="Q3595">
        <v>6.4923850581199996E-2</v>
      </c>
      <c r="R3595" t="s">
        <v>20</v>
      </c>
      <c r="S3595">
        <v>8.8000000000000007</v>
      </c>
      <c r="T3595">
        <v>11.6</v>
      </c>
    </row>
    <row r="3596" spans="1:20">
      <c r="A3596">
        <v>120746</v>
      </c>
      <c r="C3596" t="b">
        <f t="shared" si="280"/>
        <v>1</v>
      </c>
      <c r="D3596" s="2" t="str">
        <f t="shared" si="281"/>
        <v/>
      </c>
      <c r="E3596" s="2" t="str">
        <f t="shared" si="282"/>
        <v/>
      </c>
      <c r="F3596" s="2" t="str">
        <f t="shared" si="283"/>
        <v/>
      </c>
      <c r="G3596" s="2" t="str">
        <f t="shared" si="284"/>
        <v/>
      </c>
      <c r="H3596" t="s">
        <v>14</v>
      </c>
      <c r="I3596" t="s">
        <v>14</v>
      </c>
      <c r="J3596" s="1">
        <v>7.2381312520700001E-6</v>
      </c>
      <c r="K3596">
        <v>2.6463275967499999E-4</v>
      </c>
      <c r="L3596" s="1">
        <v>7.0379954196799995E-5</v>
      </c>
      <c r="M3596">
        <v>8.8000000000000007</v>
      </c>
      <c r="N3596">
        <v>11.6</v>
      </c>
      <c r="O3596">
        <v>1.35186121114E-2</v>
      </c>
      <c r="P3596">
        <v>0.11038624959899999</v>
      </c>
      <c r="Q3596">
        <v>6.8268653852300007E-2</v>
      </c>
      <c r="R3596" t="s">
        <v>15</v>
      </c>
    </row>
    <row r="3597" spans="1:20">
      <c r="A3597">
        <v>120747</v>
      </c>
      <c r="C3597" t="b">
        <f t="shared" si="280"/>
        <v>1</v>
      </c>
      <c r="D3597" s="2" t="str">
        <f t="shared" si="281"/>
        <v/>
      </c>
      <c r="E3597" s="2" t="str">
        <f t="shared" si="282"/>
        <v/>
      </c>
      <c r="F3597" s="2" t="str">
        <f t="shared" si="283"/>
        <v/>
      </c>
      <c r="G3597" s="2" t="str">
        <f t="shared" si="284"/>
        <v/>
      </c>
      <c r="H3597" t="s">
        <v>18</v>
      </c>
      <c r="I3597" t="s">
        <v>19</v>
      </c>
      <c r="J3597" s="1">
        <v>7.8027736004399998E-6</v>
      </c>
      <c r="K3597">
        <v>4.1056824678599999E-4</v>
      </c>
      <c r="L3597" s="1">
        <v>8.6710216081499998E-5</v>
      </c>
      <c r="M3597">
        <v>8.8000000000000007</v>
      </c>
      <c r="N3597">
        <v>11.6</v>
      </c>
      <c r="O3597">
        <v>1.0202056049500001E-2</v>
      </c>
      <c r="P3597">
        <v>0.106927653205</v>
      </c>
      <c r="Q3597">
        <v>4.7089535214999999E-2</v>
      </c>
      <c r="R3597" t="s">
        <v>20</v>
      </c>
      <c r="S3597">
        <v>8.8000000000000007</v>
      </c>
      <c r="T3597">
        <v>11.6</v>
      </c>
    </row>
    <row r="3598" spans="1:20">
      <c r="A3598">
        <v>120782</v>
      </c>
      <c r="C3598" t="b">
        <f t="shared" si="280"/>
        <v>1</v>
      </c>
      <c r="D3598" s="2" t="str">
        <f t="shared" si="281"/>
        <v/>
      </c>
      <c r="E3598" s="2" t="str">
        <f t="shared" si="282"/>
        <v/>
      </c>
      <c r="F3598" s="2" t="str">
        <f t="shared" si="283"/>
        <v/>
      </c>
      <c r="G3598" s="2" t="str">
        <f t="shared" si="284"/>
        <v/>
      </c>
      <c r="H3598" t="s">
        <v>18</v>
      </c>
      <c r="I3598" t="s">
        <v>19</v>
      </c>
      <c r="J3598">
        <v>1.26723908299E-4</v>
      </c>
      <c r="K3598">
        <v>6.2898735495499998E-4</v>
      </c>
      <c r="L3598" s="1">
        <v>1.1109762969000001E-5</v>
      </c>
      <c r="M3598">
        <v>3</v>
      </c>
      <c r="N3598">
        <v>8</v>
      </c>
      <c r="O3598">
        <v>0.15692062196600001</v>
      </c>
      <c r="P3598">
        <v>1.9486221014100001E-3</v>
      </c>
      <c r="Q3598">
        <v>2.1625212343599999E-3</v>
      </c>
      <c r="R3598" t="s">
        <v>20</v>
      </c>
      <c r="S3598">
        <v>3</v>
      </c>
      <c r="T3598">
        <v>8</v>
      </c>
    </row>
    <row r="3599" spans="1:20">
      <c r="A3599">
        <v>120783</v>
      </c>
      <c r="B3599" t="s">
        <v>19</v>
      </c>
      <c r="C3599" t="b">
        <f t="shared" si="280"/>
        <v>1</v>
      </c>
      <c r="D3599" s="2" t="str">
        <f t="shared" si="281"/>
        <v/>
      </c>
      <c r="E3599" s="2" t="str">
        <f t="shared" si="282"/>
        <v/>
      </c>
      <c r="F3599" s="2" t="str">
        <f t="shared" si="283"/>
        <v>BRACK</v>
      </c>
      <c r="G3599" s="2" t="str">
        <f t="shared" si="284"/>
        <v/>
      </c>
      <c r="H3599" t="s">
        <v>18</v>
      </c>
      <c r="I3599" t="s">
        <v>19</v>
      </c>
      <c r="J3599" s="1">
        <v>7.1355692087599995E-5</v>
      </c>
      <c r="K3599">
        <v>3.56096845288E-4</v>
      </c>
      <c r="L3599" s="1">
        <v>3.7877980935599999E-6</v>
      </c>
      <c r="M3599">
        <v>3</v>
      </c>
      <c r="N3599">
        <v>8</v>
      </c>
      <c r="O3599">
        <v>6.0627155218000002E-2</v>
      </c>
      <c r="P3599" s="1">
        <v>1.05187445609E-5</v>
      </c>
      <c r="Q3599">
        <v>2.3350689265900001E-3</v>
      </c>
      <c r="R3599" t="s">
        <v>20</v>
      </c>
      <c r="S3599">
        <v>3</v>
      </c>
      <c r="T3599">
        <v>8</v>
      </c>
    </row>
    <row r="3600" spans="1:20">
      <c r="A3600">
        <v>120784</v>
      </c>
      <c r="C3600" t="b">
        <f t="shared" si="280"/>
        <v>1</v>
      </c>
      <c r="D3600" s="2" t="str">
        <f t="shared" si="281"/>
        <v/>
      </c>
      <c r="E3600" s="2" t="str">
        <f t="shared" si="282"/>
        <v/>
      </c>
      <c r="F3600" s="2" t="str">
        <f t="shared" si="283"/>
        <v/>
      </c>
      <c r="G3600" s="2" t="str">
        <f t="shared" si="284"/>
        <v/>
      </c>
      <c r="H3600" t="s">
        <v>18</v>
      </c>
      <c r="I3600" t="s">
        <v>19</v>
      </c>
      <c r="J3600" s="1">
        <v>7.5539295794200002E-5</v>
      </c>
      <c r="K3600">
        <v>4.3327301700800001E-4</v>
      </c>
      <c r="L3600" s="1">
        <v>3.70097359664E-6</v>
      </c>
      <c r="M3600">
        <v>3</v>
      </c>
      <c r="N3600">
        <v>8</v>
      </c>
      <c r="O3600">
        <v>9.5507992338000003E-2</v>
      </c>
      <c r="P3600">
        <v>2.61086261259E-4</v>
      </c>
      <c r="Q3600">
        <v>3.4802217265100001E-3</v>
      </c>
      <c r="R3600" t="s">
        <v>20</v>
      </c>
      <c r="S3600">
        <v>3</v>
      </c>
      <c r="T3600">
        <v>8</v>
      </c>
    </row>
    <row r="3601" spans="1:20">
      <c r="A3601">
        <v>120785</v>
      </c>
      <c r="C3601" t="b">
        <f t="shared" si="280"/>
        <v>1</v>
      </c>
      <c r="D3601" s="2" t="str">
        <f t="shared" si="281"/>
        <v/>
      </c>
      <c r="E3601" s="2" t="str">
        <f t="shared" si="282"/>
        <v/>
      </c>
      <c r="F3601" s="2" t="str">
        <f t="shared" si="283"/>
        <v/>
      </c>
      <c r="G3601" s="2" t="str">
        <f t="shared" si="284"/>
        <v/>
      </c>
      <c r="H3601" t="s">
        <v>18</v>
      </c>
      <c r="I3601" t="s">
        <v>19</v>
      </c>
      <c r="J3601" s="1">
        <v>4.4843161190799997E-5</v>
      </c>
      <c r="K3601">
        <v>2.0641868910099999E-4</v>
      </c>
      <c r="L3601" s="1">
        <v>2.4657716362800001E-6</v>
      </c>
      <c r="M3601">
        <v>3</v>
      </c>
      <c r="N3601">
        <v>8</v>
      </c>
      <c r="O3601">
        <v>8.2370287927000005E-2</v>
      </c>
      <c r="P3601">
        <v>2.0067090775900001E-4</v>
      </c>
      <c r="Q3601">
        <v>3.4802217265100001E-3</v>
      </c>
      <c r="R3601" t="s">
        <v>20</v>
      </c>
      <c r="S3601">
        <v>3</v>
      </c>
      <c r="T3601">
        <v>8</v>
      </c>
    </row>
    <row r="3602" spans="1:20">
      <c r="A3602">
        <v>120786</v>
      </c>
      <c r="C3602" t="b">
        <f t="shared" si="280"/>
        <v>1</v>
      </c>
      <c r="D3602" s="2" t="str">
        <f t="shared" si="281"/>
        <v/>
      </c>
      <c r="E3602" s="2" t="str">
        <f t="shared" si="282"/>
        <v/>
      </c>
      <c r="F3602" s="2" t="str">
        <f t="shared" si="283"/>
        <v/>
      </c>
      <c r="G3602" s="2" t="str">
        <f t="shared" si="284"/>
        <v/>
      </c>
      <c r="H3602" t="s">
        <v>18</v>
      </c>
      <c r="I3602" t="s">
        <v>19</v>
      </c>
      <c r="J3602" s="1">
        <v>4.1976912854100001E-5</v>
      </c>
      <c r="K3602">
        <v>2.81072392637E-4</v>
      </c>
      <c r="L3602" s="1">
        <v>5.4629008060399999E-6</v>
      </c>
      <c r="M3602">
        <v>3</v>
      </c>
      <c r="N3602">
        <v>8</v>
      </c>
      <c r="O3602">
        <v>5.3782742941400001E-2</v>
      </c>
      <c r="P3602">
        <v>2.61086261259E-4</v>
      </c>
      <c r="Q3602">
        <v>1.3348308436399999E-2</v>
      </c>
      <c r="R3602" t="s">
        <v>20</v>
      </c>
      <c r="S3602">
        <v>3</v>
      </c>
      <c r="T3602">
        <v>8</v>
      </c>
    </row>
    <row r="3603" spans="1:20">
      <c r="A3603">
        <v>120789</v>
      </c>
      <c r="C3603" t="b">
        <f t="shared" si="280"/>
        <v>1</v>
      </c>
      <c r="D3603" s="2" t="str">
        <f t="shared" si="281"/>
        <v/>
      </c>
      <c r="E3603" s="2" t="str">
        <f t="shared" si="282"/>
        <v/>
      </c>
      <c r="F3603" s="2" t="str">
        <f t="shared" si="283"/>
        <v/>
      </c>
      <c r="G3603" s="2" t="str">
        <f t="shared" si="284"/>
        <v/>
      </c>
      <c r="H3603" t="s">
        <v>18</v>
      </c>
      <c r="I3603" t="s">
        <v>19</v>
      </c>
      <c r="J3603" s="1">
        <v>2.5446609537800001E-5</v>
      </c>
      <c r="K3603">
        <v>2.4382658377500001E-4</v>
      </c>
      <c r="L3603" s="1">
        <v>2.8200099919399999E-6</v>
      </c>
      <c r="M3603">
        <v>3</v>
      </c>
      <c r="N3603">
        <v>8</v>
      </c>
      <c r="O3603">
        <v>0.121402906994</v>
      </c>
      <c r="P3603">
        <v>5.9590800746199997E-3</v>
      </c>
      <c r="Q3603">
        <v>3.2321600424299997E-2</v>
      </c>
      <c r="R3603" t="s">
        <v>20</v>
      </c>
      <c r="S3603">
        <v>3</v>
      </c>
      <c r="T3603">
        <v>8</v>
      </c>
    </row>
    <row r="3604" spans="1:20">
      <c r="A3604">
        <v>120792</v>
      </c>
      <c r="C3604" t="b">
        <f t="shared" si="280"/>
        <v>1</v>
      </c>
      <c r="D3604" s="2" t="str">
        <f t="shared" si="281"/>
        <v/>
      </c>
      <c r="E3604" s="2" t="str">
        <f t="shared" si="282"/>
        <v/>
      </c>
      <c r="F3604" s="2" t="str">
        <f t="shared" si="283"/>
        <v/>
      </c>
      <c r="G3604" s="2" t="str">
        <f t="shared" si="284"/>
        <v/>
      </c>
      <c r="H3604" t="s">
        <v>18</v>
      </c>
      <c r="I3604" t="s">
        <v>19</v>
      </c>
      <c r="J3604" s="1">
        <v>4.0270428195600002E-5</v>
      </c>
      <c r="K3604">
        <v>1.90246110877E-4</v>
      </c>
      <c r="L3604" s="1">
        <v>7.9008787357300002E-7</v>
      </c>
      <c r="M3604">
        <v>3</v>
      </c>
      <c r="N3604">
        <v>8</v>
      </c>
      <c r="O3604">
        <v>9.5507992338000003E-2</v>
      </c>
      <c r="P3604" s="1">
        <v>2.4329252133599999E-5</v>
      </c>
      <c r="Q3604">
        <v>1.0108930597899999E-3</v>
      </c>
      <c r="R3604" t="s">
        <v>20</v>
      </c>
      <c r="S3604">
        <v>3</v>
      </c>
      <c r="T3604">
        <v>8</v>
      </c>
    </row>
    <row r="3605" spans="1:20">
      <c r="A3605">
        <v>120814</v>
      </c>
      <c r="C3605" t="b">
        <f t="shared" si="280"/>
        <v>1</v>
      </c>
      <c r="D3605" s="2" t="str">
        <f t="shared" si="281"/>
        <v/>
      </c>
      <c r="E3605" s="2" t="str">
        <f t="shared" si="282"/>
        <v/>
      </c>
      <c r="F3605" s="2" t="str">
        <f t="shared" si="283"/>
        <v/>
      </c>
      <c r="G3605" s="2" t="str">
        <f t="shared" si="284"/>
        <v/>
      </c>
      <c r="H3605" t="s">
        <v>16</v>
      </c>
      <c r="I3605" t="s">
        <v>16</v>
      </c>
      <c r="J3605">
        <v>0</v>
      </c>
      <c r="K3605" s="1">
        <v>6.5272768538199993E-5</v>
      </c>
      <c r="L3605">
        <v>8.5715251294299995E-4</v>
      </c>
      <c r="M3605">
        <v>9</v>
      </c>
      <c r="N3605">
        <v>27</v>
      </c>
      <c r="O3605">
        <v>7.2012805821299996E-3</v>
      </c>
      <c r="P3605">
        <v>0.15327021172700001</v>
      </c>
      <c r="Q3605">
        <v>1.0091120298000001E-3</v>
      </c>
      <c r="R3605" t="s">
        <v>15</v>
      </c>
      <c r="S3605">
        <v>25.6292873019</v>
      </c>
    </row>
    <row r="3606" spans="1:20">
      <c r="A3606">
        <v>120815</v>
      </c>
      <c r="C3606" t="b">
        <f t="shared" si="280"/>
        <v>1</v>
      </c>
      <c r="D3606" s="2" t="str">
        <f t="shared" si="281"/>
        <v/>
      </c>
      <c r="E3606" s="2" t="str">
        <f t="shared" si="282"/>
        <v/>
      </c>
      <c r="F3606" s="2" t="str">
        <f t="shared" si="283"/>
        <v/>
      </c>
      <c r="G3606" s="2" t="str">
        <f t="shared" si="284"/>
        <v/>
      </c>
      <c r="H3606" t="s">
        <v>16</v>
      </c>
      <c r="I3606" t="s">
        <v>16</v>
      </c>
      <c r="J3606">
        <v>0</v>
      </c>
      <c r="K3606" s="1">
        <v>3.5905085678000003E-5</v>
      </c>
      <c r="L3606">
        <v>4.7720487007699998E-4</v>
      </c>
      <c r="M3606">
        <v>9</v>
      </c>
      <c r="N3606">
        <v>27</v>
      </c>
      <c r="O3606">
        <v>2.1450070736700001E-2</v>
      </c>
      <c r="P3606">
        <v>0.10423756021400001</v>
      </c>
      <c r="Q3606">
        <v>1.0091120298000001E-3</v>
      </c>
      <c r="R3606" t="s">
        <v>15</v>
      </c>
      <c r="S3606">
        <v>25.645672785999999</v>
      </c>
    </row>
    <row r="3607" spans="1:20">
      <c r="A3607">
        <v>120816</v>
      </c>
      <c r="C3607" t="b">
        <f t="shared" si="280"/>
        <v>1</v>
      </c>
      <c r="D3607" s="2" t="str">
        <f t="shared" si="281"/>
        <v/>
      </c>
      <c r="E3607" s="2" t="str">
        <f t="shared" si="282"/>
        <v/>
      </c>
      <c r="F3607" s="2" t="str">
        <f t="shared" si="283"/>
        <v/>
      </c>
      <c r="G3607" s="2" t="str">
        <f t="shared" si="284"/>
        <v/>
      </c>
      <c r="H3607" t="s">
        <v>16</v>
      </c>
      <c r="I3607" t="s">
        <v>16</v>
      </c>
      <c r="J3607">
        <v>0</v>
      </c>
      <c r="K3607" s="1">
        <v>4.8179083001700003E-5</v>
      </c>
      <c r="L3607">
        <v>7.0222300331800004E-4</v>
      </c>
      <c r="M3607">
        <v>9</v>
      </c>
      <c r="N3607">
        <v>27</v>
      </c>
      <c r="O3607">
        <v>7.2012805821299996E-3</v>
      </c>
      <c r="P3607">
        <v>0.15327021172700001</v>
      </c>
      <c r="Q3607">
        <v>1.0091120298000001E-3</v>
      </c>
      <c r="R3607" t="s">
        <v>15</v>
      </c>
      <c r="S3607">
        <v>25.765031208100002</v>
      </c>
    </row>
    <row r="3608" spans="1:20">
      <c r="A3608">
        <v>120817</v>
      </c>
      <c r="C3608" t="b">
        <f t="shared" si="280"/>
        <v>1</v>
      </c>
      <c r="D3608" s="2" t="str">
        <f t="shared" si="281"/>
        <v/>
      </c>
      <c r="E3608" s="2" t="str">
        <f t="shared" si="282"/>
        <v/>
      </c>
      <c r="F3608" s="2" t="str">
        <f t="shared" si="283"/>
        <v/>
      </c>
      <c r="G3608" s="2" t="str">
        <f t="shared" si="284"/>
        <v/>
      </c>
      <c r="H3608" t="s">
        <v>16</v>
      </c>
      <c r="I3608" t="s">
        <v>16</v>
      </c>
      <c r="J3608">
        <v>0</v>
      </c>
      <c r="K3608" s="1">
        <v>4.5231831368600001E-5</v>
      </c>
      <c r="L3608">
        <v>5.81480799109E-4</v>
      </c>
      <c r="M3608">
        <v>9</v>
      </c>
      <c r="N3608">
        <v>27</v>
      </c>
      <c r="O3608">
        <v>1.2480824009699999E-2</v>
      </c>
      <c r="P3608">
        <v>0.135698008787</v>
      </c>
      <c r="Q3608">
        <v>1.0091120298000001E-3</v>
      </c>
      <c r="R3608" t="s">
        <v>15</v>
      </c>
      <c r="S3608">
        <v>25.5998282903</v>
      </c>
    </row>
    <row r="3609" spans="1:20">
      <c r="A3609">
        <v>120818</v>
      </c>
      <c r="B3609" t="s">
        <v>16</v>
      </c>
      <c r="C3609" t="b">
        <f t="shared" si="280"/>
        <v>1</v>
      </c>
      <c r="D3609" s="2" t="str">
        <f t="shared" si="281"/>
        <v/>
      </c>
      <c r="E3609" s="2" t="str">
        <f t="shared" si="282"/>
        <v>MARINE</v>
      </c>
      <c r="F3609" s="2" t="str">
        <f t="shared" si="283"/>
        <v/>
      </c>
      <c r="G3609" s="2" t="str">
        <f t="shared" si="284"/>
        <v/>
      </c>
      <c r="H3609" t="s">
        <v>16</v>
      </c>
      <c r="I3609" t="s">
        <v>16</v>
      </c>
      <c r="J3609">
        <v>0</v>
      </c>
      <c r="K3609" s="1">
        <v>9.0512185367499999E-5</v>
      </c>
      <c r="L3609">
        <v>1.2131149150400001E-3</v>
      </c>
      <c r="M3609">
        <v>9</v>
      </c>
      <c r="N3609">
        <v>27</v>
      </c>
      <c r="O3609">
        <v>4.1090647643300003E-3</v>
      </c>
      <c r="P3609">
        <v>0.16958417048499999</v>
      </c>
      <c r="Q3609">
        <v>1.0091120298000001E-3</v>
      </c>
      <c r="R3609" t="s">
        <v>15</v>
      </c>
      <c r="S3609">
        <v>25.656995049300001</v>
      </c>
    </row>
    <row r="3610" spans="1:20">
      <c r="A3610">
        <v>120820</v>
      </c>
      <c r="C3610" t="b">
        <f t="shared" si="280"/>
        <v>1</v>
      </c>
      <c r="D3610" s="2" t="str">
        <f t="shared" si="281"/>
        <v/>
      </c>
      <c r="E3610" s="2" t="str">
        <f t="shared" si="282"/>
        <v/>
      </c>
      <c r="F3610" s="2" t="str">
        <f t="shared" si="283"/>
        <v/>
      </c>
      <c r="G3610" s="2" t="str">
        <f t="shared" si="284"/>
        <v/>
      </c>
      <c r="H3610" t="s">
        <v>16</v>
      </c>
      <c r="I3610" t="s">
        <v>16</v>
      </c>
      <c r="J3610">
        <v>0</v>
      </c>
      <c r="K3610" s="1">
        <v>3.1721734140199997E-5</v>
      </c>
      <c r="L3610">
        <v>5.2429784220500003E-4</v>
      </c>
      <c r="M3610">
        <v>9</v>
      </c>
      <c r="N3610">
        <v>27</v>
      </c>
      <c r="O3610">
        <v>1.2480824009699999E-2</v>
      </c>
      <c r="P3610">
        <v>0.122475189326</v>
      </c>
      <c r="Q3610">
        <v>1.0091120298000001E-3</v>
      </c>
      <c r="R3610" t="s">
        <v>15</v>
      </c>
      <c r="S3610">
        <v>25.910941132000001</v>
      </c>
    </row>
    <row r="3611" spans="1:20">
      <c r="A3611">
        <v>120821</v>
      </c>
      <c r="C3611" t="b">
        <f t="shared" si="280"/>
        <v>1</v>
      </c>
      <c r="D3611" s="2" t="str">
        <f t="shared" si="281"/>
        <v/>
      </c>
      <c r="E3611" s="2" t="str">
        <f t="shared" si="282"/>
        <v/>
      </c>
      <c r="F3611" s="2" t="str">
        <f t="shared" si="283"/>
        <v/>
      </c>
      <c r="G3611" s="2" t="str">
        <f t="shared" si="284"/>
        <v/>
      </c>
      <c r="H3611" t="s">
        <v>16</v>
      </c>
      <c r="I3611" t="s">
        <v>16</v>
      </c>
      <c r="J3611">
        <v>0</v>
      </c>
      <c r="K3611" s="1">
        <v>6.9478034084899997E-5</v>
      </c>
      <c r="L3611">
        <v>8.06121686707E-4</v>
      </c>
      <c r="M3611">
        <v>9</v>
      </c>
      <c r="N3611">
        <v>27</v>
      </c>
      <c r="O3611">
        <v>7.2012805821299996E-3</v>
      </c>
      <c r="P3611">
        <v>0.16793422912100001</v>
      </c>
      <c r="Q3611">
        <v>1.0091120298000001E-3</v>
      </c>
      <c r="R3611" t="s">
        <v>15</v>
      </c>
      <c r="S3611">
        <v>25.448615594700001</v>
      </c>
    </row>
    <row r="3612" spans="1:20">
      <c r="A3612">
        <v>120822</v>
      </c>
      <c r="C3612" t="b">
        <f t="shared" si="280"/>
        <v>1</v>
      </c>
      <c r="D3612" s="2" t="str">
        <f t="shared" si="281"/>
        <v/>
      </c>
      <c r="E3612" s="2" t="str">
        <f t="shared" si="282"/>
        <v/>
      </c>
      <c r="F3612" s="2" t="str">
        <f t="shared" si="283"/>
        <v/>
      </c>
      <c r="G3612" s="2" t="str">
        <f t="shared" si="284"/>
        <v/>
      </c>
      <c r="H3612" t="s">
        <v>16</v>
      </c>
      <c r="I3612" t="s">
        <v>16</v>
      </c>
      <c r="J3612">
        <v>0</v>
      </c>
      <c r="K3612" s="1">
        <v>7.3733741501400002E-5</v>
      </c>
      <c r="L3612">
        <v>1.1335691532999999E-3</v>
      </c>
      <c r="M3612">
        <v>9</v>
      </c>
      <c r="N3612">
        <v>27</v>
      </c>
      <c r="O3612">
        <v>7.2012805821299996E-3</v>
      </c>
      <c r="P3612">
        <v>0.16793422912100001</v>
      </c>
      <c r="Q3612">
        <v>1.0091120298000001E-3</v>
      </c>
      <c r="R3612" t="s">
        <v>15</v>
      </c>
      <c r="S3612">
        <v>25.8291783142</v>
      </c>
    </row>
    <row r="3613" spans="1:20">
      <c r="A3613">
        <v>120854</v>
      </c>
      <c r="B3613" t="s">
        <v>19</v>
      </c>
      <c r="C3613" t="b">
        <f t="shared" si="280"/>
        <v>1</v>
      </c>
      <c r="D3613" s="2" t="str">
        <f t="shared" si="281"/>
        <v/>
      </c>
      <c r="E3613" s="2" t="str">
        <f t="shared" si="282"/>
        <v/>
      </c>
      <c r="F3613" s="2" t="str">
        <f t="shared" si="283"/>
        <v>BRACK</v>
      </c>
      <c r="G3613" s="2" t="str">
        <f t="shared" si="284"/>
        <v/>
      </c>
      <c r="H3613" t="s">
        <v>19</v>
      </c>
      <c r="I3613" t="s">
        <v>19</v>
      </c>
      <c r="J3613" s="1">
        <v>7.5247227738599998E-6</v>
      </c>
      <c r="K3613">
        <v>7.2677639976700004E-4</v>
      </c>
      <c r="L3613">
        <v>1.3344467990500001E-4</v>
      </c>
      <c r="M3613">
        <v>6.5</v>
      </c>
      <c r="N3613">
        <v>11.5</v>
      </c>
      <c r="O3613">
        <v>7.92166781634E-4</v>
      </c>
      <c r="P3613">
        <v>1.9542524634E-2</v>
      </c>
      <c r="Q3613">
        <v>5.2206232323E-2</v>
      </c>
      <c r="R3613" t="s">
        <v>15</v>
      </c>
      <c r="S3613">
        <v>6.5</v>
      </c>
      <c r="T3613">
        <v>11.5</v>
      </c>
    </row>
    <row r="3614" spans="1:20">
      <c r="A3614">
        <v>120855</v>
      </c>
      <c r="C3614" t="b">
        <f t="shared" si="280"/>
        <v>1</v>
      </c>
      <c r="D3614" s="2" t="str">
        <f t="shared" si="281"/>
        <v/>
      </c>
      <c r="E3614" s="2" t="str">
        <f t="shared" si="282"/>
        <v/>
      </c>
      <c r="F3614" s="2" t="str">
        <f t="shared" si="283"/>
        <v/>
      </c>
      <c r="G3614" s="2" t="str">
        <f t="shared" si="284"/>
        <v/>
      </c>
      <c r="H3614" t="s">
        <v>19</v>
      </c>
      <c r="I3614" t="s">
        <v>19</v>
      </c>
      <c r="J3614">
        <v>1.6456421210900001E-4</v>
      </c>
      <c r="K3614">
        <v>5.69145082507E-4</v>
      </c>
      <c r="L3614" s="1">
        <v>4.8970171842099998E-5</v>
      </c>
      <c r="M3614">
        <v>1.5</v>
      </c>
      <c r="N3614">
        <v>11.5</v>
      </c>
      <c r="O3614">
        <v>4.5311008845499998E-3</v>
      </c>
      <c r="P3614" s="1">
        <v>4.3868810127499998E-6</v>
      </c>
      <c r="Q3614">
        <v>9.5823766997100004E-2</v>
      </c>
      <c r="R3614" t="s">
        <v>15</v>
      </c>
      <c r="S3614">
        <v>1.5</v>
      </c>
      <c r="T3614">
        <v>11.5</v>
      </c>
    </row>
    <row r="3615" spans="1:20">
      <c r="A3615">
        <v>120892</v>
      </c>
      <c r="C3615" t="b">
        <f t="shared" si="280"/>
        <v>1</v>
      </c>
      <c r="D3615" s="2" t="str">
        <f t="shared" si="281"/>
        <v/>
      </c>
      <c r="E3615" s="2" t="str">
        <f t="shared" si="282"/>
        <v/>
      </c>
      <c r="F3615" s="2" t="str">
        <f t="shared" si="283"/>
        <v/>
      </c>
      <c r="G3615" s="2" t="str">
        <f t="shared" si="284"/>
        <v/>
      </c>
      <c r="H3615" t="s">
        <v>17</v>
      </c>
      <c r="I3615" t="s">
        <v>17</v>
      </c>
      <c r="J3615">
        <v>1.5255567123599999E-4</v>
      </c>
      <c r="K3615">
        <v>2.7839904391800002E-4</v>
      </c>
      <c r="L3615" s="1">
        <v>1.16039075478E-5</v>
      </c>
      <c r="M3615">
        <v>1.5</v>
      </c>
      <c r="N3615">
        <v>8</v>
      </c>
      <c r="O3615">
        <v>2.53104357331E-2</v>
      </c>
      <c r="P3615" s="1">
        <v>4.5148137422299998E-8</v>
      </c>
      <c r="Q3615">
        <v>1.4245784176000001E-3</v>
      </c>
      <c r="R3615" t="s">
        <v>15</v>
      </c>
      <c r="S3615">
        <v>8</v>
      </c>
    </row>
    <row r="3616" spans="1:20">
      <c r="A3616">
        <v>120899</v>
      </c>
      <c r="C3616" t="b">
        <f t="shared" si="280"/>
        <v>1</v>
      </c>
      <c r="D3616" s="2" t="str">
        <f t="shared" si="281"/>
        <v/>
      </c>
      <c r="E3616" s="2" t="str">
        <f t="shared" si="282"/>
        <v/>
      </c>
      <c r="F3616" s="2" t="str">
        <f t="shared" si="283"/>
        <v/>
      </c>
      <c r="G3616" s="2" t="str">
        <f t="shared" si="284"/>
        <v/>
      </c>
      <c r="H3616" t="s">
        <v>17</v>
      </c>
      <c r="I3616" t="s">
        <v>17</v>
      </c>
      <c r="J3616">
        <v>1.4849507448E-4</v>
      </c>
      <c r="K3616">
        <v>2.5249667307199999E-4</v>
      </c>
      <c r="L3616" s="1">
        <v>8.6567509958800004E-6</v>
      </c>
      <c r="M3616">
        <v>1.5</v>
      </c>
      <c r="N3616">
        <v>10</v>
      </c>
      <c r="O3616">
        <v>4.3910864613500002E-2</v>
      </c>
      <c r="P3616" s="1">
        <v>2.2958917494499999E-8</v>
      </c>
      <c r="Q3616">
        <v>1.6003711275000001E-3</v>
      </c>
      <c r="R3616" t="s">
        <v>15</v>
      </c>
      <c r="S3616">
        <v>10</v>
      </c>
    </row>
    <row r="3617" spans="1:20">
      <c r="A3617">
        <v>120903</v>
      </c>
      <c r="C3617" t="b">
        <f t="shared" si="280"/>
        <v>1</v>
      </c>
      <c r="D3617" s="2" t="str">
        <f t="shared" si="281"/>
        <v/>
      </c>
      <c r="E3617" s="2" t="str">
        <f t="shared" si="282"/>
        <v/>
      </c>
      <c r="F3617" s="2" t="str">
        <f t="shared" si="283"/>
        <v/>
      </c>
      <c r="G3617" s="2" t="str">
        <f t="shared" si="284"/>
        <v/>
      </c>
      <c r="H3617" t="s">
        <v>19</v>
      </c>
      <c r="I3617" t="s">
        <v>19</v>
      </c>
      <c r="J3617" s="1">
        <v>8.0117103811799996E-5</v>
      </c>
      <c r="K3617">
        <v>3.1851212991300002E-4</v>
      </c>
      <c r="L3617" s="1">
        <v>1.5487057037600001E-5</v>
      </c>
      <c r="M3617">
        <v>1.5</v>
      </c>
      <c r="N3617">
        <v>8</v>
      </c>
      <c r="O3617">
        <v>2.5899477478300002E-3</v>
      </c>
      <c r="P3617" s="1">
        <v>2.3915281131300001E-7</v>
      </c>
      <c r="Q3617">
        <v>2.7591312238100001E-2</v>
      </c>
      <c r="R3617" t="s">
        <v>15</v>
      </c>
      <c r="S3617">
        <v>1.5</v>
      </c>
      <c r="T3617">
        <v>8</v>
      </c>
    </row>
    <row r="3618" spans="1:20">
      <c r="A3618">
        <v>120944</v>
      </c>
      <c r="C3618" t="b">
        <f t="shared" si="280"/>
        <v>1</v>
      </c>
      <c r="D3618" s="2" t="str">
        <f t="shared" si="281"/>
        <v/>
      </c>
      <c r="E3618" s="2" t="str">
        <f t="shared" si="282"/>
        <v/>
      </c>
      <c r="F3618" s="2" t="str">
        <f t="shared" si="283"/>
        <v/>
      </c>
      <c r="G3618" s="2" t="str">
        <f t="shared" si="284"/>
        <v/>
      </c>
      <c r="H3618" t="s">
        <v>19</v>
      </c>
      <c r="I3618" t="s">
        <v>19</v>
      </c>
      <c r="J3618" s="1">
        <v>1.68664808687E-5</v>
      </c>
      <c r="K3618">
        <v>1.43605857146E-3</v>
      </c>
      <c r="L3618" s="1">
        <v>2.15405401459E-5</v>
      </c>
      <c r="M3618">
        <v>6.5</v>
      </c>
      <c r="N3618">
        <v>10</v>
      </c>
      <c r="O3618">
        <v>1.42531930611E-3</v>
      </c>
      <c r="P3618">
        <v>6.8043105227400002E-4</v>
      </c>
      <c r="Q3618">
        <v>0.45609685154000001</v>
      </c>
      <c r="R3618" t="s">
        <v>15</v>
      </c>
      <c r="S3618">
        <v>6.5</v>
      </c>
      <c r="T3618">
        <v>10</v>
      </c>
    </row>
    <row r="3619" spans="1:20">
      <c r="A3619">
        <v>120946</v>
      </c>
      <c r="C3619" t="b">
        <f t="shared" si="280"/>
        <v>1</v>
      </c>
      <c r="D3619" s="2" t="str">
        <f t="shared" si="281"/>
        <v/>
      </c>
      <c r="E3619" s="2" t="str">
        <f t="shared" si="282"/>
        <v/>
      </c>
      <c r="F3619" s="2" t="str">
        <f t="shared" si="283"/>
        <v/>
      </c>
      <c r="G3619" s="2" t="str">
        <f t="shared" si="284"/>
        <v/>
      </c>
      <c r="H3619" t="s">
        <v>19</v>
      </c>
      <c r="I3619" t="s">
        <v>19</v>
      </c>
      <c r="J3619" s="1">
        <v>3.3439604878100003E-5</v>
      </c>
      <c r="K3619">
        <v>2.99501008669E-3</v>
      </c>
      <c r="L3619" s="1">
        <v>5.0293542455599998E-5</v>
      </c>
      <c r="M3619">
        <v>6.5</v>
      </c>
      <c r="N3619">
        <v>10</v>
      </c>
      <c r="O3619" s="1">
        <v>7.9885706504699997E-5</v>
      </c>
      <c r="P3619" s="1">
        <v>3.7454258014000001E-5</v>
      </c>
      <c r="Q3619">
        <v>0.34212831225200002</v>
      </c>
      <c r="R3619" t="s">
        <v>15</v>
      </c>
      <c r="S3619">
        <v>6.5</v>
      </c>
      <c r="T3619">
        <v>10</v>
      </c>
    </row>
    <row r="3620" spans="1:20">
      <c r="A3620">
        <v>121017</v>
      </c>
      <c r="C3620" t="b">
        <f t="shared" si="280"/>
        <v>1</v>
      </c>
      <c r="D3620" s="2" t="str">
        <f t="shared" si="281"/>
        <v/>
      </c>
      <c r="E3620" s="2" t="str">
        <f t="shared" si="282"/>
        <v/>
      </c>
      <c r="F3620" s="2" t="str">
        <f t="shared" si="283"/>
        <v/>
      </c>
      <c r="G3620" s="2" t="str">
        <f t="shared" si="284"/>
        <v/>
      </c>
      <c r="H3620" t="s">
        <v>19</v>
      </c>
      <c r="I3620" t="s">
        <v>19</v>
      </c>
      <c r="J3620" s="1">
        <v>2.2673050249299999E-5</v>
      </c>
      <c r="K3620">
        <v>1.7375792598299999E-3</v>
      </c>
      <c r="L3620" s="1">
        <v>2.5745211105400002E-5</v>
      </c>
      <c r="M3620">
        <v>6.5</v>
      </c>
      <c r="N3620">
        <v>10</v>
      </c>
      <c r="O3620">
        <v>1.42531930611E-3</v>
      </c>
      <c r="P3620">
        <v>1.2199445059499999E-3</v>
      </c>
      <c r="Q3620">
        <v>0.36159860677700001</v>
      </c>
      <c r="R3620" t="s">
        <v>15</v>
      </c>
      <c r="S3620">
        <v>6.5</v>
      </c>
      <c r="T3620">
        <v>10</v>
      </c>
    </row>
    <row r="3621" spans="1:20">
      <c r="A3621">
        <v>121018</v>
      </c>
      <c r="C3621" t="b">
        <f t="shared" si="280"/>
        <v>1</v>
      </c>
      <c r="D3621" s="2" t="str">
        <f t="shared" si="281"/>
        <v/>
      </c>
      <c r="E3621" s="2" t="str">
        <f t="shared" si="282"/>
        <v/>
      </c>
      <c r="F3621" s="2" t="str">
        <f t="shared" si="283"/>
        <v/>
      </c>
      <c r="G3621" s="2" t="str">
        <f t="shared" si="284"/>
        <v/>
      </c>
      <c r="H3621" t="s">
        <v>19</v>
      </c>
      <c r="I3621" t="s">
        <v>19</v>
      </c>
      <c r="J3621" s="1">
        <v>1.06619552283E-5</v>
      </c>
      <c r="K3621">
        <v>8.9479227226199999E-4</v>
      </c>
      <c r="L3621" s="1">
        <v>1.51298715758E-5</v>
      </c>
      <c r="M3621">
        <v>6.5</v>
      </c>
      <c r="N3621">
        <v>10</v>
      </c>
      <c r="O3621">
        <v>1.42531930611E-3</v>
      </c>
      <c r="P3621">
        <v>3.2304757218800002E-4</v>
      </c>
      <c r="Q3621">
        <v>0.47090518928500003</v>
      </c>
      <c r="R3621" t="s">
        <v>15</v>
      </c>
      <c r="S3621">
        <v>6.5</v>
      </c>
      <c r="T3621">
        <v>10</v>
      </c>
    </row>
    <row r="3622" spans="1:20">
      <c r="A3622">
        <v>121069</v>
      </c>
      <c r="C3622" t="b">
        <f t="shared" si="280"/>
        <v>1</v>
      </c>
      <c r="D3622" s="2" t="str">
        <f t="shared" si="281"/>
        <v/>
      </c>
      <c r="E3622" s="2" t="str">
        <f t="shared" si="282"/>
        <v/>
      </c>
      <c r="F3622" s="2" t="str">
        <f t="shared" si="283"/>
        <v/>
      </c>
      <c r="G3622" s="2" t="str">
        <f t="shared" si="284"/>
        <v/>
      </c>
      <c r="H3622" t="s">
        <v>19</v>
      </c>
      <c r="I3622" t="s">
        <v>19</v>
      </c>
      <c r="J3622" s="1">
        <v>2.44310881942E-5</v>
      </c>
      <c r="K3622">
        <v>1.58389162602E-3</v>
      </c>
      <c r="L3622" s="1">
        <v>2.8348751356699999E-5</v>
      </c>
      <c r="M3622">
        <v>6.5</v>
      </c>
      <c r="N3622">
        <v>10</v>
      </c>
      <c r="O3622">
        <v>1.42531930611E-3</v>
      </c>
      <c r="P3622">
        <v>1.2199445059499999E-3</v>
      </c>
      <c r="Q3622">
        <v>0.3714736683</v>
      </c>
      <c r="R3622" t="s">
        <v>15</v>
      </c>
      <c r="S3622">
        <v>6.5</v>
      </c>
      <c r="T3622">
        <v>10</v>
      </c>
    </row>
    <row r="3623" spans="1:20">
      <c r="A3623">
        <v>121070</v>
      </c>
      <c r="C3623" t="b">
        <f t="shared" si="280"/>
        <v>1</v>
      </c>
      <c r="D3623" s="2" t="str">
        <f t="shared" si="281"/>
        <v/>
      </c>
      <c r="E3623" s="2" t="str">
        <f t="shared" si="282"/>
        <v/>
      </c>
      <c r="F3623" s="2" t="str">
        <f t="shared" si="283"/>
        <v/>
      </c>
      <c r="G3623" s="2" t="str">
        <f t="shared" si="284"/>
        <v/>
      </c>
      <c r="H3623" t="s">
        <v>19</v>
      </c>
      <c r="I3623" t="s">
        <v>19</v>
      </c>
      <c r="J3623" s="1">
        <v>8.2485514776300004E-6</v>
      </c>
      <c r="K3623">
        <v>7.7382079697500003E-4</v>
      </c>
      <c r="L3623" s="1">
        <v>1.0983556644200001E-5</v>
      </c>
      <c r="M3623">
        <v>6.5</v>
      </c>
      <c r="N3623">
        <v>10</v>
      </c>
      <c r="O3623">
        <v>8.1645894541000001E-4</v>
      </c>
      <c r="P3623">
        <v>4.1716466829099999E-4</v>
      </c>
      <c r="Q3623">
        <v>0.38329480343</v>
      </c>
      <c r="R3623" t="s">
        <v>15</v>
      </c>
      <c r="S3623">
        <v>6.5</v>
      </c>
      <c r="T3623">
        <v>10</v>
      </c>
    </row>
    <row r="3624" spans="1:20">
      <c r="A3624">
        <v>121139</v>
      </c>
      <c r="C3624" t="b">
        <f t="shared" si="280"/>
        <v>1</v>
      </c>
      <c r="D3624" s="2" t="str">
        <f t="shared" si="281"/>
        <v/>
      </c>
      <c r="E3624" s="2" t="str">
        <f t="shared" si="282"/>
        <v/>
      </c>
      <c r="F3624" s="2" t="str">
        <f t="shared" si="283"/>
        <v/>
      </c>
      <c r="G3624" s="2" t="str">
        <f t="shared" si="284"/>
        <v/>
      </c>
      <c r="H3624" t="s">
        <v>19</v>
      </c>
      <c r="I3624" t="s">
        <v>19</v>
      </c>
      <c r="J3624" s="1">
        <v>1.3775827528E-5</v>
      </c>
      <c r="K3624">
        <v>1.04403041416E-3</v>
      </c>
      <c r="L3624" s="1">
        <v>1.5514369570699999E-5</v>
      </c>
      <c r="M3624">
        <v>6.5</v>
      </c>
      <c r="N3624">
        <v>10</v>
      </c>
      <c r="O3624">
        <v>1.42531930611E-3</v>
      </c>
      <c r="P3624">
        <v>3.2304757218800002E-4</v>
      </c>
      <c r="Q3624">
        <v>0.44773325646399997</v>
      </c>
      <c r="R3624" t="s">
        <v>15</v>
      </c>
      <c r="S3624">
        <v>6.5</v>
      </c>
      <c r="T3624">
        <v>10</v>
      </c>
    </row>
    <row r="3625" spans="1:20">
      <c r="A3625">
        <v>121140</v>
      </c>
      <c r="C3625" t="b">
        <f t="shared" si="280"/>
        <v>1</v>
      </c>
      <c r="D3625" s="2" t="str">
        <f t="shared" si="281"/>
        <v/>
      </c>
      <c r="E3625" s="2" t="str">
        <f t="shared" si="282"/>
        <v/>
      </c>
      <c r="F3625" s="2" t="str">
        <f t="shared" si="283"/>
        <v/>
      </c>
      <c r="G3625" s="2" t="str">
        <f t="shared" si="284"/>
        <v/>
      </c>
      <c r="H3625" t="s">
        <v>19</v>
      </c>
      <c r="I3625" t="s">
        <v>19</v>
      </c>
      <c r="J3625" s="1">
        <v>3.7801799976299998E-6</v>
      </c>
      <c r="K3625">
        <v>4.8557286927200001E-4</v>
      </c>
      <c r="L3625" s="1">
        <v>6.2149853306700002E-6</v>
      </c>
      <c r="M3625">
        <v>6.5</v>
      </c>
      <c r="N3625">
        <v>10</v>
      </c>
      <c r="O3625">
        <v>5.70486878492E-4</v>
      </c>
      <c r="P3625">
        <v>6.8043105227400002E-4</v>
      </c>
      <c r="Q3625">
        <v>0.27473447188700001</v>
      </c>
      <c r="R3625" t="s">
        <v>15</v>
      </c>
      <c r="S3625">
        <v>6.5</v>
      </c>
      <c r="T3625">
        <v>10</v>
      </c>
    </row>
    <row r="3626" spans="1:20">
      <c r="A3626">
        <v>121215</v>
      </c>
      <c r="C3626" t="b">
        <f t="shared" si="280"/>
        <v>1</v>
      </c>
      <c r="D3626" s="2" t="str">
        <f t="shared" si="281"/>
        <v/>
      </c>
      <c r="E3626" s="2" t="str">
        <f t="shared" si="282"/>
        <v/>
      </c>
      <c r="F3626" s="2" t="str">
        <f t="shared" si="283"/>
        <v/>
      </c>
      <c r="G3626" s="2" t="str">
        <f t="shared" si="284"/>
        <v/>
      </c>
      <c r="H3626" t="s">
        <v>14</v>
      </c>
      <c r="I3626" t="s">
        <v>14</v>
      </c>
      <c r="J3626">
        <v>2.4213197088199999E-4</v>
      </c>
      <c r="K3626">
        <v>0</v>
      </c>
      <c r="L3626" s="1">
        <v>3.4459587518700001E-5</v>
      </c>
      <c r="M3626">
        <v>1.5</v>
      </c>
      <c r="N3626">
        <v>27</v>
      </c>
      <c r="O3626">
        <v>2.3504019653000001E-4</v>
      </c>
      <c r="P3626">
        <v>2.6052691195599998E-3</v>
      </c>
      <c r="Q3626">
        <v>0.29547490645199997</v>
      </c>
      <c r="R3626" t="s">
        <v>15</v>
      </c>
    </row>
    <row r="3627" spans="1:20">
      <c r="A3627">
        <v>121217</v>
      </c>
      <c r="C3627" t="b">
        <f t="shared" si="280"/>
        <v>1</v>
      </c>
      <c r="D3627" s="2" t="str">
        <f t="shared" si="281"/>
        <v/>
      </c>
      <c r="E3627" s="2" t="str">
        <f t="shared" si="282"/>
        <v/>
      </c>
      <c r="F3627" s="2" t="str">
        <f t="shared" si="283"/>
        <v/>
      </c>
      <c r="G3627" s="2" t="str">
        <f t="shared" si="284"/>
        <v/>
      </c>
      <c r="H3627" t="s">
        <v>14</v>
      </c>
      <c r="I3627" t="s">
        <v>14</v>
      </c>
      <c r="J3627">
        <v>2.0404777888699999E-4</v>
      </c>
      <c r="K3627">
        <v>0</v>
      </c>
      <c r="L3627" s="1">
        <v>3.79055462706E-5</v>
      </c>
      <c r="M3627">
        <v>1.5</v>
      </c>
      <c r="N3627">
        <v>27</v>
      </c>
      <c r="O3627" s="1">
        <v>3.88191425737E-5</v>
      </c>
      <c r="P3627">
        <v>2.6052691195599998E-3</v>
      </c>
      <c r="Q3627">
        <v>0.23288068220300001</v>
      </c>
      <c r="R3627" t="s">
        <v>15</v>
      </c>
    </row>
    <row r="3628" spans="1:20">
      <c r="A3628">
        <v>121243</v>
      </c>
      <c r="C3628" t="b">
        <f t="shared" si="280"/>
        <v>1</v>
      </c>
      <c r="D3628" s="2" t="str">
        <f t="shared" si="281"/>
        <v/>
      </c>
      <c r="E3628" s="2" t="str">
        <f t="shared" si="282"/>
        <v/>
      </c>
      <c r="F3628" s="2" t="str">
        <f t="shared" si="283"/>
        <v/>
      </c>
      <c r="G3628" s="2" t="str">
        <f t="shared" si="284"/>
        <v/>
      </c>
      <c r="H3628" t="s">
        <v>14</v>
      </c>
      <c r="I3628" t="s">
        <v>14</v>
      </c>
      <c r="J3628">
        <v>8.3454138505400003E-4</v>
      </c>
      <c r="K3628">
        <v>0</v>
      </c>
      <c r="L3628">
        <v>0</v>
      </c>
      <c r="M3628">
        <v>1.48979591837</v>
      </c>
      <c r="N3628">
        <v>15.244897959199999</v>
      </c>
      <c r="O3628">
        <v>1.3913357860400001E-2</v>
      </c>
      <c r="P3628">
        <v>1</v>
      </c>
      <c r="Q3628">
        <v>1.08095387023E-2</v>
      </c>
      <c r="R3628" t="s">
        <v>15</v>
      </c>
    </row>
    <row r="3629" spans="1:20">
      <c r="A3629">
        <v>121245</v>
      </c>
      <c r="C3629" t="b">
        <f t="shared" si="280"/>
        <v>1</v>
      </c>
      <c r="D3629" s="2" t="str">
        <f t="shared" si="281"/>
        <v/>
      </c>
      <c r="E3629" s="2" t="str">
        <f t="shared" si="282"/>
        <v/>
      </c>
      <c r="F3629" s="2" t="str">
        <f t="shared" si="283"/>
        <v/>
      </c>
      <c r="G3629" s="2" t="str">
        <f t="shared" si="284"/>
        <v/>
      </c>
      <c r="H3629" t="s">
        <v>14</v>
      </c>
      <c r="I3629" t="s">
        <v>14</v>
      </c>
      <c r="J3629">
        <v>8.5547928863800003E-4</v>
      </c>
      <c r="K3629">
        <v>0</v>
      </c>
      <c r="L3629">
        <v>0</v>
      </c>
      <c r="M3629">
        <v>1.48979591837</v>
      </c>
      <c r="N3629">
        <v>15.244897959199999</v>
      </c>
      <c r="O3629">
        <v>1.3913357860400001E-2</v>
      </c>
      <c r="P3629">
        <v>1</v>
      </c>
      <c r="Q3629">
        <v>1.08095387023E-2</v>
      </c>
      <c r="R3629" t="s">
        <v>15</v>
      </c>
    </row>
    <row r="3630" spans="1:20">
      <c r="A3630">
        <v>121290</v>
      </c>
      <c r="C3630" t="b">
        <f t="shared" si="280"/>
        <v>1</v>
      </c>
      <c r="D3630" s="2" t="str">
        <f t="shared" si="281"/>
        <v/>
      </c>
      <c r="E3630" s="2" t="str">
        <f t="shared" si="282"/>
        <v/>
      </c>
      <c r="F3630" s="2" t="str">
        <f t="shared" si="283"/>
        <v/>
      </c>
      <c r="G3630" s="2" t="str">
        <f t="shared" si="284"/>
        <v/>
      </c>
      <c r="H3630" t="s">
        <v>14</v>
      </c>
      <c r="I3630" t="s">
        <v>14</v>
      </c>
      <c r="J3630" s="1">
        <v>9.1799573854599995E-5</v>
      </c>
      <c r="K3630">
        <v>4.6401630926099998E-4</v>
      </c>
      <c r="L3630" s="1">
        <v>1.2132126951099999E-5</v>
      </c>
      <c r="M3630">
        <v>4.5</v>
      </c>
      <c r="N3630">
        <v>10</v>
      </c>
      <c r="O3630">
        <v>3.36346270771E-2</v>
      </c>
      <c r="P3630">
        <v>2.26782416085E-4</v>
      </c>
      <c r="Q3630">
        <v>2.6831382062799999E-2</v>
      </c>
      <c r="R3630" t="s">
        <v>15</v>
      </c>
    </row>
    <row r="3631" spans="1:20">
      <c r="A3631">
        <v>121329</v>
      </c>
      <c r="C3631" t="b">
        <f t="shared" si="280"/>
        <v>1</v>
      </c>
      <c r="D3631" s="2" t="str">
        <f t="shared" si="281"/>
        <v/>
      </c>
      <c r="E3631" s="2" t="str">
        <f t="shared" si="282"/>
        <v/>
      </c>
      <c r="F3631" s="2" t="str">
        <f t="shared" si="283"/>
        <v/>
      </c>
      <c r="G3631" s="2" t="str">
        <f t="shared" si="284"/>
        <v/>
      </c>
      <c r="H3631" t="s">
        <v>19</v>
      </c>
      <c r="I3631" t="s">
        <v>19</v>
      </c>
      <c r="J3631" s="1">
        <v>8.5935321571200003E-5</v>
      </c>
      <c r="K3631">
        <v>7.7303844933999998E-4</v>
      </c>
      <c r="L3631" s="1">
        <v>1.03516729531E-5</v>
      </c>
      <c r="M3631">
        <v>4.5</v>
      </c>
      <c r="N3631">
        <v>10</v>
      </c>
      <c r="O3631">
        <v>1.51798431692E-2</v>
      </c>
      <c r="P3631">
        <v>2.26782416085E-4</v>
      </c>
      <c r="Q3631">
        <v>6.0281473955199998E-2</v>
      </c>
      <c r="R3631" t="s">
        <v>15</v>
      </c>
      <c r="S3631">
        <v>4.5</v>
      </c>
      <c r="T3631">
        <v>10</v>
      </c>
    </row>
    <row r="3632" spans="1:20">
      <c r="A3632">
        <v>121355</v>
      </c>
      <c r="C3632" t="b">
        <f t="shared" si="280"/>
        <v>1</v>
      </c>
      <c r="D3632" s="2" t="str">
        <f t="shared" si="281"/>
        <v/>
      </c>
      <c r="E3632" s="2" t="str">
        <f t="shared" si="282"/>
        <v/>
      </c>
      <c r="F3632" s="2" t="str">
        <f t="shared" si="283"/>
        <v/>
      </c>
      <c r="G3632" s="2" t="str">
        <f t="shared" si="284"/>
        <v/>
      </c>
      <c r="H3632" t="s">
        <v>14</v>
      </c>
      <c r="I3632" t="s">
        <v>14</v>
      </c>
      <c r="J3632" s="1">
        <v>6.1100491827099996E-5</v>
      </c>
      <c r="K3632">
        <v>7.23392502633E-4</v>
      </c>
      <c r="L3632" s="1">
        <v>9.4515540271599999E-5</v>
      </c>
      <c r="M3632">
        <v>24</v>
      </c>
      <c r="N3632">
        <v>26</v>
      </c>
      <c r="O3632">
        <v>1.6470006760500001E-3</v>
      </c>
      <c r="P3632">
        <v>5.7309100585099998E-2</v>
      </c>
      <c r="Q3632">
        <v>0.31257530778499998</v>
      </c>
      <c r="R3632" t="s">
        <v>15</v>
      </c>
    </row>
    <row r="3633" spans="1:20">
      <c r="A3633">
        <v>121356</v>
      </c>
      <c r="C3633" t="b">
        <f t="shared" si="280"/>
        <v>1</v>
      </c>
      <c r="D3633" s="2" t="str">
        <f t="shared" si="281"/>
        <v/>
      </c>
      <c r="E3633" s="2" t="str">
        <f t="shared" si="282"/>
        <v/>
      </c>
      <c r="F3633" s="2" t="str">
        <f t="shared" si="283"/>
        <v/>
      </c>
      <c r="G3633" s="2" t="str">
        <f t="shared" si="284"/>
        <v/>
      </c>
      <c r="H3633" t="s">
        <v>19</v>
      </c>
      <c r="I3633" t="s">
        <v>19</v>
      </c>
      <c r="J3633" s="1">
        <v>2.6496556630599999E-5</v>
      </c>
      <c r="K3633">
        <v>5.4586124207800003E-4</v>
      </c>
      <c r="L3633" s="1">
        <v>6.7146964215200004E-5</v>
      </c>
      <c r="M3633">
        <v>24</v>
      </c>
      <c r="N3633">
        <v>26</v>
      </c>
      <c r="O3633" s="1">
        <v>2.9118381291699999E-6</v>
      </c>
      <c r="P3633">
        <v>2.36366979954E-2</v>
      </c>
      <c r="Q3633">
        <v>0.146543781751</v>
      </c>
      <c r="R3633" t="s">
        <v>15</v>
      </c>
      <c r="S3633">
        <v>24</v>
      </c>
      <c r="T3633">
        <v>26</v>
      </c>
    </row>
    <row r="3634" spans="1:20">
      <c r="A3634">
        <v>121371</v>
      </c>
      <c r="C3634" t="b">
        <f t="shared" si="280"/>
        <v>1</v>
      </c>
      <c r="D3634" s="2" t="str">
        <f t="shared" si="281"/>
        <v/>
      </c>
      <c r="E3634" s="2" t="str">
        <f t="shared" si="282"/>
        <v/>
      </c>
      <c r="F3634" s="2" t="str">
        <f t="shared" si="283"/>
        <v/>
      </c>
      <c r="G3634" s="2" t="str">
        <f t="shared" si="284"/>
        <v/>
      </c>
      <c r="H3634" t="s">
        <v>14</v>
      </c>
      <c r="I3634" t="s">
        <v>14</v>
      </c>
      <c r="J3634" s="1">
        <v>2.6568910442200001E-5</v>
      </c>
      <c r="K3634">
        <v>5.39466478806E-4</v>
      </c>
      <c r="L3634" s="1">
        <v>6.7367935695600002E-5</v>
      </c>
      <c r="M3634">
        <v>24</v>
      </c>
      <c r="N3634">
        <v>26</v>
      </c>
      <c r="O3634" s="1">
        <v>2.11772295146E-5</v>
      </c>
      <c r="P3634">
        <v>4.5519722500999997E-2</v>
      </c>
      <c r="Q3634">
        <v>0.137928155139</v>
      </c>
      <c r="R3634" t="s">
        <v>15</v>
      </c>
    </row>
    <row r="3635" spans="1:20">
      <c r="A3635">
        <v>121372</v>
      </c>
      <c r="C3635" t="b">
        <f t="shared" si="280"/>
        <v>1</v>
      </c>
      <c r="D3635" s="2" t="str">
        <f t="shared" si="281"/>
        <v/>
      </c>
      <c r="E3635" s="2" t="str">
        <f t="shared" si="282"/>
        <v/>
      </c>
      <c r="F3635" s="2" t="str">
        <f t="shared" si="283"/>
        <v/>
      </c>
      <c r="G3635" s="2" t="str">
        <f t="shared" si="284"/>
        <v/>
      </c>
      <c r="H3635" t="s">
        <v>14</v>
      </c>
      <c r="I3635" t="s">
        <v>14</v>
      </c>
      <c r="J3635" s="1">
        <v>4.45401021848E-5</v>
      </c>
      <c r="K3635">
        <v>6.32301921743E-4</v>
      </c>
      <c r="L3635" s="1">
        <v>7.8046343919E-5</v>
      </c>
      <c r="M3635">
        <v>24</v>
      </c>
      <c r="N3635">
        <v>26</v>
      </c>
      <c r="O3635">
        <v>1.75756594976E-4</v>
      </c>
      <c r="P3635">
        <v>5.1479782383600001E-2</v>
      </c>
      <c r="Q3635">
        <v>0.43733392357099998</v>
      </c>
      <c r="R3635" t="s">
        <v>15</v>
      </c>
    </row>
    <row r="3636" spans="1:20">
      <c r="A3636">
        <v>121391</v>
      </c>
      <c r="C3636" t="b">
        <f t="shared" si="280"/>
        <v>1</v>
      </c>
      <c r="D3636" s="2" t="str">
        <f t="shared" si="281"/>
        <v/>
      </c>
      <c r="E3636" s="2" t="str">
        <f t="shared" si="282"/>
        <v/>
      </c>
      <c r="F3636" s="2" t="str">
        <f t="shared" si="283"/>
        <v/>
      </c>
      <c r="G3636" s="2" t="str">
        <f t="shared" si="284"/>
        <v/>
      </c>
      <c r="H3636" t="s">
        <v>14</v>
      </c>
      <c r="I3636" t="s">
        <v>14</v>
      </c>
      <c r="J3636" s="1">
        <v>3.9168990693400003E-6</v>
      </c>
      <c r="K3636">
        <v>1.41037237533E-3</v>
      </c>
      <c r="L3636" s="1">
        <v>8.9753295506900003E-5</v>
      </c>
      <c r="M3636">
        <v>24</v>
      </c>
      <c r="N3636">
        <v>26</v>
      </c>
      <c r="O3636" s="1">
        <v>2.0264407958500002E-6</v>
      </c>
      <c r="P3636">
        <v>9.6277543890100001E-2</v>
      </c>
      <c r="Q3636">
        <v>4.0672703264100003E-2</v>
      </c>
      <c r="R3636" t="s">
        <v>15</v>
      </c>
    </row>
    <row r="3637" spans="1:20">
      <c r="A3637">
        <v>121395</v>
      </c>
      <c r="C3637" t="b">
        <f t="shared" si="280"/>
        <v>1</v>
      </c>
      <c r="D3637" s="2" t="str">
        <f t="shared" si="281"/>
        <v/>
      </c>
      <c r="E3637" s="2" t="str">
        <f t="shared" si="282"/>
        <v/>
      </c>
      <c r="F3637" s="2" t="str">
        <f t="shared" si="283"/>
        <v/>
      </c>
      <c r="G3637" s="2" t="str">
        <f t="shared" si="284"/>
        <v/>
      </c>
      <c r="H3637" t="s">
        <v>19</v>
      </c>
      <c r="I3637" t="s">
        <v>19</v>
      </c>
      <c r="J3637">
        <v>0</v>
      </c>
      <c r="K3637">
        <v>1.5875312297300001E-3</v>
      </c>
      <c r="L3637" s="1">
        <v>9.7253923260700001E-6</v>
      </c>
      <c r="M3637">
        <v>16</v>
      </c>
      <c r="N3637">
        <v>18.5</v>
      </c>
      <c r="O3637" s="1">
        <v>1.5827447767299999E-8</v>
      </c>
      <c r="P3637">
        <v>1.06382983673E-4</v>
      </c>
      <c r="Q3637">
        <v>9.0406101058600002E-2</v>
      </c>
      <c r="R3637" t="s">
        <v>15</v>
      </c>
      <c r="S3637">
        <v>16</v>
      </c>
      <c r="T3637">
        <v>18.5</v>
      </c>
    </row>
    <row r="3638" spans="1:20">
      <c r="A3638">
        <v>121419</v>
      </c>
      <c r="C3638" t="b">
        <f t="shared" si="280"/>
        <v>1</v>
      </c>
      <c r="D3638" s="2" t="str">
        <f t="shared" si="281"/>
        <v/>
      </c>
      <c r="E3638" s="2" t="str">
        <f t="shared" si="282"/>
        <v/>
      </c>
      <c r="F3638" s="2" t="str">
        <f t="shared" si="283"/>
        <v/>
      </c>
      <c r="G3638" s="2" t="str">
        <f t="shared" si="284"/>
        <v/>
      </c>
      <c r="H3638" t="s">
        <v>18</v>
      </c>
      <c r="I3638" t="s">
        <v>19</v>
      </c>
      <c r="J3638">
        <v>7.1045762410199996E-4</v>
      </c>
      <c r="K3638">
        <v>2.6157004408099999E-2</v>
      </c>
      <c r="L3638">
        <v>1.6330800383599999E-3</v>
      </c>
      <c r="M3638">
        <v>12.5</v>
      </c>
      <c r="N3638">
        <v>15</v>
      </c>
      <c r="O3638">
        <v>5.1990333948100003E-3</v>
      </c>
      <c r="P3638">
        <v>9.2455718143899995E-2</v>
      </c>
      <c r="Q3638">
        <v>4.3905426708000003E-2</v>
      </c>
      <c r="R3638" t="s">
        <v>20</v>
      </c>
      <c r="S3638">
        <v>12.5</v>
      </c>
      <c r="T3638">
        <v>15</v>
      </c>
    </row>
    <row r="3639" spans="1:20">
      <c r="A3639">
        <v>121421</v>
      </c>
      <c r="B3639" t="s">
        <v>19</v>
      </c>
      <c r="C3639" t="b">
        <f t="shared" si="280"/>
        <v>1</v>
      </c>
      <c r="D3639" s="2" t="str">
        <f t="shared" si="281"/>
        <v/>
      </c>
      <c r="E3639" s="2" t="str">
        <f t="shared" si="282"/>
        <v/>
      </c>
      <c r="F3639" s="2" t="str">
        <f t="shared" si="283"/>
        <v>BRACK</v>
      </c>
      <c r="G3639" s="2" t="str">
        <f t="shared" si="284"/>
        <v/>
      </c>
      <c r="H3639" t="s">
        <v>19</v>
      </c>
      <c r="I3639" t="s">
        <v>19</v>
      </c>
      <c r="J3639" s="1">
        <v>9.9066019718399998E-6</v>
      </c>
      <c r="K3639">
        <v>2.86973654814E-4</v>
      </c>
      <c r="L3639" s="1">
        <v>2.42161585997E-5</v>
      </c>
      <c r="M3639">
        <v>14</v>
      </c>
      <c r="N3639">
        <v>17</v>
      </c>
      <c r="O3639">
        <v>1.0590361215299999E-4</v>
      </c>
      <c r="P3639">
        <v>8.9298854474099999E-3</v>
      </c>
      <c r="Q3639">
        <v>8.1935649222599993E-2</v>
      </c>
      <c r="R3639" t="s">
        <v>15</v>
      </c>
      <c r="S3639">
        <v>14</v>
      </c>
      <c r="T3639">
        <v>17</v>
      </c>
    </row>
    <row r="3640" spans="1:20">
      <c r="A3640">
        <v>121453</v>
      </c>
      <c r="B3640" t="s">
        <v>17</v>
      </c>
      <c r="C3640" t="b">
        <f t="shared" si="280"/>
        <v>1</v>
      </c>
      <c r="D3640" s="2" t="str">
        <f t="shared" si="281"/>
        <v>FRESH</v>
      </c>
      <c r="E3640" s="2" t="str">
        <f t="shared" si="282"/>
        <v/>
      </c>
      <c r="F3640" s="2" t="str">
        <f t="shared" si="283"/>
        <v/>
      </c>
      <c r="G3640" s="2" t="str">
        <f t="shared" si="284"/>
        <v/>
      </c>
      <c r="H3640" t="s">
        <v>17</v>
      </c>
      <c r="I3640" t="s">
        <v>17</v>
      </c>
      <c r="J3640">
        <v>7.9287500365900002E-3</v>
      </c>
      <c r="K3640">
        <v>2.3399172164E-2</v>
      </c>
      <c r="L3640">
        <v>4.9774171783599996E-4</v>
      </c>
      <c r="M3640">
        <v>4.5</v>
      </c>
      <c r="N3640">
        <v>10</v>
      </c>
      <c r="O3640">
        <v>0.103419585405</v>
      </c>
      <c r="P3640">
        <v>1.32420803636E-3</v>
      </c>
      <c r="Q3640">
        <v>1.4266886754499999E-3</v>
      </c>
      <c r="R3640" t="s">
        <v>15</v>
      </c>
      <c r="S3640">
        <v>10</v>
      </c>
    </row>
    <row r="3641" spans="1:20">
      <c r="A3641">
        <v>121455</v>
      </c>
      <c r="C3641" t="b">
        <f t="shared" si="280"/>
        <v>1</v>
      </c>
      <c r="D3641" s="2" t="str">
        <f t="shared" si="281"/>
        <v/>
      </c>
      <c r="E3641" s="2" t="str">
        <f t="shared" si="282"/>
        <v/>
      </c>
      <c r="F3641" s="2" t="str">
        <f t="shared" si="283"/>
        <v/>
      </c>
      <c r="G3641" s="2" t="str">
        <f t="shared" si="284"/>
        <v/>
      </c>
      <c r="H3641" t="s">
        <v>14</v>
      </c>
      <c r="I3641" t="s">
        <v>14</v>
      </c>
      <c r="J3641" s="1">
        <v>7.9522474561500003E-5</v>
      </c>
      <c r="K3641">
        <v>2.5450591883999999E-4</v>
      </c>
      <c r="L3641" s="1">
        <v>5.1929908274000002E-6</v>
      </c>
      <c r="M3641">
        <v>4.5</v>
      </c>
      <c r="N3641">
        <v>10</v>
      </c>
      <c r="O3641">
        <v>4.0149894896699997E-2</v>
      </c>
      <c r="P3641" s="1">
        <v>3.9302676258200003E-5</v>
      </c>
      <c r="Q3641">
        <v>2.3855184869400001E-2</v>
      </c>
      <c r="R3641" t="s">
        <v>15</v>
      </c>
    </row>
    <row r="3642" spans="1:20">
      <c r="A3642">
        <v>121489</v>
      </c>
      <c r="C3642" t="b">
        <f t="shared" si="280"/>
        <v>1</v>
      </c>
      <c r="D3642" s="2" t="str">
        <f t="shared" si="281"/>
        <v/>
      </c>
      <c r="E3642" s="2" t="str">
        <f t="shared" si="282"/>
        <v/>
      </c>
      <c r="F3642" s="2" t="str">
        <f t="shared" si="283"/>
        <v/>
      </c>
      <c r="G3642" s="2" t="str">
        <f t="shared" si="284"/>
        <v/>
      </c>
      <c r="H3642" t="s">
        <v>23</v>
      </c>
      <c r="I3642" t="s">
        <v>19</v>
      </c>
      <c r="J3642" s="1">
        <v>6.5516329577200005E-5</v>
      </c>
      <c r="K3642">
        <v>2.5086121877100002E-4</v>
      </c>
      <c r="L3642" s="1">
        <v>2.8025664782800001E-6</v>
      </c>
      <c r="M3642">
        <v>1.5</v>
      </c>
      <c r="N3642">
        <v>8</v>
      </c>
      <c r="O3642">
        <v>3.3397055207200002E-3</v>
      </c>
      <c r="P3642" s="1">
        <v>2.1385905864300002E-8</v>
      </c>
      <c r="Q3642">
        <v>1.37511189118E-2</v>
      </c>
      <c r="R3642" t="s">
        <v>15</v>
      </c>
      <c r="S3642">
        <v>1.5</v>
      </c>
      <c r="T3642">
        <v>8</v>
      </c>
    </row>
    <row r="3643" spans="1:20">
      <c r="A3643">
        <v>121490</v>
      </c>
      <c r="C3643" t="b">
        <f t="shared" si="280"/>
        <v>1</v>
      </c>
      <c r="D3643" s="2" t="str">
        <f t="shared" si="281"/>
        <v/>
      </c>
      <c r="E3643" s="2" t="str">
        <f t="shared" si="282"/>
        <v/>
      </c>
      <c r="F3643" s="2" t="str">
        <f t="shared" si="283"/>
        <v/>
      </c>
      <c r="G3643" s="2" t="str">
        <f t="shared" si="284"/>
        <v/>
      </c>
      <c r="H3643" t="s">
        <v>19</v>
      </c>
      <c r="I3643" t="s">
        <v>19</v>
      </c>
      <c r="J3643" s="1">
        <v>6.8134320559900004E-5</v>
      </c>
      <c r="K3643">
        <v>3.0276928605899999E-4</v>
      </c>
      <c r="L3643" s="1">
        <v>2.3268924949099999E-6</v>
      </c>
      <c r="M3643">
        <v>1.5</v>
      </c>
      <c r="N3643">
        <v>8</v>
      </c>
      <c r="O3643">
        <v>3.3397055207200002E-3</v>
      </c>
      <c r="P3643" s="1">
        <v>2.65569162819E-8</v>
      </c>
      <c r="Q3643">
        <v>1.37511189118E-2</v>
      </c>
      <c r="R3643" t="s">
        <v>15</v>
      </c>
      <c r="S3643">
        <v>1.5</v>
      </c>
      <c r="T3643">
        <v>8</v>
      </c>
    </row>
    <row r="3644" spans="1:20">
      <c r="A3644">
        <v>121500</v>
      </c>
      <c r="C3644" t="b">
        <f t="shared" si="280"/>
        <v>1</v>
      </c>
      <c r="D3644" s="2" t="str">
        <f t="shared" si="281"/>
        <v/>
      </c>
      <c r="E3644" s="2" t="str">
        <f t="shared" si="282"/>
        <v/>
      </c>
      <c r="F3644" s="2" t="str">
        <f t="shared" si="283"/>
        <v/>
      </c>
      <c r="G3644" s="2" t="str">
        <f t="shared" si="284"/>
        <v/>
      </c>
      <c r="H3644" t="s">
        <v>19</v>
      </c>
      <c r="I3644" t="s">
        <v>19</v>
      </c>
      <c r="J3644" s="1">
        <v>5.8927542379300003E-6</v>
      </c>
      <c r="K3644">
        <v>1.4905048394199999E-4</v>
      </c>
      <c r="L3644">
        <v>0</v>
      </c>
      <c r="M3644">
        <v>4.5</v>
      </c>
      <c r="N3644">
        <v>10</v>
      </c>
      <c r="O3644">
        <v>3.46906686755E-4</v>
      </c>
      <c r="P3644" s="1">
        <v>3.6328787674100003E-8</v>
      </c>
      <c r="Q3644">
        <v>3.6779277543100002E-2</v>
      </c>
      <c r="R3644" t="s">
        <v>15</v>
      </c>
      <c r="S3644">
        <v>4.5</v>
      </c>
      <c r="T3644">
        <v>10</v>
      </c>
    </row>
    <row r="3645" spans="1:20">
      <c r="A3645">
        <v>121501</v>
      </c>
      <c r="C3645" t="b">
        <f t="shared" si="280"/>
        <v>1</v>
      </c>
      <c r="D3645" s="2" t="str">
        <f t="shared" si="281"/>
        <v/>
      </c>
      <c r="E3645" s="2" t="str">
        <f t="shared" si="282"/>
        <v/>
      </c>
      <c r="F3645" s="2" t="str">
        <f t="shared" si="283"/>
        <v/>
      </c>
      <c r="G3645" s="2" t="str">
        <f t="shared" si="284"/>
        <v/>
      </c>
      <c r="H3645" t="s">
        <v>19</v>
      </c>
      <c r="I3645" t="s">
        <v>19</v>
      </c>
      <c r="J3645" s="1">
        <v>4.96625795818E-6</v>
      </c>
      <c r="K3645">
        <v>2.16185512772E-4</v>
      </c>
      <c r="L3645" s="1">
        <v>1.4837116649699999E-6</v>
      </c>
      <c r="M3645">
        <v>4.5</v>
      </c>
      <c r="N3645">
        <v>10</v>
      </c>
      <c r="O3645">
        <v>3.0543332763E-3</v>
      </c>
      <c r="P3645" s="1">
        <v>3.9302676258200003E-5</v>
      </c>
      <c r="Q3645">
        <v>0.155679660581</v>
      </c>
      <c r="R3645" t="s">
        <v>15</v>
      </c>
      <c r="S3645">
        <v>4.5</v>
      </c>
      <c r="T3645">
        <v>10</v>
      </c>
    </row>
    <row r="3646" spans="1:20">
      <c r="A3646">
        <v>121517</v>
      </c>
      <c r="C3646" t="b">
        <f t="shared" si="280"/>
        <v>1</v>
      </c>
      <c r="D3646" s="2" t="str">
        <f t="shared" si="281"/>
        <v/>
      </c>
      <c r="E3646" s="2" t="str">
        <f t="shared" si="282"/>
        <v/>
      </c>
      <c r="F3646" s="2" t="str">
        <f t="shared" si="283"/>
        <v/>
      </c>
      <c r="G3646" s="2" t="str">
        <f t="shared" si="284"/>
        <v/>
      </c>
      <c r="H3646" t="s">
        <v>19</v>
      </c>
      <c r="I3646" t="s">
        <v>19</v>
      </c>
      <c r="J3646" s="1">
        <v>6.6242927879300003E-6</v>
      </c>
      <c r="K3646">
        <v>2.27673789265E-4</v>
      </c>
      <c r="L3646">
        <v>0</v>
      </c>
      <c r="M3646">
        <v>4.5</v>
      </c>
      <c r="N3646">
        <v>10</v>
      </c>
      <c r="O3646">
        <v>4.0563541383499997E-3</v>
      </c>
      <c r="P3646" s="1">
        <v>2.2103901387399998E-6</v>
      </c>
      <c r="Q3646">
        <v>3.6779277543100002E-2</v>
      </c>
      <c r="R3646" t="s">
        <v>15</v>
      </c>
      <c r="S3646">
        <v>4.5</v>
      </c>
      <c r="T3646">
        <v>10</v>
      </c>
    </row>
    <row r="3647" spans="1:20">
      <c r="A3647">
        <v>121521</v>
      </c>
      <c r="C3647" t="b">
        <f t="shared" si="280"/>
        <v>1</v>
      </c>
      <c r="D3647" s="2" t="str">
        <f t="shared" si="281"/>
        <v/>
      </c>
      <c r="E3647" s="2" t="str">
        <f t="shared" si="282"/>
        <v/>
      </c>
      <c r="F3647" s="2" t="str">
        <f t="shared" si="283"/>
        <v/>
      </c>
      <c r="G3647" s="2" t="str">
        <f t="shared" si="284"/>
        <v/>
      </c>
      <c r="H3647" t="s">
        <v>19</v>
      </c>
      <c r="I3647" t="s">
        <v>19</v>
      </c>
      <c r="J3647" s="1">
        <v>2.2753861994000002E-6</v>
      </c>
      <c r="K3647">
        <v>1.9889275925500001E-4</v>
      </c>
      <c r="L3647">
        <v>0</v>
      </c>
      <c r="M3647">
        <v>3</v>
      </c>
      <c r="N3647">
        <v>8</v>
      </c>
      <c r="O3647">
        <v>1.7769823813000001E-2</v>
      </c>
      <c r="P3647" s="1">
        <v>7.57751690486E-5</v>
      </c>
      <c r="Q3647">
        <v>9.0406101058600002E-2</v>
      </c>
      <c r="R3647" t="s">
        <v>15</v>
      </c>
      <c r="S3647">
        <v>3</v>
      </c>
      <c r="T3647">
        <v>8</v>
      </c>
    </row>
    <row r="3648" spans="1:20">
      <c r="A3648">
        <v>121563</v>
      </c>
      <c r="C3648" t="b">
        <f t="shared" si="280"/>
        <v>1</v>
      </c>
      <c r="D3648" s="2" t="str">
        <f t="shared" si="281"/>
        <v/>
      </c>
      <c r="E3648" s="2" t="str">
        <f t="shared" si="282"/>
        <v/>
      </c>
      <c r="F3648" s="2" t="str">
        <f t="shared" si="283"/>
        <v/>
      </c>
      <c r="G3648" s="2" t="str">
        <f t="shared" si="284"/>
        <v/>
      </c>
      <c r="H3648" t="s">
        <v>17</v>
      </c>
      <c r="I3648" t="s">
        <v>17</v>
      </c>
      <c r="J3648">
        <v>1.29064614011E-4</v>
      </c>
      <c r="K3648" s="1">
        <v>4.1995416597200002E-5</v>
      </c>
      <c r="L3648" s="1">
        <v>4.8661163592499997E-6</v>
      </c>
      <c r="M3648">
        <v>1.5</v>
      </c>
      <c r="N3648">
        <v>5.5</v>
      </c>
      <c r="O3648">
        <v>0.375732592501</v>
      </c>
      <c r="P3648">
        <v>1.0242985505800001E-3</v>
      </c>
      <c r="Q3648">
        <v>5.3369791862800003E-4</v>
      </c>
      <c r="R3648" t="s">
        <v>15</v>
      </c>
      <c r="S3648">
        <v>2.6958051325899999</v>
      </c>
    </row>
    <row r="3649" spans="1:20">
      <c r="A3649">
        <v>121564</v>
      </c>
      <c r="B3649" t="s">
        <v>17</v>
      </c>
      <c r="C3649" t="b">
        <f t="shared" si="280"/>
        <v>1</v>
      </c>
      <c r="D3649" s="2" t="str">
        <f t="shared" si="281"/>
        <v>FRESH</v>
      </c>
      <c r="E3649" s="2" t="str">
        <f t="shared" si="282"/>
        <v/>
      </c>
      <c r="F3649" s="2" t="str">
        <f t="shared" si="283"/>
        <v/>
      </c>
      <c r="G3649" s="2" t="str">
        <f t="shared" si="284"/>
        <v/>
      </c>
      <c r="H3649" t="s">
        <v>17</v>
      </c>
      <c r="I3649" t="s">
        <v>17</v>
      </c>
      <c r="J3649">
        <v>1.4017951622899999E-4</v>
      </c>
      <c r="K3649" s="1">
        <v>3.8246979031099998E-5</v>
      </c>
      <c r="L3649" s="1">
        <v>4.8661163592499997E-6</v>
      </c>
      <c r="M3649">
        <v>1.5</v>
      </c>
      <c r="N3649">
        <v>5.5</v>
      </c>
      <c r="O3649">
        <v>0.233474970935</v>
      </c>
      <c r="P3649">
        <v>1.0242985505800001E-3</v>
      </c>
      <c r="Q3649" s="1">
        <v>9.2765787469999998E-5</v>
      </c>
      <c r="R3649" t="s">
        <v>15</v>
      </c>
      <c r="S3649">
        <v>2.48677182612</v>
      </c>
    </row>
    <row r="3650" spans="1:20">
      <c r="A3650">
        <v>121587</v>
      </c>
      <c r="C3650" t="b">
        <f t="shared" si="280"/>
        <v>1</v>
      </c>
      <c r="D3650" s="2" t="str">
        <f t="shared" si="281"/>
        <v/>
      </c>
      <c r="E3650" s="2" t="str">
        <f t="shared" si="282"/>
        <v/>
      </c>
      <c r="F3650" s="2" t="str">
        <f t="shared" si="283"/>
        <v/>
      </c>
      <c r="G3650" s="2" t="str">
        <f t="shared" si="284"/>
        <v/>
      </c>
      <c r="H3650" t="s">
        <v>14</v>
      </c>
      <c r="I3650" t="s">
        <v>14</v>
      </c>
      <c r="J3650" s="1">
        <v>2.75000275E-6</v>
      </c>
      <c r="K3650">
        <v>1.6018912474500001E-4</v>
      </c>
      <c r="L3650" s="1">
        <v>5.5911346891699997E-5</v>
      </c>
      <c r="M3650">
        <v>11</v>
      </c>
      <c r="N3650">
        <v>21.5</v>
      </c>
      <c r="O3650" s="1">
        <v>9.4260265328299993E-6</v>
      </c>
      <c r="P3650">
        <v>5.5486134010500003E-2</v>
      </c>
      <c r="Q3650">
        <v>1.68923288341E-3</v>
      </c>
      <c r="R3650" t="s">
        <v>15</v>
      </c>
    </row>
    <row r="3651" spans="1:20">
      <c r="A3651">
        <v>121650</v>
      </c>
      <c r="C3651" t="b">
        <f t="shared" ref="C3651:C3714" si="285">IF(OR(B3651="freshRestricted",B3651="brackishRestricted",B3651="marineRestricted",B3651="noclass",B3651=""),TRUE,FALSE)</f>
        <v>1</v>
      </c>
      <c r="D3651" s="2" t="str">
        <f t="shared" ref="D3651:D3714" si="286">IF(NOT(ISBLANK($B3651)),IF($I3651="freshRestricted", IF($B3651="freshRestricted","FRESH",$B3651),""),"")</f>
        <v/>
      </c>
      <c r="E3651" s="2" t="str">
        <f t="shared" ref="E3651:E3714" si="287">IF(NOT(ISBLANK($B3651)),IF($I3651="marineRestricted", IF($B3651="marineRestricted","MARINE",$B3651),""),"")</f>
        <v/>
      </c>
      <c r="F3651" s="2" t="str">
        <f t="shared" ref="F3651:F3714" si="288">IF(NOT(ISBLANK($B3651)),IF($I3651="brackishRestricted", IF($B3651="brackishRestricted","BRACK",$B3651),""),"")</f>
        <v/>
      </c>
      <c r="G3651" s="2" t="str">
        <f t="shared" ref="G3651:G3714" si="289">IF(NOT(ISBLANK($B3651)),IF($I3651="noclass", IF($B3651="noclass","NO",$B3651),""),"")</f>
        <v/>
      </c>
      <c r="H3651" t="s">
        <v>14</v>
      </c>
      <c r="I3651" t="s">
        <v>14</v>
      </c>
      <c r="J3651" s="1">
        <v>1.2403118356600001E-6</v>
      </c>
      <c r="K3651">
        <v>1.5850334934599999E-4</v>
      </c>
      <c r="L3651" s="1">
        <v>4.3142316364500001E-5</v>
      </c>
      <c r="M3651">
        <v>11</v>
      </c>
      <c r="N3651">
        <v>20</v>
      </c>
      <c r="O3651" s="1">
        <v>4.0842007862999998E-5</v>
      </c>
      <c r="P3651">
        <v>5.7550868892700002E-2</v>
      </c>
      <c r="Q3651">
        <v>6.0210038333399999E-3</v>
      </c>
      <c r="R3651" t="s">
        <v>15</v>
      </c>
    </row>
    <row r="3652" spans="1:20">
      <c r="A3652">
        <v>121716</v>
      </c>
      <c r="C3652" t="b">
        <f t="shared" si="285"/>
        <v>1</v>
      </c>
      <c r="D3652" s="2" t="str">
        <f t="shared" si="286"/>
        <v/>
      </c>
      <c r="E3652" s="2" t="str">
        <f t="shared" si="287"/>
        <v/>
      </c>
      <c r="F3652" s="2" t="str">
        <f t="shared" si="288"/>
        <v/>
      </c>
      <c r="G3652" s="2" t="str">
        <f t="shared" si="289"/>
        <v/>
      </c>
      <c r="H3652" t="s">
        <v>19</v>
      </c>
      <c r="I3652" t="s">
        <v>19</v>
      </c>
      <c r="J3652" s="1">
        <v>2.2042496473299998E-5</v>
      </c>
      <c r="K3652">
        <v>1.63838020662E-3</v>
      </c>
      <c r="L3652">
        <v>3.5119186819499999E-4</v>
      </c>
      <c r="M3652">
        <v>11</v>
      </c>
      <c r="N3652">
        <v>21.5</v>
      </c>
      <c r="O3652" s="1">
        <v>7.2532243172600003E-10</v>
      </c>
      <c r="P3652">
        <v>3.7120495702999999E-4</v>
      </c>
      <c r="Q3652">
        <v>1.4387662219599999E-4</v>
      </c>
      <c r="R3652" t="s">
        <v>15</v>
      </c>
      <c r="S3652">
        <v>11</v>
      </c>
      <c r="T3652">
        <v>21.5</v>
      </c>
    </row>
    <row r="3653" spans="1:20">
      <c r="A3653">
        <v>121724</v>
      </c>
      <c r="C3653" t="b">
        <f t="shared" si="285"/>
        <v>1</v>
      </c>
      <c r="D3653" s="2" t="str">
        <f t="shared" si="286"/>
        <v/>
      </c>
      <c r="E3653" s="2" t="str">
        <f t="shared" si="287"/>
        <v/>
      </c>
      <c r="F3653" s="2" t="str">
        <f t="shared" si="288"/>
        <v/>
      </c>
      <c r="G3653" s="2" t="str">
        <f t="shared" si="289"/>
        <v/>
      </c>
      <c r="H3653" t="s">
        <v>19</v>
      </c>
      <c r="I3653" t="s">
        <v>19</v>
      </c>
      <c r="J3653">
        <v>0</v>
      </c>
      <c r="K3653" s="1">
        <v>9.87046584962E-5</v>
      </c>
      <c r="L3653" s="1">
        <v>1.3103590714699999E-5</v>
      </c>
      <c r="M3653">
        <v>11</v>
      </c>
      <c r="N3653">
        <v>21.5</v>
      </c>
      <c r="O3653" s="1">
        <v>7.0666513656400004E-6</v>
      </c>
      <c r="P3653">
        <v>3.1024167606499998E-3</v>
      </c>
      <c r="Q3653">
        <v>3.22449244636E-2</v>
      </c>
      <c r="R3653" t="s">
        <v>15</v>
      </c>
      <c r="S3653">
        <v>11</v>
      </c>
      <c r="T3653">
        <v>21.5</v>
      </c>
    </row>
    <row r="3654" spans="1:20">
      <c r="A3654">
        <v>121757</v>
      </c>
      <c r="B3654" t="s">
        <v>14</v>
      </c>
      <c r="C3654" t="b">
        <f t="shared" si="285"/>
        <v>1</v>
      </c>
      <c r="D3654" s="2" t="str">
        <f t="shared" si="286"/>
        <v/>
      </c>
      <c r="E3654" s="2" t="str">
        <f t="shared" si="287"/>
        <v/>
      </c>
      <c r="F3654" s="2" t="str">
        <f t="shared" si="288"/>
        <v/>
      </c>
      <c r="G3654" s="2" t="str">
        <f t="shared" si="289"/>
        <v>NO</v>
      </c>
      <c r="H3654" t="s">
        <v>14</v>
      </c>
      <c r="I3654" t="s">
        <v>14</v>
      </c>
      <c r="J3654" s="1">
        <v>1.10164343167E-6</v>
      </c>
      <c r="K3654">
        <v>1.2543382143099999E-3</v>
      </c>
      <c r="L3654">
        <v>0</v>
      </c>
      <c r="M3654">
        <v>23</v>
      </c>
      <c r="N3654">
        <v>25</v>
      </c>
      <c r="O3654">
        <v>1.02485882651E-3</v>
      </c>
      <c r="P3654">
        <v>5.6061554037700002E-2</v>
      </c>
      <c r="Q3654">
        <v>0.35759294332300001</v>
      </c>
      <c r="R3654" t="s">
        <v>15</v>
      </c>
    </row>
    <row r="3655" spans="1:20">
      <c r="A3655">
        <v>121758</v>
      </c>
      <c r="C3655" t="b">
        <f t="shared" si="285"/>
        <v>1</v>
      </c>
      <c r="D3655" s="2" t="str">
        <f t="shared" si="286"/>
        <v/>
      </c>
      <c r="E3655" s="2" t="str">
        <f t="shared" si="287"/>
        <v/>
      </c>
      <c r="F3655" s="2" t="str">
        <f t="shared" si="288"/>
        <v/>
      </c>
      <c r="G3655" s="2" t="str">
        <f t="shared" si="289"/>
        <v/>
      </c>
      <c r="H3655" t="s">
        <v>14</v>
      </c>
      <c r="I3655" t="s">
        <v>14</v>
      </c>
      <c r="J3655" s="1">
        <v>6.7184209023500005E-7</v>
      </c>
      <c r="K3655">
        <v>3.3603771214399999E-4</v>
      </c>
      <c r="L3655" s="1">
        <v>5.5626051568400001E-5</v>
      </c>
      <c r="M3655">
        <v>23</v>
      </c>
      <c r="N3655">
        <v>25</v>
      </c>
      <c r="O3655" s="1">
        <v>1.64153017632E-5</v>
      </c>
      <c r="P3655">
        <v>0.203975589007</v>
      </c>
      <c r="Q3655">
        <v>4.5720906745699997E-3</v>
      </c>
      <c r="R3655" t="s">
        <v>15</v>
      </c>
    </row>
    <row r="3656" spans="1:20">
      <c r="A3656">
        <v>121786</v>
      </c>
      <c r="C3656" t="b">
        <f t="shared" si="285"/>
        <v>1</v>
      </c>
      <c r="D3656" s="2" t="str">
        <f t="shared" si="286"/>
        <v/>
      </c>
      <c r="E3656" s="2" t="str">
        <f t="shared" si="287"/>
        <v/>
      </c>
      <c r="F3656" s="2" t="str">
        <f t="shared" si="288"/>
        <v/>
      </c>
      <c r="G3656" s="2" t="str">
        <f t="shared" si="289"/>
        <v/>
      </c>
      <c r="H3656" t="s">
        <v>14</v>
      </c>
      <c r="I3656" t="s">
        <v>14</v>
      </c>
      <c r="J3656">
        <v>4.17368333999E-4</v>
      </c>
      <c r="K3656">
        <v>6.2158270528900003E-4</v>
      </c>
      <c r="L3656">
        <v>1.69602542497E-3</v>
      </c>
      <c r="M3656">
        <v>1.5</v>
      </c>
      <c r="N3656">
        <v>26</v>
      </c>
      <c r="O3656">
        <v>0.25621093581900001</v>
      </c>
      <c r="P3656">
        <v>0.13428149398600001</v>
      </c>
      <c r="Q3656">
        <v>9.0071835399999994E-2</v>
      </c>
      <c r="R3656" t="s">
        <v>15</v>
      </c>
    </row>
    <row r="3657" spans="1:20">
      <c r="A3657">
        <v>121787</v>
      </c>
      <c r="C3657" t="b">
        <f t="shared" si="285"/>
        <v>1</v>
      </c>
      <c r="D3657" s="2" t="str">
        <f t="shared" si="286"/>
        <v/>
      </c>
      <c r="E3657" s="2" t="str">
        <f t="shared" si="287"/>
        <v/>
      </c>
      <c r="F3657" s="2" t="str">
        <f t="shared" si="288"/>
        <v/>
      </c>
      <c r="G3657" s="2" t="str">
        <f t="shared" si="289"/>
        <v/>
      </c>
      <c r="H3657" t="s">
        <v>19</v>
      </c>
      <c r="I3657" t="s">
        <v>19</v>
      </c>
      <c r="J3657" s="1">
        <v>6.9306307957099996E-5</v>
      </c>
      <c r="K3657">
        <v>3.5143301084000002E-4</v>
      </c>
      <c r="L3657" s="1">
        <v>3.1359680482499999E-6</v>
      </c>
      <c r="M3657">
        <v>1.5</v>
      </c>
      <c r="N3657">
        <v>5.5</v>
      </c>
      <c r="O3657">
        <v>1.15029765526E-2</v>
      </c>
      <c r="P3657" s="1">
        <v>1.1723806633600001E-7</v>
      </c>
      <c r="Q3657">
        <v>2.8678051681699998E-3</v>
      </c>
      <c r="R3657" t="s">
        <v>15</v>
      </c>
      <c r="S3657">
        <v>1.5</v>
      </c>
      <c r="T3657">
        <v>5.5</v>
      </c>
    </row>
    <row r="3658" spans="1:20">
      <c r="A3658">
        <v>121836</v>
      </c>
      <c r="C3658" t="b">
        <f t="shared" si="285"/>
        <v>1</v>
      </c>
      <c r="D3658" s="2" t="str">
        <f t="shared" si="286"/>
        <v/>
      </c>
      <c r="E3658" s="2" t="str">
        <f t="shared" si="287"/>
        <v/>
      </c>
      <c r="F3658" s="2" t="str">
        <f t="shared" si="288"/>
        <v/>
      </c>
      <c r="G3658" s="2" t="str">
        <f t="shared" si="289"/>
        <v/>
      </c>
      <c r="H3658" t="s">
        <v>23</v>
      </c>
      <c r="I3658" t="s">
        <v>19</v>
      </c>
      <c r="J3658" s="1">
        <v>3.4512326578999999E-5</v>
      </c>
      <c r="K3658">
        <v>1.01414803524E-4</v>
      </c>
      <c r="L3658" s="1">
        <v>6.2113272763E-6</v>
      </c>
      <c r="M3658">
        <v>3</v>
      </c>
      <c r="N3658">
        <v>10</v>
      </c>
      <c r="O3658">
        <v>7.7195740552899999E-3</v>
      </c>
      <c r="P3658" s="1">
        <v>8.6690109812900002E-7</v>
      </c>
      <c r="Q3658">
        <v>6.4546316824300003E-3</v>
      </c>
      <c r="R3658" t="s">
        <v>15</v>
      </c>
      <c r="S3658">
        <v>3</v>
      </c>
      <c r="T3658">
        <v>10</v>
      </c>
    </row>
    <row r="3659" spans="1:20">
      <c r="A3659">
        <v>121838</v>
      </c>
      <c r="B3659" t="s">
        <v>19</v>
      </c>
      <c r="C3659" t="b">
        <f t="shared" si="285"/>
        <v>1</v>
      </c>
      <c r="D3659" s="2" t="str">
        <f t="shared" si="286"/>
        <v/>
      </c>
      <c r="E3659" s="2" t="str">
        <f t="shared" si="287"/>
        <v/>
      </c>
      <c r="F3659" s="2" t="str">
        <f t="shared" si="288"/>
        <v>BRACK</v>
      </c>
      <c r="G3659" s="2" t="str">
        <f t="shared" si="289"/>
        <v/>
      </c>
      <c r="H3659" t="s">
        <v>23</v>
      </c>
      <c r="I3659" t="s">
        <v>19</v>
      </c>
      <c r="J3659" s="1">
        <v>4.0727180992499998E-5</v>
      </c>
      <c r="K3659">
        <v>1.04621445302E-4</v>
      </c>
      <c r="L3659" s="1">
        <v>6.1021228963E-6</v>
      </c>
      <c r="M3659">
        <v>1.5</v>
      </c>
      <c r="N3659">
        <v>10</v>
      </c>
      <c r="O3659">
        <v>2.2409849994299999E-2</v>
      </c>
      <c r="P3659" s="1">
        <v>1.1140728582499999E-6</v>
      </c>
      <c r="Q3659">
        <v>1.5722809155599999E-2</v>
      </c>
      <c r="R3659" t="s">
        <v>15</v>
      </c>
      <c r="S3659">
        <v>1.5</v>
      </c>
      <c r="T3659">
        <v>10</v>
      </c>
    </row>
    <row r="3660" spans="1:20">
      <c r="A3660">
        <v>121841</v>
      </c>
      <c r="C3660" t="b">
        <f t="shared" si="285"/>
        <v>1</v>
      </c>
      <c r="D3660" s="2" t="str">
        <f t="shared" si="286"/>
        <v/>
      </c>
      <c r="E3660" s="2" t="str">
        <f t="shared" si="287"/>
        <v/>
      </c>
      <c r="F3660" s="2" t="str">
        <f t="shared" si="288"/>
        <v/>
      </c>
      <c r="G3660" s="2" t="str">
        <f t="shared" si="289"/>
        <v/>
      </c>
      <c r="H3660" t="s">
        <v>23</v>
      </c>
      <c r="I3660" t="s">
        <v>19</v>
      </c>
      <c r="J3660" s="1">
        <v>8.1837682530199997E-5</v>
      </c>
      <c r="K3660">
        <v>3.1947936677400001E-4</v>
      </c>
      <c r="L3660" s="1">
        <v>1.4994740260000001E-5</v>
      </c>
      <c r="M3660">
        <v>4.5</v>
      </c>
      <c r="N3660">
        <v>10</v>
      </c>
      <c r="O3660">
        <v>3.0739198261099999E-3</v>
      </c>
      <c r="P3660" s="1">
        <v>2.16751873808E-7</v>
      </c>
      <c r="Q3660">
        <v>5.08876163777E-4</v>
      </c>
      <c r="R3660" t="s">
        <v>15</v>
      </c>
      <c r="S3660">
        <v>4.5</v>
      </c>
      <c r="T3660">
        <v>10</v>
      </c>
    </row>
    <row r="3661" spans="1:20">
      <c r="A3661">
        <v>121866</v>
      </c>
      <c r="C3661" t="b">
        <f t="shared" si="285"/>
        <v>1</v>
      </c>
      <c r="D3661" s="2" t="str">
        <f t="shared" si="286"/>
        <v/>
      </c>
      <c r="E3661" s="2" t="str">
        <f t="shared" si="287"/>
        <v/>
      </c>
      <c r="F3661" s="2" t="str">
        <f t="shared" si="288"/>
        <v/>
      </c>
      <c r="G3661" s="2" t="str">
        <f t="shared" si="289"/>
        <v/>
      </c>
      <c r="H3661" t="s">
        <v>14</v>
      </c>
      <c r="I3661" t="s">
        <v>14</v>
      </c>
      <c r="J3661" s="1">
        <v>1.0735954454699999E-5</v>
      </c>
      <c r="K3661">
        <v>1.8235545060699999E-4</v>
      </c>
      <c r="L3661" s="1">
        <v>1.28872320472E-5</v>
      </c>
      <c r="M3661">
        <v>11</v>
      </c>
      <c r="N3661">
        <v>15</v>
      </c>
      <c r="O3661">
        <v>0.128694744295</v>
      </c>
      <c r="P3661">
        <v>0.147597661401</v>
      </c>
      <c r="Q3661">
        <v>0.47531806151099998</v>
      </c>
      <c r="R3661" t="s">
        <v>15</v>
      </c>
    </row>
    <row r="3662" spans="1:20">
      <c r="A3662">
        <v>121867</v>
      </c>
      <c r="C3662" t="b">
        <f t="shared" si="285"/>
        <v>1</v>
      </c>
      <c r="D3662" s="2" t="str">
        <f t="shared" si="286"/>
        <v/>
      </c>
      <c r="E3662" s="2" t="str">
        <f t="shared" si="287"/>
        <v/>
      </c>
      <c r="F3662" s="2" t="str">
        <f t="shared" si="288"/>
        <v/>
      </c>
      <c r="G3662" s="2" t="str">
        <f t="shared" si="289"/>
        <v/>
      </c>
      <c r="H3662" t="s">
        <v>14</v>
      </c>
      <c r="I3662" t="s">
        <v>14</v>
      </c>
      <c r="J3662" s="1">
        <v>6.9103087986700002E-6</v>
      </c>
      <c r="K3662" s="1">
        <v>9.5403173608899996E-5</v>
      </c>
      <c r="L3662" s="1">
        <v>9.4706536013699996E-6</v>
      </c>
      <c r="M3662">
        <v>11</v>
      </c>
      <c r="N3662">
        <v>15</v>
      </c>
      <c r="O3662">
        <v>6.5499630336799994E-2</v>
      </c>
      <c r="P3662">
        <v>7.7673208403199995E-2</v>
      </c>
      <c r="Q3662">
        <v>0.477197469092</v>
      </c>
      <c r="R3662" t="s">
        <v>15</v>
      </c>
    </row>
    <row r="3663" spans="1:20">
      <c r="A3663">
        <v>121894</v>
      </c>
      <c r="C3663" t="b">
        <f t="shared" si="285"/>
        <v>1</v>
      </c>
      <c r="D3663" s="2" t="str">
        <f t="shared" si="286"/>
        <v/>
      </c>
      <c r="E3663" s="2" t="str">
        <f t="shared" si="287"/>
        <v/>
      </c>
      <c r="F3663" s="2" t="str">
        <f t="shared" si="288"/>
        <v/>
      </c>
      <c r="G3663" s="2" t="str">
        <f t="shared" si="289"/>
        <v/>
      </c>
      <c r="H3663" t="s">
        <v>16</v>
      </c>
      <c r="I3663" t="s">
        <v>16</v>
      </c>
      <c r="J3663" s="1">
        <v>8.8148579617700008E-6</v>
      </c>
      <c r="K3663">
        <v>1.0898539663E-4</v>
      </c>
      <c r="L3663">
        <v>1.8508799621099999E-4</v>
      </c>
      <c r="M3663">
        <v>19.5</v>
      </c>
      <c r="N3663">
        <v>23.5</v>
      </c>
      <c r="O3663">
        <v>4.6797723234700002E-2</v>
      </c>
      <c r="P3663">
        <v>0.210088076431</v>
      </c>
      <c r="Q3663">
        <v>1.04047455985E-4</v>
      </c>
      <c r="R3663" t="s">
        <v>15</v>
      </c>
      <c r="S3663">
        <v>21.2269244841</v>
      </c>
    </row>
    <row r="3664" spans="1:20">
      <c r="A3664">
        <v>121895</v>
      </c>
      <c r="C3664" t="b">
        <f t="shared" si="285"/>
        <v>1</v>
      </c>
      <c r="D3664" s="2" t="str">
        <f t="shared" si="286"/>
        <v/>
      </c>
      <c r="E3664" s="2" t="str">
        <f t="shared" si="287"/>
        <v/>
      </c>
      <c r="F3664" s="2" t="str">
        <f t="shared" si="288"/>
        <v/>
      </c>
      <c r="G3664" s="2" t="str">
        <f t="shared" si="289"/>
        <v/>
      </c>
      <c r="H3664" t="s">
        <v>16</v>
      </c>
      <c r="I3664" t="s">
        <v>16</v>
      </c>
      <c r="J3664" s="1">
        <v>9.2188433099100006E-6</v>
      </c>
      <c r="K3664">
        <v>1.14397383742E-4</v>
      </c>
      <c r="L3664">
        <v>1.9201351280599999E-4</v>
      </c>
      <c r="M3664">
        <v>19.5</v>
      </c>
      <c r="N3664">
        <v>23.5</v>
      </c>
      <c r="O3664">
        <v>4.6797723234700002E-2</v>
      </c>
      <c r="P3664">
        <v>0.210088076431</v>
      </c>
      <c r="Q3664" s="1">
        <v>9.2843510626400001E-5</v>
      </c>
      <c r="R3664" t="s">
        <v>15</v>
      </c>
      <c r="S3664">
        <v>21.198433094999999</v>
      </c>
    </row>
    <row r="3665" spans="1:20">
      <c r="A3665">
        <v>122102</v>
      </c>
      <c r="C3665" t="b">
        <f t="shared" si="285"/>
        <v>1</v>
      </c>
      <c r="D3665" s="2" t="str">
        <f t="shared" si="286"/>
        <v/>
      </c>
      <c r="E3665" s="2" t="str">
        <f t="shared" si="287"/>
        <v/>
      </c>
      <c r="F3665" s="2" t="str">
        <f t="shared" si="288"/>
        <v/>
      </c>
      <c r="G3665" s="2" t="str">
        <f t="shared" si="289"/>
        <v/>
      </c>
      <c r="H3665" t="s">
        <v>17</v>
      </c>
      <c r="I3665" t="s">
        <v>17</v>
      </c>
      <c r="J3665" s="1">
        <v>6.9712269935500004E-5</v>
      </c>
      <c r="K3665">
        <v>1.8151513806100001E-4</v>
      </c>
      <c r="L3665" s="1">
        <v>5.0950631533600002E-6</v>
      </c>
      <c r="M3665">
        <v>1.5</v>
      </c>
      <c r="N3665">
        <v>5.5</v>
      </c>
      <c r="O3665">
        <v>2.86734259507E-2</v>
      </c>
      <c r="P3665" s="1">
        <v>2.8161468988900001E-6</v>
      </c>
      <c r="Q3665">
        <v>1.7703190838599999E-2</v>
      </c>
      <c r="R3665" t="s">
        <v>15</v>
      </c>
      <c r="S3665">
        <v>5.5</v>
      </c>
    </row>
    <row r="3666" spans="1:20">
      <c r="A3666">
        <v>122103</v>
      </c>
      <c r="C3666" t="b">
        <f t="shared" si="285"/>
        <v>1</v>
      </c>
      <c r="D3666" s="2" t="str">
        <f t="shared" si="286"/>
        <v/>
      </c>
      <c r="E3666" s="2" t="str">
        <f t="shared" si="287"/>
        <v/>
      </c>
      <c r="F3666" s="2" t="str">
        <f t="shared" si="288"/>
        <v/>
      </c>
      <c r="G3666" s="2" t="str">
        <f t="shared" si="289"/>
        <v/>
      </c>
      <c r="H3666" t="s">
        <v>17</v>
      </c>
      <c r="I3666" t="s">
        <v>17</v>
      </c>
      <c r="J3666">
        <v>3.5329053420700001E-4</v>
      </c>
      <c r="K3666">
        <v>5.97170601681E-4</v>
      </c>
      <c r="L3666" s="1">
        <v>1.6229737820599999E-5</v>
      </c>
      <c r="M3666">
        <v>1.3333333333299999</v>
      </c>
      <c r="N3666">
        <v>3.6666666666699999</v>
      </c>
      <c r="O3666">
        <v>8.6973647203800006E-2</v>
      </c>
      <c r="P3666" s="1">
        <v>5.0532111450599998E-6</v>
      </c>
      <c r="Q3666">
        <v>4.2364133163999996E-3</v>
      </c>
      <c r="R3666" t="s">
        <v>15</v>
      </c>
      <c r="S3666">
        <v>3.6666666666699999</v>
      </c>
    </row>
    <row r="3667" spans="1:20">
      <c r="A3667">
        <v>122134</v>
      </c>
      <c r="C3667" t="b">
        <f t="shared" si="285"/>
        <v>1</v>
      </c>
      <c r="D3667" s="2" t="str">
        <f t="shared" si="286"/>
        <v/>
      </c>
      <c r="E3667" s="2" t="str">
        <f t="shared" si="287"/>
        <v/>
      </c>
      <c r="F3667" s="2" t="str">
        <f t="shared" si="288"/>
        <v/>
      </c>
      <c r="G3667" s="2" t="str">
        <f t="shared" si="289"/>
        <v/>
      </c>
      <c r="H3667" t="s">
        <v>19</v>
      </c>
      <c r="I3667" t="s">
        <v>19</v>
      </c>
      <c r="J3667" s="1">
        <v>4.9660262987499998E-5</v>
      </c>
      <c r="K3667">
        <v>2.2597811720499999E-4</v>
      </c>
      <c r="L3667" s="1">
        <v>4.1883399600900001E-6</v>
      </c>
      <c r="M3667">
        <v>1.3333333333299999</v>
      </c>
      <c r="N3667">
        <v>3.6666666666699999</v>
      </c>
      <c r="O3667">
        <v>7.1909535911299999E-3</v>
      </c>
      <c r="P3667" s="1">
        <v>1.91159482893E-7</v>
      </c>
      <c r="Q3667">
        <v>4.1501991617599997E-3</v>
      </c>
      <c r="R3667" t="s">
        <v>15</v>
      </c>
      <c r="S3667">
        <v>1.3333333333299999</v>
      </c>
      <c r="T3667">
        <v>3.6666666666699999</v>
      </c>
    </row>
    <row r="3668" spans="1:20">
      <c r="A3668">
        <v>122140</v>
      </c>
      <c r="C3668" t="b">
        <f t="shared" si="285"/>
        <v>1</v>
      </c>
      <c r="D3668" s="2" t="str">
        <f t="shared" si="286"/>
        <v/>
      </c>
      <c r="E3668" s="2" t="str">
        <f t="shared" si="287"/>
        <v/>
      </c>
      <c r="F3668" s="2" t="str">
        <f t="shared" si="288"/>
        <v/>
      </c>
      <c r="G3668" s="2" t="str">
        <f t="shared" si="289"/>
        <v/>
      </c>
      <c r="H3668" t="s">
        <v>18</v>
      </c>
      <c r="I3668" t="s">
        <v>19</v>
      </c>
      <c r="J3668" s="1">
        <v>4.80263208956E-5</v>
      </c>
      <c r="K3668">
        <v>2.0718890881399999E-4</v>
      </c>
      <c r="L3668" s="1">
        <v>2.55471180365E-6</v>
      </c>
      <c r="M3668">
        <v>1.5</v>
      </c>
      <c r="N3668">
        <v>5.5</v>
      </c>
      <c r="O3668">
        <v>4.2452453953500002E-2</v>
      </c>
      <c r="P3668" s="1">
        <v>1.1057321470200001E-5</v>
      </c>
      <c r="Q3668">
        <v>7.4354555674800002E-3</v>
      </c>
      <c r="R3668" t="s">
        <v>20</v>
      </c>
      <c r="S3668">
        <v>1.5</v>
      </c>
      <c r="T3668">
        <v>5.5</v>
      </c>
    </row>
    <row r="3669" spans="1:20">
      <c r="A3669">
        <v>122141</v>
      </c>
      <c r="C3669" t="b">
        <f t="shared" si="285"/>
        <v>1</v>
      </c>
      <c r="D3669" s="2" t="str">
        <f t="shared" si="286"/>
        <v/>
      </c>
      <c r="E3669" s="2" t="str">
        <f t="shared" si="287"/>
        <v/>
      </c>
      <c r="F3669" s="2" t="str">
        <f t="shared" si="288"/>
        <v/>
      </c>
      <c r="G3669" s="2" t="str">
        <f t="shared" si="289"/>
        <v/>
      </c>
      <c r="H3669" t="s">
        <v>19</v>
      </c>
      <c r="I3669" t="s">
        <v>19</v>
      </c>
      <c r="J3669" s="1">
        <v>6.8823786807399996E-5</v>
      </c>
      <c r="K3669">
        <v>3.2961603089199997E-4</v>
      </c>
      <c r="L3669" s="1">
        <v>3.5319633341699999E-6</v>
      </c>
      <c r="M3669">
        <v>1.5</v>
      </c>
      <c r="N3669">
        <v>8</v>
      </c>
      <c r="O3669">
        <v>3.1204006917600001E-3</v>
      </c>
      <c r="P3669" s="1">
        <v>5.5344749809199999E-9</v>
      </c>
      <c r="Q3669">
        <v>2.20670515419E-3</v>
      </c>
      <c r="R3669" t="s">
        <v>15</v>
      </c>
      <c r="S3669">
        <v>1.5</v>
      </c>
      <c r="T3669">
        <v>8</v>
      </c>
    </row>
    <row r="3670" spans="1:20">
      <c r="A3670">
        <v>122143</v>
      </c>
      <c r="C3670" t="b">
        <f t="shared" si="285"/>
        <v>1</v>
      </c>
      <c r="D3670" s="2" t="str">
        <f t="shared" si="286"/>
        <v/>
      </c>
      <c r="E3670" s="2" t="str">
        <f t="shared" si="287"/>
        <v/>
      </c>
      <c r="F3670" s="2" t="str">
        <f t="shared" si="288"/>
        <v/>
      </c>
      <c r="G3670" s="2" t="str">
        <f t="shared" si="289"/>
        <v/>
      </c>
      <c r="H3670" t="s">
        <v>18</v>
      </c>
      <c r="I3670" t="s">
        <v>19</v>
      </c>
      <c r="J3670" s="1">
        <v>3.2816491590500002E-5</v>
      </c>
      <c r="K3670">
        <v>1.34532097477E-4</v>
      </c>
      <c r="L3670">
        <v>0</v>
      </c>
      <c r="M3670">
        <v>1.5</v>
      </c>
      <c r="N3670">
        <v>8</v>
      </c>
      <c r="O3670">
        <v>4.7746931948599997E-2</v>
      </c>
      <c r="P3670" s="1">
        <v>5.0111727467099995E-7</v>
      </c>
      <c r="Q3670">
        <v>5.1261493205700004E-4</v>
      </c>
      <c r="R3670" t="s">
        <v>20</v>
      </c>
      <c r="S3670">
        <v>1.5</v>
      </c>
      <c r="T3670">
        <v>8</v>
      </c>
    </row>
    <row r="3671" spans="1:20">
      <c r="A3671">
        <v>122169</v>
      </c>
      <c r="C3671" t="b">
        <f t="shared" si="285"/>
        <v>1</v>
      </c>
      <c r="D3671" s="2" t="str">
        <f t="shared" si="286"/>
        <v/>
      </c>
      <c r="E3671" s="2" t="str">
        <f t="shared" si="287"/>
        <v/>
      </c>
      <c r="F3671" s="2" t="str">
        <f t="shared" si="288"/>
        <v/>
      </c>
      <c r="G3671" s="2" t="str">
        <f t="shared" si="289"/>
        <v/>
      </c>
      <c r="H3671" t="s">
        <v>17</v>
      </c>
      <c r="I3671" t="s">
        <v>17</v>
      </c>
      <c r="J3671">
        <v>2.30316114786E-2</v>
      </c>
      <c r="K3671">
        <v>0</v>
      </c>
      <c r="L3671">
        <v>0</v>
      </c>
      <c r="M3671">
        <v>1.48979591837</v>
      </c>
      <c r="N3671">
        <v>15.244897959199999</v>
      </c>
      <c r="O3671">
        <v>1.6367302187999999E-3</v>
      </c>
      <c r="P3671">
        <v>1</v>
      </c>
      <c r="Q3671">
        <v>1.09028203258E-3</v>
      </c>
      <c r="R3671" t="s">
        <v>15</v>
      </c>
      <c r="S3671">
        <v>1.48979591837</v>
      </c>
    </row>
    <row r="3672" spans="1:20">
      <c r="A3672">
        <v>122176</v>
      </c>
      <c r="C3672" t="b">
        <f t="shared" si="285"/>
        <v>1</v>
      </c>
      <c r="D3672" s="2" t="str">
        <f t="shared" si="286"/>
        <v/>
      </c>
      <c r="E3672" s="2" t="str">
        <f t="shared" si="287"/>
        <v/>
      </c>
      <c r="F3672" s="2" t="str">
        <f t="shared" si="288"/>
        <v/>
      </c>
      <c r="G3672" s="2" t="str">
        <f t="shared" si="289"/>
        <v/>
      </c>
      <c r="H3672" t="s">
        <v>17</v>
      </c>
      <c r="I3672" t="s">
        <v>17</v>
      </c>
      <c r="J3672">
        <v>4.48224306639E-4</v>
      </c>
      <c r="K3672">
        <v>0</v>
      </c>
      <c r="L3672">
        <v>0</v>
      </c>
      <c r="M3672">
        <v>1.48979591837</v>
      </c>
      <c r="N3672">
        <v>15.244897959199999</v>
      </c>
      <c r="O3672">
        <v>1.6367302187999999E-3</v>
      </c>
      <c r="P3672">
        <v>1</v>
      </c>
      <c r="Q3672">
        <v>1.09028203258E-3</v>
      </c>
      <c r="R3672" t="s">
        <v>15</v>
      </c>
      <c r="S3672">
        <v>1.48979591837</v>
      </c>
    </row>
    <row r="3673" spans="1:20">
      <c r="A3673">
        <v>122221</v>
      </c>
      <c r="C3673" t="b">
        <f t="shared" si="285"/>
        <v>1</v>
      </c>
      <c r="D3673" s="2" t="str">
        <f t="shared" si="286"/>
        <v/>
      </c>
      <c r="E3673" s="2" t="str">
        <f t="shared" si="287"/>
        <v/>
      </c>
      <c r="F3673" s="2" t="str">
        <f t="shared" si="288"/>
        <v/>
      </c>
      <c r="G3673" s="2" t="str">
        <f t="shared" si="289"/>
        <v/>
      </c>
      <c r="H3673" t="s">
        <v>17</v>
      </c>
      <c r="I3673" t="s">
        <v>17</v>
      </c>
      <c r="J3673">
        <v>1.9413030926899999E-2</v>
      </c>
      <c r="K3673">
        <v>0</v>
      </c>
      <c r="L3673">
        <v>0</v>
      </c>
      <c r="M3673">
        <v>1.48979591837</v>
      </c>
      <c r="N3673">
        <v>15.244897959199999</v>
      </c>
      <c r="O3673">
        <v>5.30439337081E-4</v>
      </c>
      <c r="P3673">
        <v>1</v>
      </c>
      <c r="Q3673">
        <v>3.26794280277E-4</v>
      </c>
      <c r="R3673" t="s">
        <v>15</v>
      </c>
      <c r="S3673">
        <v>1.48979591837</v>
      </c>
    </row>
    <row r="3674" spans="1:20">
      <c r="A3674">
        <v>122230</v>
      </c>
      <c r="C3674" t="b">
        <f t="shared" si="285"/>
        <v>1</v>
      </c>
      <c r="D3674" s="2" t="str">
        <f t="shared" si="286"/>
        <v/>
      </c>
      <c r="E3674" s="2" t="str">
        <f t="shared" si="287"/>
        <v/>
      </c>
      <c r="F3674" s="2" t="str">
        <f t="shared" si="288"/>
        <v/>
      </c>
      <c r="G3674" s="2" t="str">
        <f t="shared" si="289"/>
        <v/>
      </c>
      <c r="H3674" t="s">
        <v>17</v>
      </c>
      <c r="I3674" t="s">
        <v>17</v>
      </c>
      <c r="J3674">
        <v>3.7768071348500001E-4</v>
      </c>
      <c r="K3674">
        <v>0</v>
      </c>
      <c r="L3674">
        <v>0</v>
      </c>
      <c r="M3674">
        <v>1.48979591837</v>
      </c>
      <c r="N3674">
        <v>15.244897959199999</v>
      </c>
      <c r="O3674">
        <v>1.6367302187999999E-3</v>
      </c>
      <c r="P3674">
        <v>1</v>
      </c>
      <c r="Q3674">
        <v>1.09028203258E-3</v>
      </c>
      <c r="R3674" t="s">
        <v>15</v>
      </c>
      <c r="S3674">
        <v>1.48979591837</v>
      </c>
    </row>
    <row r="3675" spans="1:20">
      <c r="A3675">
        <v>122379</v>
      </c>
      <c r="C3675" t="b">
        <f t="shared" si="285"/>
        <v>1</v>
      </c>
      <c r="D3675" s="2" t="str">
        <f t="shared" si="286"/>
        <v/>
      </c>
      <c r="E3675" s="2" t="str">
        <f t="shared" si="287"/>
        <v/>
      </c>
      <c r="F3675" s="2" t="str">
        <f t="shared" si="288"/>
        <v/>
      </c>
      <c r="G3675" s="2" t="str">
        <f t="shared" si="289"/>
        <v/>
      </c>
      <c r="H3675" t="s">
        <v>23</v>
      </c>
      <c r="I3675" t="s">
        <v>19</v>
      </c>
      <c r="J3675">
        <v>1.6325168556900001E-4</v>
      </c>
      <c r="K3675">
        <v>4.8488047369700001E-4</v>
      </c>
      <c r="L3675" s="1">
        <v>2.5223395448199999E-5</v>
      </c>
      <c r="M3675">
        <v>3</v>
      </c>
      <c r="N3675">
        <v>8</v>
      </c>
      <c r="O3675">
        <v>1.1094942077800001E-2</v>
      </c>
      <c r="P3675" s="1">
        <v>3.9264416643200003E-6</v>
      </c>
      <c r="Q3675">
        <v>2.8563412725400002E-3</v>
      </c>
      <c r="R3675" t="s">
        <v>15</v>
      </c>
      <c r="S3675">
        <v>3</v>
      </c>
      <c r="T3675">
        <v>8</v>
      </c>
    </row>
    <row r="3676" spans="1:20">
      <c r="A3676">
        <v>122381</v>
      </c>
      <c r="C3676" t="b">
        <f t="shared" si="285"/>
        <v>1</v>
      </c>
      <c r="D3676" s="2" t="str">
        <f t="shared" si="286"/>
        <v/>
      </c>
      <c r="E3676" s="2" t="str">
        <f t="shared" si="287"/>
        <v/>
      </c>
      <c r="F3676" s="2" t="str">
        <f t="shared" si="288"/>
        <v/>
      </c>
      <c r="G3676" s="2" t="str">
        <f t="shared" si="289"/>
        <v/>
      </c>
      <c r="H3676" t="s">
        <v>19</v>
      </c>
      <c r="I3676" t="s">
        <v>19</v>
      </c>
      <c r="J3676" s="1">
        <v>3.1515917107500001E-5</v>
      </c>
      <c r="K3676">
        <v>2.8653371762200002E-4</v>
      </c>
      <c r="L3676" s="1">
        <v>7.0063163515200007E-5</v>
      </c>
      <c r="M3676">
        <v>4.5</v>
      </c>
      <c r="N3676">
        <v>11.5</v>
      </c>
      <c r="O3676">
        <v>1.51851428083E-4</v>
      </c>
      <c r="P3676">
        <v>5.3516571217300003E-4</v>
      </c>
      <c r="Q3676">
        <v>0.49505095290700002</v>
      </c>
      <c r="R3676" t="s">
        <v>15</v>
      </c>
      <c r="S3676">
        <v>4.5</v>
      </c>
      <c r="T3676">
        <v>11.5</v>
      </c>
    </row>
    <row r="3677" spans="1:20">
      <c r="A3677">
        <v>122438</v>
      </c>
      <c r="C3677" t="b">
        <f t="shared" si="285"/>
        <v>1</v>
      </c>
      <c r="D3677" s="2" t="str">
        <f t="shared" si="286"/>
        <v/>
      </c>
      <c r="E3677" s="2" t="str">
        <f t="shared" si="287"/>
        <v/>
      </c>
      <c r="F3677" s="2" t="str">
        <f t="shared" si="288"/>
        <v/>
      </c>
      <c r="G3677" s="2" t="str">
        <f t="shared" si="289"/>
        <v/>
      </c>
      <c r="H3677" t="s">
        <v>23</v>
      </c>
      <c r="I3677" t="s">
        <v>19</v>
      </c>
      <c r="J3677" s="1">
        <v>7.2082249466400003E-5</v>
      </c>
      <c r="K3677">
        <v>2.0391926143999999E-4</v>
      </c>
      <c r="L3677" s="1">
        <v>1.06000084458E-5</v>
      </c>
      <c r="M3677">
        <v>1.5</v>
      </c>
      <c r="N3677">
        <v>10</v>
      </c>
      <c r="O3677">
        <v>4.0547216658900001E-3</v>
      </c>
      <c r="P3677" s="1">
        <v>5.9061824633700003E-8</v>
      </c>
      <c r="Q3677">
        <v>2.9705903545299998E-2</v>
      </c>
      <c r="R3677" t="s">
        <v>15</v>
      </c>
      <c r="S3677">
        <v>1.5</v>
      </c>
      <c r="T3677">
        <v>10</v>
      </c>
    </row>
    <row r="3678" spans="1:20">
      <c r="A3678">
        <v>122439</v>
      </c>
      <c r="B3678" t="s">
        <v>19</v>
      </c>
      <c r="C3678" t="b">
        <f t="shared" si="285"/>
        <v>1</v>
      </c>
      <c r="D3678" s="2" t="str">
        <f t="shared" si="286"/>
        <v/>
      </c>
      <c r="E3678" s="2" t="str">
        <f t="shared" si="287"/>
        <v/>
      </c>
      <c r="F3678" s="2" t="str">
        <f t="shared" si="288"/>
        <v>BRACK</v>
      </c>
      <c r="G3678" s="2" t="str">
        <f t="shared" si="289"/>
        <v/>
      </c>
      <c r="H3678" t="s">
        <v>19</v>
      </c>
      <c r="I3678" t="s">
        <v>19</v>
      </c>
      <c r="J3678" s="1">
        <v>2.1011626195299999E-5</v>
      </c>
      <c r="K3678">
        <v>1.0705424753400001E-4</v>
      </c>
      <c r="L3678" s="1">
        <v>1.6021810785499999E-5</v>
      </c>
      <c r="M3678">
        <v>3</v>
      </c>
      <c r="N3678">
        <v>15</v>
      </c>
      <c r="O3678">
        <v>1.6680739336300002E-2</v>
      </c>
      <c r="P3678">
        <v>3.0688663203900001E-3</v>
      </c>
      <c r="Q3678">
        <v>0.26233997022400002</v>
      </c>
      <c r="R3678" t="s">
        <v>15</v>
      </c>
      <c r="S3678">
        <v>3</v>
      </c>
      <c r="T3678">
        <v>15</v>
      </c>
    </row>
    <row r="3679" spans="1:20">
      <c r="A3679">
        <v>122480</v>
      </c>
      <c r="C3679" t="b">
        <f t="shared" si="285"/>
        <v>1</v>
      </c>
      <c r="D3679" s="2" t="str">
        <f t="shared" si="286"/>
        <v/>
      </c>
      <c r="E3679" s="2" t="str">
        <f t="shared" si="287"/>
        <v/>
      </c>
      <c r="F3679" s="2" t="str">
        <f t="shared" si="288"/>
        <v/>
      </c>
      <c r="G3679" s="2" t="str">
        <f t="shared" si="289"/>
        <v/>
      </c>
      <c r="H3679" t="s">
        <v>23</v>
      </c>
      <c r="I3679" t="s">
        <v>19</v>
      </c>
      <c r="J3679" s="1">
        <v>5.0745035341E-5</v>
      </c>
      <c r="K3679">
        <v>1.86722214862E-4</v>
      </c>
      <c r="L3679" s="1">
        <v>8.0016178827300001E-6</v>
      </c>
      <c r="M3679">
        <v>1.5</v>
      </c>
      <c r="N3679">
        <v>10</v>
      </c>
      <c r="O3679">
        <v>2.9392168113600002E-3</v>
      </c>
      <c r="P3679" s="1">
        <v>2.2958917494499999E-8</v>
      </c>
      <c r="Q3679">
        <v>3.1033923832500001E-2</v>
      </c>
      <c r="R3679" t="s">
        <v>15</v>
      </c>
      <c r="S3679">
        <v>1.5</v>
      </c>
      <c r="T3679">
        <v>10</v>
      </c>
    </row>
    <row r="3680" spans="1:20">
      <c r="A3680">
        <v>122483</v>
      </c>
      <c r="B3680" t="s">
        <v>19</v>
      </c>
      <c r="C3680" t="b">
        <f t="shared" si="285"/>
        <v>1</v>
      </c>
      <c r="D3680" s="2" t="str">
        <f t="shared" si="286"/>
        <v/>
      </c>
      <c r="E3680" s="2" t="str">
        <f t="shared" si="287"/>
        <v/>
      </c>
      <c r="F3680" s="2" t="str">
        <f t="shared" si="288"/>
        <v>BRACK</v>
      </c>
      <c r="G3680" s="2" t="str">
        <f t="shared" si="289"/>
        <v/>
      </c>
      <c r="H3680" t="s">
        <v>19</v>
      </c>
      <c r="I3680" t="s">
        <v>19</v>
      </c>
      <c r="J3680" s="1">
        <v>1.31507441812E-5</v>
      </c>
      <c r="K3680" s="1">
        <v>7.6634822733100003E-5</v>
      </c>
      <c r="L3680" s="1">
        <v>1.8489980075700001E-5</v>
      </c>
      <c r="M3680">
        <v>3</v>
      </c>
      <c r="N3680">
        <v>15</v>
      </c>
      <c r="O3680">
        <v>1.9782223869600001E-2</v>
      </c>
      <c r="P3680">
        <v>1.43019424727E-2</v>
      </c>
      <c r="Q3680">
        <v>0.43561154176400002</v>
      </c>
      <c r="R3680" t="s">
        <v>15</v>
      </c>
      <c r="S3680">
        <v>3</v>
      </c>
      <c r="T3680">
        <v>15</v>
      </c>
    </row>
    <row r="3681" spans="1:20">
      <c r="A3681">
        <v>122526</v>
      </c>
      <c r="C3681" t="b">
        <f t="shared" si="285"/>
        <v>1</v>
      </c>
      <c r="D3681" s="2" t="str">
        <f t="shared" si="286"/>
        <v/>
      </c>
      <c r="E3681" s="2" t="str">
        <f t="shared" si="287"/>
        <v/>
      </c>
      <c r="F3681" s="2" t="str">
        <f t="shared" si="288"/>
        <v/>
      </c>
      <c r="G3681" s="2" t="str">
        <f t="shared" si="289"/>
        <v/>
      </c>
      <c r="H3681" t="s">
        <v>18</v>
      </c>
      <c r="I3681" t="s">
        <v>19</v>
      </c>
      <c r="J3681" s="1">
        <v>1.8784490048500001E-5</v>
      </c>
      <c r="K3681">
        <v>1.3288496559999999E-4</v>
      </c>
      <c r="L3681" s="1">
        <v>2.5415745626499999E-5</v>
      </c>
      <c r="M3681">
        <v>6.5</v>
      </c>
      <c r="N3681">
        <v>15</v>
      </c>
      <c r="O3681">
        <v>3.5143866459000001E-2</v>
      </c>
      <c r="P3681">
        <v>2.0146503741899999E-2</v>
      </c>
      <c r="Q3681">
        <v>0.38147490581600002</v>
      </c>
      <c r="R3681" t="s">
        <v>20</v>
      </c>
      <c r="S3681">
        <v>6.5</v>
      </c>
      <c r="T3681">
        <v>15</v>
      </c>
    </row>
    <row r="3682" spans="1:20">
      <c r="A3682">
        <v>122527</v>
      </c>
      <c r="C3682" t="b">
        <f t="shared" si="285"/>
        <v>1</v>
      </c>
      <c r="D3682" s="2" t="str">
        <f t="shared" si="286"/>
        <v/>
      </c>
      <c r="E3682" s="2" t="str">
        <f t="shared" si="287"/>
        <v/>
      </c>
      <c r="F3682" s="2" t="str">
        <f t="shared" si="288"/>
        <v/>
      </c>
      <c r="G3682" s="2" t="str">
        <f t="shared" si="289"/>
        <v/>
      </c>
      <c r="H3682" t="s">
        <v>23</v>
      </c>
      <c r="I3682" t="s">
        <v>19</v>
      </c>
      <c r="J3682" s="1">
        <v>8.4382822632899997E-5</v>
      </c>
      <c r="K3682">
        <v>3.43839867693E-4</v>
      </c>
      <c r="L3682" s="1">
        <v>1.9797398419599999E-5</v>
      </c>
      <c r="M3682">
        <v>3</v>
      </c>
      <c r="N3682">
        <v>8</v>
      </c>
      <c r="O3682">
        <v>2.8407191402800001E-3</v>
      </c>
      <c r="P3682" s="1">
        <v>6.2981242395099996E-6</v>
      </c>
      <c r="Q3682">
        <v>1.1370373509299999E-2</v>
      </c>
      <c r="R3682" t="s">
        <v>15</v>
      </c>
      <c r="S3682">
        <v>3</v>
      </c>
      <c r="T3682">
        <v>8</v>
      </c>
    </row>
    <row r="3683" spans="1:20">
      <c r="A3683">
        <v>122574</v>
      </c>
      <c r="C3683" t="b">
        <f t="shared" si="285"/>
        <v>1</v>
      </c>
      <c r="D3683" s="2" t="str">
        <f t="shared" si="286"/>
        <v/>
      </c>
      <c r="E3683" s="2" t="str">
        <f t="shared" si="287"/>
        <v/>
      </c>
      <c r="F3683" s="2" t="str">
        <f t="shared" si="288"/>
        <v/>
      </c>
      <c r="G3683" s="2" t="str">
        <f t="shared" si="289"/>
        <v/>
      </c>
      <c r="H3683" t="s">
        <v>23</v>
      </c>
      <c r="I3683" t="s">
        <v>19</v>
      </c>
      <c r="J3683">
        <v>2.6308364086300002E-3</v>
      </c>
      <c r="K3683">
        <v>8.8158438154900005E-3</v>
      </c>
      <c r="L3683">
        <v>4.5879629510400002E-4</v>
      </c>
      <c r="M3683">
        <v>3</v>
      </c>
      <c r="N3683">
        <v>10</v>
      </c>
      <c r="O3683">
        <v>1.20197552079E-3</v>
      </c>
      <c r="P3683" s="1">
        <v>1.6470153643900001E-5</v>
      </c>
      <c r="Q3683">
        <v>7.8780554437099994E-3</v>
      </c>
      <c r="R3683" t="s">
        <v>15</v>
      </c>
      <c r="S3683">
        <v>3</v>
      </c>
      <c r="T3683">
        <v>10</v>
      </c>
    </row>
    <row r="3684" spans="1:20">
      <c r="A3684">
        <v>122577</v>
      </c>
      <c r="B3684" t="s">
        <v>19</v>
      </c>
      <c r="C3684" t="b">
        <f t="shared" si="285"/>
        <v>1</v>
      </c>
      <c r="D3684" s="2" t="str">
        <f t="shared" si="286"/>
        <v/>
      </c>
      <c r="E3684" s="2" t="str">
        <f t="shared" si="287"/>
        <v/>
      </c>
      <c r="F3684" s="2" t="str">
        <f t="shared" si="288"/>
        <v>BRACK</v>
      </c>
      <c r="G3684" s="2" t="str">
        <f t="shared" si="289"/>
        <v/>
      </c>
      <c r="H3684" t="s">
        <v>19</v>
      </c>
      <c r="I3684" t="s">
        <v>19</v>
      </c>
      <c r="J3684" s="1">
        <v>3.3047861811199997E-5</v>
      </c>
      <c r="K3684">
        <v>1.58827265971E-4</v>
      </c>
      <c r="L3684" s="1">
        <v>7.4185583248499997E-7</v>
      </c>
      <c r="M3684">
        <v>4.5</v>
      </c>
      <c r="N3684">
        <v>10</v>
      </c>
      <c r="O3684">
        <v>1.07643448229E-2</v>
      </c>
      <c r="P3684" s="1">
        <v>6.3491982484199995E-7</v>
      </c>
      <c r="Q3684">
        <v>7.1695430423800001E-3</v>
      </c>
      <c r="R3684" t="s">
        <v>15</v>
      </c>
      <c r="S3684">
        <v>4.5</v>
      </c>
      <c r="T3684">
        <v>10</v>
      </c>
    </row>
    <row r="3685" spans="1:20">
      <c r="A3685">
        <v>122617</v>
      </c>
      <c r="C3685" t="b">
        <f t="shared" si="285"/>
        <v>1</v>
      </c>
      <c r="D3685" s="2" t="str">
        <f t="shared" si="286"/>
        <v/>
      </c>
      <c r="E3685" s="2" t="str">
        <f t="shared" si="287"/>
        <v/>
      </c>
      <c r="F3685" s="2" t="str">
        <f t="shared" si="288"/>
        <v/>
      </c>
      <c r="G3685" s="2" t="str">
        <f t="shared" si="289"/>
        <v/>
      </c>
      <c r="H3685" t="s">
        <v>14</v>
      </c>
      <c r="I3685" t="s">
        <v>14</v>
      </c>
      <c r="J3685" s="1">
        <v>3.7662996261900003E-5</v>
      </c>
      <c r="K3685">
        <v>4.0268623145399998E-4</v>
      </c>
      <c r="L3685" s="1">
        <v>9.7678720746899997E-5</v>
      </c>
      <c r="M3685">
        <v>18</v>
      </c>
      <c r="N3685">
        <v>21.5</v>
      </c>
      <c r="O3685">
        <v>1.48388557472E-3</v>
      </c>
      <c r="P3685">
        <v>3.44828421698E-2</v>
      </c>
      <c r="Q3685">
        <v>8.7783978362200005E-2</v>
      </c>
      <c r="R3685" t="s">
        <v>15</v>
      </c>
    </row>
    <row r="3686" spans="1:20">
      <c r="A3686">
        <v>122622</v>
      </c>
      <c r="C3686" t="b">
        <f t="shared" si="285"/>
        <v>1</v>
      </c>
      <c r="D3686" s="2" t="str">
        <f t="shared" si="286"/>
        <v/>
      </c>
      <c r="E3686" s="2" t="str">
        <f t="shared" si="287"/>
        <v/>
      </c>
      <c r="F3686" s="2" t="str">
        <f t="shared" si="288"/>
        <v/>
      </c>
      <c r="G3686" s="2" t="str">
        <f t="shared" si="289"/>
        <v/>
      </c>
      <c r="H3686" t="s">
        <v>16</v>
      </c>
      <c r="I3686" t="s">
        <v>16</v>
      </c>
      <c r="J3686" s="1">
        <v>4.55407291868E-5</v>
      </c>
      <c r="K3686">
        <v>4.4502733751100002E-4</v>
      </c>
      <c r="L3686">
        <v>1.1717771995E-4</v>
      </c>
      <c r="M3686">
        <v>18</v>
      </c>
      <c r="N3686">
        <v>21.5</v>
      </c>
      <c r="O3686">
        <v>1.1100601105599999E-3</v>
      </c>
      <c r="P3686">
        <v>3.9328006815600003E-2</v>
      </c>
      <c r="Q3686">
        <v>1.8047627254700001E-2</v>
      </c>
      <c r="R3686" t="s">
        <v>15</v>
      </c>
      <c r="S3686">
        <v>18</v>
      </c>
    </row>
    <row r="3687" spans="1:20">
      <c r="A3687">
        <v>122626</v>
      </c>
      <c r="C3687" t="b">
        <f t="shared" si="285"/>
        <v>1</v>
      </c>
      <c r="D3687" s="2" t="str">
        <f t="shared" si="286"/>
        <v/>
      </c>
      <c r="E3687" s="2" t="str">
        <f t="shared" si="287"/>
        <v/>
      </c>
      <c r="F3687" s="2" t="str">
        <f t="shared" si="288"/>
        <v/>
      </c>
      <c r="G3687" s="2" t="str">
        <f t="shared" si="289"/>
        <v/>
      </c>
      <c r="H3687" t="s">
        <v>16</v>
      </c>
      <c r="I3687" t="s">
        <v>16</v>
      </c>
      <c r="J3687" s="1">
        <v>3.9655087959099997E-5</v>
      </c>
      <c r="K3687">
        <v>4.0078999349799999E-4</v>
      </c>
      <c r="L3687">
        <v>1.21544853728E-4</v>
      </c>
      <c r="M3687">
        <v>18</v>
      </c>
      <c r="N3687">
        <v>21.5</v>
      </c>
      <c r="O3687">
        <v>5.7916544647499996E-4</v>
      </c>
      <c r="P3687">
        <v>3.9328006815600003E-2</v>
      </c>
      <c r="Q3687">
        <v>9.2759144395300006E-3</v>
      </c>
      <c r="R3687" t="s">
        <v>15</v>
      </c>
      <c r="S3687">
        <v>18</v>
      </c>
    </row>
    <row r="3688" spans="1:20">
      <c r="A3688">
        <v>122703</v>
      </c>
      <c r="C3688" t="b">
        <f t="shared" si="285"/>
        <v>1</v>
      </c>
      <c r="D3688" s="2" t="str">
        <f t="shared" si="286"/>
        <v/>
      </c>
      <c r="E3688" s="2" t="str">
        <f t="shared" si="287"/>
        <v/>
      </c>
      <c r="F3688" s="2" t="str">
        <f t="shared" si="288"/>
        <v/>
      </c>
      <c r="G3688" s="2" t="str">
        <f t="shared" si="289"/>
        <v/>
      </c>
      <c r="H3688" t="s">
        <v>16</v>
      </c>
      <c r="I3688" t="s">
        <v>16</v>
      </c>
      <c r="J3688" s="1">
        <v>3.50318484196E-5</v>
      </c>
      <c r="K3688">
        <v>3.19067259444E-4</v>
      </c>
      <c r="L3688">
        <v>1.0733387005699999E-4</v>
      </c>
      <c r="M3688">
        <v>18</v>
      </c>
      <c r="N3688">
        <v>21.5</v>
      </c>
      <c r="O3688">
        <v>5.7916544647499996E-4</v>
      </c>
      <c r="P3688">
        <v>5.72626923675E-2</v>
      </c>
      <c r="Q3688">
        <v>1.1846042078499999E-2</v>
      </c>
      <c r="R3688" t="s">
        <v>15</v>
      </c>
      <c r="S3688">
        <v>18</v>
      </c>
    </row>
    <row r="3689" spans="1:20">
      <c r="A3689">
        <v>122706</v>
      </c>
      <c r="C3689" t="b">
        <f t="shared" si="285"/>
        <v>1</v>
      </c>
      <c r="D3689" s="2" t="str">
        <f t="shared" si="286"/>
        <v/>
      </c>
      <c r="E3689" s="2" t="str">
        <f t="shared" si="287"/>
        <v/>
      </c>
      <c r="F3689" s="2" t="str">
        <f t="shared" si="288"/>
        <v/>
      </c>
      <c r="G3689" s="2" t="str">
        <f t="shared" si="289"/>
        <v/>
      </c>
      <c r="H3689" t="s">
        <v>16</v>
      </c>
      <c r="I3689" t="s">
        <v>16</v>
      </c>
      <c r="J3689" s="1">
        <v>3.4370568622099999E-5</v>
      </c>
      <c r="K3689">
        <v>3.4708424373600002E-4</v>
      </c>
      <c r="L3689">
        <v>1.25338838123E-4</v>
      </c>
      <c r="M3689">
        <v>18</v>
      </c>
      <c r="N3689">
        <v>21.5</v>
      </c>
      <c r="O3689">
        <v>4.5378420169600001E-4</v>
      </c>
      <c r="P3689">
        <v>4.1039395581399997E-2</v>
      </c>
      <c r="Q3689">
        <v>1.8591767133800001E-2</v>
      </c>
      <c r="R3689" t="s">
        <v>15</v>
      </c>
      <c r="S3689">
        <v>18</v>
      </c>
    </row>
    <row r="3690" spans="1:20">
      <c r="A3690">
        <v>122707</v>
      </c>
      <c r="B3690" t="s">
        <v>19</v>
      </c>
      <c r="C3690" t="b">
        <f t="shared" si="285"/>
        <v>1</v>
      </c>
      <c r="D3690" s="2" t="str">
        <f t="shared" si="286"/>
        <v/>
      </c>
      <c r="E3690" s="2" t="str">
        <f t="shared" si="287"/>
        <v/>
      </c>
      <c r="F3690" s="2" t="str">
        <f t="shared" si="288"/>
        <v/>
      </c>
      <c r="G3690" s="2" t="str">
        <f t="shared" si="289"/>
        <v>brackishRestricted</v>
      </c>
      <c r="H3690" t="s">
        <v>14</v>
      </c>
      <c r="I3690" t="s">
        <v>14</v>
      </c>
      <c r="J3690" s="1">
        <v>3.3338246732500003E-5</v>
      </c>
      <c r="K3690">
        <v>2.7915020353000002E-4</v>
      </c>
      <c r="L3690" s="1">
        <v>9.6422586392400002E-5</v>
      </c>
      <c r="M3690">
        <v>18</v>
      </c>
      <c r="N3690">
        <v>21.5</v>
      </c>
      <c r="O3690">
        <v>9.2418033975799998E-4</v>
      </c>
      <c r="P3690">
        <v>5.1327435594799999E-2</v>
      </c>
      <c r="Q3690">
        <v>5.8695548266E-2</v>
      </c>
      <c r="R3690" t="s">
        <v>15</v>
      </c>
    </row>
    <row r="3691" spans="1:20">
      <c r="A3691">
        <v>122713</v>
      </c>
      <c r="B3691" t="s">
        <v>19</v>
      </c>
      <c r="C3691" t="b">
        <f t="shared" si="285"/>
        <v>1</v>
      </c>
      <c r="D3691" s="2" t="str">
        <f t="shared" si="286"/>
        <v/>
      </c>
      <c r="E3691" s="2" t="str">
        <f t="shared" si="287"/>
        <v/>
      </c>
      <c r="F3691" s="2" t="str">
        <f t="shared" si="288"/>
        <v/>
      </c>
      <c r="G3691" s="2" t="str">
        <f t="shared" si="289"/>
        <v>brackishRestricted</v>
      </c>
      <c r="H3691" t="s">
        <v>14</v>
      </c>
      <c r="I3691" t="s">
        <v>14</v>
      </c>
      <c r="J3691" s="1">
        <v>3.6652505312599998E-5</v>
      </c>
      <c r="K3691">
        <v>3.7514658004599998E-4</v>
      </c>
      <c r="L3691">
        <v>1.2015843900999999E-4</v>
      </c>
      <c r="M3691">
        <v>18</v>
      </c>
      <c r="N3691">
        <v>21.5</v>
      </c>
      <c r="O3691">
        <v>8.2443870689000002E-4</v>
      </c>
      <c r="P3691">
        <v>3.3605318590299998E-2</v>
      </c>
      <c r="Q3691">
        <v>3.32484263388E-2</v>
      </c>
      <c r="R3691" t="s">
        <v>15</v>
      </c>
    </row>
    <row r="3692" spans="1:20">
      <c r="A3692">
        <v>122771</v>
      </c>
      <c r="C3692" t="b">
        <f t="shared" si="285"/>
        <v>1</v>
      </c>
      <c r="D3692" s="2" t="str">
        <f t="shared" si="286"/>
        <v/>
      </c>
      <c r="E3692" s="2" t="str">
        <f t="shared" si="287"/>
        <v/>
      </c>
      <c r="F3692" s="2" t="str">
        <f t="shared" si="288"/>
        <v/>
      </c>
      <c r="G3692" s="2" t="str">
        <f t="shared" si="289"/>
        <v/>
      </c>
      <c r="H3692" t="s">
        <v>16</v>
      </c>
      <c r="I3692" t="s">
        <v>16</v>
      </c>
      <c r="J3692">
        <v>1.4259271302800001E-4</v>
      </c>
      <c r="K3692">
        <v>7.0272246696099997E-3</v>
      </c>
      <c r="L3692">
        <v>3.2041903934999999E-3</v>
      </c>
      <c r="M3692">
        <v>6.5</v>
      </c>
      <c r="N3692">
        <v>10</v>
      </c>
      <c r="O3692">
        <v>6.6495705190399996E-4</v>
      </c>
      <c r="P3692">
        <v>7.1595162458999995E-2</v>
      </c>
      <c r="Q3692">
        <v>3.8352207118599998E-4</v>
      </c>
      <c r="R3692" t="s">
        <v>15</v>
      </c>
      <c r="S3692">
        <v>6.5</v>
      </c>
    </row>
    <row r="3693" spans="1:20">
      <c r="A3693">
        <v>122774</v>
      </c>
      <c r="C3693" t="b">
        <f t="shared" si="285"/>
        <v>1</v>
      </c>
      <c r="D3693" s="2" t="str">
        <f t="shared" si="286"/>
        <v/>
      </c>
      <c r="E3693" s="2" t="str">
        <f t="shared" si="287"/>
        <v/>
      </c>
      <c r="F3693" s="2" t="str">
        <f t="shared" si="288"/>
        <v/>
      </c>
      <c r="G3693" s="2" t="str">
        <f t="shared" si="289"/>
        <v/>
      </c>
      <c r="H3693" t="s">
        <v>14</v>
      </c>
      <c r="I3693" t="s">
        <v>14</v>
      </c>
      <c r="J3693">
        <v>0</v>
      </c>
      <c r="K3693" s="1">
        <v>9.4847709344399999E-5</v>
      </c>
      <c r="L3693" s="1">
        <v>8.1527931265400004E-6</v>
      </c>
      <c r="M3693">
        <v>12.5</v>
      </c>
      <c r="N3693">
        <v>18.5</v>
      </c>
      <c r="O3693">
        <v>1.95202968586E-2</v>
      </c>
      <c r="P3693">
        <v>0.162040884533</v>
      </c>
      <c r="Q3693">
        <v>0.12088010855</v>
      </c>
      <c r="R3693" t="s">
        <v>15</v>
      </c>
    </row>
    <row r="3694" spans="1:20">
      <c r="A3694">
        <v>122794</v>
      </c>
      <c r="C3694" t="b">
        <f t="shared" si="285"/>
        <v>1</v>
      </c>
      <c r="D3694" s="2" t="str">
        <f t="shared" si="286"/>
        <v/>
      </c>
      <c r="E3694" s="2" t="str">
        <f t="shared" si="287"/>
        <v/>
      </c>
      <c r="F3694" s="2" t="str">
        <f t="shared" si="288"/>
        <v/>
      </c>
      <c r="G3694" s="2" t="str">
        <f t="shared" si="289"/>
        <v/>
      </c>
      <c r="H3694" t="s">
        <v>16</v>
      </c>
      <c r="I3694" t="s">
        <v>16</v>
      </c>
      <c r="J3694">
        <v>1.4176408471800001E-4</v>
      </c>
      <c r="K3694">
        <v>7.9531561302400005E-3</v>
      </c>
      <c r="L3694">
        <v>3.2655408589399998E-3</v>
      </c>
      <c r="M3694">
        <v>6.5</v>
      </c>
      <c r="N3694">
        <v>10</v>
      </c>
      <c r="O3694">
        <v>3.8073229875299999E-4</v>
      </c>
      <c r="P3694">
        <v>6.6131735824099994E-2</v>
      </c>
      <c r="Q3694" s="1">
        <v>3.5022330504599997E-5</v>
      </c>
      <c r="R3694" t="s">
        <v>15</v>
      </c>
      <c r="S3694">
        <v>6.5</v>
      </c>
    </row>
    <row r="3695" spans="1:20">
      <c r="A3695">
        <v>122797</v>
      </c>
      <c r="C3695" t="b">
        <f t="shared" si="285"/>
        <v>1</v>
      </c>
      <c r="D3695" s="2" t="str">
        <f t="shared" si="286"/>
        <v/>
      </c>
      <c r="E3695" s="2" t="str">
        <f t="shared" si="287"/>
        <v/>
      </c>
      <c r="F3695" s="2" t="str">
        <f t="shared" si="288"/>
        <v/>
      </c>
      <c r="G3695" s="2" t="str">
        <f t="shared" si="289"/>
        <v/>
      </c>
      <c r="H3695" t="s">
        <v>14</v>
      </c>
      <c r="I3695" t="s">
        <v>14</v>
      </c>
      <c r="J3695" s="1">
        <v>1.6365993573100002E-5</v>
      </c>
      <c r="K3695">
        <v>1.6398354496000001E-4</v>
      </c>
      <c r="L3695" s="1">
        <v>1.25858743891E-5</v>
      </c>
      <c r="M3695">
        <v>18</v>
      </c>
      <c r="N3695">
        <v>20</v>
      </c>
      <c r="O3695">
        <v>6.1609940646799997E-2</v>
      </c>
      <c r="P3695">
        <v>0.13825024004200001</v>
      </c>
      <c r="Q3695">
        <v>0.43539085152700002</v>
      </c>
      <c r="R3695" t="s">
        <v>15</v>
      </c>
    </row>
    <row r="3696" spans="1:20">
      <c r="A3696">
        <v>122833</v>
      </c>
      <c r="B3696" t="s">
        <v>16</v>
      </c>
      <c r="C3696" t="b">
        <f t="shared" si="285"/>
        <v>1</v>
      </c>
      <c r="D3696" s="2" t="str">
        <f t="shared" si="286"/>
        <v/>
      </c>
      <c r="E3696" s="2" t="str">
        <f t="shared" si="287"/>
        <v>MARINE</v>
      </c>
      <c r="F3696" s="2" t="str">
        <f t="shared" si="288"/>
        <v/>
      </c>
      <c r="G3696" s="2" t="str">
        <f t="shared" si="289"/>
        <v/>
      </c>
      <c r="H3696" t="s">
        <v>16</v>
      </c>
      <c r="I3696" t="s">
        <v>16</v>
      </c>
      <c r="J3696" s="1">
        <v>4.8138436205200001E-6</v>
      </c>
      <c r="K3696">
        <v>2.33131292602E-4</v>
      </c>
      <c r="L3696">
        <v>5.4215294527800004E-4</v>
      </c>
      <c r="M3696">
        <v>9</v>
      </c>
      <c r="N3696">
        <v>26</v>
      </c>
      <c r="O3696">
        <v>2.6337139479600002E-3</v>
      </c>
      <c r="P3696">
        <v>0.17764200015500001</v>
      </c>
      <c r="Q3696">
        <v>4.72668776785E-3</v>
      </c>
      <c r="R3696" t="s">
        <v>15</v>
      </c>
      <c r="S3696">
        <v>18.776634678699999</v>
      </c>
    </row>
    <row r="3697" spans="1:19">
      <c r="A3697">
        <v>122835</v>
      </c>
      <c r="C3697" t="b">
        <f t="shared" si="285"/>
        <v>1</v>
      </c>
      <c r="D3697" s="2" t="str">
        <f t="shared" si="286"/>
        <v/>
      </c>
      <c r="E3697" s="2" t="str">
        <f t="shared" si="287"/>
        <v/>
      </c>
      <c r="F3697" s="2" t="str">
        <f t="shared" si="288"/>
        <v/>
      </c>
      <c r="G3697" s="2" t="str">
        <f t="shared" si="289"/>
        <v/>
      </c>
      <c r="H3697" t="s">
        <v>16</v>
      </c>
      <c r="I3697" t="s">
        <v>16</v>
      </c>
      <c r="J3697" s="1">
        <v>3.26320137715E-6</v>
      </c>
      <c r="K3697">
        <v>1.10775030418E-4</v>
      </c>
      <c r="L3697">
        <v>4.9112110555500003E-4</v>
      </c>
      <c r="M3697">
        <v>9</v>
      </c>
      <c r="N3697">
        <v>25</v>
      </c>
      <c r="O3697">
        <v>9.3200902679300007E-3</v>
      </c>
      <c r="P3697">
        <v>7.0255200115100003E-2</v>
      </c>
      <c r="Q3697">
        <v>8.6636047843799999E-4</v>
      </c>
      <c r="R3697" t="s">
        <v>15</v>
      </c>
      <c r="S3697">
        <v>21.4739952967</v>
      </c>
    </row>
    <row r="3698" spans="1:19">
      <c r="A3698">
        <v>122855</v>
      </c>
      <c r="C3698" t="b">
        <f t="shared" si="285"/>
        <v>1</v>
      </c>
      <c r="D3698" s="2" t="str">
        <f t="shared" si="286"/>
        <v/>
      </c>
      <c r="E3698" s="2" t="str">
        <f t="shared" si="287"/>
        <v/>
      </c>
      <c r="F3698" s="2" t="str">
        <f t="shared" si="288"/>
        <v/>
      </c>
      <c r="G3698" s="2" t="str">
        <f t="shared" si="289"/>
        <v/>
      </c>
      <c r="H3698" t="s">
        <v>16</v>
      </c>
      <c r="I3698" t="s">
        <v>16</v>
      </c>
      <c r="J3698" s="1">
        <v>3.6471074215200002E-6</v>
      </c>
      <c r="K3698">
        <v>1.5862777483799999E-4</v>
      </c>
      <c r="L3698">
        <v>6.7292871590300001E-4</v>
      </c>
      <c r="M3698">
        <v>9</v>
      </c>
      <c r="N3698">
        <v>26</v>
      </c>
      <c r="O3698">
        <v>1.2571824993799999E-2</v>
      </c>
      <c r="P3698">
        <v>0.13161012592400001</v>
      </c>
      <c r="Q3698">
        <v>1.89543343524E-3</v>
      </c>
      <c r="R3698" t="s">
        <v>15</v>
      </c>
      <c r="S3698">
        <v>22.0634338182</v>
      </c>
    </row>
    <row r="3699" spans="1:19">
      <c r="A3699">
        <v>122856</v>
      </c>
      <c r="C3699" t="b">
        <f t="shared" si="285"/>
        <v>1</v>
      </c>
      <c r="D3699" s="2" t="str">
        <f t="shared" si="286"/>
        <v/>
      </c>
      <c r="E3699" s="2" t="str">
        <f t="shared" si="287"/>
        <v/>
      </c>
      <c r="F3699" s="2" t="str">
        <f t="shared" si="288"/>
        <v/>
      </c>
      <c r="G3699" s="2" t="str">
        <f t="shared" si="289"/>
        <v/>
      </c>
      <c r="H3699" t="s">
        <v>16</v>
      </c>
      <c r="I3699" t="s">
        <v>16</v>
      </c>
      <c r="J3699" s="1">
        <v>8.2738491883499995E-6</v>
      </c>
      <c r="K3699">
        <v>2.2601958026000001E-4</v>
      </c>
      <c r="L3699">
        <v>8.4985556032900005E-4</v>
      </c>
      <c r="M3699">
        <v>6.5</v>
      </c>
      <c r="N3699">
        <v>26</v>
      </c>
      <c r="O3699">
        <v>7.7455370541599997E-3</v>
      </c>
      <c r="P3699">
        <v>0.163332066714</v>
      </c>
      <c r="Q3699">
        <v>1.4486821568600001E-2</v>
      </c>
      <c r="R3699" t="s">
        <v>15</v>
      </c>
      <c r="S3699">
        <v>20.9546886539</v>
      </c>
    </row>
    <row r="3700" spans="1:19">
      <c r="A3700">
        <v>122880</v>
      </c>
      <c r="C3700" t="b">
        <f t="shared" si="285"/>
        <v>1</v>
      </c>
      <c r="D3700" s="2" t="str">
        <f t="shared" si="286"/>
        <v/>
      </c>
      <c r="E3700" s="2" t="str">
        <f t="shared" si="287"/>
        <v/>
      </c>
      <c r="F3700" s="2" t="str">
        <f t="shared" si="288"/>
        <v/>
      </c>
      <c r="G3700" s="2" t="str">
        <f t="shared" si="289"/>
        <v/>
      </c>
      <c r="H3700" t="s">
        <v>17</v>
      </c>
      <c r="I3700" t="s">
        <v>17</v>
      </c>
      <c r="J3700">
        <v>1.4505327067499999E-4</v>
      </c>
      <c r="K3700">
        <v>1.10462197678E-4</v>
      </c>
      <c r="L3700" s="1">
        <v>4.90863191587E-6</v>
      </c>
      <c r="M3700">
        <v>1.3333333333299999</v>
      </c>
      <c r="N3700">
        <v>3.6666666666699999</v>
      </c>
      <c r="O3700">
        <v>0.41207756566199999</v>
      </c>
      <c r="P3700">
        <v>4.4948843817800002E-3</v>
      </c>
      <c r="Q3700">
        <v>1.74962953177E-2</v>
      </c>
      <c r="R3700" t="s">
        <v>15</v>
      </c>
      <c r="S3700">
        <v>3.0907437888799998</v>
      </c>
    </row>
    <row r="3701" spans="1:19">
      <c r="A3701">
        <v>122888</v>
      </c>
      <c r="B3701" t="s">
        <v>17</v>
      </c>
      <c r="C3701" t="b">
        <f t="shared" si="285"/>
        <v>1</v>
      </c>
      <c r="D3701" s="2" t="str">
        <f t="shared" si="286"/>
        <v>FRESH</v>
      </c>
      <c r="E3701" s="2" t="str">
        <f t="shared" si="287"/>
        <v/>
      </c>
      <c r="F3701" s="2" t="str">
        <f t="shared" si="288"/>
        <v/>
      </c>
      <c r="G3701" s="2" t="str">
        <f t="shared" si="289"/>
        <v/>
      </c>
      <c r="H3701" t="s">
        <v>17</v>
      </c>
      <c r="I3701" t="s">
        <v>17</v>
      </c>
      <c r="J3701" s="1">
        <v>6.8261560586299998E-5</v>
      </c>
      <c r="K3701" s="1">
        <v>6.0436800086999998E-5</v>
      </c>
      <c r="L3701">
        <v>0</v>
      </c>
      <c r="M3701">
        <v>1.3333333333299999</v>
      </c>
      <c r="N3701">
        <v>3.6666666666699999</v>
      </c>
      <c r="O3701">
        <v>0.41207756566199999</v>
      </c>
      <c r="P3701" s="1">
        <v>1.70822105244E-5</v>
      </c>
      <c r="Q3701">
        <v>3.2075002999899999E-4</v>
      </c>
      <c r="R3701" t="s">
        <v>15</v>
      </c>
      <c r="S3701">
        <v>3.39919879248</v>
      </c>
    </row>
    <row r="3702" spans="1:19">
      <c r="A3702">
        <v>122934</v>
      </c>
      <c r="C3702" t="b">
        <f t="shared" si="285"/>
        <v>1</v>
      </c>
      <c r="D3702" s="2" t="str">
        <f t="shared" si="286"/>
        <v/>
      </c>
      <c r="E3702" s="2" t="str">
        <f t="shared" si="287"/>
        <v/>
      </c>
      <c r="F3702" s="2" t="str">
        <f t="shared" si="288"/>
        <v/>
      </c>
      <c r="G3702" s="2" t="str">
        <f t="shared" si="289"/>
        <v/>
      </c>
      <c r="H3702" t="s">
        <v>17</v>
      </c>
      <c r="I3702" t="s">
        <v>17</v>
      </c>
      <c r="J3702">
        <v>1.7521548490699999E-4</v>
      </c>
      <c r="K3702">
        <v>4.6308595263700001E-4</v>
      </c>
      <c r="L3702" s="1">
        <v>2.6528086122099999E-5</v>
      </c>
      <c r="M3702">
        <v>1.5</v>
      </c>
      <c r="N3702">
        <v>8</v>
      </c>
      <c r="O3702">
        <v>7.0304376374399999E-2</v>
      </c>
      <c r="P3702" s="1">
        <v>3.3920991127099998E-6</v>
      </c>
      <c r="Q3702">
        <v>1.01873174129E-3</v>
      </c>
      <c r="R3702" t="s">
        <v>15</v>
      </c>
      <c r="S3702">
        <v>8</v>
      </c>
    </row>
    <row r="3703" spans="1:19">
      <c r="A3703">
        <v>122936</v>
      </c>
      <c r="C3703" t="b">
        <f t="shared" si="285"/>
        <v>1</v>
      </c>
      <c r="D3703" s="2" t="str">
        <f t="shared" si="286"/>
        <v/>
      </c>
      <c r="E3703" s="2" t="str">
        <f t="shared" si="287"/>
        <v/>
      </c>
      <c r="F3703" s="2" t="str">
        <f t="shared" si="288"/>
        <v/>
      </c>
      <c r="G3703" s="2" t="str">
        <f t="shared" si="289"/>
        <v/>
      </c>
      <c r="H3703" t="s">
        <v>17</v>
      </c>
      <c r="I3703" t="s">
        <v>17</v>
      </c>
      <c r="J3703">
        <v>1.4823983722199999E-4</v>
      </c>
      <c r="K3703">
        <v>2.5481196352300002E-4</v>
      </c>
      <c r="L3703" s="1">
        <v>7.1181462342599996E-6</v>
      </c>
      <c r="M3703">
        <v>6.5</v>
      </c>
      <c r="N3703">
        <v>10</v>
      </c>
      <c r="O3703">
        <v>0.152859794332</v>
      </c>
      <c r="P3703" s="1">
        <v>6.0198379975099998E-5</v>
      </c>
      <c r="Q3703" s="1">
        <v>5.9438648430800002E-6</v>
      </c>
      <c r="R3703" t="s">
        <v>15</v>
      </c>
      <c r="S3703">
        <v>10</v>
      </c>
    </row>
    <row r="3704" spans="1:19">
      <c r="A3704">
        <v>122964</v>
      </c>
      <c r="B3704" t="s">
        <v>17</v>
      </c>
      <c r="C3704" t="b">
        <f t="shared" si="285"/>
        <v>1</v>
      </c>
      <c r="D3704" s="2" t="str">
        <f t="shared" si="286"/>
        <v>FRESH</v>
      </c>
      <c r="E3704" s="2" t="str">
        <f t="shared" si="287"/>
        <v/>
      </c>
      <c r="F3704" s="2" t="str">
        <f t="shared" si="288"/>
        <v/>
      </c>
      <c r="G3704" s="2" t="str">
        <f t="shared" si="289"/>
        <v/>
      </c>
      <c r="H3704" t="s">
        <v>17</v>
      </c>
      <c r="I3704" t="s">
        <v>17</v>
      </c>
      <c r="J3704">
        <v>2.08836883961E-4</v>
      </c>
      <c r="K3704">
        <v>1.30055632595E-4</v>
      </c>
      <c r="L3704" s="1">
        <v>5.10490881782E-6</v>
      </c>
      <c r="M3704">
        <v>1.3333333333299999</v>
      </c>
      <c r="N3704">
        <v>3.6666666666699999</v>
      </c>
      <c r="O3704">
        <v>0.41207756566199999</v>
      </c>
      <c r="P3704">
        <v>5.2306855499000002E-3</v>
      </c>
      <c r="Q3704">
        <v>1.6067481896200001E-2</v>
      </c>
      <c r="R3704" t="s">
        <v>15</v>
      </c>
      <c r="S3704">
        <v>2.7643884664699998</v>
      </c>
    </row>
    <row r="3705" spans="1:19">
      <c r="A3705">
        <v>122973</v>
      </c>
      <c r="C3705" t="b">
        <f t="shared" si="285"/>
        <v>1</v>
      </c>
      <c r="D3705" s="2" t="str">
        <f t="shared" si="286"/>
        <v/>
      </c>
      <c r="E3705" s="2" t="str">
        <f t="shared" si="287"/>
        <v/>
      </c>
      <c r="F3705" s="2" t="str">
        <f t="shared" si="288"/>
        <v/>
      </c>
      <c r="G3705" s="2" t="str">
        <f t="shared" si="289"/>
        <v/>
      </c>
      <c r="H3705" t="s">
        <v>14</v>
      </c>
      <c r="I3705" t="s">
        <v>14</v>
      </c>
      <c r="J3705" s="1">
        <v>4.2777473183700001E-5</v>
      </c>
      <c r="K3705">
        <v>1.62775722766E-4</v>
      </c>
      <c r="L3705" s="1">
        <v>2.9791696458400001E-6</v>
      </c>
      <c r="M3705">
        <v>3</v>
      </c>
      <c r="N3705">
        <v>8</v>
      </c>
      <c r="O3705">
        <v>3.7918936476699999E-2</v>
      </c>
      <c r="P3705" s="1">
        <v>4.6678840475199999E-5</v>
      </c>
      <c r="Q3705">
        <v>3.68412272023E-2</v>
      </c>
      <c r="R3705" t="s">
        <v>15</v>
      </c>
    </row>
    <row r="3706" spans="1:19">
      <c r="A3706">
        <v>123005</v>
      </c>
      <c r="C3706" t="b">
        <f t="shared" si="285"/>
        <v>1</v>
      </c>
      <c r="D3706" s="2" t="str">
        <f t="shared" si="286"/>
        <v/>
      </c>
      <c r="E3706" s="2" t="str">
        <f t="shared" si="287"/>
        <v/>
      </c>
      <c r="F3706" s="2" t="str">
        <f t="shared" si="288"/>
        <v/>
      </c>
      <c r="G3706" s="2" t="str">
        <f t="shared" si="289"/>
        <v/>
      </c>
      <c r="H3706" t="s">
        <v>17</v>
      </c>
      <c r="I3706" t="s">
        <v>17</v>
      </c>
      <c r="J3706" s="1">
        <v>6.2537861209499996E-5</v>
      </c>
      <c r="K3706">
        <v>1.4450018965400001E-4</v>
      </c>
      <c r="L3706" s="1">
        <v>1.23983424479E-6</v>
      </c>
      <c r="M3706">
        <v>3</v>
      </c>
      <c r="N3706">
        <v>8</v>
      </c>
      <c r="O3706">
        <v>8.7685959054499996E-2</v>
      </c>
      <c r="P3706" s="1">
        <v>2.4329252133599999E-5</v>
      </c>
      <c r="Q3706">
        <v>3.8460770986400001E-3</v>
      </c>
      <c r="R3706" t="s">
        <v>15</v>
      </c>
      <c r="S3706">
        <v>8</v>
      </c>
    </row>
    <row r="3707" spans="1:19">
      <c r="A3707">
        <v>123007</v>
      </c>
      <c r="C3707" t="b">
        <f t="shared" si="285"/>
        <v>1</v>
      </c>
      <c r="D3707" s="2" t="str">
        <f t="shared" si="286"/>
        <v/>
      </c>
      <c r="E3707" s="2" t="str">
        <f t="shared" si="287"/>
        <v/>
      </c>
      <c r="F3707" s="2" t="str">
        <f t="shared" si="288"/>
        <v/>
      </c>
      <c r="G3707" s="2" t="str">
        <f t="shared" si="289"/>
        <v/>
      </c>
      <c r="H3707" t="s">
        <v>17</v>
      </c>
      <c r="I3707" t="s">
        <v>17</v>
      </c>
      <c r="J3707">
        <v>1.5345077743400001E-4</v>
      </c>
      <c r="K3707" s="1">
        <v>4.2897452170399999E-5</v>
      </c>
      <c r="L3707" s="1">
        <v>2.2504554359199999E-6</v>
      </c>
      <c r="M3707">
        <v>4.5</v>
      </c>
      <c r="N3707">
        <v>10</v>
      </c>
      <c r="O3707">
        <v>0.35520262087600002</v>
      </c>
      <c r="P3707" s="1">
        <v>5.4676531865300001E-5</v>
      </c>
      <c r="Q3707">
        <v>8.9909360011399995E-4</v>
      </c>
      <c r="R3707" t="s">
        <v>15</v>
      </c>
      <c r="S3707">
        <v>5.9785582403899999</v>
      </c>
    </row>
    <row r="3708" spans="1:19">
      <c r="A3708">
        <v>123066</v>
      </c>
      <c r="C3708" t="b">
        <f t="shared" si="285"/>
        <v>1</v>
      </c>
      <c r="D3708" s="2" t="str">
        <f t="shared" si="286"/>
        <v/>
      </c>
      <c r="E3708" s="2" t="str">
        <f t="shared" si="287"/>
        <v/>
      </c>
      <c r="F3708" s="2" t="str">
        <f t="shared" si="288"/>
        <v/>
      </c>
      <c r="G3708" s="2" t="str">
        <f t="shared" si="289"/>
        <v/>
      </c>
      <c r="H3708" t="s">
        <v>14</v>
      </c>
      <c r="I3708" t="s">
        <v>14</v>
      </c>
      <c r="J3708" s="1">
        <v>2.7437518571499999E-5</v>
      </c>
      <c r="K3708">
        <v>2.0569565109599999E-4</v>
      </c>
      <c r="L3708" s="1">
        <v>7.2793846772099995E-5</v>
      </c>
      <c r="M3708">
        <v>18</v>
      </c>
      <c r="N3708">
        <v>20</v>
      </c>
      <c r="O3708">
        <v>4.9400808052700002E-2</v>
      </c>
      <c r="P3708">
        <v>0.27874200259600002</v>
      </c>
      <c r="Q3708">
        <v>4.4213067386799997E-2</v>
      </c>
      <c r="R3708" t="s">
        <v>15</v>
      </c>
    </row>
    <row r="3709" spans="1:19">
      <c r="A3709">
        <v>123068</v>
      </c>
      <c r="C3709" t="b">
        <f t="shared" si="285"/>
        <v>1</v>
      </c>
      <c r="D3709" s="2" t="str">
        <f t="shared" si="286"/>
        <v/>
      </c>
      <c r="E3709" s="2" t="str">
        <f t="shared" si="287"/>
        <v/>
      </c>
      <c r="F3709" s="2" t="str">
        <f t="shared" si="288"/>
        <v/>
      </c>
      <c r="G3709" s="2" t="str">
        <f t="shared" si="289"/>
        <v/>
      </c>
      <c r="H3709" t="s">
        <v>14</v>
      </c>
      <c r="I3709" t="s">
        <v>14</v>
      </c>
      <c r="J3709" s="1">
        <v>3.4786343492300001E-5</v>
      </c>
      <c r="K3709">
        <v>2.41085999703E-4</v>
      </c>
      <c r="L3709" s="1">
        <v>7.3307928482399995E-5</v>
      </c>
      <c r="M3709">
        <v>19.333333333300001</v>
      </c>
      <c r="N3709">
        <v>21.666666666699999</v>
      </c>
      <c r="O3709">
        <v>0.28486551344200001</v>
      </c>
      <c r="P3709">
        <v>0.47583783405000002</v>
      </c>
      <c r="Q3709">
        <v>0.103248135632</v>
      </c>
      <c r="R3709" t="s">
        <v>15</v>
      </c>
    </row>
    <row r="3710" spans="1:19">
      <c r="A3710">
        <v>123069</v>
      </c>
      <c r="C3710" t="b">
        <f t="shared" si="285"/>
        <v>1</v>
      </c>
      <c r="D3710" s="2" t="str">
        <f t="shared" si="286"/>
        <v/>
      </c>
      <c r="E3710" s="2" t="str">
        <f t="shared" si="287"/>
        <v/>
      </c>
      <c r="F3710" s="2" t="str">
        <f t="shared" si="288"/>
        <v/>
      </c>
      <c r="G3710" s="2" t="str">
        <f t="shared" si="289"/>
        <v/>
      </c>
      <c r="H3710" t="s">
        <v>14</v>
      </c>
      <c r="I3710" t="s">
        <v>14</v>
      </c>
      <c r="J3710" s="1">
        <v>2.9246648581500001E-5</v>
      </c>
      <c r="K3710">
        <v>2.61330881797E-4</v>
      </c>
      <c r="L3710" s="1">
        <v>6.7478288628200001E-5</v>
      </c>
      <c r="M3710">
        <v>18</v>
      </c>
      <c r="N3710">
        <v>20</v>
      </c>
      <c r="O3710">
        <v>3.2072061415199998E-2</v>
      </c>
      <c r="P3710">
        <v>0.27874200259600002</v>
      </c>
      <c r="Q3710">
        <v>2.98649651546E-2</v>
      </c>
      <c r="R3710" t="s">
        <v>15</v>
      </c>
    </row>
    <row r="3711" spans="1:19">
      <c r="A3711">
        <v>123129</v>
      </c>
      <c r="C3711" t="b">
        <f t="shared" si="285"/>
        <v>1</v>
      </c>
      <c r="D3711" s="2" t="str">
        <f t="shared" si="286"/>
        <v/>
      </c>
      <c r="E3711" s="2" t="str">
        <f t="shared" si="287"/>
        <v/>
      </c>
      <c r="F3711" s="2" t="str">
        <f t="shared" si="288"/>
        <v/>
      </c>
      <c r="G3711" s="2" t="str">
        <f t="shared" si="289"/>
        <v/>
      </c>
      <c r="H3711" t="s">
        <v>14</v>
      </c>
      <c r="I3711" t="s">
        <v>14</v>
      </c>
      <c r="J3711" s="1">
        <v>1.6099849981599999E-6</v>
      </c>
      <c r="K3711">
        <v>4.0642225749400001E-4</v>
      </c>
      <c r="L3711" s="1">
        <v>8.4954549316099999E-5</v>
      </c>
      <c r="M3711">
        <v>24.5</v>
      </c>
      <c r="N3711">
        <v>27</v>
      </c>
      <c r="O3711">
        <v>4.1636523108399999E-3</v>
      </c>
      <c r="P3711">
        <v>0.383244851838</v>
      </c>
      <c r="Q3711">
        <v>2.52198205136E-2</v>
      </c>
      <c r="R3711" t="s">
        <v>15</v>
      </c>
    </row>
    <row r="3712" spans="1:19">
      <c r="A3712">
        <v>123138</v>
      </c>
      <c r="C3712" t="b">
        <f t="shared" si="285"/>
        <v>1</v>
      </c>
      <c r="D3712" s="2" t="str">
        <f t="shared" si="286"/>
        <v/>
      </c>
      <c r="E3712" s="2" t="str">
        <f t="shared" si="287"/>
        <v/>
      </c>
      <c r="F3712" s="2" t="str">
        <f t="shared" si="288"/>
        <v/>
      </c>
      <c r="G3712" s="2" t="str">
        <f t="shared" si="289"/>
        <v/>
      </c>
      <c r="H3712" t="s">
        <v>14</v>
      </c>
      <c r="I3712" t="s">
        <v>14</v>
      </c>
      <c r="J3712" s="1">
        <v>1.9319819977899998E-6</v>
      </c>
      <c r="K3712">
        <v>1.8464294333700001E-4</v>
      </c>
      <c r="L3712">
        <v>0</v>
      </c>
      <c r="M3712">
        <v>24.5</v>
      </c>
      <c r="N3712">
        <v>27</v>
      </c>
      <c r="O3712">
        <v>4.1636523108399999E-3</v>
      </c>
      <c r="P3712">
        <v>0.14747646772</v>
      </c>
      <c r="Q3712">
        <v>0.39707277070300001</v>
      </c>
      <c r="R3712" t="s">
        <v>15</v>
      </c>
    </row>
    <row r="3713" spans="1:20">
      <c r="A3713">
        <v>123140</v>
      </c>
      <c r="C3713" t="b">
        <f t="shared" si="285"/>
        <v>1</v>
      </c>
      <c r="D3713" s="2" t="str">
        <f t="shared" si="286"/>
        <v/>
      </c>
      <c r="E3713" s="2" t="str">
        <f t="shared" si="287"/>
        <v/>
      </c>
      <c r="F3713" s="2" t="str">
        <f t="shared" si="288"/>
        <v/>
      </c>
      <c r="G3713" s="2" t="str">
        <f t="shared" si="289"/>
        <v/>
      </c>
      <c r="H3713" t="s">
        <v>14</v>
      </c>
      <c r="I3713" t="s">
        <v>14</v>
      </c>
      <c r="J3713" s="1">
        <v>1.07332333211E-6</v>
      </c>
      <c r="K3713">
        <v>2.2363765909E-4</v>
      </c>
      <c r="L3713" s="1">
        <v>5.0972729589700001E-5</v>
      </c>
      <c r="M3713">
        <v>24.5</v>
      </c>
      <c r="N3713">
        <v>27</v>
      </c>
      <c r="O3713">
        <v>4.1636523108399999E-3</v>
      </c>
      <c r="P3713">
        <v>0.383244851838</v>
      </c>
      <c r="Q3713">
        <v>2.52198205136E-2</v>
      </c>
      <c r="R3713" t="s">
        <v>15</v>
      </c>
    </row>
    <row r="3714" spans="1:20">
      <c r="A3714">
        <v>123347</v>
      </c>
      <c r="C3714" t="b">
        <f t="shared" si="285"/>
        <v>1</v>
      </c>
      <c r="D3714" s="2" t="str">
        <f t="shared" si="286"/>
        <v/>
      </c>
      <c r="E3714" s="2" t="str">
        <f t="shared" si="287"/>
        <v/>
      </c>
      <c r="F3714" s="2" t="str">
        <f t="shared" si="288"/>
        <v/>
      </c>
      <c r="G3714" s="2" t="str">
        <f t="shared" si="289"/>
        <v/>
      </c>
      <c r="H3714" t="s">
        <v>14</v>
      </c>
      <c r="I3714" t="s">
        <v>14</v>
      </c>
      <c r="J3714" s="1">
        <v>8.6266390614200006E-5</v>
      </c>
      <c r="K3714">
        <v>0</v>
      </c>
      <c r="L3714">
        <v>3.5833515428599999E-2</v>
      </c>
      <c r="M3714">
        <v>1.5</v>
      </c>
      <c r="N3714">
        <v>27</v>
      </c>
      <c r="O3714">
        <v>4.7502458539899997E-2</v>
      </c>
      <c r="P3714" s="1">
        <v>2.6216506214799998E-5</v>
      </c>
      <c r="Q3714">
        <v>5.4443176807199997E-2</v>
      </c>
      <c r="R3714" t="s">
        <v>15</v>
      </c>
    </row>
    <row r="3715" spans="1:20">
      <c r="A3715">
        <v>123434</v>
      </c>
      <c r="C3715" t="b">
        <f t="shared" ref="C3715:C3778" si="290">IF(OR(B3715="freshRestricted",B3715="brackishRestricted",B3715="marineRestricted",B3715="noclass",B3715=""),TRUE,FALSE)</f>
        <v>1</v>
      </c>
      <c r="D3715" s="2" t="str">
        <f t="shared" ref="D3715:D3778" si="291">IF(NOT(ISBLANK($B3715)),IF($I3715="freshRestricted", IF($B3715="freshRestricted","FRESH",$B3715),""),"")</f>
        <v/>
      </c>
      <c r="E3715" s="2" t="str">
        <f t="shared" ref="E3715:E3778" si="292">IF(NOT(ISBLANK($B3715)),IF($I3715="marineRestricted", IF($B3715="marineRestricted","MARINE",$B3715),""),"")</f>
        <v/>
      </c>
      <c r="F3715" s="2" t="str">
        <f t="shared" ref="F3715:F3778" si="293">IF(NOT(ISBLANK($B3715)),IF($I3715="brackishRestricted", IF($B3715="brackishRestricted","BRACK",$B3715),""),"")</f>
        <v/>
      </c>
      <c r="G3715" s="2" t="str">
        <f t="shared" ref="G3715:G3778" si="294">IF(NOT(ISBLANK($B3715)),IF($I3715="noclass", IF($B3715="noclass","NO",$B3715),""),"")</f>
        <v/>
      </c>
      <c r="H3715" t="s">
        <v>14</v>
      </c>
      <c r="I3715" t="s">
        <v>14</v>
      </c>
      <c r="J3715">
        <v>0</v>
      </c>
      <c r="K3715">
        <v>3.8220024214599999E-4</v>
      </c>
      <c r="L3715" s="1">
        <v>6.9721009080600006E-5</v>
      </c>
      <c r="M3715">
        <v>8.8000000000000007</v>
      </c>
      <c r="N3715">
        <v>11.6</v>
      </c>
      <c r="O3715">
        <v>9.4517715055599996E-3</v>
      </c>
      <c r="P3715">
        <v>0.21325425155399999</v>
      </c>
      <c r="Q3715">
        <v>3.9098345334900003E-2</v>
      </c>
      <c r="R3715" t="s">
        <v>15</v>
      </c>
    </row>
    <row r="3716" spans="1:20">
      <c r="A3716">
        <v>123436</v>
      </c>
      <c r="C3716" t="b">
        <f t="shared" si="290"/>
        <v>1</v>
      </c>
      <c r="D3716" s="2" t="str">
        <f t="shared" si="291"/>
        <v/>
      </c>
      <c r="E3716" s="2" t="str">
        <f t="shared" si="292"/>
        <v/>
      </c>
      <c r="F3716" s="2" t="str">
        <f t="shared" si="293"/>
        <v/>
      </c>
      <c r="G3716" s="2" t="str">
        <f t="shared" si="294"/>
        <v/>
      </c>
      <c r="H3716" t="s">
        <v>14</v>
      </c>
      <c r="I3716" t="s">
        <v>14</v>
      </c>
      <c r="J3716">
        <v>0</v>
      </c>
      <c r="K3716">
        <v>4.1041636740500001E-4</v>
      </c>
      <c r="L3716" s="1">
        <v>8.30612186775E-5</v>
      </c>
      <c r="M3716">
        <v>8.8000000000000007</v>
      </c>
      <c r="N3716">
        <v>11.6</v>
      </c>
      <c r="O3716">
        <v>9.4517715055599996E-3</v>
      </c>
      <c r="P3716">
        <v>0.21325425155399999</v>
      </c>
      <c r="Q3716">
        <v>3.9098345334900003E-2</v>
      </c>
      <c r="R3716" t="s">
        <v>15</v>
      </c>
    </row>
    <row r="3717" spans="1:20">
      <c r="A3717">
        <v>123479</v>
      </c>
      <c r="B3717" t="s">
        <v>19</v>
      </c>
      <c r="C3717" t="b">
        <f t="shared" si="290"/>
        <v>1</v>
      </c>
      <c r="D3717" s="2" t="str">
        <f t="shared" si="291"/>
        <v/>
      </c>
      <c r="E3717" s="2" t="str">
        <f t="shared" si="292"/>
        <v/>
      </c>
      <c r="F3717" s="2" t="str">
        <f t="shared" si="293"/>
        <v/>
      </c>
      <c r="G3717" s="2" t="str">
        <f t="shared" si="294"/>
        <v>brackishRestricted</v>
      </c>
      <c r="H3717" t="s">
        <v>14</v>
      </c>
      <c r="I3717" t="s">
        <v>14</v>
      </c>
      <c r="J3717">
        <v>0</v>
      </c>
      <c r="K3717">
        <v>3.0524717325699997E-4</v>
      </c>
      <c r="L3717" s="1">
        <v>5.9869878767800002E-5</v>
      </c>
      <c r="M3717">
        <v>8.8000000000000007</v>
      </c>
      <c r="N3717">
        <v>11.6</v>
      </c>
      <c r="O3717">
        <v>9.4517715055599996E-3</v>
      </c>
      <c r="P3717">
        <v>0.21325425155399999</v>
      </c>
      <c r="Q3717">
        <v>3.9098345334900003E-2</v>
      </c>
      <c r="R3717" t="s">
        <v>15</v>
      </c>
    </row>
    <row r="3718" spans="1:20">
      <c r="A3718">
        <v>123482</v>
      </c>
      <c r="C3718" t="b">
        <f t="shared" si="290"/>
        <v>1</v>
      </c>
      <c r="D3718" s="2" t="str">
        <f t="shared" si="291"/>
        <v/>
      </c>
      <c r="E3718" s="2" t="str">
        <f t="shared" si="292"/>
        <v/>
      </c>
      <c r="F3718" s="2" t="str">
        <f t="shared" si="293"/>
        <v/>
      </c>
      <c r="G3718" s="2" t="str">
        <f t="shared" si="294"/>
        <v/>
      </c>
      <c r="H3718" t="s">
        <v>14</v>
      </c>
      <c r="I3718" t="s">
        <v>14</v>
      </c>
      <c r="J3718">
        <v>0</v>
      </c>
      <c r="K3718">
        <v>2.2285460259600001E-4</v>
      </c>
      <c r="L3718" s="1">
        <v>4.6710418843000002E-5</v>
      </c>
      <c r="M3718">
        <v>11</v>
      </c>
      <c r="N3718">
        <v>15</v>
      </c>
      <c r="O3718">
        <v>2.2828442399799999E-3</v>
      </c>
      <c r="P3718">
        <v>5.2027430681799998E-2</v>
      </c>
      <c r="Q3718">
        <v>7.2377561385399997E-2</v>
      </c>
      <c r="R3718" t="s">
        <v>15</v>
      </c>
    </row>
    <row r="3719" spans="1:20">
      <c r="A3719">
        <v>123582</v>
      </c>
      <c r="B3719" t="s">
        <v>17</v>
      </c>
      <c r="C3719" t="b">
        <f t="shared" si="290"/>
        <v>1</v>
      </c>
      <c r="D3719" s="2" t="str">
        <f t="shared" si="291"/>
        <v>FRESH</v>
      </c>
      <c r="E3719" s="2" t="str">
        <f t="shared" si="292"/>
        <v/>
      </c>
      <c r="F3719" s="2" t="str">
        <f t="shared" si="293"/>
        <v/>
      </c>
      <c r="G3719" s="2" t="str">
        <f t="shared" si="294"/>
        <v/>
      </c>
      <c r="H3719" t="s">
        <v>24</v>
      </c>
      <c r="I3719" t="s">
        <v>17</v>
      </c>
      <c r="J3719">
        <v>1.8613140836400002E-2</v>
      </c>
      <c r="K3719">
        <v>9.1085737036299998E-3</v>
      </c>
      <c r="L3719">
        <v>3.5448044903799999E-4</v>
      </c>
      <c r="M3719">
        <v>1.3333333333299999</v>
      </c>
      <c r="N3719">
        <v>3.6666666666699999</v>
      </c>
      <c r="O3719">
        <v>0.41142268132999998</v>
      </c>
      <c r="P3719" s="1">
        <v>6.8162763982900003E-5</v>
      </c>
      <c r="Q3719" s="1">
        <v>4.10130558897E-7</v>
      </c>
      <c r="R3719" t="s">
        <v>25</v>
      </c>
      <c r="S3719">
        <v>2.4520472565200002</v>
      </c>
    </row>
    <row r="3720" spans="1:20">
      <c r="A3720">
        <v>123593</v>
      </c>
      <c r="C3720" t="b">
        <f t="shared" si="290"/>
        <v>1</v>
      </c>
      <c r="D3720" s="2" t="str">
        <f t="shared" si="291"/>
        <v/>
      </c>
      <c r="E3720" s="2" t="str">
        <f t="shared" si="292"/>
        <v/>
      </c>
      <c r="F3720" s="2" t="str">
        <f t="shared" si="293"/>
        <v/>
      </c>
      <c r="G3720" s="2" t="str">
        <f t="shared" si="294"/>
        <v/>
      </c>
      <c r="H3720" t="s">
        <v>17</v>
      </c>
      <c r="I3720" t="s">
        <v>17</v>
      </c>
      <c r="J3720" s="1">
        <v>9.9379477991999997E-5</v>
      </c>
      <c r="K3720">
        <v>2.4439146016100001E-4</v>
      </c>
      <c r="L3720" s="1">
        <v>8.2083470719299998E-6</v>
      </c>
      <c r="M3720">
        <v>1.3333333333299999</v>
      </c>
      <c r="N3720">
        <v>3.6666666666699999</v>
      </c>
      <c r="O3720">
        <v>5.9618298343600003E-2</v>
      </c>
      <c r="P3720" s="1">
        <v>9.54034988532E-8</v>
      </c>
      <c r="Q3720" s="1">
        <v>1.27072330089E-5</v>
      </c>
      <c r="R3720" t="s">
        <v>15</v>
      </c>
      <c r="S3720">
        <v>3.6666666666699999</v>
      </c>
    </row>
    <row r="3721" spans="1:20">
      <c r="A3721">
        <v>123648</v>
      </c>
      <c r="C3721" t="b">
        <f t="shared" si="290"/>
        <v>1</v>
      </c>
      <c r="D3721" s="2" t="str">
        <f t="shared" si="291"/>
        <v/>
      </c>
      <c r="E3721" s="2" t="str">
        <f t="shared" si="292"/>
        <v/>
      </c>
      <c r="F3721" s="2" t="str">
        <f t="shared" si="293"/>
        <v/>
      </c>
      <c r="G3721" s="2" t="str">
        <f t="shared" si="294"/>
        <v/>
      </c>
      <c r="H3721" t="s">
        <v>14</v>
      </c>
      <c r="I3721" t="s">
        <v>14</v>
      </c>
      <c r="J3721" s="1">
        <v>3.8443824417800003E-5</v>
      </c>
      <c r="K3721">
        <v>3.4475355303100001E-4</v>
      </c>
      <c r="L3721" s="1">
        <v>6.57652900556E-5</v>
      </c>
      <c r="M3721">
        <v>18</v>
      </c>
      <c r="N3721">
        <v>23.5</v>
      </c>
      <c r="O3721">
        <v>2.3865905636199999E-2</v>
      </c>
      <c r="P3721">
        <v>0.21041920996300001</v>
      </c>
      <c r="Q3721">
        <v>3.6441435461400003E-2</v>
      </c>
      <c r="R3721" t="s">
        <v>15</v>
      </c>
    </row>
    <row r="3722" spans="1:20">
      <c r="A3722">
        <v>123650</v>
      </c>
      <c r="C3722" t="b">
        <f t="shared" si="290"/>
        <v>1</v>
      </c>
      <c r="D3722" s="2" t="str">
        <f t="shared" si="291"/>
        <v/>
      </c>
      <c r="E3722" s="2" t="str">
        <f t="shared" si="292"/>
        <v/>
      </c>
      <c r="F3722" s="2" t="str">
        <f t="shared" si="293"/>
        <v/>
      </c>
      <c r="G3722" s="2" t="str">
        <f t="shared" si="294"/>
        <v/>
      </c>
      <c r="H3722" t="s">
        <v>14</v>
      </c>
      <c r="I3722" t="s">
        <v>14</v>
      </c>
      <c r="J3722" s="1">
        <v>2.4612034153999999E-5</v>
      </c>
      <c r="K3722">
        <v>2.39485995945E-4</v>
      </c>
      <c r="L3722" s="1">
        <v>4.11187747415E-5</v>
      </c>
      <c r="M3722">
        <v>18</v>
      </c>
      <c r="N3722">
        <v>23.5</v>
      </c>
      <c r="O3722">
        <v>8.4725136995000006E-3</v>
      </c>
      <c r="P3722">
        <v>0.15320148602</v>
      </c>
      <c r="Q3722">
        <v>3.7904907238299999E-2</v>
      </c>
      <c r="R3722" t="s">
        <v>15</v>
      </c>
    </row>
    <row r="3723" spans="1:20">
      <c r="A3723">
        <v>123653</v>
      </c>
      <c r="B3723" t="s">
        <v>19</v>
      </c>
      <c r="C3723" t="b">
        <f t="shared" si="290"/>
        <v>1</v>
      </c>
      <c r="D3723" s="2" t="str">
        <f t="shared" si="291"/>
        <v/>
      </c>
      <c r="E3723" s="2" t="str">
        <f t="shared" si="292"/>
        <v/>
      </c>
      <c r="F3723" s="2" t="str">
        <f t="shared" si="293"/>
        <v/>
      </c>
      <c r="G3723" s="2" t="str">
        <f t="shared" si="294"/>
        <v>brackishRestricted</v>
      </c>
      <c r="H3723" t="s">
        <v>14</v>
      </c>
      <c r="I3723" t="s">
        <v>14</v>
      </c>
      <c r="J3723" s="1">
        <v>2.66846021464E-5</v>
      </c>
      <c r="K3723">
        <v>2.84162632243E-4</v>
      </c>
      <c r="L3723" s="1">
        <v>5.54230940126E-5</v>
      </c>
      <c r="M3723">
        <v>18</v>
      </c>
      <c r="N3723">
        <v>23.5</v>
      </c>
      <c r="O3723">
        <v>1.5095814765800001E-2</v>
      </c>
      <c r="P3723">
        <v>0.15320148602</v>
      </c>
      <c r="Q3723">
        <v>5.7042474243999997E-2</v>
      </c>
      <c r="R3723" t="s">
        <v>15</v>
      </c>
    </row>
    <row r="3724" spans="1:20">
      <c r="A3724">
        <v>123654</v>
      </c>
      <c r="B3724" t="s">
        <v>19</v>
      </c>
      <c r="C3724" t="b">
        <f t="shared" si="290"/>
        <v>1</v>
      </c>
      <c r="D3724" s="2" t="str">
        <f t="shared" si="291"/>
        <v/>
      </c>
      <c r="E3724" s="2" t="str">
        <f t="shared" si="292"/>
        <v/>
      </c>
      <c r="F3724" s="2" t="str">
        <f t="shared" si="293"/>
        <v/>
      </c>
      <c r="G3724" s="2" t="str">
        <f t="shared" si="294"/>
        <v>brackishRestricted</v>
      </c>
      <c r="H3724" t="s">
        <v>14</v>
      </c>
      <c r="I3724" t="s">
        <v>14</v>
      </c>
      <c r="J3724" s="1">
        <v>2.1904690250999999E-5</v>
      </c>
      <c r="K3724">
        <v>2.08532656186E-4</v>
      </c>
      <c r="L3724" s="1">
        <v>3.2498670055500003E-5</v>
      </c>
      <c r="M3724">
        <v>18</v>
      </c>
      <c r="N3724">
        <v>23.5</v>
      </c>
      <c r="O3724">
        <v>3.98022184512E-3</v>
      </c>
      <c r="P3724">
        <v>0.15320148602</v>
      </c>
      <c r="Q3724">
        <v>2.4574561187999999E-2</v>
      </c>
      <c r="R3724" t="s">
        <v>15</v>
      </c>
    </row>
    <row r="3725" spans="1:20">
      <c r="A3725">
        <v>123719</v>
      </c>
      <c r="C3725" t="b">
        <f t="shared" si="290"/>
        <v>1</v>
      </c>
      <c r="D3725" s="2" t="str">
        <f t="shared" si="291"/>
        <v/>
      </c>
      <c r="E3725" s="2" t="str">
        <f t="shared" si="292"/>
        <v/>
      </c>
      <c r="F3725" s="2" t="str">
        <f t="shared" si="293"/>
        <v/>
      </c>
      <c r="G3725" s="2" t="str">
        <f t="shared" si="294"/>
        <v/>
      </c>
      <c r="H3725" t="s">
        <v>18</v>
      </c>
      <c r="I3725" t="s">
        <v>19</v>
      </c>
      <c r="J3725" s="1">
        <v>8.1906553658699994E-5</v>
      </c>
      <c r="K3725">
        <v>1.12371326459E-3</v>
      </c>
      <c r="L3725">
        <v>1.65705590519E-4</v>
      </c>
      <c r="M3725">
        <v>18</v>
      </c>
      <c r="N3725">
        <v>20</v>
      </c>
      <c r="O3725">
        <v>5.6631452614299999E-2</v>
      </c>
      <c r="P3725">
        <v>0.155485114476</v>
      </c>
      <c r="Q3725">
        <v>9.8299668943199997E-2</v>
      </c>
      <c r="R3725" t="s">
        <v>20</v>
      </c>
      <c r="S3725">
        <v>18</v>
      </c>
      <c r="T3725">
        <v>20</v>
      </c>
    </row>
    <row r="3726" spans="1:20">
      <c r="A3726">
        <v>123720</v>
      </c>
      <c r="C3726" t="b">
        <f t="shared" si="290"/>
        <v>1</v>
      </c>
      <c r="D3726" s="2" t="str">
        <f t="shared" si="291"/>
        <v/>
      </c>
      <c r="E3726" s="2" t="str">
        <f t="shared" si="292"/>
        <v/>
      </c>
      <c r="F3726" s="2" t="str">
        <f t="shared" si="293"/>
        <v/>
      </c>
      <c r="G3726" s="2" t="str">
        <f t="shared" si="294"/>
        <v/>
      </c>
      <c r="H3726" t="s">
        <v>18</v>
      </c>
      <c r="I3726" t="s">
        <v>19</v>
      </c>
      <c r="J3726" s="1">
        <v>3.1532470275000002E-5</v>
      </c>
      <c r="K3726">
        <v>3.6644137310499998E-4</v>
      </c>
      <c r="L3726" s="1">
        <v>3.3614388794200001E-5</v>
      </c>
      <c r="M3726">
        <v>18</v>
      </c>
      <c r="N3726">
        <v>20</v>
      </c>
      <c r="O3726">
        <v>4.2730820268499997E-3</v>
      </c>
      <c r="P3726">
        <v>6.0046571345200001E-2</v>
      </c>
      <c r="Q3726">
        <v>0.27260225883599998</v>
      </c>
      <c r="R3726" t="s">
        <v>20</v>
      </c>
      <c r="S3726">
        <v>18</v>
      </c>
      <c r="T3726">
        <v>20</v>
      </c>
    </row>
    <row r="3727" spans="1:20">
      <c r="A3727">
        <v>123736</v>
      </c>
      <c r="C3727" t="b">
        <f t="shared" si="290"/>
        <v>1</v>
      </c>
      <c r="D3727" s="2" t="str">
        <f t="shared" si="291"/>
        <v/>
      </c>
      <c r="E3727" s="2" t="str">
        <f t="shared" si="292"/>
        <v/>
      </c>
      <c r="F3727" s="2" t="str">
        <f t="shared" si="293"/>
        <v/>
      </c>
      <c r="G3727" s="2" t="str">
        <f t="shared" si="294"/>
        <v/>
      </c>
      <c r="H3727" t="s">
        <v>18</v>
      </c>
      <c r="I3727" t="s">
        <v>19</v>
      </c>
      <c r="J3727" s="1">
        <v>3.1665513697599997E-5</v>
      </c>
      <c r="K3727">
        <v>2.9823581324899998E-4</v>
      </c>
      <c r="L3727" s="1">
        <v>4.7004053714300002E-5</v>
      </c>
      <c r="M3727">
        <v>18</v>
      </c>
      <c r="N3727">
        <v>23.5</v>
      </c>
      <c r="O3727">
        <v>1.6921630615299998E-2</v>
      </c>
      <c r="P3727">
        <v>0.15320148602</v>
      </c>
      <c r="Q3727">
        <v>5.7042474243999997E-2</v>
      </c>
      <c r="R3727" t="s">
        <v>20</v>
      </c>
      <c r="S3727">
        <v>18</v>
      </c>
      <c r="T3727">
        <v>23.5</v>
      </c>
    </row>
    <row r="3728" spans="1:20">
      <c r="A3728">
        <v>123738</v>
      </c>
      <c r="C3728" t="b">
        <f t="shared" si="290"/>
        <v>1</v>
      </c>
      <c r="D3728" s="2" t="str">
        <f t="shared" si="291"/>
        <v/>
      </c>
      <c r="E3728" s="2" t="str">
        <f t="shared" si="292"/>
        <v/>
      </c>
      <c r="F3728" s="2" t="str">
        <f t="shared" si="293"/>
        <v/>
      </c>
      <c r="G3728" s="2" t="str">
        <f t="shared" si="294"/>
        <v/>
      </c>
      <c r="H3728" t="s">
        <v>14</v>
      </c>
      <c r="I3728" t="s">
        <v>14</v>
      </c>
      <c r="J3728" s="1">
        <v>2.6845314949299999E-5</v>
      </c>
      <c r="K3728">
        <v>2.1106159369600001E-4</v>
      </c>
      <c r="L3728" s="1">
        <v>3.9885230180200003E-5</v>
      </c>
      <c r="M3728">
        <v>18</v>
      </c>
      <c r="N3728">
        <v>23.5</v>
      </c>
      <c r="O3728">
        <v>8.4725136995000006E-3</v>
      </c>
      <c r="P3728">
        <v>0.17623289116400001</v>
      </c>
      <c r="Q3728">
        <v>4.3710791299100001E-2</v>
      </c>
      <c r="R3728" t="s">
        <v>15</v>
      </c>
    </row>
    <row r="3729" spans="1:20">
      <c r="A3729">
        <v>123742</v>
      </c>
      <c r="C3729" t="b">
        <f t="shared" si="290"/>
        <v>1</v>
      </c>
      <c r="D3729" s="2" t="str">
        <f t="shared" si="291"/>
        <v/>
      </c>
      <c r="E3729" s="2" t="str">
        <f t="shared" si="292"/>
        <v/>
      </c>
      <c r="F3729" s="2" t="str">
        <f t="shared" si="293"/>
        <v/>
      </c>
      <c r="G3729" s="2" t="str">
        <f t="shared" si="294"/>
        <v/>
      </c>
      <c r="H3729" t="s">
        <v>14</v>
      </c>
      <c r="I3729" t="s">
        <v>14</v>
      </c>
      <c r="J3729" s="1">
        <v>6.5921753473499997E-6</v>
      </c>
      <c r="K3729">
        <v>1.0030818381299999E-4</v>
      </c>
      <c r="L3729">
        <v>0</v>
      </c>
      <c r="M3729">
        <v>12.5</v>
      </c>
      <c r="N3729">
        <v>26</v>
      </c>
      <c r="O3729">
        <v>5.0281635780999997E-3</v>
      </c>
      <c r="P3729">
        <v>4.1543138641899999E-2</v>
      </c>
      <c r="Q3729">
        <v>0.21760743609200001</v>
      </c>
      <c r="R3729" t="s">
        <v>15</v>
      </c>
    </row>
    <row r="3730" spans="1:20">
      <c r="A3730">
        <v>123745</v>
      </c>
      <c r="C3730" t="b">
        <f t="shared" si="290"/>
        <v>1</v>
      </c>
      <c r="D3730" s="2" t="str">
        <f t="shared" si="291"/>
        <v/>
      </c>
      <c r="E3730" s="2" t="str">
        <f t="shared" si="292"/>
        <v/>
      </c>
      <c r="F3730" s="2" t="str">
        <f t="shared" si="293"/>
        <v/>
      </c>
      <c r="G3730" s="2" t="str">
        <f t="shared" si="294"/>
        <v/>
      </c>
      <c r="H3730" t="s">
        <v>14</v>
      </c>
      <c r="I3730" t="s">
        <v>14</v>
      </c>
      <c r="J3730">
        <v>0</v>
      </c>
      <c r="K3730">
        <v>2.3092928826199999E-4</v>
      </c>
      <c r="L3730" s="1">
        <v>7.4665073967800002E-5</v>
      </c>
      <c r="M3730">
        <v>9</v>
      </c>
      <c r="N3730">
        <v>13.5</v>
      </c>
      <c r="O3730" s="1">
        <v>5.2998460960600002E-5</v>
      </c>
      <c r="P3730">
        <v>0.12095255084000001</v>
      </c>
      <c r="Q3730">
        <v>1.2837621850199999E-3</v>
      </c>
      <c r="R3730" t="s">
        <v>15</v>
      </c>
    </row>
    <row r="3731" spans="1:20">
      <c r="A3731">
        <v>123807</v>
      </c>
      <c r="C3731" t="b">
        <f t="shared" si="290"/>
        <v>1</v>
      </c>
      <c r="D3731" s="2" t="str">
        <f t="shared" si="291"/>
        <v/>
      </c>
      <c r="E3731" s="2" t="str">
        <f t="shared" si="292"/>
        <v/>
      </c>
      <c r="F3731" s="2" t="str">
        <f t="shared" si="293"/>
        <v/>
      </c>
      <c r="G3731" s="2" t="str">
        <f t="shared" si="294"/>
        <v/>
      </c>
      <c r="H3731" t="s">
        <v>18</v>
      </c>
      <c r="I3731" t="s">
        <v>19</v>
      </c>
      <c r="J3731" s="1">
        <v>3.0043234776399998E-5</v>
      </c>
      <c r="K3731">
        <v>2.9560585566600002E-4</v>
      </c>
      <c r="L3731" s="1">
        <v>3.7051969531799999E-5</v>
      </c>
      <c r="M3731">
        <v>18</v>
      </c>
      <c r="N3731">
        <v>20</v>
      </c>
      <c r="O3731">
        <v>1.8319357646899999E-3</v>
      </c>
      <c r="P3731">
        <v>3.4022386737800003E-2</v>
      </c>
      <c r="Q3731">
        <v>0.16991025280899999</v>
      </c>
      <c r="R3731" t="s">
        <v>20</v>
      </c>
      <c r="S3731">
        <v>18</v>
      </c>
      <c r="T3731">
        <v>20</v>
      </c>
    </row>
    <row r="3732" spans="1:20">
      <c r="A3732">
        <v>123809</v>
      </c>
      <c r="C3732" t="b">
        <f t="shared" si="290"/>
        <v>1</v>
      </c>
      <c r="D3732" s="2" t="str">
        <f t="shared" si="291"/>
        <v/>
      </c>
      <c r="E3732" s="2" t="str">
        <f t="shared" si="292"/>
        <v/>
      </c>
      <c r="F3732" s="2" t="str">
        <f t="shared" si="293"/>
        <v/>
      </c>
      <c r="G3732" s="2" t="str">
        <f t="shared" si="294"/>
        <v/>
      </c>
      <c r="H3732" t="s">
        <v>18</v>
      </c>
      <c r="I3732" t="s">
        <v>19</v>
      </c>
      <c r="J3732" s="1">
        <v>8.0843094756899997E-5</v>
      </c>
      <c r="K3732">
        <v>8.17207637217E-4</v>
      </c>
      <c r="L3732">
        <v>1.6231278665400001E-4</v>
      </c>
      <c r="M3732">
        <v>18</v>
      </c>
      <c r="N3732">
        <v>20</v>
      </c>
      <c r="O3732">
        <v>3.9787591827699998E-3</v>
      </c>
      <c r="P3732">
        <v>6.6837595065899993E-2</v>
      </c>
      <c r="Q3732">
        <v>9.4327625161599996E-2</v>
      </c>
      <c r="R3732" t="s">
        <v>20</v>
      </c>
      <c r="S3732">
        <v>18</v>
      </c>
      <c r="T3732">
        <v>20</v>
      </c>
    </row>
    <row r="3733" spans="1:20">
      <c r="A3733">
        <v>123827</v>
      </c>
      <c r="C3733" t="b">
        <f t="shared" si="290"/>
        <v>1</v>
      </c>
      <c r="D3733" s="2" t="str">
        <f t="shared" si="291"/>
        <v/>
      </c>
      <c r="E3733" s="2" t="str">
        <f t="shared" si="292"/>
        <v/>
      </c>
      <c r="F3733" s="2" t="str">
        <f t="shared" si="293"/>
        <v/>
      </c>
      <c r="G3733" s="2" t="str">
        <f t="shared" si="294"/>
        <v/>
      </c>
      <c r="H3733" t="s">
        <v>19</v>
      </c>
      <c r="I3733" t="s">
        <v>19</v>
      </c>
      <c r="J3733" s="1">
        <v>4.8788420881400001E-6</v>
      </c>
      <c r="K3733">
        <v>1.04263805828E-4</v>
      </c>
      <c r="L3733" s="1">
        <v>7.30909792452E-6</v>
      </c>
      <c r="M3733">
        <v>6.5</v>
      </c>
      <c r="N3733">
        <v>16</v>
      </c>
      <c r="O3733">
        <v>4.6413982151300003E-3</v>
      </c>
      <c r="P3733">
        <v>1.1897988379399999E-2</v>
      </c>
      <c r="Q3733">
        <v>0.28638659666100003</v>
      </c>
      <c r="R3733" t="s">
        <v>15</v>
      </c>
      <c r="S3733">
        <v>6.5</v>
      </c>
      <c r="T3733">
        <v>16</v>
      </c>
    </row>
    <row r="3734" spans="1:20">
      <c r="A3734">
        <v>123828</v>
      </c>
      <c r="B3734" t="s">
        <v>19</v>
      </c>
      <c r="C3734" t="b">
        <f t="shared" si="290"/>
        <v>1</v>
      </c>
      <c r="D3734" s="2" t="str">
        <f t="shared" si="291"/>
        <v/>
      </c>
      <c r="E3734" s="2" t="str">
        <f t="shared" si="292"/>
        <v/>
      </c>
      <c r="F3734" s="2" t="str">
        <f t="shared" si="293"/>
        <v>BRACK</v>
      </c>
      <c r="G3734" s="2" t="str">
        <f t="shared" si="294"/>
        <v/>
      </c>
      <c r="H3734" t="s">
        <v>19</v>
      </c>
      <c r="I3734" t="s">
        <v>19</v>
      </c>
      <c r="J3734" s="1">
        <v>7.3182631322200003E-6</v>
      </c>
      <c r="K3734">
        <v>1.11042576039E-4</v>
      </c>
      <c r="L3734" s="1">
        <v>3.5214233739900001E-6</v>
      </c>
      <c r="M3734">
        <v>6.5</v>
      </c>
      <c r="N3734">
        <v>16</v>
      </c>
      <c r="O3734">
        <v>4.6413982151300003E-3</v>
      </c>
      <c r="P3734">
        <v>1.0670891787700001E-2</v>
      </c>
      <c r="Q3734">
        <v>0.30493453011299998</v>
      </c>
      <c r="R3734" t="s">
        <v>15</v>
      </c>
      <c r="S3734">
        <v>6.5</v>
      </c>
      <c r="T3734">
        <v>16</v>
      </c>
    </row>
    <row r="3735" spans="1:20">
      <c r="A3735">
        <v>123849</v>
      </c>
      <c r="C3735" t="b">
        <f t="shared" si="290"/>
        <v>1</v>
      </c>
      <c r="D3735" s="2" t="str">
        <f t="shared" si="291"/>
        <v/>
      </c>
      <c r="E3735" s="2" t="str">
        <f t="shared" si="292"/>
        <v/>
      </c>
      <c r="F3735" s="2" t="str">
        <f t="shared" si="293"/>
        <v/>
      </c>
      <c r="G3735" s="2" t="str">
        <f t="shared" si="294"/>
        <v/>
      </c>
      <c r="H3735" t="s">
        <v>19</v>
      </c>
      <c r="I3735" t="s">
        <v>19</v>
      </c>
      <c r="J3735" s="1">
        <v>3.2051672534300001E-5</v>
      </c>
      <c r="K3735">
        <v>1.69760983371E-3</v>
      </c>
      <c r="L3735" s="1">
        <v>1.6006161116200001E-5</v>
      </c>
      <c r="M3735">
        <v>16</v>
      </c>
      <c r="N3735">
        <v>18.5</v>
      </c>
      <c r="O3735" s="1">
        <v>9.2024319445499999E-5</v>
      </c>
      <c r="P3735">
        <v>1.32039658308E-3</v>
      </c>
      <c r="Q3735">
        <v>0.310465269903</v>
      </c>
      <c r="R3735" t="s">
        <v>15</v>
      </c>
      <c r="S3735">
        <v>16</v>
      </c>
      <c r="T3735">
        <v>18.5</v>
      </c>
    </row>
    <row r="3736" spans="1:20">
      <c r="A3736">
        <v>123850</v>
      </c>
      <c r="C3736" t="b">
        <f t="shared" si="290"/>
        <v>1</v>
      </c>
      <c r="D3736" s="2" t="str">
        <f t="shared" si="291"/>
        <v/>
      </c>
      <c r="E3736" s="2" t="str">
        <f t="shared" si="292"/>
        <v/>
      </c>
      <c r="F3736" s="2" t="str">
        <f t="shared" si="293"/>
        <v/>
      </c>
      <c r="G3736" s="2" t="str">
        <f t="shared" si="294"/>
        <v/>
      </c>
      <c r="H3736" t="s">
        <v>19</v>
      </c>
      <c r="I3736" t="s">
        <v>19</v>
      </c>
      <c r="J3736" s="1">
        <v>3.8414055700599998E-5</v>
      </c>
      <c r="K3736">
        <v>1.30748394992E-3</v>
      </c>
      <c r="L3736" s="1">
        <v>1.66563774217E-5</v>
      </c>
      <c r="M3736">
        <v>16</v>
      </c>
      <c r="N3736">
        <v>18.5</v>
      </c>
      <c r="O3736">
        <v>3.7445135986700001E-4</v>
      </c>
      <c r="P3736">
        <v>7.2195887107600004E-4</v>
      </c>
      <c r="Q3736">
        <v>0.351386851153</v>
      </c>
      <c r="R3736" t="s">
        <v>15</v>
      </c>
      <c r="S3736">
        <v>16</v>
      </c>
      <c r="T3736">
        <v>18.5</v>
      </c>
    </row>
    <row r="3737" spans="1:20">
      <c r="A3737">
        <v>123876</v>
      </c>
      <c r="C3737" t="b">
        <f t="shared" si="290"/>
        <v>1</v>
      </c>
      <c r="D3737" s="2" t="str">
        <f t="shared" si="291"/>
        <v/>
      </c>
      <c r="E3737" s="2" t="str">
        <f t="shared" si="292"/>
        <v/>
      </c>
      <c r="F3737" s="2" t="str">
        <f t="shared" si="293"/>
        <v/>
      </c>
      <c r="G3737" s="2" t="str">
        <f t="shared" si="294"/>
        <v/>
      </c>
      <c r="H3737" t="s">
        <v>18</v>
      </c>
      <c r="I3737" t="s">
        <v>19</v>
      </c>
      <c r="J3737">
        <v>0</v>
      </c>
      <c r="K3737">
        <v>1.7540421171100001E-4</v>
      </c>
      <c r="L3737" s="1">
        <v>1.2869995819999999E-5</v>
      </c>
      <c r="M3737">
        <v>11</v>
      </c>
      <c r="N3737">
        <v>15</v>
      </c>
      <c r="O3737">
        <v>2.2828442399799999E-3</v>
      </c>
      <c r="P3737">
        <v>5.2027430681799998E-2</v>
      </c>
      <c r="Q3737">
        <v>7.2377561385399997E-2</v>
      </c>
      <c r="R3737" t="s">
        <v>20</v>
      </c>
      <c r="S3737">
        <v>11</v>
      </c>
      <c r="T3737">
        <v>15</v>
      </c>
    </row>
    <row r="3738" spans="1:20">
      <c r="A3738">
        <v>123878</v>
      </c>
      <c r="C3738" t="b">
        <f t="shared" si="290"/>
        <v>1</v>
      </c>
      <c r="D3738" s="2" t="str">
        <f t="shared" si="291"/>
        <v/>
      </c>
      <c r="E3738" s="2" t="str">
        <f t="shared" si="292"/>
        <v/>
      </c>
      <c r="F3738" s="2" t="str">
        <f t="shared" si="293"/>
        <v/>
      </c>
      <c r="G3738" s="2" t="str">
        <f t="shared" si="294"/>
        <v/>
      </c>
      <c r="H3738" t="s">
        <v>14</v>
      </c>
      <c r="I3738" t="s">
        <v>14</v>
      </c>
      <c r="J3738">
        <v>0</v>
      </c>
      <c r="K3738">
        <v>1.5005002049799999E-4</v>
      </c>
      <c r="L3738" s="1">
        <v>3.48924179426E-5</v>
      </c>
      <c r="M3738">
        <v>11</v>
      </c>
      <c r="N3738">
        <v>15</v>
      </c>
      <c r="O3738">
        <v>2.2828442399799999E-3</v>
      </c>
      <c r="P3738">
        <v>9.5435708889899995E-2</v>
      </c>
      <c r="Q3738">
        <v>3.4677232396500002E-2</v>
      </c>
      <c r="R3738" t="s">
        <v>15</v>
      </c>
    </row>
    <row r="3739" spans="1:20">
      <c r="A3739">
        <v>123893</v>
      </c>
      <c r="C3739" t="b">
        <f t="shared" si="290"/>
        <v>1</v>
      </c>
      <c r="D3739" s="2" t="str">
        <f t="shared" si="291"/>
        <v/>
      </c>
      <c r="E3739" s="2" t="str">
        <f t="shared" si="292"/>
        <v/>
      </c>
      <c r="F3739" s="2" t="str">
        <f t="shared" si="293"/>
        <v/>
      </c>
      <c r="G3739" s="2" t="str">
        <f t="shared" si="294"/>
        <v/>
      </c>
      <c r="H3739" t="s">
        <v>18</v>
      </c>
      <c r="I3739" t="s">
        <v>19</v>
      </c>
      <c r="J3739">
        <v>0</v>
      </c>
      <c r="K3739">
        <v>2.0197926399E-4</v>
      </c>
      <c r="L3739" s="1">
        <v>1.3858505384899999E-5</v>
      </c>
      <c r="M3739">
        <v>11</v>
      </c>
      <c r="N3739">
        <v>15</v>
      </c>
      <c r="O3739">
        <v>2.2828442399799999E-3</v>
      </c>
      <c r="P3739">
        <v>4.0215971407599999E-2</v>
      </c>
      <c r="Q3739">
        <v>7.2377561385399997E-2</v>
      </c>
      <c r="R3739" t="s">
        <v>20</v>
      </c>
      <c r="S3739">
        <v>11</v>
      </c>
      <c r="T3739">
        <v>15</v>
      </c>
    </row>
    <row r="3740" spans="1:20">
      <c r="A3740">
        <v>123896</v>
      </c>
      <c r="B3740" t="s">
        <v>19</v>
      </c>
      <c r="C3740" t="b">
        <f t="shared" si="290"/>
        <v>1</v>
      </c>
      <c r="D3740" s="2" t="str">
        <f t="shared" si="291"/>
        <v/>
      </c>
      <c r="E3740" s="2" t="str">
        <f t="shared" si="292"/>
        <v/>
      </c>
      <c r="F3740" s="2" t="str">
        <f t="shared" si="293"/>
        <v>BRACK</v>
      </c>
      <c r="G3740" s="2" t="str">
        <f t="shared" si="294"/>
        <v/>
      </c>
      <c r="H3740" t="s">
        <v>18</v>
      </c>
      <c r="I3740" t="s">
        <v>19</v>
      </c>
      <c r="J3740">
        <v>0</v>
      </c>
      <c r="K3740">
        <v>1.7820950717400001E-4</v>
      </c>
      <c r="L3740" s="1">
        <v>3.58548324398E-5</v>
      </c>
      <c r="M3740">
        <v>11</v>
      </c>
      <c r="N3740">
        <v>15</v>
      </c>
      <c r="O3740">
        <v>2.2828442399799999E-3</v>
      </c>
      <c r="P3740">
        <v>8.6146110084900002E-2</v>
      </c>
      <c r="Q3740">
        <v>3.4677232396500002E-2</v>
      </c>
      <c r="R3740" t="s">
        <v>20</v>
      </c>
      <c r="S3740">
        <v>11</v>
      </c>
      <c r="T3740">
        <v>15</v>
      </c>
    </row>
    <row r="3741" spans="1:20">
      <c r="A3741">
        <v>123908</v>
      </c>
      <c r="C3741" t="b">
        <f t="shared" si="290"/>
        <v>1</v>
      </c>
      <c r="D3741" s="2" t="str">
        <f t="shared" si="291"/>
        <v/>
      </c>
      <c r="E3741" s="2" t="str">
        <f t="shared" si="292"/>
        <v/>
      </c>
      <c r="F3741" s="2" t="str">
        <f t="shared" si="293"/>
        <v/>
      </c>
      <c r="G3741" s="2" t="str">
        <f t="shared" si="294"/>
        <v/>
      </c>
      <c r="H3741" t="s">
        <v>19</v>
      </c>
      <c r="I3741" t="s">
        <v>19</v>
      </c>
      <c r="J3741" s="1">
        <v>2.0430938488399999E-5</v>
      </c>
      <c r="K3741">
        <v>2.3436316002600001E-4</v>
      </c>
      <c r="L3741" s="1">
        <v>1.0385981654799999E-6</v>
      </c>
      <c r="M3741">
        <v>4.5</v>
      </c>
      <c r="N3741">
        <v>10</v>
      </c>
      <c r="O3741">
        <v>6.8140780700199997E-3</v>
      </c>
      <c r="P3741" s="1">
        <v>3.9302676258200003E-5</v>
      </c>
      <c r="Q3741">
        <v>5.5165998462899997E-2</v>
      </c>
      <c r="R3741" t="s">
        <v>15</v>
      </c>
      <c r="S3741">
        <v>4.5</v>
      </c>
      <c r="T3741">
        <v>10</v>
      </c>
    </row>
    <row r="3742" spans="1:20">
      <c r="A3742">
        <v>123910</v>
      </c>
      <c r="C3742" t="b">
        <f t="shared" si="290"/>
        <v>1</v>
      </c>
      <c r="D3742" s="2" t="str">
        <f t="shared" si="291"/>
        <v/>
      </c>
      <c r="E3742" s="2" t="str">
        <f t="shared" si="292"/>
        <v/>
      </c>
      <c r="F3742" s="2" t="str">
        <f t="shared" si="293"/>
        <v/>
      </c>
      <c r="G3742" s="2" t="str">
        <f t="shared" si="294"/>
        <v/>
      </c>
      <c r="H3742" t="s">
        <v>19</v>
      </c>
      <c r="I3742" t="s">
        <v>19</v>
      </c>
      <c r="J3742" s="1">
        <v>2.0534656141200001E-5</v>
      </c>
      <c r="K3742">
        <v>1.7059032844E-4</v>
      </c>
      <c r="L3742" s="1">
        <v>1.4837116649699999E-6</v>
      </c>
      <c r="M3742">
        <v>4.5</v>
      </c>
      <c r="N3742">
        <v>10</v>
      </c>
      <c r="O3742">
        <v>1.2267416424299999E-2</v>
      </c>
      <c r="P3742" s="1">
        <v>3.9302676258200003E-5</v>
      </c>
      <c r="Q3742">
        <v>2.1969362120700001E-2</v>
      </c>
      <c r="R3742" t="s">
        <v>15</v>
      </c>
      <c r="S3742">
        <v>4.5</v>
      </c>
      <c r="T3742">
        <v>10</v>
      </c>
    </row>
    <row r="3743" spans="1:20">
      <c r="A3743">
        <v>123931</v>
      </c>
      <c r="C3743" t="b">
        <f t="shared" si="290"/>
        <v>1</v>
      </c>
      <c r="D3743" s="2" t="str">
        <f t="shared" si="291"/>
        <v/>
      </c>
      <c r="E3743" s="2" t="str">
        <f t="shared" si="292"/>
        <v/>
      </c>
      <c r="F3743" s="2" t="str">
        <f t="shared" si="293"/>
        <v/>
      </c>
      <c r="G3743" s="2" t="str">
        <f t="shared" si="294"/>
        <v/>
      </c>
      <c r="H3743" t="s">
        <v>19</v>
      </c>
      <c r="I3743" t="s">
        <v>19</v>
      </c>
      <c r="J3743" s="1">
        <v>4.4139119442200002E-6</v>
      </c>
      <c r="K3743" s="1">
        <v>6.1795933430100006E-5</v>
      </c>
      <c r="L3743" s="1">
        <v>7.96518893826E-7</v>
      </c>
      <c r="M3743">
        <v>1.5</v>
      </c>
      <c r="N3743">
        <v>5.5</v>
      </c>
      <c r="O3743">
        <v>8.8917950370200009E-3</v>
      </c>
      <c r="P3743" s="1">
        <v>4.0442106611299999E-5</v>
      </c>
      <c r="Q3743">
        <v>0.228757310061</v>
      </c>
      <c r="R3743" t="s">
        <v>15</v>
      </c>
      <c r="S3743">
        <v>1.5</v>
      </c>
      <c r="T3743">
        <v>5.5</v>
      </c>
    </row>
    <row r="3744" spans="1:20">
      <c r="A3744">
        <v>123932</v>
      </c>
      <c r="C3744" t="b">
        <f t="shared" si="290"/>
        <v>1</v>
      </c>
      <c r="D3744" s="2" t="str">
        <f t="shared" si="291"/>
        <v/>
      </c>
      <c r="E3744" s="2" t="str">
        <f t="shared" si="292"/>
        <v/>
      </c>
      <c r="F3744" s="2" t="str">
        <f t="shared" si="293"/>
        <v/>
      </c>
      <c r="G3744" s="2" t="str">
        <f t="shared" si="294"/>
        <v/>
      </c>
      <c r="H3744" t="s">
        <v>19</v>
      </c>
      <c r="I3744" t="s">
        <v>19</v>
      </c>
      <c r="J3744" s="1">
        <v>9.7106062772900008E-6</v>
      </c>
      <c r="K3744" s="1">
        <v>6.9105030851199996E-5</v>
      </c>
      <c r="L3744">
        <v>0</v>
      </c>
      <c r="M3744">
        <v>1.5</v>
      </c>
      <c r="N3744">
        <v>5.5</v>
      </c>
      <c r="O3744">
        <v>5.8376149773099999E-3</v>
      </c>
      <c r="P3744" s="1">
        <v>2.01026082516E-7</v>
      </c>
      <c r="Q3744">
        <v>5.4340117003699999E-2</v>
      </c>
      <c r="R3744" t="s">
        <v>15</v>
      </c>
      <c r="S3744">
        <v>1.5</v>
      </c>
      <c r="T3744">
        <v>5.5</v>
      </c>
    </row>
    <row r="3745" spans="1:20">
      <c r="A3745">
        <v>123948</v>
      </c>
      <c r="C3745" t="b">
        <f t="shared" si="290"/>
        <v>1</v>
      </c>
      <c r="D3745" s="2" t="str">
        <f t="shared" si="291"/>
        <v/>
      </c>
      <c r="E3745" s="2" t="str">
        <f t="shared" si="292"/>
        <v/>
      </c>
      <c r="F3745" s="2" t="str">
        <f t="shared" si="293"/>
        <v/>
      </c>
      <c r="G3745" s="2" t="str">
        <f t="shared" si="294"/>
        <v/>
      </c>
      <c r="H3745" t="s">
        <v>18</v>
      </c>
      <c r="I3745" t="s">
        <v>19</v>
      </c>
      <c r="J3745" s="1">
        <v>1.3839744632999999E-5</v>
      </c>
      <c r="K3745" s="1">
        <v>7.3554839141099998E-5</v>
      </c>
      <c r="L3745" s="1">
        <v>2.8130692949E-6</v>
      </c>
      <c r="M3745">
        <v>3</v>
      </c>
      <c r="N3745">
        <v>10</v>
      </c>
      <c r="O3745">
        <v>4.2514992974099997E-2</v>
      </c>
      <c r="P3745">
        <v>5.5045590973899999E-4</v>
      </c>
      <c r="Q3745">
        <v>4.6437830107399998E-2</v>
      </c>
      <c r="R3745" t="s">
        <v>20</v>
      </c>
      <c r="S3745">
        <v>3</v>
      </c>
      <c r="T3745">
        <v>10</v>
      </c>
    </row>
    <row r="3746" spans="1:20">
      <c r="A3746">
        <v>123949</v>
      </c>
      <c r="C3746" t="b">
        <f t="shared" si="290"/>
        <v>1</v>
      </c>
      <c r="D3746" s="2" t="str">
        <f t="shared" si="291"/>
        <v/>
      </c>
      <c r="E3746" s="2" t="str">
        <f t="shared" si="292"/>
        <v/>
      </c>
      <c r="F3746" s="2" t="str">
        <f t="shared" si="293"/>
        <v/>
      </c>
      <c r="G3746" s="2" t="str">
        <f t="shared" si="294"/>
        <v/>
      </c>
      <c r="H3746" t="s">
        <v>19</v>
      </c>
      <c r="I3746" t="s">
        <v>19</v>
      </c>
      <c r="J3746" s="1">
        <v>8.8278238884400004E-6</v>
      </c>
      <c r="K3746" s="1">
        <v>6.7637444811999994E-5</v>
      </c>
      <c r="L3746">
        <v>0</v>
      </c>
      <c r="M3746">
        <v>1.5</v>
      </c>
      <c r="N3746">
        <v>10</v>
      </c>
      <c r="O3746">
        <v>1.83280008615E-2</v>
      </c>
      <c r="P3746" s="1">
        <v>4.5822192565799999E-5</v>
      </c>
      <c r="Q3746">
        <v>6.5196681183499999E-2</v>
      </c>
      <c r="R3746" t="s">
        <v>15</v>
      </c>
      <c r="S3746">
        <v>1.5</v>
      </c>
      <c r="T3746">
        <v>10</v>
      </c>
    </row>
    <row r="3747" spans="1:20">
      <c r="A3747">
        <v>123950</v>
      </c>
      <c r="C3747" t="b">
        <f t="shared" si="290"/>
        <v>1</v>
      </c>
      <c r="D3747" s="2" t="str">
        <f t="shared" si="291"/>
        <v/>
      </c>
      <c r="E3747" s="2" t="str">
        <f t="shared" si="292"/>
        <v/>
      </c>
      <c r="F3747" s="2" t="str">
        <f t="shared" si="293"/>
        <v/>
      </c>
      <c r="G3747" s="2" t="str">
        <f t="shared" si="294"/>
        <v/>
      </c>
      <c r="H3747" t="s">
        <v>17</v>
      </c>
      <c r="I3747" t="s">
        <v>17</v>
      </c>
      <c r="J3747" s="1">
        <v>2.5271378198399998E-5</v>
      </c>
      <c r="K3747">
        <v>0</v>
      </c>
      <c r="L3747">
        <v>0</v>
      </c>
      <c r="M3747">
        <v>3</v>
      </c>
      <c r="N3747">
        <v>17</v>
      </c>
      <c r="O3747">
        <v>7.125281828E-3</v>
      </c>
      <c r="P3747">
        <v>1</v>
      </c>
      <c r="Q3747">
        <v>8.3353248810600009E-3</v>
      </c>
      <c r="R3747" t="s">
        <v>15</v>
      </c>
      <c r="S3747">
        <v>3</v>
      </c>
    </row>
    <row r="3748" spans="1:20">
      <c r="A3748">
        <v>123967</v>
      </c>
      <c r="C3748" t="b">
        <f t="shared" si="290"/>
        <v>1</v>
      </c>
      <c r="D3748" s="2" t="str">
        <f t="shared" si="291"/>
        <v/>
      </c>
      <c r="E3748" s="2" t="str">
        <f t="shared" si="292"/>
        <v/>
      </c>
      <c r="F3748" s="2" t="str">
        <f t="shared" si="293"/>
        <v/>
      </c>
      <c r="G3748" s="2" t="str">
        <f t="shared" si="294"/>
        <v/>
      </c>
      <c r="H3748" t="s">
        <v>19</v>
      </c>
      <c r="I3748" t="s">
        <v>19</v>
      </c>
      <c r="J3748" s="1">
        <v>7.9450414996000001E-6</v>
      </c>
      <c r="K3748" s="1">
        <v>7.8754838270799995E-5</v>
      </c>
      <c r="L3748" s="1">
        <v>7.4185583248499997E-7</v>
      </c>
      <c r="M3748">
        <v>1.5</v>
      </c>
      <c r="N3748">
        <v>10</v>
      </c>
      <c r="O3748">
        <v>8.1260405277499993E-3</v>
      </c>
      <c r="P3748" s="1">
        <v>4.0377428877400001E-5</v>
      </c>
      <c r="Q3748">
        <v>0.25621352782099999</v>
      </c>
      <c r="R3748" t="s">
        <v>15</v>
      </c>
      <c r="S3748">
        <v>1.5</v>
      </c>
      <c r="T3748">
        <v>10</v>
      </c>
    </row>
    <row r="3749" spans="1:20">
      <c r="A3749">
        <v>123969</v>
      </c>
      <c r="C3749" t="b">
        <f t="shared" si="290"/>
        <v>1</v>
      </c>
      <c r="D3749" s="2" t="str">
        <f t="shared" si="291"/>
        <v/>
      </c>
      <c r="E3749" s="2" t="str">
        <f t="shared" si="292"/>
        <v/>
      </c>
      <c r="F3749" s="2" t="str">
        <f t="shared" si="293"/>
        <v/>
      </c>
      <c r="G3749" s="2" t="str">
        <f t="shared" si="294"/>
        <v/>
      </c>
      <c r="H3749" t="s">
        <v>19</v>
      </c>
      <c r="I3749" t="s">
        <v>19</v>
      </c>
      <c r="J3749" s="1">
        <v>3.9028274033100002E-6</v>
      </c>
      <c r="K3749">
        <v>1.7944078565899999E-4</v>
      </c>
      <c r="L3749" s="1">
        <v>1.59407260044E-6</v>
      </c>
      <c r="M3749">
        <v>3</v>
      </c>
      <c r="N3749">
        <v>8</v>
      </c>
      <c r="O3749">
        <v>1.57122243895E-4</v>
      </c>
      <c r="P3749" s="1">
        <v>4.6518521101499999E-7</v>
      </c>
      <c r="Q3749">
        <v>0.32137272003400003</v>
      </c>
      <c r="R3749" t="s">
        <v>15</v>
      </c>
      <c r="S3749">
        <v>3</v>
      </c>
      <c r="T3749">
        <v>8</v>
      </c>
    </row>
    <row r="3750" spans="1:20">
      <c r="A3750">
        <v>123985</v>
      </c>
      <c r="C3750" t="b">
        <f t="shared" si="290"/>
        <v>1</v>
      </c>
      <c r="D3750" s="2" t="str">
        <f t="shared" si="291"/>
        <v/>
      </c>
      <c r="E3750" s="2" t="str">
        <f t="shared" si="292"/>
        <v/>
      </c>
      <c r="F3750" s="2" t="str">
        <f t="shared" si="293"/>
        <v/>
      </c>
      <c r="G3750" s="2" t="str">
        <f t="shared" si="294"/>
        <v/>
      </c>
      <c r="H3750" t="s">
        <v>17</v>
      </c>
      <c r="I3750" t="s">
        <v>17</v>
      </c>
      <c r="J3750">
        <v>3.0384980441000001E-4</v>
      </c>
      <c r="K3750">
        <v>5.2250906564800005E-4</v>
      </c>
      <c r="L3750" s="1">
        <v>1.9779648931900001E-5</v>
      </c>
      <c r="M3750">
        <v>1.5</v>
      </c>
      <c r="N3750">
        <v>5.5</v>
      </c>
      <c r="O3750">
        <v>4.16468526607E-2</v>
      </c>
      <c r="P3750" s="1">
        <v>4.7823457055399996E-7</v>
      </c>
      <c r="Q3750">
        <v>2.5230543187699998E-3</v>
      </c>
      <c r="R3750" t="s">
        <v>15</v>
      </c>
      <c r="S3750">
        <v>5.5</v>
      </c>
    </row>
    <row r="3751" spans="1:20">
      <c r="A3751">
        <v>123986</v>
      </c>
      <c r="C3751" t="b">
        <f t="shared" si="290"/>
        <v>1</v>
      </c>
      <c r="D3751" s="2" t="str">
        <f t="shared" si="291"/>
        <v/>
      </c>
      <c r="E3751" s="2" t="str">
        <f t="shared" si="292"/>
        <v/>
      </c>
      <c r="F3751" s="2" t="str">
        <f t="shared" si="293"/>
        <v/>
      </c>
      <c r="G3751" s="2" t="str">
        <f t="shared" si="294"/>
        <v/>
      </c>
      <c r="H3751" t="s">
        <v>14</v>
      </c>
      <c r="I3751" t="s">
        <v>14</v>
      </c>
      <c r="J3751">
        <v>3.6236441972899999E-4</v>
      </c>
      <c r="K3751" s="1">
        <v>1.0567233166799999E-5</v>
      </c>
      <c r="L3751">
        <v>1.2497529187499999E-4</v>
      </c>
      <c r="M3751">
        <v>6.5</v>
      </c>
      <c r="N3751">
        <v>27</v>
      </c>
      <c r="O3751" s="1">
        <v>1.9438037615200002E-6</v>
      </c>
      <c r="P3751">
        <v>0.27827584051199999</v>
      </c>
      <c r="Q3751">
        <v>8.23450252227E-2</v>
      </c>
      <c r="R3751" t="s">
        <v>15</v>
      </c>
    </row>
    <row r="3752" spans="1:20">
      <c r="A3752">
        <v>124008</v>
      </c>
      <c r="C3752" t="b">
        <f t="shared" si="290"/>
        <v>1</v>
      </c>
      <c r="D3752" s="2" t="str">
        <f t="shared" si="291"/>
        <v/>
      </c>
      <c r="E3752" s="2" t="str">
        <f t="shared" si="292"/>
        <v/>
      </c>
      <c r="F3752" s="2" t="str">
        <f t="shared" si="293"/>
        <v/>
      </c>
      <c r="G3752" s="2" t="str">
        <f t="shared" si="294"/>
        <v/>
      </c>
      <c r="H3752" t="s">
        <v>23</v>
      </c>
      <c r="I3752" t="s">
        <v>19</v>
      </c>
      <c r="J3752">
        <v>1.49464697925E-4</v>
      </c>
      <c r="K3752">
        <v>3.6432427093400002E-4</v>
      </c>
      <c r="L3752" s="1">
        <v>7.5775385817800004E-6</v>
      </c>
      <c r="M3752">
        <v>4.5</v>
      </c>
      <c r="N3752">
        <v>10</v>
      </c>
      <c r="O3752">
        <v>6.60363757796E-3</v>
      </c>
      <c r="P3752" s="1">
        <v>7.9440674532500006E-8</v>
      </c>
      <c r="Q3752" s="1">
        <v>2.46846385178E-5</v>
      </c>
      <c r="R3752" t="s">
        <v>15</v>
      </c>
      <c r="S3752">
        <v>4.5</v>
      </c>
      <c r="T3752">
        <v>10</v>
      </c>
    </row>
    <row r="3753" spans="1:20">
      <c r="A3753">
        <v>124009</v>
      </c>
      <c r="C3753" t="b">
        <f t="shared" si="290"/>
        <v>1</v>
      </c>
      <c r="D3753" s="2" t="str">
        <f t="shared" si="291"/>
        <v/>
      </c>
      <c r="E3753" s="2" t="str">
        <f t="shared" si="292"/>
        <v/>
      </c>
      <c r="F3753" s="2" t="str">
        <f t="shared" si="293"/>
        <v/>
      </c>
      <c r="G3753" s="2" t="str">
        <f t="shared" si="294"/>
        <v/>
      </c>
      <c r="H3753" t="s">
        <v>17</v>
      </c>
      <c r="I3753" t="s">
        <v>17</v>
      </c>
      <c r="J3753">
        <v>1.6353366386000001E-4</v>
      </c>
      <c r="K3753">
        <v>3.07130502323E-4</v>
      </c>
      <c r="L3753" s="1">
        <v>6.8831455152799997E-6</v>
      </c>
      <c r="M3753">
        <v>4.5</v>
      </c>
      <c r="N3753">
        <v>10</v>
      </c>
      <c r="O3753">
        <v>2.7010036828799999E-2</v>
      </c>
      <c r="P3753" s="1">
        <v>7.9440674532500006E-8</v>
      </c>
      <c r="Q3753" s="1">
        <v>8.9722642968099995E-6</v>
      </c>
      <c r="R3753" t="s">
        <v>15</v>
      </c>
      <c r="S3753">
        <v>10</v>
      </c>
    </row>
    <row r="3754" spans="1:20">
      <c r="A3754">
        <v>124033</v>
      </c>
      <c r="C3754" t="b">
        <f t="shared" si="290"/>
        <v>1</v>
      </c>
      <c r="D3754" s="2" t="str">
        <f t="shared" si="291"/>
        <v/>
      </c>
      <c r="E3754" s="2" t="str">
        <f t="shared" si="292"/>
        <v/>
      </c>
      <c r="F3754" s="2" t="str">
        <f t="shared" si="293"/>
        <v/>
      </c>
      <c r="G3754" s="2" t="str">
        <f t="shared" si="294"/>
        <v/>
      </c>
      <c r="H3754" t="s">
        <v>19</v>
      </c>
      <c r="I3754" t="s">
        <v>19</v>
      </c>
      <c r="J3754" s="1">
        <v>5.2430291071899999E-5</v>
      </c>
      <c r="K3754">
        <v>2.6564497489799999E-4</v>
      </c>
      <c r="L3754">
        <v>0</v>
      </c>
      <c r="M3754">
        <v>1.5</v>
      </c>
      <c r="N3754">
        <v>8</v>
      </c>
      <c r="O3754">
        <v>2.0973599355299999E-3</v>
      </c>
      <c r="P3754" s="1">
        <v>2.65696419513E-10</v>
      </c>
      <c r="Q3754">
        <v>5.1261493205700004E-4</v>
      </c>
      <c r="R3754" t="s">
        <v>15</v>
      </c>
      <c r="S3754">
        <v>1.5</v>
      </c>
      <c r="T3754">
        <v>8</v>
      </c>
    </row>
    <row r="3755" spans="1:20">
      <c r="A3755">
        <v>124034</v>
      </c>
      <c r="C3755" t="b">
        <f t="shared" si="290"/>
        <v>1</v>
      </c>
      <c r="D3755" s="2" t="str">
        <f t="shared" si="291"/>
        <v/>
      </c>
      <c r="E3755" s="2" t="str">
        <f t="shared" si="292"/>
        <v/>
      </c>
      <c r="F3755" s="2" t="str">
        <f t="shared" si="293"/>
        <v/>
      </c>
      <c r="G3755" s="2" t="str">
        <f t="shared" si="294"/>
        <v/>
      </c>
      <c r="H3755" t="s">
        <v>19</v>
      </c>
      <c r="I3755" t="s">
        <v>19</v>
      </c>
      <c r="J3755" s="1">
        <v>4.5235315750099999E-5</v>
      </c>
      <c r="K3755">
        <v>2.5683783292500002E-4</v>
      </c>
      <c r="L3755" s="1">
        <v>8.4863441387099997E-7</v>
      </c>
      <c r="M3755">
        <v>1.5</v>
      </c>
      <c r="N3755">
        <v>5.5</v>
      </c>
      <c r="O3755">
        <v>4.5437337262200003E-3</v>
      </c>
      <c r="P3755" s="1">
        <v>3.5012541308300001E-9</v>
      </c>
      <c r="Q3755">
        <v>1.1396049337100001E-2</v>
      </c>
      <c r="R3755" t="s">
        <v>15</v>
      </c>
      <c r="S3755">
        <v>1.5</v>
      </c>
      <c r="T3755">
        <v>5.5</v>
      </c>
    </row>
    <row r="3756" spans="1:20">
      <c r="A3756">
        <v>124046</v>
      </c>
      <c r="C3756" t="b">
        <f t="shared" si="290"/>
        <v>1</v>
      </c>
      <c r="D3756" s="2" t="str">
        <f t="shared" si="291"/>
        <v/>
      </c>
      <c r="E3756" s="2" t="str">
        <f t="shared" si="292"/>
        <v/>
      </c>
      <c r="F3756" s="2" t="str">
        <f t="shared" si="293"/>
        <v/>
      </c>
      <c r="G3756" s="2" t="str">
        <f t="shared" si="294"/>
        <v/>
      </c>
      <c r="H3756" t="s">
        <v>17</v>
      </c>
      <c r="I3756" t="s">
        <v>17</v>
      </c>
      <c r="J3756" s="1">
        <v>9.99377141572E-5</v>
      </c>
      <c r="K3756">
        <v>1.6358373332799999E-4</v>
      </c>
      <c r="L3756" s="1">
        <v>4.5009108718399997E-6</v>
      </c>
      <c r="M3756">
        <v>1.5</v>
      </c>
      <c r="N3756">
        <v>10</v>
      </c>
      <c r="O3756">
        <v>4.6015229474699999E-2</v>
      </c>
      <c r="P3756" s="1">
        <v>1.56440615671E-8</v>
      </c>
      <c r="Q3756">
        <v>1.03830858342E-3</v>
      </c>
      <c r="R3756" t="s">
        <v>15</v>
      </c>
      <c r="S3756">
        <v>10</v>
      </c>
    </row>
    <row r="3757" spans="1:20">
      <c r="A3757">
        <v>124047</v>
      </c>
      <c r="C3757" t="b">
        <f t="shared" si="290"/>
        <v>1</v>
      </c>
      <c r="D3757" s="2" t="str">
        <f t="shared" si="291"/>
        <v/>
      </c>
      <c r="E3757" s="2" t="str">
        <f t="shared" si="292"/>
        <v/>
      </c>
      <c r="F3757" s="2" t="str">
        <f t="shared" si="293"/>
        <v/>
      </c>
      <c r="G3757" s="2" t="str">
        <f t="shared" si="294"/>
        <v/>
      </c>
      <c r="H3757" t="s">
        <v>17</v>
      </c>
      <c r="I3757" t="s">
        <v>17</v>
      </c>
      <c r="J3757">
        <v>3.1376401327099998E-4</v>
      </c>
      <c r="K3757" s="1">
        <v>6.9226349111499994E-5</v>
      </c>
      <c r="L3757" s="1">
        <v>9.6653440031699996E-6</v>
      </c>
      <c r="M3757">
        <v>6.5</v>
      </c>
      <c r="N3757">
        <v>10</v>
      </c>
      <c r="O3757">
        <v>0.25927838850700002</v>
      </c>
      <c r="P3757">
        <v>4.2223303765699998E-3</v>
      </c>
      <c r="Q3757" s="1">
        <v>4.1728358600299999E-5</v>
      </c>
      <c r="R3757" t="s">
        <v>15</v>
      </c>
      <c r="S3757">
        <v>7.1855127593299999</v>
      </c>
    </row>
    <row r="3758" spans="1:20">
      <c r="A3758">
        <v>124065</v>
      </c>
      <c r="C3758" t="b">
        <f t="shared" si="290"/>
        <v>1</v>
      </c>
      <c r="D3758" s="2" t="str">
        <f t="shared" si="291"/>
        <v/>
      </c>
      <c r="E3758" s="2" t="str">
        <f t="shared" si="292"/>
        <v/>
      </c>
      <c r="F3758" s="2" t="str">
        <f t="shared" si="293"/>
        <v/>
      </c>
      <c r="G3758" s="2" t="str">
        <f t="shared" si="294"/>
        <v/>
      </c>
      <c r="H3758" t="s">
        <v>17</v>
      </c>
      <c r="I3758" t="s">
        <v>17</v>
      </c>
      <c r="J3758">
        <v>2.9781977331499998E-4</v>
      </c>
      <c r="K3758">
        <v>2.28300115237E-4</v>
      </c>
      <c r="L3758" s="1">
        <v>1.34040786484E-5</v>
      </c>
      <c r="M3758">
        <v>1.5</v>
      </c>
      <c r="N3758">
        <v>5.5</v>
      </c>
      <c r="O3758">
        <v>0.225855945685</v>
      </c>
      <c r="P3758" s="1">
        <v>4.17396969929E-6</v>
      </c>
      <c r="Q3758">
        <v>1.1406216025299999E-3</v>
      </c>
      <c r="R3758" t="s">
        <v>15</v>
      </c>
      <c r="S3758">
        <v>4.5222809868600002</v>
      </c>
    </row>
    <row r="3759" spans="1:20">
      <c r="A3759">
        <v>124067</v>
      </c>
      <c r="C3759" t="b">
        <f t="shared" si="290"/>
        <v>1</v>
      </c>
      <c r="D3759" s="2" t="str">
        <f t="shared" si="291"/>
        <v/>
      </c>
      <c r="E3759" s="2" t="str">
        <f t="shared" si="292"/>
        <v/>
      </c>
      <c r="F3759" s="2" t="str">
        <f t="shared" si="293"/>
        <v/>
      </c>
      <c r="G3759" s="2" t="str">
        <f t="shared" si="294"/>
        <v/>
      </c>
      <c r="H3759" t="s">
        <v>17</v>
      </c>
      <c r="I3759" t="s">
        <v>17</v>
      </c>
      <c r="J3759" s="1">
        <v>9.5401902474099998E-5</v>
      </c>
      <c r="K3759">
        <v>1.5064583158399999E-4</v>
      </c>
      <c r="L3759" s="1">
        <v>7.8097519158000001E-6</v>
      </c>
      <c r="M3759">
        <v>1.5</v>
      </c>
      <c r="N3759">
        <v>8</v>
      </c>
      <c r="O3759">
        <v>7.55030897545E-2</v>
      </c>
      <c r="P3759" s="1">
        <v>6.6707451054900001E-6</v>
      </c>
      <c r="Q3759">
        <v>2.1519267831099999E-2</v>
      </c>
      <c r="R3759" t="s">
        <v>15</v>
      </c>
      <c r="S3759">
        <v>8</v>
      </c>
    </row>
    <row r="3760" spans="1:20">
      <c r="A3760">
        <v>124085</v>
      </c>
      <c r="C3760" t="b">
        <f t="shared" si="290"/>
        <v>1</v>
      </c>
      <c r="D3760" s="2" t="str">
        <f t="shared" si="291"/>
        <v/>
      </c>
      <c r="E3760" s="2" t="str">
        <f t="shared" si="292"/>
        <v/>
      </c>
      <c r="F3760" s="2" t="str">
        <f t="shared" si="293"/>
        <v/>
      </c>
      <c r="G3760" s="2" t="str">
        <f t="shared" si="294"/>
        <v/>
      </c>
      <c r="H3760" t="s">
        <v>14</v>
      </c>
      <c r="I3760" t="s">
        <v>14</v>
      </c>
      <c r="J3760">
        <v>3.5884761468700001E-4</v>
      </c>
      <c r="K3760" s="1">
        <v>1.2562028320799999E-5</v>
      </c>
      <c r="L3760">
        <v>1.3007632419600001E-4</v>
      </c>
      <c r="M3760">
        <v>9</v>
      </c>
      <c r="N3760">
        <v>27</v>
      </c>
      <c r="O3760" s="1">
        <v>1.6506242279600001E-6</v>
      </c>
      <c r="P3760">
        <v>0.22530788625000001</v>
      </c>
      <c r="Q3760">
        <v>7.1170839668999994E-2</v>
      </c>
      <c r="R3760" t="s">
        <v>15</v>
      </c>
    </row>
    <row r="3761" spans="1:19">
      <c r="A3761">
        <v>124086</v>
      </c>
      <c r="C3761" t="b">
        <f t="shared" si="290"/>
        <v>1</v>
      </c>
      <c r="D3761" s="2" t="str">
        <f t="shared" si="291"/>
        <v/>
      </c>
      <c r="E3761" s="2" t="str">
        <f t="shared" si="292"/>
        <v/>
      </c>
      <c r="F3761" s="2" t="str">
        <f t="shared" si="293"/>
        <v/>
      </c>
      <c r="G3761" s="2" t="str">
        <f t="shared" si="294"/>
        <v/>
      </c>
      <c r="H3761" t="s">
        <v>17</v>
      </c>
      <c r="I3761" t="s">
        <v>17</v>
      </c>
      <c r="J3761">
        <v>1.7686278227199999E-4</v>
      </c>
      <c r="K3761" s="1">
        <v>9.1887269319E-5</v>
      </c>
      <c r="L3761" s="1">
        <v>3.8786313336099997E-6</v>
      </c>
      <c r="M3761">
        <v>1.5</v>
      </c>
      <c r="N3761">
        <v>5.5</v>
      </c>
      <c r="O3761">
        <v>0.27118978810700001</v>
      </c>
      <c r="P3761" s="1">
        <v>9.6837214368499996E-7</v>
      </c>
      <c r="Q3761">
        <v>2.6391312519499999E-4</v>
      </c>
      <c r="R3761" t="s">
        <v>15</v>
      </c>
      <c r="S3761">
        <v>3.5350682419799999</v>
      </c>
    </row>
    <row r="3762" spans="1:19">
      <c r="A3762">
        <v>124110</v>
      </c>
      <c r="C3762" t="b">
        <f t="shared" si="290"/>
        <v>1</v>
      </c>
      <c r="D3762" s="2" t="str">
        <f t="shared" si="291"/>
        <v/>
      </c>
      <c r="E3762" s="2" t="str">
        <f t="shared" si="292"/>
        <v/>
      </c>
      <c r="F3762" s="2" t="str">
        <f t="shared" si="293"/>
        <v/>
      </c>
      <c r="G3762" s="2" t="str">
        <f t="shared" si="294"/>
        <v/>
      </c>
      <c r="H3762" t="s">
        <v>14</v>
      </c>
      <c r="I3762" t="s">
        <v>14</v>
      </c>
      <c r="J3762">
        <v>3.7913376931999999E-4</v>
      </c>
      <c r="K3762" s="1">
        <v>1.4370577672099999E-5</v>
      </c>
      <c r="L3762">
        <v>1.3900313075899999E-4</v>
      </c>
      <c r="M3762">
        <v>9</v>
      </c>
      <c r="N3762">
        <v>27</v>
      </c>
      <c r="O3762" s="1">
        <v>6.9903967385200001E-6</v>
      </c>
      <c r="P3762">
        <v>0.22530788625000001</v>
      </c>
      <c r="Q3762">
        <v>8.6677232854800002E-2</v>
      </c>
      <c r="R3762" t="s">
        <v>15</v>
      </c>
    </row>
    <row r="3763" spans="1:19">
      <c r="A3763">
        <v>124113</v>
      </c>
      <c r="C3763" t="b">
        <f t="shared" si="290"/>
        <v>1</v>
      </c>
      <c r="D3763" s="2" t="str">
        <f t="shared" si="291"/>
        <v/>
      </c>
      <c r="E3763" s="2" t="str">
        <f t="shared" si="292"/>
        <v/>
      </c>
      <c r="F3763" s="2" t="str">
        <f t="shared" si="293"/>
        <v/>
      </c>
      <c r="G3763" s="2" t="str">
        <f t="shared" si="294"/>
        <v/>
      </c>
      <c r="H3763" t="s">
        <v>24</v>
      </c>
      <c r="I3763" t="s">
        <v>17</v>
      </c>
      <c r="J3763">
        <v>2.4121984044300001E-4</v>
      </c>
      <c r="K3763">
        <v>1.39299571451E-4</v>
      </c>
      <c r="L3763" s="1">
        <v>8.0753003626799996E-6</v>
      </c>
      <c r="M3763">
        <v>1.5</v>
      </c>
      <c r="N3763">
        <v>5.5</v>
      </c>
      <c r="O3763">
        <v>0.11848370868999999</v>
      </c>
      <c r="P3763" s="1">
        <v>4.17396969929E-6</v>
      </c>
      <c r="Q3763">
        <v>1.02726584344E-3</v>
      </c>
      <c r="R3763" t="s">
        <v>25</v>
      </c>
      <c r="S3763">
        <v>3.75138055635</v>
      </c>
    </row>
    <row r="3764" spans="1:19">
      <c r="A3764">
        <v>124136</v>
      </c>
      <c r="C3764" t="b">
        <f t="shared" si="290"/>
        <v>1</v>
      </c>
      <c r="D3764" s="2" t="str">
        <f t="shared" si="291"/>
        <v/>
      </c>
      <c r="E3764" s="2" t="str">
        <f t="shared" si="292"/>
        <v/>
      </c>
      <c r="F3764" s="2" t="str">
        <f t="shared" si="293"/>
        <v/>
      </c>
      <c r="G3764" s="2" t="str">
        <f t="shared" si="294"/>
        <v/>
      </c>
      <c r="H3764" t="s">
        <v>16</v>
      </c>
      <c r="I3764" t="s">
        <v>16</v>
      </c>
      <c r="J3764">
        <v>1.4364012546499999E-4</v>
      </c>
      <c r="K3764">
        <v>1.9815994338299998E-3</v>
      </c>
      <c r="L3764">
        <v>3.7091239136900003E-2</v>
      </c>
      <c r="M3764">
        <v>22</v>
      </c>
      <c r="N3764">
        <v>27</v>
      </c>
      <c r="O3764">
        <v>0.49195808264899998</v>
      </c>
      <c r="P3764">
        <v>8.0647453391900006E-2</v>
      </c>
      <c r="Q3764">
        <v>2.3677966570599999E-2</v>
      </c>
      <c r="R3764" t="s">
        <v>15</v>
      </c>
      <c r="S3764">
        <v>26.751274865300001</v>
      </c>
    </row>
    <row r="3765" spans="1:19">
      <c r="A3765">
        <v>124163</v>
      </c>
      <c r="C3765" t="b">
        <f t="shared" si="290"/>
        <v>1</v>
      </c>
      <c r="D3765" s="2" t="str">
        <f t="shared" si="291"/>
        <v/>
      </c>
      <c r="E3765" s="2" t="str">
        <f t="shared" si="292"/>
        <v/>
      </c>
      <c r="F3765" s="2" t="str">
        <f t="shared" si="293"/>
        <v/>
      </c>
      <c r="G3765" s="2" t="str">
        <f t="shared" si="294"/>
        <v/>
      </c>
      <c r="H3765" t="s">
        <v>16</v>
      </c>
      <c r="I3765" t="s">
        <v>16</v>
      </c>
      <c r="J3765">
        <v>1.6624681439999999E-4</v>
      </c>
      <c r="K3765">
        <v>2.26026185421E-3</v>
      </c>
      <c r="L3765">
        <v>4.63187801728E-2</v>
      </c>
      <c r="M3765">
        <v>22</v>
      </c>
      <c r="N3765">
        <v>27</v>
      </c>
      <c r="O3765">
        <v>0.49195808264899998</v>
      </c>
      <c r="P3765">
        <v>2.4720830280200001E-2</v>
      </c>
      <c r="Q3765">
        <v>1.9391503390899999E-3</v>
      </c>
      <c r="R3765" t="s">
        <v>15</v>
      </c>
      <c r="S3765">
        <v>26.773141918</v>
      </c>
    </row>
    <row r="3766" spans="1:19">
      <c r="A3766">
        <v>124167</v>
      </c>
      <c r="C3766" t="b">
        <f t="shared" si="290"/>
        <v>1</v>
      </c>
      <c r="D3766" s="2" t="str">
        <f t="shared" si="291"/>
        <v/>
      </c>
      <c r="E3766" s="2" t="str">
        <f t="shared" si="292"/>
        <v/>
      </c>
      <c r="F3766" s="2" t="str">
        <f t="shared" si="293"/>
        <v/>
      </c>
      <c r="G3766" s="2" t="str">
        <f t="shared" si="294"/>
        <v/>
      </c>
      <c r="H3766" t="s">
        <v>16</v>
      </c>
      <c r="I3766" t="s">
        <v>16</v>
      </c>
      <c r="J3766" s="1">
        <v>1.59606365102E-6</v>
      </c>
      <c r="K3766" s="1">
        <v>4.8655343241300001E-5</v>
      </c>
      <c r="L3766">
        <v>7.0717923399100002E-4</v>
      </c>
      <c r="M3766">
        <v>22</v>
      </c>
      <c r="N3766">
        <v>27</v>
      </c>
      <c r="O3766">
        <v>0.119514038864</v>
      </c>
      <c r="P3766">
        <v>0.11016736777</v>
      </c>
      <c r="Q3766">
        <v>3.6518113535799999E-4</v>
      </c>
      <c r="R3766" t="s">
        <v>15</v>
      </c>
      <c r="S3766">
        <v>26.666522094299999</v>
      </c>
    </row>
    <row r="3767" spans="1:19">
      <c r="A3767">
        <v>124195</v>
      </c>
      <c r="C3767" t="b">
        <f t="shared" si="290"/>
        <v>1</v>
      </c>
      <c r="D3767" s="2" t="str">
        <f t="shared" si="291"/>
        <v/>
      </c>
      <c r="E3767" s="2" t="str">
        <f t="shared" si="292"/>
        <v/>
      </c>
      <c r="F3767" s="2" t="str">
        <f t="shared" si="293"/>
        <v/>
      </c>
      <c r="G3767" s="2" t="str">
        <f t="shared" si="294"/>
        <v/>
      </c>
      <c r="H3767" t="s">
        <v>14</v>
      </c>
      <c r="I3767" t="s">
        <v>14</v>
      </c>
      <c r="J3767" s="1">
        <v>2.86897728434E-5</v>
      </c>
      <c r="K3767">
        <v>2.8849010293E-4</v>
      </c>
      <c r="L3767" s="1">
        <v>3.2519309966300001E-5</v>
      </c>
      <c r="M3767">
        <v>16</v>
      </c>
      <c r="N3767">
        <v>26</v>
      </c>
      <c r="O3767">
        <v>3.0412667637699998E-4</v>
      </c>
      <c r="P3767">
        <v>3.75158273202E-2</v>
      </c>
      <c r="Q3767">
        <v>0.452985680349</v>
      </c>
      <c r="R3767" t="s">
        <v>15</v>
      </c>
    </row>
    <row r="3768" spans="1:19">
      <c r="A3768">
        <v>124196</v>
      </c>
      <c r="B3768" t="s">
        <v>19</v>
      </c>
      <c r="C3768" t="b">
        <f t="shared" si="290"/>
        <v>1</v>
      </c>
      <c r="D3768" s="2" t="str">
        <f t="shared" si="291"/>
        <v/>
      </c>
      <c r="E3768" s="2" t="str">
        <f t="shared" si="292"/>
        <v/>
      </c>
      <c r="F3768" s="2" t="str">
        <f t="shared" si="293"/>
        <v/>
      </c>
      <c r="G3768" s="2" t="str">
        <f t="shared" si="294"/>
        <v>brackishRestricted</v>
      </c>
      <c r="H3768" t="s">
        <v>14</v>
      </c>
      <c r="I3768" t="s">
        <v>14</v>
      </c>
      <c r="J3768" s="1">
        <v>1.88324593049E-5</v>
      </c>
      <c r="K3768">
        <v>3.2915712431800002E-4</v>
      </c>
      <c r="L3768" s="1">
        <v>2.9917765169000001E-5</v>
      </c>
      <c r="M3768">
        <v>16</v>
      </c>
      <c r="N3768">
        <v>26</v>
      </c>
      <c r="O3768" s="1">
        <v>2.7634625953500001E-5</v>
      </c>
      <c r="P3768">
        <v>3.1989863794599997E-2</v>
      </c>
      <c r="Q3768">
        <v>0.38684730493699998</v>
      </c>
      <c r="R3768" t="s">
        <v>15</v>
      </c>
    </row>
    <row r="3769" spans="1:19">
      <c r="A3769">
        <v>124210</v>
      </c>
      <c r="C3769" t="b">
        <f t="shared" si="290"/>
        <v>1</v>
      </c>
      <c r="D3769" s="2" t="str">
        <f t="shared" si="291"/>
        <v/>
      </c>
      <c r="E3769" s="2" t="str">
        <f t="shared" si="292"/>
        <v/>
      </c>
      <c r="F3769" s="2" t="str">
        <f t="shared" si="293"/>
        <v/>
      </c>
      <c r="G3769" s="2" t="str">
        <f t="shared" si="294"/>
        <v/>
      </c>
      <c r="H3769" t="s">
        <v>14</v>
      </c>
      <c r="I3769" t="s">
        <v>14</v>
      </c>
      <c r="J3769" s="1">
        <v>6.6533780561299998E-6</v>
      </c>
      <c r="K3769">
        <v>7.8341707832399997E-4</v>
      </c>
      <c r="L3769">
        <v>0</v>
      </c>
      <c r="M3769">
        <v>24</v>
      </c>
      <c r="N3769">
        <v>26</v>
      </c>
      <c r="O3769" s="1">
        <v>5.7576217271900001E-5</v>
      </c>
      <c r="P3769">
        <v>5.02668428024E-2</v>
      </c>
      <c r="Q3769">
        <v>0.38294864298600001</v>
      </c>
      <c r="R3769" t="s">
        <v>15</v>
      </c>
    </row>
    <row r="3770" spans="1:19">
      <c r="A3770">
        <v>124211</v>
      </c>
      <c r="B3770" t="s">
        <v>19</v>
      </c>
      <c r="C3770" t="b">
        <f t="shared" si="290"/>
        <v>1</v>
      </c>
      <c r="D3770" s="2" t="str">
        <f t="shared" si="291"/>
        <v/>
      </c>
      <c r="E3770" s="2" t="str">
        <f t="shared" si="292"/>
        <v/>
      </c>
      <c r="F3770" s="2" t="str">
        <f t="shared" si="293"/>
        <v/>
      </c>
      <c r="G3770" s="2" t="str">
        <f t="shared" si="294"/>
        <v>brackishRestricted</v>
      </c>
      <c r="H3770" t="s">
        <v>14</v>
      </c>
      <c r="I3770" t="s">
        <v>14</v>
      </c>
      <c r="J3770" s="1">
        <v>3.6291153033400001E-6</v>
      </c>
      <c r="K3770">
        <v>6.1276976120199997E-4</v>
      </c>
      <c r="L3770">
        <v>0</v>
      </c>
      <c r="M3770">
        <v>24</v>
      </c>
      <c r="N3770">
        <v>26</v>
      </c>
      <c r="O3770" s="1">
        <v>5.7576217271900001E-5</v>
      </c>
      <c r="P3770">
        <v>5.02668428024E-2</v>
      </c>
      <c r="Q3770">
        <v>0.38294864298600001</v>
      </c>
      <c r="R3770" t="s">
        <v>15</v>
      </c>
    </row>
    <row r="3771" spans="1:19">
      <c r="A3771">
        <v>124249</v>
      </c>
      <c r="C3771" t="b">
        <f t="shared" si="290"/>
        <v>1</v>
      </c>
      <c r="D3771" s="2" t="str">
        <f t="shared" si="291"/>
        <v/>
      </c>
      <c r="E3771" s="2" t="str">
        <f t="shared" si="292"/>
        <v/>
      </c>
      <c r="F3771" s="2" t="str">
        <f t="shared" si="293"/>
        <v/>
      </c>
      <c r="G3771" s="2" t="str">
        <f t="shared" si="294"/>
        <v/>
      </c>
      <c r="H3771" t="s">
        <v>14</v>
      </c>
      <c r="I3771" t="s">
        <v>14</v>
      </c>
      <c r="J3771" s="1">
        <v>2.2506812589599999E-5</v>
      </c>
      <c r="K3771">
        <v>4.6906315295700002E-4</v>
      </c>
      <c r="L3771" s="1">
        <v>8.1014611563900006E-5</v>
      </c>
      <c r="M3771">
        <v>19.333333333300001</v>
      </c>
      <c r="N3771">
        <v>21.666666666699999</v>
      </c>
      <c r="O3771">
        <v>0.105257528322</v>
      </c>
      <c r="P3771">
        <v>0.15111236144699999</v>
      </c>
      <c r="Q3771">
        <v>0.5</v>
      </c>
      <c r="R3771" t="s">
        <v>15</v>
      </c>
    </row>
    <row r="3772" spans="1:19">
      <c r="A3772">
        <v>124250</v>
      </c>
      <c r="C3772" t="b">
        <f t="shared" si="290"/>
        <v>1</v>
      </c>
      <c r="D3772" s="2" t="str">
        <f t="shared" si="291"/>
        <v/>
      </c>
      <c r="E3772" s="2" t="str">
        <f t="shared" si="292"/>
        <v/>
      </c>
      <c r="F3772" s="2" t="str">
        <f t="shared" si="293"/>
        <v/>
      </c>
      <c r="G3772" s="2" t="str">
        <f t="shared" si="294"/>
        <v/>
      </c>
      <c r="H3772" t="s">
        <v>14</v>
      </c>
      <c r="I3772" t="s">
        <v>14</v>
      </c>
      <c r="J3772" s="1">
        <v>1.7368449954699998E-5</v>
      </c>
      <c r="K3772">
        <v>3.7667192586000002E-4</v>
      </c>
      <c r="L3772" s="1">
        <v>3.5363520920700002E-5</v>
      </c>
      <c r="M3772">
        <v>19.333333333300001</v>
      </c>
      <c r="N3772">
        <v>21.666666666699999</v>
      </c>
      <c r="O3772">
        <v>0.105257528322</v>
      </c>
      <c r="P3772">
        <v>0.15111236144699999</v>
      </c>
      <c r="Q3772">
        <v>0.5</v>
      </c>
      <c r="R3772" t="s">
        <v>15</v>
      </c>
    </row>
    <row r="3773" spans="1:19">
      <c r="A3773">
        <v>124300</v>
      </c>
      <c r="C3773" t="b">
        <f t="shared" si="290"/>
        <v>1</v>
      </c>
      <c r="D3773" s="2" t="str">
        <f t="shared" si="291"/>
        <v/>
      </c>
      <c r="E3773" s="2" t="str">
        <f t="shared" si="292"/>
        <v/>
      </c>
      <c r="F3773" s="2" t="str">
        <f t="shared" si="293"/>
        <v/>
      </c>
      <c r="G3773" s="2" t="str">
        <f t="shared" si="294"/>
        <v/>
      </c>
      <c r="H3773" t="s">
        <v>14</v>
      </c>
      <c r="I3773" t="s">
        <v>14</v>
      </c>
      <c r="J3773" s="1">
        <v>8.6488000006700006E-6</v>
      </c>
      <c r="K3773">
        <v>2.4250273571399999E-4</v>
      </c>
      <c r="L3773" s="1">
        <v>5.0031344939E-5</v>
      </c>
      <c r="M3773">
        <v>17</v>
      </c>
      <c r="N3773">
        <v>20</v>
      </c>
      <c r="O3773">
        <v>1.08086910029E-2</v>
      </c>
      <c r="P3773">
        <v>6.1316386042200001E-2</v>
      </c>
      <c r="Q3773">
        <v>0.43368323338999998</v>
      </c>
      <c r="R3773" t="s">
        <v>15</v>
      </c>
    </row>
    <row r="3774" spans="1:19">
      <c r="A3774">
        <v>124305</v>
      </c>
      <c r="C3774" t="b">
        <f t="shared" si="290"/>
        <v>1</v>
      </c>
      <c r="D3774" s="2" t="str">
        <f t="shared" si="291"/>
        <v/>
      </c>
      <c r="E3774" s="2" t="str">
        <f t="shared" si="292"/>
        <v/>
      </c>
      <c r="F3774" s="2" t="str">
        <f t="shared" si="293"/>
        <v/>
      </c>
      <c r="G3774" s="2" t="str">
        <f t="shared" si="294"/>
        <v/>
      </c>
      <c r="H3774" t="s">
        <v>14</v>
      </c>
      <c r="I3774" t="s">
        <v>14</v>
      </c>
      <c r="J3774" s="1">
        <v>1.25239793661E-5</v>
      </c>
      <c r="K3774">
        <v>3.2141081730799998E-4</v>
      </c>
      <c r="L3774" s="1">
        <v>6.3870737906100003E-5</v>
      </c>
      <c r="M3774">
        <v>17</v>
      </c>
      <c r="N3774">
        <v>20</v>
      </c>
      <c r="O3774">
        <v>1.08086910029E-2</v>
      </c>
      <c r="P3774">
        <v>0.125014874237</v>
      </c>
      <c r="Q3774">
        <v>0.184889542085</v>
      </c>
      <c r="R3774" t="s">
        <v>15</v>
      </c>
    </row>
    <row r="3775" spans="1:19">
      <c r="A3775">
        <v>124407</v>
      </c>
      <c r="C3775" t="b">
        <f t="shared" si="290"/>
        <v>1</v>
      </c>
      <c r="D3775" s="2" t="str">
        <f t="shared" si="291"/>
        <v/>
      </c>
      <c r="E3775" s="2" t="str">
        <f t="shared" si="292"/>
        <v/>
      </c>
      <c r="F3775" s="2" t="str">
        <f t="shared" si="293"/>
        <v/>
      </c>
      <c r="G3775" s="2" t="str">
        <f t="shared" si="294"/>
        <v/>
      </c>
      <c r="H3775" t="s">
        <v>14</v>
      </c>
      <c r="I3775" t="s">
        <v>14</v>
      </c>
      <c r="J3775" s="1">
        <v>2.1169839269500001E-6</v>
      </c>
      <c r="K3775">
        <v>5.3892273184599998E-4</v>
      </c>
      <c r="L3775">
        <v>0</v>
      </c>
      <c r="M3775">
        <v>24</v>
      </c>
      <c r="N3775">
        <v>26</v>
      </c>
      <c r="O3775">
        <v>2.1580544331199999E-3</v>
      </c>
      <c r="P3775">
        <v>0.105794851265</v>
      </c>
      <c r="Q3775">
        <v>0.38294864298600001</v>
      </c>
      <c r="R3775" t="s">
        <v>15</v>
      </c>
    </row>
    <row r="3776" spans="1:19">
      <c r="A3776">
        <v>124468</v>
      </c>
      <c r="C3776" t="b">
        <f t="shared" si="290"/>
        <v>1</v>
      </c>
      <c r="D3776" s="2" t="str">
        <f t="shared" si="291"/>
        <v/>
      </c>
      <c r="E3776" s="2" t="str">
        <f t="shared" si="292"/>
        <v/>
      </c>
      <c r="F3776" s="2" t="str">
        <f t="shared" si="293"/>
        <v/>
      </c>
      <c r="G3776" s="2" t="str">
        <f t="shared" si="294"/>
        <v/>
      </c>
      <c r="H3776" t="s">
        <v>14</v>
      </c>
      <c r="I3776" t="s">
        <v>14</v>
      </c>
      <c r="J3776" s="1">
        <v>7.1021989576299996E-5</v>
      </c>
      <c r="K3776">
        <v>6.7184173814999995E-4</v>
      </c>
      <c r="L3776" s="1">
        <v>7.4390054687300003E-6</v>
      </c>
      <c r="M3776">
        <v>24</v>
      </c>
      <c r="N3776">
        <v>26</v>
      </c>
      <c r="O3776">
        <v>3.7462883450700001E-2</v>
      </c>
      <c r="P3776">
        <v>5.1675349206399997E-2</v>
      </c>
      <c r="Q3776">
        <v>0.18910592387399999</v>
      </c>
      <c r="R3776" t="s">
        <v>15</v>
      </c>
    </row>
    <row r="3777" spans="1:20">
      <c r="A3777">
        <v>124472</v>
      </c>
      <c r="C3777" t="b">
        <f t="shared" si="290"/>
        <v>1</v>
      </c>
      <c r="D3777" s="2" t="str">
        <f t="shared" si="291"/>
        <v/>
      </c>
      <c r="E3777" s="2" t="str">
        <f t="shared" si="292"/>
        <v/>
      </c>
      <c r="F3777" s="2" t="str">
        <f t="shared" si="293"/>
        <v/>
      </c>
      <c r="G3777" s="2" t="str">
        <f t="shared" si="294"/>
        <v/>
      </c>
      <c r="H3777" t="s">
        <v>14</v>
      </c>
      <c r="I3777" t="s">
        <v>14</v>
      </c>
      <c r="J3777" s="1">
        <v>2.5484441392999999E-5</v>
      </c>
      <c r="K3777" s="1">
        <v>6.6366588023900007E-5</v>
      </c>
      <c r="L3777">
        <v>0</v>
      </c>
      <c r="M3777">
        <v>24</v>
      </c>
      <c r="N3777">
        <v>26</v>
      </c>
      <c r="O3777">
        <v>3.1123363453899999E-2</v>
      </c>
      <c r="P3777">
        <v>5.02668428024E-2</v>
      </c>
      <c r="Q3777">
        <v>0.18595363258299999</v>
      </c>
      <c r="R3777" t="s">
        <v>15</v>
      </c>
    </row>
    <row r="3778" spans="1:20">
      <c r="A3778">
        <v>124495</v>
      </c>
      <c r="C3778" t="b">
        <f t="shared" si="290"/>
        <v>1</v>
      </c>
      <c r="D3778" s="2" t="str">
        <f t="shared" si="291"/>
        <v/>
      </c>
      <c r="E3778" s="2" t="str">
        <f t="shared" si="292"/>
        <v/>
      </c>
      <c r="F3778" s="2" t="str">
        <f t="shared" si="293"/>
        <v/>
      </c>
      <c r="G3778" s="2" t="str">
        <f t="shared" si="294"/>
        <v/>
      </c>
      <c r="H3778" t="s">
        <v>18</v>
      </c>
      <c r="I3778" t="s">
        <v>19</v>
      </c>
      <c r="J3778">
        <v>0</v>
      </c>
      <c r="K3778">
        <v>5.3655191430599996E-4</v>
      </c>
      <c r="L3778" s="1">
        <v>3.3882533713599999E-5</v>
      </c>
      <c r="M3778">
        <v>11</v>
      </c>
      <c r="N3778">
        <v>15</v>
      </c>
      <c r="O3778">
        <v>4.2952927765E-4</v>
      </c>
      <c r="P3778">
        <v>3.9770282229400003E-2</v>
      </c>
      <c r="Q3778">
        <v>1.6772171024099999E-2</v>
      </c>
      <c r="R3778" t="s">
        <v>20</v>
      </c>
      <c r="S3778">
        <v>11</v>
      </c>
      <c r="T3778">
        <v>15</v>
      </c>
    </row>
    <row r="3779" spans="1:20">
      <c r="A3779">
        <v>124496</v>
      </c>
      <c r="C3779" t="b">
        <f t="shared" ref="C3779:C3842" si="295">IF(OR(B3779="freshRestricted",B3779="brackishRestricted",B3779="marineRestricted",B3779="noclass",B3779=""),TRUE,FALSE)</f>
        <v>1</v>
      </c>
      <c r="D3779" s="2" t="str">
        <f t="shared" ref="D3779:D3842" si="296">IF(NOT(ISBLANK($B3779)),IF($I3779="freshRestricted", IF($B3779="freshRestricted","FRESH",$B3779),""),"")</f>
        <v/>
      </c>
      <c r="E3779" s="2" t="str">
        <f t="shared" ref="E3779:E3842" si="297">IF(NOT(ISBLANK($B3779)),IF($I3779="marineRestricted", IF($B3779="marineRestricted","MARINE",$B3779),""),"")</f>
        <v/>
      </c>
      <c r="F3779" s="2" t="str">
        <f t="shared" ref="F3779:F3842" si="298">IF(NOT(ISBLANK($B3779)),IF($I3779="brackishRestricted", IF($B3779="brackishRestricted","BRACK",$B3779),""),"")</f>
        <v/>
      </c>
      <c r="G3779" s="2" t="str">
        <f t="shared" ref="G3779:G3842" si="299">IF(NOT(ISBLANK($B3779)),IF($I3779="noclass", IF($B3779="noclass","NO",$B3779),""),"")</f>
        <v/>
      </c>
      <c r="H3779" t="s">
        <v>19</v>
      </c>
      <c r="I3779" t="s">
        <v>19</v>
      </c>
      <c r="J3779" s="1">
        <v>5.2668592659900002E-5</v>
      </c>
      <c r="K3779">
        <v>8.9860743634400005E-4</v>
      </c>
      <c r="L3779" s="1">
        <v>2.41986064412E-5</v>
      </c>
      <c r="M3779">
        <v>16</v>
      </c>
      <c r="N3779">
        <v>18.5</v>
      </c>
      <c r="O3779" s="1">
        <v>3.0292181226799999E-5</v>
      </c>
      <c r="P3779">
        <v>3.24139909115E-4</v>
      </c>
      <c r="Q3779">
        <v>0.42957874576999999</v>
      </c>
      <c r="R3779" t="s">
        <v>15</v>
      </c>
      <c r="S3779">
        <v>16</v>
      </c>
      <c r="T3779">
        <v>18.5</v>
      </c>
    </row>
    <row r="3780" spans="1:20">
      <c r="A3780">
        <v>124497</v>
      </c>
      <c r="C3780" t="b">
        <f t="shared" si="295"/>
        <v>1</v>
      </c>
      <c r="D3780" s="2" t="str">
        <f t="shared" si="296"/>
        <v/>
      </c>
      <c r="E3780" s="2" t="str">
        <f t="shared" si="297"/>
        <v/>
      </c>
      <c r="F3780" s="2" t="str">
        <f t="shared" si="298"/>
        <v/>
      </c>
      <c r="G3780" s="2" t="str">
        <f t="shared" si="299"/>
        <v/>
      </c>
      <c r="H3780" t="s">
        <v>18</v>
      </c>
      <c r="I3780" t="s">
        <v>19</v>
      </c>
      <c r="J3780">
        <v>1.7912097101699999E-4</v>
      </c>
      <c r="K3780">
        <v>8.4396864478100003E-4</v>
      </c>
      <c r="L3780" s="1">
        <v>8.9751567660700006E-6</v>
      </c>
      <c r="M3780">
        <v>3</v>
      </c>
      <c r="N3780">
        <v>8</v>
      </c>
      <c r="O3780">
        <v>2.5777442736300001E-2</v>
      </c>
      <c r="P3780" s="1">
        <v>2.4329252133599999E-5</v>
      </c>
      <c r="Q3780">
        <v>1.26814871126E-2</v>
      </c>
      <c r="R3780" t="s">
        <v>20</v>
      </c>
      <c r="S3780">
        <v>3</v>
      </c>
      <c r="T3780">
        <v>8</v>
      </c>
    </row>
    <row r="3781" spans="1:20">
      <c r="A3781">
        <v>124498</v>
      </c>
      <c r="C3781" t="b">
        <f t="shared" si="295"/>
        <v>1</v>
      </c>
      <c r="D3781" s="2" t="str">
        <f t="shared" si="296"/>
        <v/>
      </c>
      <c r="E3781" s="2" t="str">
        <f t="shared" si="297"/>
        <v/>
      </c>
      <c r="F3781" s="2" t="str">
        <f t="shared" si="298"/>
        <v/>
      </c>
      <c r="G3781" s="2" t="str">
        <f t="shared" si="299"/>
        <v/>
      </c>
      <c r="H3781" t="s">
        <v>18</v>
      </c>
      <c r="I3781" t="s">
        <v>19</v>
      </c>
      <c r="J3781">
        <v>8.8510688421000001E-4</v>
      </c>
      <c r="K3781">
        <v>5.2157884174899999E-3</v>
      </c>
      <c r="L3781" s="1">
        <v>6.9768363576500002E-5</v>
      </c>
      <c r="M3781">
        <v>3</v>
      </c>
      <c r="N3781">
        <v>8</v>
      </c>
      <c r="O3781">
        <v>2.63717010592E-2</v>
      </c>
      <c r="P3781" s="1">
        <v>1.3775423896899999E-5</v>
      </c>
      <c r="Q3781">
        <v>1.0865235990999999E-3</v>
      </c>
      <c r="R3781" t="s">
        <v>20</v>
      </c>
      <c r="S3781">
        <v>3</v>
      </c>
      <c r="T3781">
        <v>8</v>
      </c>
    </row>
    <row r="3782" spans="1:20">
      <c r="A3782">
        <v>124537</v>
      </c>
      <c r="C3782" t="b">
        <f t="shared" si="295"/>
        <v>1</v>
      </c>
      <c r="D3782" s="2" t="str">
        <f t="shared" si="296"/>
        <v/>
      </c>
      <c r="E3782" s="2" t="str">
        <f t="shared" si="297"/>
        <v/>
      </c>
      <c r="F3782" s="2" t="str">
        <f t="shared" si="298"/>
        <v/>
      </c>
      <c r="G3782" s="2" t="str">
        <f t="shared" si="299"/>
        <v/>
      </c>
      <c r="H3782" t="s">
        <v>23</v>
      </c>
      <c r="I3782" t="s">
        <v>19</v>
      </c>
      <c r="J3782" s="1">
        <v>9.3222435545799997E-5</v>
      </c>
      <c r="K3782">
        <v>2.25713808948E-4</v>
      </c>
      <c r="L3782">
        <v>0</v>
      </c>
      <c r="M3782">
        <v>3</v>
      </c>
      <c r="N3782">
        <v>8</v>
      </c>
      <c r="O3782">
        <v>1.8990342738800001E-2</v>
      </c>
      <c r="P3782" s="1">
        <v>1.5827447767299999E-8</v>
      </c>
      <c r="Q3782">
        <v>2.4722614082000002E-3</v>
      </c>
      <c r="R3782" t="s">
        <v>15</v>
      </c>
      <c r="S3782">
        <v>3</v>
      </c>
      <c r="T3782">
        <v>8</v>
      </c>
    </row>
    <row r="3783" spans="1:20">
      <c r="A3783">
        <v>124538</v>
      </c>
      <c r="B3783" t="s">
        <v>17</v>
      </c>
      <c r="C3783" t="b">
        <f t="shared" si="295"/>
        <v>1</v>
      </c>
      <c r="D3783" s="2" t="str">
        <f t="shared" si="296"/>
        <v/>
      </c>
      <c r="E3783" s="2" t="str">
        <f t="shared" si="297"/>
        <v/>
      </c>
      <c r="F3783" s="2" t="str">
        <f t="shared" si="298"/>
        <v/>
      </c>
      <c r="G3783" s="2" t="str">
        <f t="shared" si="299"/>
        <v>freshRestricted</v>
      </c>
      <c r="H3783" t="s">
        <v>14</v>
      </c>
      <c r="I3783" t="s">
        <v>14</v>
      </c>
      <c r="J3783" s="1">
        <v>6.7546568352300004E-5</v>
      </c>
      <c r="K3783">
        <v>1.41209627726E-4</v>
      </c>
      <c r="L3783" s="1">
        <v>2.63486444953E-6</v>
      </c>
      <c r="M3783">
        <v>1.5</v>
      </c>
      <c r="N3783">
        <v>5.5</v>
      </c>
      <c r="O3783">
        <v>4.8184553712999997E-2</v>
      </c>
      <c r="P3783" s="1">
        <v>1.35816772192E-5</v>
      </c>
      <c r="Q3783">
        <v>3.3255651886999998E-2</v>
      </c>
      <c r="R3783" t="s">
        <v>15</v>
      </c>
    </row>
    <row r="3784" spans="1:20">
      <c r="A3784">
        <v>124539</v>
      </c>
      <c r="C3784" t="b">
        <f t="shared" si="295"/>
        <v>1</v>
      </c>
      <c r="D3784" s="2" t="str">
        <f t="shared" si="296"/>
        <v/>
      </c>
      <c r="E3784" s="2" t="str">
        <f t="shared" si="297"/>
        <v/>
      </c>
      <c r="F3784" s="2" t="str">
        <f t="shared" si="298"/>
        <v/>
      </c>
      <c r="G3784" s="2" t="str">
        <f t="shared" si="299"/>
        <v/>
      </c>
      <c r="H3784" t="s">
        <v>14</v>
      </c>
      <c r="I3784" t="s">
        <v>14</v>
      </c>
      <c r="J3784" s="1">
        <v>2.47179068876E-5</v>
      </c>
      <c r="K3784">
        <v>1.2657747765799999E-4</v>
      </c>
      <c r="L3784" s="1">
        <v>3.7278868624799999E-6</v>
      </c>
      <c r="M3784">
        <v>1.3333333333299999</v>
      </c>
      <c r="N3784">
        <v>3.6666666666699999</v>
      </c>
      <c r="O3784">
        <v>3.6301563514599997E-2</v>
      </c>
      <c r="P3784">
        <v>3.2944206203899999E-3</v>
      </c>
      <c r="Q3784">
        <v>0.49121514481299999</v>
      </c>
      <c r="R3784" t="s">
        <v>15</v>
      </c>
    </row>
    <row r="3785" spans="1:20">
      <c r="A3785">
        <v>124544</v>
      </c>
      <c r="C3785" t="b">
        <f t="shared" si="295"/>
        <v>1</v>
      </c>
      <c r="D3785" s="2" t="str">
        <f t="shared" si="296"/>
        <v/>
      </c>
      <c r="E3785" s="2" t="str">
        <f t="shared" si="297"/>
        <v/>
      </c>
      <c r="F3785" s="2" t="str">
        <f t="shared" si="298"/>
        <v/>
      </c>
      <c r="G3785" s="2" t="str">
        <f t="shared" si="299"/>
        <v/>
      </c>
      <c r="H3785" t="s">
        <v>19</v>
      </c>
      <c r="I3785" t="s">
        <v>19</v>
      </c>
      <c r="J3785" s="1">
        <v>1.7562723314899999E-5</v>
      </c>
      <c r="K3785" s="1">
        <v>7.0676710886200003E-5</v>
      </c>
      <c r="L3785">
        <v>0</v>
      </c>
      <c r="M3785">
        <v>3</v>
      </c>
      <c r="N3785">
        <v>10</v>
      </c>
      <c r="O3785">
        <v>1.71402832202E-2</v>
      </c>
      <c r="P3785" s="1">
        <v>5.3376049628699999E-5</v>
      </c>
      <c r="Q3785">
        <v>9.70805176848E-2</v>
      </c>
      <c r="R3785" t="s">
        <v>15</v>
      </c>
      <c r="S3785">
        <v>3</v>
      </c>
      <c r="T3785">
        <v>10</v>
      </c>
    </row>
    <row r="3786" spans="1:20">
      <c r="A3786">
        <v>124568</v>
      </c>
      <c r="C3786" t="b">
        <f t="shared" si="295"/>
        <v>1</v>
      </c>
      <c r="D3786" s="2" t="str">
        <f t="shared" si="296"/>
        <v/>
      </c>
      <c r="E3786" s="2" t="str">
        <f t="shared" si="297"/>
        <v/>
      </c>
      <c r="F3786" s="2" t="str">
        <f t="shared" si="298"/>
        <v/>
      </c>
      <c r="G3786" s="2" t="str">
        <f t="shared" si="299"/>
        <v/>
      </c>
      <c r="H3786" t="s">
        <v>18</v>
      </c>
      <c r="I3786" t="s">
        <v>19</v>
      </c>
      <c r="J3786">
        <v>2.0191096023699999E-4</v>
      </c>
      <c r="K3786">
        <v>9.3402078014699999E-4</v>
      </c>
      <c r="L3786" s="1">
        <v>8.3103303389599996E-6</v>
      </c>
      <c r="M3786">
        <v>3</v>
      </c>
      <c r="N3786">
        <v>8</v>
      </c>
      <c r="O3786">
        <v>2.5777442736300001E-2</v>
      </c>
      <c r="P3786" s="1">
        <v>2.4329252133599999E-5</v>
      </c>
      <c r="Q3786">
        <v>1.26814871126E-2</v>
      </c>
      <c r="R3786" t="s">
        <v>20</v>
      </c>
      <c r="S3786">
        <v>3</v>
      </c>
      <c r="T3786">
        <v>8</v>
      </c>
    </row>
    <row r="3787" spans="1:20">
      <c r="A3787">
        <v>124569</v>
      </c>
      <c r="B3787" t="s">
        <v>19</v>
      </c>
      <c r="C3787" t="b">
        <f t="shared" si="295"/>
        <v>1</v>
      </c>
      <c r="D3787" s="2" t="str">
        <f t="shared" si="296"/>
        <v/>
      </c>
      <c r="E3787" s="2" t="str">
        <f t="shared" si="297"/>
        <v/>
      </c>
      <c r="F3787" s="2" t="str">
        <f t="shared" si="298"/>
        <v>BRACK</v>
      </c>
      <c r="G3787" s="2" t="str">
        <f t="shared" si="299"/>
        <v/>
      </c>
      <c r="H3787" t="s">
        <v>18</v>
      </c>
      <c r="I3787" t="s">
        <v>19</v>
      </c>
      <c r="J3787">
        <v>8.4967304802700003E-4</v>
      </c>
      <c r="K3787">
        <v>5.2485002646399997E-3</v>
      </c>
      <c r="L3787" s="1">
        <v>6.0150519032899998E-5</v>
      </c>
      <c r="M3787">
        <v>3</v>
      </c>
      <c r="N3787">
        <v>8</v>
      </c>
      <c r="O3787">
        <v>2.63717010592E-2</v>
      </c>
      <c r="P3787" s="1">
        <v>1.3775423896899999E-5</v>
      </c>
      <c r="Q3787">
        <v>1.0865235990999999E-3</v>
      </c>
      <c r="R3787" t="s">
        <v>20</v>
      </c>
      <c r="S3787">
        <v>3</v>
      </c>
      <c r="T3787">
        <v>8</v>
      </c>
    </row>
    <row r="3788" spans="1:20">
      <c r="A3788">
        <v>124570</v>
      </c>
      <c r="C3788" t="b">
        <f t="shared" si="295"/>
        <v>1</v>
      </c>
      <c r="D3788" s="2" t="str">
        <f t="shared" si="296"/>
        <v/>
      </c>
      <c r="E3788" s="2" t="str">
        <f t="shared" si="297"/>
        <v/>
      </c>
      <c r="F3788" s="2" t="str">
        <f t="shared" si="298"/>
        <v/>
      </c>
      <c r="G3788" s="2" t="str">
        <f t="shared" si="299"/>
        <v/>
      </c>
      <c r="H3788" t="s">
        <v>18</v>
      </c>
      <c r="I3788" t="s">
        <v>19</v>
      </c>
      <c r="J3788">
        <v>0</v>
      </c>
      <c r="K3788">
        <v>3.81655217738E-4</v>
      </c>
      <c r="L3788" s="1">
        <v>2.82834635294E-5</v>
      </c>
      <c r="M3788">
        <v>11</v>
      </c>
      <c r="N3788">
        <v>15</v>
      </c>
      <c r="O3788">
        <v>4.2952927765E-4</v>
      </c>
      <c r="P3788">
        <v>6.0562337060199999E-2</v>
      </c>
      <c r="Q3788">
        <v>1.6772171024099999E-2</v>
      </c>
      <c r="R3788" t="s">
        <v>20</v>
      </c>
      <c r="S3788">
        <v>11</v>
      </c>
      <c r="T3788">
        <v>15</v>
      </c>
    </row>
    <row r="3789" spans="1:20">
      <c r="A3789">
        <v>124602</v>
      </c>
      <c r="C3789" t="b">
        <f t="shared" si="295"/>
        <v>1</v>
      </c>
      <c r="D3789" s="2" t="str">
        <f t="shared" si="296"/>
        <v/>
      </c>
      <c r="E3789" s="2" t="str">
        <f t="shared" si="297"/>
        <v/>
      </c>
      <c r="F3789" s="2" t="str">
        <f t="shared" si="298"/>
        <v/>
      </c>
      <c r="G3789" s="2" t="str">
        <f t="shared" si="299"/>
        <v/>
      </c>
      <c r="H3789" t="s">
        <v>17</v>
      </c>
      <c r="I3789" t="s">
        <v>17</v>
      </c>
      <c r="J3789">
        <v>1.11253013541E-4</v>
      </c>
      <c r="K3789">
        <v>2.4589149292799999E-4</v>
      </c>
      <c r="L3789" s="1">
        <v>7.0064161957000002E-7</v>
      </c>
      <c r="M3789">
        <v>3</v>
      </c>
      <c r="N3789">
        <v>8</v>
      </c>
      <c r="O3789">
        <v>0.110126481369</v>
      </c>
      <c r="P3789" s="1">
        <v>2.4329252133599999E-5</v>
      </c>
      <c r="Q3789">
        <v>1.0108930597899999E-3</v>
      </c>
      <c r="R3789" t="s">
        <v>15</v>
      </c>
      <c r="S3789">
        <v>8</v>
      </c>
    </row>
    <row r="3790" spans="1:20">
      <c r="A3790">
        <v>124604</v>
      </c>
      <c r="C3790" t="b">
        <f t="shared" si="295"/>
        <v>1</v>
      </c>
      <c r="D3790" s="2" t="str">
        <f t="shared" si="296"/>
        <v/>
      </c>
      <c r="E3790" s="2" t="str">
        <f t="shared" si="297"/>
        <v/>
      </c>
      <c r="F3790" s="2" t="str">
        <f t="shared" si="298"/>
        <v/>
      </c>
      <c r="G3790" s="2" t="str">
        <f t="shared" si="299"/>
        <v/>
      </c>
      <c r="H3790" t="s">
        <v>19</v>
      </c>
      <c r="I3790" t="s">
        <v>19</v>
      </c>
      <c r="J3790" s="1">
        <v>1.6912252081000002E-5</v>
      </c>
      <c r="K3790" s="1">
        <v>5.5704710247599998E-5</v>
      </c>
      <c r="L3790">
        <v>0</v>
      </c>
      <c r="M3790">
        <v>3</v>
      </c>
      <c r="N3790">
        <v>10</v>
      </c>
      <c r="O3790">
        <v>1.71402832202E-2</v>
      </c>
      <c r="P3790" s="1">
        <v>5.3376049628699999E-5</v>
      </c>
      <c r="Q3790">
        <v>9.70805176848E-2</v>
      </c>
      <c r="R3790" t="s">
        <v>15</v>
      </c>
      <c r="S3790">
        <v>3</v>
      </c>
      <c r="T3790">
        <v>10</v>
      </c>
    </row>
    <row r="3791" spans="1:20">
      <c r="A3791">
        <v>124606</v>
      </c>
      <c r="C3791" t="b">
        <f t="shared" si="295"/>
        <v>1</v>
      </c>
      <c r="D3791" s="2" t="str">
        <f t="shared" si="296"/>
        <v/>
      </c>
      <c r="E3791" s="2" t="str">
        <f t="shared" si="297"/>
        <v/>
      </c>
      <c r="F3791" s="2" t="str">
        <f t="shared" si="298"/>
        <v/>
      </c>
      <c r="G3791" s="2" t="str">
        <f t="shared" si="299"/>
        <v/>
      </c>
      <c r="H3791" t="s">
        <v>14</v>
      </c>
      <c r="I3791" t="s">
        <v>14</v>
      </c>
      <c r="J3791" s="1">
        <v>8.1300557004900005E-5</v>
      </c>
      <c r="K3791">
        <v>1.6891840904299999E-4</v>
      </c>
      <c r="L3791" s="1">
        <v>4.3392484495999998E-6</v>
      </c>
      <c r="M3791">
        <v>1.3333333333299999</v>
      </c>
      <c r="N3791">
        <v>3.6666666666699999</v>
      </c>
      <c r="O3791">
        <v>0.16305472601000001</v>
      </c>
      <c r="P3791">
        <v>3.2944206203899999E-3</v>
      </c>
      <c r="Q3791">
        <v>6.4035455375799993E-2</v>
      </c>
      <c r="R3791" t="s">
        <v>15</v>
      </c>
    </row>
    <row r="3792" spans="1:20">
      <c r="A3792">
        <v>124609</v>
      </c>
      <c r="C3792" t="b">
        <f t="shared" si="295"/>
        <v>1</v>
      </c>
      <c r="D3792" s="2" t="str">
        <f t="shared" si="296"/>
        <v/>
      </c>
      <c r="E3792" s="2" t="str">
        <f t="shared" si="297"/>
        <v/>
      </c>
      <c r="F3792" s="2" t="str">
        <f t="shared" si="298"/>
        <v/>
      </c>
      <c r="G3792" s="2" t="str">
        <f t="shared" si="299"/>
        <v/>
      </c>
      <c r="H3792" t="s">
        <v>14</v>
      </c>
      <c r="I3792" t="s">
        <v>14</v>
      </c>
      <c r="J3792" s="1">
        <v>3.0014601220699999E-5</v>
      </c>
      <c r="K3792">
        <v>1.3675791414599999E-4</v>
      </c>
      <c r="L3792" s="1">
        <v>9.813845097879999E-7</v>
      </c>
      <c r="M3792">
        <v>1.3333333333299999</v>
      </c>
      <c r="N3792">
        <v>3.6666666666699999</v>
      </c>
      <c r="O3792">
        <v>3.6301563514599997E-2</v>
      </c>
      <c r="P3792">
        <v>2.29419916485E-4</v>
      </c>
      <c r="Q3792">
        <v>0.22250092362599999</v>
      </c>
      <c r="R3792" t="s">
        <v>15</v>
      </c>
    </row>
    <row r="3793" spans="1:20">
      <c r="A3793">
        <v>124632</v>
      </c>
      <c r="C3793" t="b">
        <f t="shared" si="295"/>
        <v>1</v>
      </c>
      <c r="D3793" s="2" t="str">
        <f t="shared" si="296"/>
        <v/>
      </c>
      <c r="E3793" s="2" t="str">
        <f t="shared" si="297"/>
        <v/>
      </c>
      <c r="F3793" s="2" t="str">
        <f t="shared" si="298"/>
        <v/>
      </c>
      <c r="G3793" s="2" t="str">
        <f t="shared" si="299"/>
        <v/>
      </c>
      <c r="H3793" t="s">
        <v>14</v>
      </c>
      <c r="I3793" t="s">
        <v>14</v>
      </c>
      <c r="J3793">
        <v>3.7629727519100003E-4</v>
      </c>
      <c r="K3793">
        <v>1.7732660634499998E-2</v>
      </c>
      <c r="L3793">
        <v>2.8721092558600001E-3</v>
      </c>
      <c r="M3793">
        <v>12.5</v>
      </c>
      <c r="N3793">
        <v>15</v>
      </c>
      <c r="O3793">
        <v>1.3088637312399999E-4</v>
      </c>
      <c r="P3793">
        <v>0.21650001185199999</v>
      </c>
      <c r="Q3793" s="1">
        <v>1.1739458540199999E-6</v>
      </c>
      <c r="R3793" t="s">
        <v>15</v>
      </c>
    </row>
    <row r="3794" spans="1:20">
      <c r="A3794">
        <v>124637</v>
      </c>
      <c r="C3794" t="b">
        <f t="shared" si="295"/>
        <v>1</v>
      </c>
      <c r="D3794" s="2" t="str">
        <f t="shared" si="296"/>
        <v/>
      </c>
      <c r="E3794" s="2" t="str">
        <f t="shared" si="297"/>
        <v/>
      </c>
      <c r="F3794" s="2" t="str">
        <f t="shared" si="298"/>
        <v/>
      </c>
      <c r="G3794" s="2" t="str">
        <f t="shared" si="299"/>
        <v/>
      </c>
      <c r="H3794" t="s">
        <v>14</v>
      </c>
      <c r="I3794" t="s">
        <v>14</v>
      </c>
      <c r="J3794" s="1">
        <v>1.27678699107E-5</v>
      </c>
      <c r="K3794">
        <v>3.69761504749E-4</v>
      </c>
      <c r="L3794" s="1">
        <v>1.1610282910899999E-5</v>
      </c>
      <c r="M3794">
        <v>12.5</v>
      </c>
      <c r="N3794">
        <v>15</v>
      </c>
      <c r="O3794">
        <v>3.10833108717E-2</v>
      </c>
      <c r="P3794">
        <v>4.6703663195499998E-2</v>
      </c>
      <c r="Q3794">
        <v>0.478034686431</v>
      </c>
      <c r="R3794" t="s">
        <v>15</v>
      </c>
    </row>
    <row r="3795" spans="1:20">
      <c r="A3795">
        <v>124667</v>
      </c>
      <c r="B3795" t="s">
        <v>19</v>
      </c>
      <c r="C3795" t="b">
        <f t="shared" si="295"/>
        <v>1</v>
      </c>
      <c r="D3795" s="2" t="str">
        <f t="shared" si="296"/>
        <v/>
      </c>
      <c r="E3795" s="2" t="str">
        <f t="shared" si="297"/>
        <v/>
      </c>
      <c r="F3795" s="2" t="str">
        <f t="shared" si="298"/>
        <v/>
      </c>
      <c r="G3795" s="2" t="str">
        <f t="shared" si="299"/>
        <v>brackishRestricted</v>
      </c>
      <c r="H3795" t="s">
        <v>14</v>
      </c>
      <c r="I3795" t="s">
        <v>14</v>
      </c>
      <c r="J3795">
        <v>3.1841844313799998E-4</v>
      </c>
      <c r="K3795">
        <v>1.4230555823799999E-2</v>
      </c>
      <c r="L3795">
        <v>2.65007154967E-3</v>
      </c>
      <c r="M3795">
        <v>12.5</v>
      </c>
      <c r="N3795">
        <v>15</v>
      </c>
      <c r="O3795">
        <v>1.3088637312399999E-4</v>
      </c>
      <c r="P3795">
        <v>0.209951694652</v>
      </c>
      <c r="Q3795" s="1">
        <v>4.0247247321300002E-6</v>
      </c>
      <c r="R3795" t="s">
        <v>15</v>
      </c>
    </row>
    <row r="3796" spans="1:20">
      <c r="A3796">
        <v>124673</v>
      </c>
      <c r="C3796" t="b">
        <f t="shared" si="295"/>
        <v>1</v>
      </c>
      <c r="D3796" s="2" t="str">
        <f t="shared" si="296"/>
        <v/>
      </c>
      <c r="E3796" s="2" t="str">
        <f t="shared" si="297"/>
        <v/>
      </c>
      <c r="F3796" s="2" t="str">
        <f t="shared" si="298"/>
        <v/>
      </c>
      <c r="G3796" s="2" t="str">
        <f t="shared" si="299"/>
        <v/>
      </c>
      <c r="H3796" t="s">
        <v>19</v>
      </c>
      <c r="I3796" t="s">
        <v>19</v>
      </c>
      <c r="J3796" s="1">
        <v>3.4047653095300002E-6</v>
      </c>
      <c r="K3796">
        <v>2.9838001160399999E-4</v>
      </c>
      <c r="L3796" s="1">
        <v>1.8223312870100001E-5</v>
      </c>
      <c r="M3796">
        <v>12.5</v>
      </c>
      <c r="N3796">
        <v>15</v>
      </c>
      <c r="O3796">
        <v>4.0295112648199996E-3</v>
      </c>
      <c r="P3796">
        <v>2.4871294766700001E-2</v>
      </c>
      <c r="Q3796">
        <v>0.240714530654</v>
      </c>
      <c r="R3796" t="s">
        <v>15</v>
      </c>
      <c r="S3796">
        <v>12.5</v>
      </c>
      <c r="T3796">
        <v>15</v>
      </c>
    </row>
    <row r="3797" spans="1:20">
      <c r="A3797">
        <v>124697</v>
      </c>
      <c r="C3797" t="b">
        <f t="shared" si="295"/>
        <v>1</v>
      </c>
      <c r="D3797" s="2" t="str">
        <f t="shared" si="296"/>
        <v/>
      </c>
      <c r="E3797" s="2" t="str">
        <f t="shared" si="297"/>
        <v/>
      </c>
      <c r="F3797" s="2" t="str">
        <f t="shared" si="298"/>
        <v/>
      </c>
      <c r="G3797" s="2" t="str">
        <f t="shared" si="299"/>
        <v/>
      </c>
      <c r="H3797" t="s">
        <v>16</v>
      </c>
      <c r="I3797" t="s">
        <v>16</v>
      </c>
      <c r="J3797" s="1">
        <v>5.46884069513E-6</v>
      </c>
      <c r="K3797">
        <v>1.36002060644E-4</v>
      </c>
      <c r="L3797" s="1">
        <v>9.70698143373E-5</v>
      </c>
      <c r="M3797">
        <v>23</v>
      </c>
      <c r="N3797">
        <v>25</v>
      </c>
      <c r="O3797">
        <v>2.3706146852000001E-3</v>
      </c>
      <c r="P3797">
        <v>0.333995007718</v>
      </c>
      <c r="Q3797">
        <v>1.0303050057199999E-2</v>
      </c>
      <c r="R3797" t="s">
        <v>15</v>
      </c>
      <c r="S3797">
        <v>23</v>
      </c>
    </row>
    <row r="3798" spans="1:20">
      <c r="A3798">
        <v>124699</v>
      </c>
      <c r="C3798" t="b">
        <f t="shared" si="295"/>
        <v>1</v>
      </c>
      <c r="D3798" s="2" t="str">
        <f t="shared" si="296"/>
        <v/>
      </c>
      <c r="E3798" s="2" t="str">
        <f t="shared" si="297"/>
        <v/>
      </c>
      <c r="F3798" s="2" t="str">
        <f t="shared" si="298"/>
        <v/>
      </c>
      <c r="G3798" s="2" t="str">
        <f t="shared" si="299"/>
        <v/>
      </c>
      <c r="H3798" t="s">
        <v>14</v>
      </c>
      <c r="I3798" t="s">
        <v>14</v>
      </c>
      <c r="J3798" s="1">
        <v>1.31567282245E-5</v>
      </c>
      <c r="K3798">
        <v>1.6532104996599999E-4</v>
      </c>
      <c r="L3798" s="1">
        <v>9.3450004247700005E-5</v>
      </c>
      <c r="M3798">
        <v>23</v>
      </c>
      <c r="N3798">
        <v>27</v>
      </c>
      <c r="O3798">
        <v>1.08144347188E-4</v>
      </c>
      <c r="P3798">
        <v>0.12733831390700001</v>
      </c>
      <c r="Q3798">
        <v>0.289128428273</v>
      </c>
      <c r="R3798" t="s">
        <v>15</v>
      </c>
    </row>
    <row r="3799" spans="1:20">
      <c r="A3799">
        <v>124719</v>
      </c>
      <c r="C3799" t="b">
        <f t="shared" si="295"/>
        <v>1</v>
      </c>
      <c r="D3799" s="2" t="str">
        <f t="shared" si="296"/>
        <v/>
      </c>
      <c r="E3799" s="2" t="str">
        <f t="shared" si="297"/>
        <v/>
      </c>
      <c r="F3799" s="2" t="str">
        <f t="shared" si="298"/>
        <v/>
      </c>
      <c r="G3799" s="2" t="str">
        <f t="shared" si="299"/>
        <v/>
      </c>
      <c r="H3799" t="s">
        <v>21</v>
      </c>
      <c r="I3799" t="s">
        <v>16</v>
      </c>
      <c r="J3799" s="1">
        <v>1.47827203796E-5</v>
      </c>
      <c r="K3799" s="1">
        <v>9.8436529216900002E-5</v>
      </c>
      <c r="L3799">
        <v>3.5386653916999998E-4</v>
      </c>
      <c r="M3799">
        <v>24.5</v>
      </c>
      <c r="N3799">
        <v>27</v>
      </c>
      <c r="O3799">
        <v>0.13360746381399999</v>
      </c>
      <c r="P3799">
        <v>0.327443150402</v>
      </c>
      <c r="Q3799">
        <v>4.8856917635200003E-2</v>
      </c>
      <c r="R3799" t="s">
        <v>22</v>
      </c>
      <c r="S3799">
        <v>26.383236502300001</v>
      </c>
    </row>
    <row r="3800" spans="1:20">
      <c r="A3800">
        <v>124720</v>
      </c>
      <c r="C3800" t="b">
        <f t="shared" si="295"/>
        <v>1</v>
      </c>
      <c r="D3800" s="2" t="str">
        <f t="shared" si="296"/>
        <v/>
      </c>
      <c r="E3800" s="2" t="str">
        <f t="shared" si="297"/>
        <v/>
      </c>
      <c r="F3800" s="2" t="str">
        <f t="shared" si="298"/>
        <v/>
      </c>
      <c r="G3800" s="2" t="str">
        <f t="shared" si="299"/>
        <v/>
      </c>
      <c r="H3800" t="s">
        <v>16</v>
      </c>
      <c r="I3800" t="s">
        <v>16</v>
      </c>
      <c r="J3800" s="1">
        <v>1.31635632569E-5</v>
      </c>
      <c r="K3800">
        <v>2.3050101706599999E-4</v>
      </c>
      <c r="L3800">
        <v>1.5330958756300001E-3</v>
      </c>
      <c r="M3800">
        <v>15</v>
      </c>
      <c r="N3800">
        <v>25</v>
      </c>
      <c r="O3800">
        <v>1.6317514233099999E-2</v>
      </c>
      <c r="P3800">
        <v>0.11412431247599999</v>
      </c>
      <c r="Q3800">
        <v>2.3809773419499998E-3</v>
      </c>
      <c r="R3800" t="s">
        <v>15</v>
      </c>
      <c r="S3800">
        <v>23.570084654199999</v>
      </c>
    </row>
    <row r="3801" spans="1:20">
      <c r="A3801">
        <v>124721</v>
      </c>
      <c r="C3801" t="b">
        <f t="shared" si="295"/>
        <v>1</v>
      </c>
      <c r="D3801" s="2" t="str">
        <f t="shared" si="296"/>
        <v/>
      </c>
      <c r="E3801" s="2" t="str">
        <f t="shared" si="297"/>
        <v/>
      </c>
      <c r="F3801" s="2" t="str">
        <f t="shared" si="298"/>
        <v/>
      </c>
      <c r="G3801" s="2" t="str">
        <f t="shared" si="299"/>
        <v/>
      </c>
      <c r="H3801" t="s">
        <v>16</v>
      </c>
      <c r="I3801" t="s">
        <v>16</v>
      </c>
      <c r="J3801">
        <v>0</v>
      </c>
      <c r="K3801" s="1">
        <v>6.2980805980399998E-5</v>
      </c>
      <c r="L3801">
        <v>3.4844734210599999E-4</v>
      </c>
      <c r="M3801">
        <v>15</v>
      </c>
      <c r="N3801">
        <v>25</v>
      </c>
      <c r="O3801">
        <v>8.5412780971900002E-3</v>
      </c>
      <c r="P3801">
        <v>9.7369132551999998E-2</v>
      </c>
      <c r="Q3801">
        <v>3.28561244133E-4</v>
      </c>
      <c r="R3801" t="s">
        <v>15</v>
      </c>
      <c r="S3801">
        <v>23.192530165400001</v>
      </c>
    </row>
    <row r="3802" spans="1:20">
      <c r="A3802">
        <v>124741</v>
      </c>
      <c r="C3802" t="b">
        <f t="shared" si="295"/>
        <v>1</v>
      </c>
      <c r="D3802" s="2" t="str">
        <f t="shared" si="296"/>
        <v/>
      </c>
      <c r="E3802" s="2" t="str">
        <f t="shared" si="297"/>
        <v/>
      </c>
      <c r="F3802" s="2" t="str">
        <f t="shared" si="298"/>
        <v/>
      </c>
      <c r="G3802" s="2" t="str">
        <f t="shared" si="299"/>
        <v/>
      </c>
      <c r="H3802" t="s">
        <v>16</v>
      </c>
      <c r="I3802" t="s">
        <v>16</v>
      </c>
      <c r="J3802" s="1">
        <v>1.5556938394499999E-5</v>
      </c>
      <c r="K3802">
        <v>2.3675241345699999E-4</v>
      </c>
      <c r="L3802">
        <v>1.8851377781700001E-3</v>
      </c>
      <c r="M3802">
        <v>15</v>
      </c>
      <c r="N3802">
        <v>25</v>
      </c>
      <c r="O3802">
        <v>3.3738546153800002E-2</v>
      </c>
      <c r="P3802">
        <v>8.6924143877799995E-2</v>
      </c>
      <c r="Q3802">
        <v>2.3809773419499998E-3</v>
      </c>
      <c r="R3802" t="s">
        <v>15</v>
      </c>
      <c r="S3802">
        <v>23.816871298900001</v>
      </c>
    </row>
    <row r="3803" spans="1:20">
      <c r="A3803">
        <v>124742</v>
      </c>
      <c r="B3803" t="s">
        <v>16</v>
      </c>
      <c r="C3803" t="b">
        <f t="shared" si="295"/>
        <v>1</v>
      </c>
      <c r="D3803" s="2" t="str">
        <f t="shared" si="296"/>
        <v/>
      </c>
      <c r="E3803" s="2" t="str">
        <f t="shared" si="297"/>
        <v>MARINE</v>
      </c>
      <c r="F3803" s="2" t="str">
        <f t="shared" si="298"/>
        <v/>
      </c>
      <c r="G3803" s="2" t="str">
        <f t="shared" si="299"/>
        <v/>
      </c>
      <c r="H3803" t="s">
        <v>16</v>
      </c>
      <c r="I3803" t="s">
        <v>16</v>
      </c>
      <c r="J3803">
        <v>0</v>
      </c>
      <c r="K3803" s="1">
        <v>6.5686244479599997E-5</v>
      </c>
      <c r="L3803">
        <v>4.2709357238799998E-4</v>
      </c>
      <c r="M3803">
        <v>15</v>
      </c>
      <c r="N3803">
        <v>25</v>
      </c>
      <c r="O3803">
        <v>8.5412780971900002E-3</v>
      </c>
      <c r="P3803">
        <v>9.7369132551999998E-2</v>
      </c>
      <c r="Q3803">
        <v>3.28561244133E-4</v>
      </c>
      <c r="R3803" t="s">
        <v>15</v>
      </c>
      <c r="S3803">
        <v>23.462017489200001</v>
      </c>
    </row>
    <row r="3804" spans="1:20">
      <c r="A3804">
        <v>124744</v>
      </c>
      <c r="C3804" t="b">
        <f t="shared" si="295"/>
        <v>1</v>
      </c>
      <c r="D3804" s="2" t="str">
        <f t="shared" si="296"/>
        <v/>
      </c>
      <c r="E3804" s="2" t="str">
        <f t="shared" si="297"/>
        <v/>
      </c>
      <c r="F3804" s="2" t="str">
        <f t="shared" si="298"/>
        <v/>
      </c>
      <c r="G3804" s="2" t="str">
        <f t="shared" si="299"/>
        <v/>
      </c>
      <c r="H3804" t="s">
        <v>21</v>
      </c>
      <c r="I3804" t="s">
        <v>16</v>
      </c>
      <c r="J3804" s="1">
        <v>1.7332149237400001E-5</v>
      </c>
      <c r="K3804" s="1">
        <v>4.7966777722000002E-5</v>
      </c>
      <c r="L3804">
        <v>2.8615734367299999E-4</v>
      </c>
      <c r="M3804">
        <v>23</v>
      </c>
      <c r="N3804">
        <v>25</v>
      </c>
      <c r="O3804">
        <v>0.40979446246200002</v>
      </c>
      <c r="P3804">
        <v>0.20939012568500001</v>
      </c>
      <c r="Q3804">
        <v>5.69209963098E-2</v>
      </c>
      <c r="R3804" t="s">
        <v>22</v>
      </c>
      <c r="S3804">
        <v>24.7720851385</v>
      </c>
    </row>
    <row r="3805" spans="1:20">
      <c r="A3805">
        <v>124824</v>
      </c>
      <c r="C3805" t="b">
        <f t="shared" si="295"/>
        <v>1</v>
      </c>
      <c r="D3805" s="2" t="str">
        <f t="shared" si="296"/>
        <v/>
      </c>
      <c r="E3805" s="2" t="str">
        <f t="shared" si="297"/>
        <v/>
      </c>
      <c r="F3805" s="2" t="str">
        <f t="shared" si="298"/>
        <v/>
      </c>
      <c r="G3805" s="2" t="str">
        <f t="shared" si="299"/>
        <v/>
      </c>
      <c r="H3805" t="s">
        <v>21</v>
      </c>
      <c r="I3805" t="s">
        <v>16</v>
      </c>
      <c r="J3805" s="1">
        <v>7.5864322194299997E-6</v>
      </c>
      <c r="K3805" s="1">
        <v>4.4413663245500001E-5</v>
      </c>
      <c r="L3805" s="1">
        <v>9.4889864740099994E-5</v>
      </c>
      <c r="M3805">
        <v>12.5</v>
      </c>
      <c r="N3805">
        <v>27</v>
      </c>
      <c r="O3805">
        <v>0.15814936181200001</v>
      </c>
      <c r="P3805">
        <v>0.15762291084400001</v>
      </c>
      <c r="Q3805">
        <v>3.21073466633E-2</v>
      </c>
      <c r="R3805" t="s">
        <v>22</v>
      </c>
      <c r="S3805">
        <v>20.8834609996</v>
      </c>
    </row>
    <row r="3806" spans="1:20">
      <c r="A3806">
        <v>124850</v>
      </c>
      <c r="C3806" t="b">
        <f t="shared" si="295"/>
        <v>1</v>
      </c>
      <c r="D3806" s="2" t="str">
        <f t="shared" si="296"/>
        <v/>
      </c>
      <c r="E3806" s="2" t="str">
        <f t="shared" si="297"/>
        <v/>
      </c>
      <c r="F3806" s="2" t="str">
        <f t="shared" si="298"/>
        <v/>
      </c>
      <c r="G3806" s="2" t="str">
        <f t="shared" si="299"/>
        <v/>
      </c>
      <c r="H3806" t="s">
        <v>14</v>
      </c>
      <c r="I3806" t="s">
        <v>14</v>
      </c>
      <c r="J3806" s="1">
        <v>4.5059220687100003E-6</v>
      </c>
      <c r="K3806">
        <v>1.0324406982800001E-4</v>
      </c>
      <c r="L3806" s="1">
        <v>3.6434726983200002E-5</v>
      </c>
      <c r="M3806">
        <v>9</v>
      </c>
      <c r="N3806">
        <v>13.5</v>
      </c>
      <c r="O3806">
        <v>2.420827347E-2</v>
      </c>
      <c r="P3806">
        <v>0.135698008787</v>
      </c>
      <c r="Q3806">
        <v>9.9065757772300006E-2</v>
      </c>
      <c r="R3806" t="s">
        <v>15</v>
      </c>
    </row>
    <row r="3807" spans="1:20">
      <c r="A3807">
        <v>124888</v>
      </c>
      <c r="C3807" t="b">
        <f t="shared" si="295"/>
        <v>1</v>
      </c>
      <c r="D3807" s="2" t="str">
        <f t="shared" si="296"/>
        <v/>
      </c>
      <c r="E3807" s="2" t="str">
        <f t="shared" si="297"/>
        <v/>
      </c>
      <c r="F3807" s="2" t="str">
        <f t="shared" si="298"/>
        <v/>
      </c>
      <c r="G3807" s="2" t="str">
        <f t="shared" si="299"/>
        <v/>
      </c>
      <c r="H3807" t="s">
        <v>21</v>
      </c>
      <c r="I3807" t="s">
        <v>16</v>
      </c>
      <c r="J3807" s="1">
        <v>1.29424421616E-5</v>
      </c>
      <c r="K3807" s="1">
        <v>8.5106127189099999E-5</v>
      </c>
      <c r="L3807">
        <v>1.4394151241099999E-4</v>
      </c>
      <c r="M3807">
        <v>12.5</v>
      </c>
      <c r="N3807">
        <v>27</v>
      </c>
      <c r="O3807">
        <v>5.88551659102E-2</v>
      </c>
      <c r="P3807">
        <v>0.25643336616399998</v>
      </c>
      <c r="Q3807">
        <v>3.21073466633E-2</v>
      </c>
      <c r="R3807" t="s">
        <v>22</v>
      </c>
      <c r="S3807">
        <v>19.012359851799999</v>
      </c>
    </row>
    <row r="3808" spans="1:20">
      <c r="A3808">
        <v>124921</v>
      </c>
      <c r="C3808" t="b">
        <f t="shared" si="295"/>
        <v>1</v>
      </c>
      <c r="D3808" s="2" t="str">
        <f t="shared" si="296"/>
        <v/>
      </c>
      <c r="E3808" s="2" t="str">
        <f t="shared" si="297"/>
        <v/>
      </c>
      <c r="F3808" s="2" t="str">
        <f t="shared" si="298"/>
        <v/>
      </c>
      <c r="G3808" s="2" t="str">
        <f t="shared" si="299"/>
        <v/>
      </c>
      <c r="H3808" t="s">
        <v>14</v>
      </c>
      <c r="I3808" t="s">
        <v>14</v>
      </c>
      <c r="J3808" s="1">
        <v>9.1701470050299992E-6</v>
      </c>
      <c r="K3808">
        <v>1.07185869872E-4</v>
      </c>
      <c r="L3808" s="1">
        <v>5.2886233291699999E-5</v>
      </c>
      <c r="M3808">
        <v>9</v>
      </c>
      <c r="N3808">
        <v>13.5</v>
      </c>
      <c r="O3808">
        <v>3.02305329202E-2</v>
      </c>
      <c r="P3808">
        <v>0.19987561921899999</v>
      </c>
      <c r="Q3808">
        <v>6.4922137235200003E-2</v>
      </c>
      <c r="R3808" t="s">
        <v>15</v>
      </c>
    </row>
    <row r="3809" spans="1:20">
      <c r="A3809">
        <v>125060</v>
      </c>
      <c r="C3809" t="b">
        <f t="shared" si="295"/>
        <v>1</v>
      </c>
      <c r="D3809" s="2" t="str">
        <f t="shared" si="296"/>
        <v/>
      </c>
      <c r="E3809" s="2" t="str">
        <f t="shared" si="297"/>
        <v/>
      </c>
      <c r="F3809" s="2" t="str">
        <f t="shared" si="298"/>
        <v/>
      </c>
      <c r="G3809" s="2" t="str">
        <f t="shared" si="299"/>
        <v/>
      </c>
      <c r="H3809" t="s">
        <v>14</v>
      </c>
      <c r="I3809" t="s">
        <v>14</v>
      </c>
      <c r="J3809" s="1">
        <v>2.48128696531E-5</v>
      </c>
      <c r="K3809">
        <v>1.9912242690299999E-4</v>
      </c>
      <c r="L3809" s="1">
        <v>5.4056862630800002E-5</v>
      </c>
      <c r="M3809">
        <v>18</v>
      </c>
      <c r="N3809">
        <v>23.5</v>
      </c>
      <c r="O3809">
        <v>0.14177573415799999</v>
      </c>
      <c r="P3809">
        <v>0.40352132253</v>
      </c>
      <c r="Q3809">
        <v>9.3879927202699998E-2</v>
      </c>
      <c r="R3809" t="s">
        <v>15</v>
      </c>
    </row>
    <row r="3810" spans="1:20">
      <c r="A3810">
        <v>125132</v>
      </c>
      <c r="C3810" t="b">
        <f t="shared" si="295"/>
        <v>1</v>
      </c>
      <c r="D3810" s="2" t="str">
        <f t="shared" si="296"/>
        <v/>
      </c>
      <c r="E3810" s="2" t="str">
        <f t="shared" si="297"/>
        <v/>
      </c>
      <c r="F3810" s="2" t="str">
        <f t="shared" si="298"/>
        <v/>
      </c>
      <c r="G3810" s="2" t="str">
        <f t="shared" si="299"/>
        <v/>
      </c>
      <c r="H3810" t="s">
        <v>17</v>
      </c>
      <c r="I3810" t="s">
        <v>17</v>
      </c>
      <c r="J3810">
        <v>1.3530620006E-4</v>
      </c>
      <c r="K3810">
        <v>3.1497592820799999E-4</v>
      </c>
      <c r="L3810" s="1">
        <v>2.6920010196999999E-5</v>
      </c>
      <c r="M3810">
        <v>6.5</v>
      </c>
      <c r="N3810">
        <v>10</v>
      </c>
      <c r="O3810">
        <v>0.25927838850700002</v>
      </c>
      <c r="P3810">
        <v>2.65351493354E-2</v>
      </c>
      <c r="Q3810">
        <v>1.1401659604299999E-3</v>
      </c>
      <c r="R3810" t="s">
        <v>15</v>
      </c>
      <c r="S3810">
        <v>10</v>
      </c>
    </row>
    <row r="3811" spans="1:20">
      <c r="A3811">
        <v>125134</v>
      </c>
      <c r="C3811" t="b">
        <f t="shared" si="295"/>
        <v>1</v>
      </c>
      <c r="D3811" s="2" t="str">
        <f t="shared" si="296"/>
        <v/>
      </c>
      <c r="E3811" s="2" t="str">
        <f t="shared" si="297"/>
        <v/>
      </c>
      <c r="F3811" s="2" t="str">
        <f t="shared" si="298"/>
        <v/>
      </c>
      <c r="G3811" s="2" t="str">
        <f t="shared" si="299"/>
        <v/>
      </c>
      <c r="H3811" t="s">
        <v>17</v>
      </c>
      <c r="I3811" t="s">
        <v>17</v>
      </c>
      <c r="J3811">
        <v>5.6908259724300001E-4</v>
      </c>
      <c r="K3811" s="1">
        <v>3.5407368695099999E-5</v>
      </c>
      <c r="L3811" s="1">
        <v>5.4386006367999998E-6</v>
      </c>
      <c r="M3811">
        <v>1.5</v>
      </c>
      <c r="N3811">
        <v>10</v>
      </c>
      <c r="O3811">
        <v>0.32480748485799998</v>
      </c>
      <c r="P3811">
        <v>2.9399897437799999E-3</v>
      </c>
      <c r="Q3811">
        <v>9.0879311570099997E-4</v>
      </c>
      <c r="R3811" t="s">
        <v>15</v>
      </c>
      <c r="S3811">
        <v>1.9519422366400001</v>
      </c>
    </row>
    <row r="3812" spans="1:20">
      <c r="A3812">
        <v>125160</v>
      </c>
      <c r="C3812" t="b">
        <f t="shared" si="295"/>
        <v>1</v>
      </c>
      <c r="D3812" s="2" t="str">
        <f t="shared" si="296"/>
        <v/>
      </c>
      <c r="E3812" s="2" t="str">
        <f t="shared" si="297"/>
        <v/>
      </c>
      <c r="F3812" s="2" t="str">
        <f t="shared" si="298"/>
        <v/>
      </c>
      <c r="G3812" s="2" t="str">
        <f t="shared" si="299"/>
        <v/>
      </c>
      <c r="H3812" t="s">
        <v>18</v>
      </c>
      <c r="I3812" t="s">
        <v>19</v>
      </c>
      <c r="J3812" s="1">
        <v>3.6591315661100001E-6</v>
      </c>
      <c r="K3812">
        <v>2.1473304523900001E-4</v>
      </c>
      <c r="L3812" s="1">
        <v>4.4111145368400001E-5</v>
      </c>
      <c r="M3812">
        <v>6.5</v>
      </c>
      <c r="N3812">
        <v>11.5</v>
      </c>
      <c r="O3812">
        <v>2.10343361945E-2</v>
      </c>
      <c r="P3812">
        <v>0.26606717676399999</v>
      </c>
      <c r="Q3812">
        <v>1.5524508244900001E-2</v>
      </c>
      <c r="R3812" t="s">
        <v>20</v>
      </c>
      <c r="S3812">
        <v>6.5</v>
      </c>
      <c r="T3812">
        <v>11.5</v>
      </c>
    </row>
    <row r="3813" spans="1:20">
      <c r="A3813">
        <v>125163</v>
      </c>
      <c r="C3813" t="b">
        <f t="shared" si="295"/>
        <v>1</v>
      </c>
      <c r="D3813" s="2" t="str">
        <f t="shared" si="296"/>
        <v/>
      </c>
      <c r="E3813" s="2" t="str">
        <f t="shared" si="297"/>
        <v/>
      </c>
      <c r="F3813" s="2" t="str">
        <f t="shared" si="298"/>
        <v/>
      </c>
      <c r="G3813" s="2" t="str">
        <f t="shared" si="299"/>
        <v/>
      </c>
      <c r="H3813" t="s">
        <v>18</v>
      </c>
      <c r="I3813" t="s">
        <v>19</v>
      </c>
      <c r="J3813" s="1">
        <v>4.47227191413E-6</v>
      </c>
      <c r="K3813">
        <v>2.0949160307599999E-4</v>
      </c>
      <c r="L3813" s="1">
        <v>4.2075717455199999E-5</v>
      </c>
      <c r="M3813">
        <v>6.5</v>
      </c>
      <c r="N3813">
        <v>11.5</v>
      </c>
      <c r="O3813">
        <v>2.10343361945E-2</v>
      </c>
      <c r="P3813">
        <v>0.22684808194100001</v>
      </c>
      <c r="Q3813">
        <v>2.4639213649299999E-2</v>
      </c>
      <c r="R3813" t="s">
        <v>20</v>
      </c>
      <c r="S3813">
        <v>6.5</v>
      </c>
      <c r="T3813">
        <v>11.5</v>
      </c>
    </row>
    <row r="3814" spans="1:20">
      <c r="A3814">
        <v>125220</v>
      </c>
      <c r="C3814" t="b">
        <f t="shared" si="295"/>
        <v>1</v>
      </c>
      <c r="D3814" s="2" t="str">
        <f t="shared" si="296"/>
        <v/>
      </c>
      <c r="E3814" s="2" t="str">
        <f t="shared" si="297"/>
        <v/>
      </c>
      <c r="F3814" s="2" t="str">
        <f t="shared" si="298"/>
        <v/>
      </c>
      <c r="G3814" s="2" t="str">
        <f t="shared" si="299"/>
        <v/>
      </c>
      <c r="H3814" t="s">
        <v>14</v>
      </c>
      <c r="I3814" t="s">
        <v>14</v>
      </c>
      <c r="J3814">
        <v>9.7625618583800004E-4</v>
      </c>
      <c r="K3814" s="1">
        <v>1.8040435501999999E-5</v>
      </c>
      <c r="L3814">
        <v>1.0712167875E-4</v>
      </c>
      <c r="M3814">
        <v>1.5</v>
      </c>
      <c r="N3814">
        <v>27</v>
      </c>
      <c r="O3814">
        <v>3.5307573596500001E-3</v>
      </c>
      <c r="P3814">
        <v>0.15605260849399999</v>
      </c>
      <c r="Q3814">
        <v>0.268558464306</v>
      </c>
      <c r="R3814" t="s">
        <v>15</v>
      </c>
    </row>
    <row r="3815" spans="1:20">
      <c r="A3815">
        <v>125221</v>
      </c>
      <c r="C3815" t="b">
        <f t="shared" si="295"/>
        <v>1</v>
      </c>
      <c r="D3815" s="2" t="str">
        <f t="shared" si="296"/>
        <v/>
      </c>
      <c r="E3815" s="2" t="str">
        <f t="shared" si="297"/>
        <v/>
      </c>
      <c r="F3815" s="2" t="str">
        <f t="shared" si="298"/>
        <v/>
      </c>
      <c r="G3815" s="2" t="str">
        <f t="shared" si="299"/>
        <v/>
      </c>
      <c r="H3815" t="s">
        <v>17</v>
      </c>
      <c r="I3815" t="s">
        <v>17</v>
      </c>
      <c r="J3815">
        <v>2.80077643912E-4</v>
      </c>
      <c r="K3815">
        <v>7.3860015685400001E-4</v>
      </c>
      <c r="L3815" s="1">
        <v>6.37552279858E-5</v>
      </c>
      <c r="M3815">
        <v>6.5</v>
      </c>
      <c r="N3815">
        <v>10</v>
      </c>
      <c r="O3815">
        <v>0.12088670238</v>
      </c>
      <c r="P3815">
        <v>2.26073208601E-3</v>
      </c>
      <c r="Q3815">
        <v>2.6004781343099998E-4</v>
      </c>
      <c r="R3815" t="s">
        <v>15</v>
      </c>
      <c r="S3815">
        <v>10</v>
      </c>
    </row>
    <row r="3816" spans="1:20">
      <c r="A3816">
        <v>125260</v>
      </c>
      <c r="C3816" t="b">
        <f t="shared" si="295"/>
        <v>1</v>
      </c>
      <c r="D3816" s="2" t="str">
        <f t="shared" si="296"/>
        <v/>
      </c>
      <c r="E3816" s="2" t="str">
        <f t="shared" si="297"/>
        <v/>
      </c>
      <c r="F3816" s="2" t="str">
        <f t="shared" si="298"/>
        <v/>
      </c>
      <c r="G3816" s="2" t="str">
        <f t="shared" si="299"/>
        <v/>
      </c>
      <c r="H3816" t="s">
        <v>17</v>
      </c>
      <c r="I3816" t="s">
        <v>17</v>
      </c>
      <c r="J3816">
        <v>1.19237952179E-4</v>
      </c>
      <c r="K3816">
        <v>3.86599260833E-4</v>
      </c>
      <c r="L3816" s="1">
        <v>2.26907028881E-5</v>
      </c>
      <c r="M3816">
        <v>6.5</v>
      </c>
      <c r="N3816">
        <v>10</v>
      </c>
      <c r="O3816">
        <v>0.313369407903</v>
      </c>
      <c r="P3816">
        <v>1.6363580202700002E-2</v>
      </c>
      <c r="Q3816">
        <v>2.4845231902699999E-4</v>
      </c>
      <c r="R3816" t="s">
        <v>15</v>
      </c>
      <c r="S3816">
        <v>10</v>
      </c>
    </row>
    <row r="3817" spans="1:20">
      <c r="A3817">
        <v>125263</v>
      </c>
      <c r="B3817" t="s">
        <v>17</v>
      </c>
      <c r="C3817" t="b">
        <f t="shared" si="295"/>
        <v>1</v>
      </c>
      <c r="D3817" s="2" t="str">
        <f t="shared" si="296"/>
        <v>FRESH</v>
      </c>
      <c r="E3817" s="2" t="str">
        <f t="shared" si="297"/>
        <v/>
      </c>
      <c r="F3817" s="2" t="str">
        <f t="shared" si="298"/>
        <v/>
      </c>
      <c r="G3817" s="2" t="str">
        <f t="shared" si="299"/>
        <v/>
      </c>
      <c r="H3817" t="s">
        <v>17</v>
      </c>
      <c r="I3817" t="s">
        <v>17</v>
      </c>
      <c r="J3817">
        <v>6.2253311661600004E-4</v>
      </c>
      <c r="K3817" s="1">
        <v>3.6486638320699997E-5</v>
      </c>
      <c r="L3817" s="1">
        <v>4.5009108718399997E-6</v>
      </c>
      <c r="M3817">
        <v>1.5</v>
      </c>
      <c r="N3817">
        <v>10</v>
      </c>
      <c r="O3817">
        <v>0.33433721465100003</v>
      </c>
      <c r="P3817">
        <v>1.2165302877E-2</v>
      </c>
      <c r="Q3817">
        <v>3.75211052593E-3</v>
      </c>
      <c r="R3817" t="s">
        <v>15</v>
      </c>
      <c r="S3817">
        <v>1.93991021955</v>
      </c>
    </row>
    <row r="3818" spans="1:20">
      <c r="A3818">
        <v>125289</v>
      </c>
      <c r="C3818" t="b">
        <f t="shared" si="295"/>
        <v>1</v>
      </c>
      <c r="D3818" s="2" t="str">
        <f t="shared" si="296"/>
        <v/>
      </c>
      <c r="E3818" s="2" t="str">
        <f t="shared" si="297"/>
        <v/>
      </c>
      <c r="F3818" s="2" t="str">
        <f t="shared" si="298"/>
        <v/>
      </c>
      <c r="G3818" s="2" t="str">
        <f t="shared" si="299"/>
        <v/>
      </c>
      <c r="H3818" t="s">
        <v>17</v>
      </c>
      <c r="I3818" t="s">
        <v>17</v>
      </c>
      <c r="J3818">
        <v>3.8539794313399998E-4</v>
      </c>
      <c r="K3818" s="1">
        <v>2.24408033658E-5</v>
      </c>
      <c r="L3818" s="1">
        <v>2.8130692949E-6</v>
      </c>
      <c r="M3818">
        <v>1.5</v>
      </c>
      <c r="N3818">
        <v>10</v>
      </c>
      <c r="O3818">
        <v>0.21156474671299999</v>
      </c>
      <c r="P3818">
        <v>4.7899264990499998E-2</v>
      </c>
      <c r="Q3818">
        <v>4.2589439324799997E-3</v>
      </c>
      <c r="R3818" t="s">
        <v>15</v>
      </c>
      <c r="S3818">
        <v>1.9360751064999999</v>
      </c>
    </row>
    <row r="3819" spans="1:20">
      <c r="A3819">
        <v>125291</v>
      </c>
      <c r="C3819" t="b">
        <f t="shared" si="295"/>
        <v>1</v>
      </c>
      <c r="D3819" s="2" t="str">
        <f t="shared" si="296"/>
        <v/>
      </c>
      <c r="E3819" s="2" t="str">
        <f t="shared" si="297"/>
        <v/>
      </c>
      <c r="F3819" s="2" t="str">
        <f t="shared" si="298"/>
        <v/>
      </c>
      <c r="G3819" s="2" t="str">
        <f t="shared" si="299"/>
        <v/>
      </c>
      <c r="H3819" t="s">
        <v>14</v>
      </c>
      <c r="I3819" t="s">
        <v>14</v>
      </c>
      <c r="J3819">
        <v>1.34631568799E-4</v>
      </c>
      <c r="K3819" s="1">
        <v>4.7794959030099999E-6</v>
      </c>
      <c r="L3819" s="1">
        <v>8.55953772935E-5</v>
      </c>
      <c r="M3819">
        <v>11</v>
      </c>
      <c r="N3819">
        <v>27</v>
      </c>
      <c r="O3819">
        <v>4.2541244285900003E-4</v>
      </c>
      <c r="P3819">
        <v>5.7853908970599999E-2</v>
      </c>
      <c r="Q3819">
        <v>0.32184568689100002</v>
      </c>
      <c r="R3819" t="s">
        <v>15</v>
      </c>
    </row>
    <row r="3820" spans="1:20">
      <c r="A3820">
        <v>125318</v>
      </c>
      <c r="B3820" t="s">
        <v>17</v>
      </c>
      <c r="C3820" t="b">
        <f t="shared" si="295"/>
        <v>1</v>
      </c>
      <c r="D3820" s="2" t="str">
        <f t="shared" si="296"/>
        <v/>
      </c>
      <c r="E3820" s="2" t="str">
        <f t="shared" si="297"/>
        <v/>
      </c>
      <c r="F3820" s="2" t="str">
        <f t="shared" si="298"/>
        <v/>
      </c>
      <c r="G3820" s="2" t="str">
        <f t="shared" si="299"/>
        <v>freshRestricted</v>
      </c>
      <c r="H3820" t="s">
        <v>14</v>
      </c>
      <c r="I3820" t="s">
        <v>14</v>
      </c>
      <c r="J3820">
        <v>6.6695718702899996E-4</v>
      </c>
      <c r="K3820" s="1">
        <v>1.06126788573E-5</v>
      </c>
      <c r="L3820" s="1">
        <v>5.4836097455199999E-5</v>
      </c>
      <c r="M3820">
        <v>1.5</v>
      </c>
      <c r="N3820">
        <v>27</v>
      </c>
      <c r="O3820">
        <v>3.2108193851100001E-3</v>
      </c>
      <c r="P3820">
        <v>0.15605260849399999</v>
      </c>
      <c r="Q3820">
        <v>0.268558464306</v>
      </c>
      <c r="R3820" t="s">
        <v>15</v>
      </c>
    </row>
    <row r="3821" spans="1:20">
      <c r="A3821">
        <v>125320</v>
      </c>
      <c r="C3821" t="b">
        <f t="shared" si="295"/>
        <v>1</v>
      </c>
      <c r="D3821" s="2" t="str">
        <f t="shared" si="296"/>
        <v/>
      </c>
      <c r="E3821" s="2" t="str">
        <f t="shared" si="297"/>
        <v/>
      </c>
      <c r="F3821" s="2" t="str">
        <f t="shared" si="298"/>
        <v/>
      </c>
      <c r="G3821" s="2" t="str">
        <f t="shared" si="299"/>
        <v/>
      </c>
      <c r="H3821" t="s">
        <v>14</v>
      </c>
      <c r="I3821" t="s">
        <v>14</v>
      </c>
      <c r="J3821">
        <v>2.6358327435300002E-4</v>
      </c>
      <c r="K3821" s="1">
        <v>1.2667619736800001E-5</v>
      </c>
      <c r="L3821">
        <v>1.74710357008E-4</v>
      </c>
      <c r="M3821">
        <v>11</v>
      </c>
      <c r="N3821">
        <v>27</v>
      </c>
      <c r="O3821" s="1">
        <v>3.07880207764E-5</v>
      </c>
      <c r="P3821">
        <v>0.44527433022899998</v>
      </c>
      <c r="Q3821">
        <v>0.126354084363</v>
      </c>
      <c r="R3821" t="s">
        <v>15</v>
      </c>
    </row>
    <row r="3822" spans="1:20">
      <c r="A3822">
        <v>125349</v>
      </c>
      <c r="C3822" t="b">
        <f t="shared" si="295"/>
        <v>1</v>
      </c>
      <c r="D3822" s="2" t="str">
        <f t="shared" si="296"/>
        <v/>
      </c>
      <c r="E3822" s="2" t="str">
        <f t="shared" si="297"/>
        <v/>
      </c>
      <c r="F3822" s="2" t="str">
        <f t="shared" si="298"/>
        <v/>
      </c>
      <c r="G3822" s="2" t="str">
        <f t="shared" si="299"/>
        <v/>
      </c>
      <c r="H3822" t="s">
        <v>17</v>
      </c>
      <c r="I3822" t="s">
        <v>17</v>
      </c>
      <c r="J3822">
        <v>1.7417975944200001E-4</v>
      </c>
      <c r="K3822">
        <v>4.2786068006399997E-4</v>
      </c>
      <c r="L3822" s="1">
        <v>3.9164199433399997E-5</v>
      </c>
      <c r="M3822">
        <v>3</v>
      </c>
      <c r="N3822">
        <v>10</v>
      </c>
      <c r="O3822">
        <v>5.9036205784399998E-2</v>
      </c>
      <c r="P3822" s="1">
        <v>4.8042027093800001E-5</v>
      </c>
      <c r="Q3822">
        <v>4.95569520807E-3</v>
      </c>
      <c r="R3822" t="s">
        <v>15</v>
      </c>
      <c r="S3822">
        <v>10</v>
      </c>
    </row>
    <row r="3823" spans="1:20">
      <c r="A3823">
        <v>125350</v>
      </c>
      <c r="C3823" t="b">
        <f t="shared" si="295"/>
        <v>1</v>
      </c>
      <c r="D3823" s="2" t="str">
        <f t="shared" si="296"/>
        <v/>
      </c>
      <c r="E3823" s="2" t="str">
        <f t="shared" si="297"/>
        <v/>
      </c>
      <c r="F3823" s="2" t="str">
        <f t="shared" si="298"/>
        <v/>
      </c>
      <c r="G3823" s="2" t="str">
        <f t="shared" si="299"/>
        <v/>
      </c>
      <c r="H3823" t="s">
        <v>17</v>
      </c>
      <c r="I3823" t="s">
        <v>17</v>
      </c>
      <c r="J3823">
        <v>8.7384593742900003E-4</v>
      </c>
      <c r="K3823" s="1">
        <v>5.28784521068E-5</v>
      </c>
      <c r="L3823" s="1">
        <v>7.4003919856099996E-6</v>
      </c>
      <c r="M3823">
        <v>1.5</v>
      </c>
      <c r="N3823">
        <v>10</v>
      </c>
      <c r="O3823">
        <v>0.22519390208699999</v>
      </c>
      <c r="P3823">
        <v>3.3733413082700003E-2</v>
      </c>
      <c r="Q3823">
        <v>3.3079301124599998E-3</v>
      </c>
      <c r="R3823" t="s">
        <v>15</v>
      </c>
      <c r="S3823">
        <v>1.9461486507300001</v>
      </c>
    </row>
    <row r="3824" spans="1:20">
      <c r="A3824">
        <v>125386</v>
      </c>
      <c r="B3824" t="s">
        <v>17</v>
      </c>
      <c r="C3824" t="b">
        <f t="shared" si="295"/>
        <v>1</v>
      </c>
      <c r="D3824" s="2" t="str">
        <f t="shared" si="296"/>
        <v>FRESH</v>
      </c>
      <c r="E3824" s="2" t="str">
        <f t="shared" si="297"/>
        <v/>
      </c>
      <c r="F3824" s="2" t="str">
        <f t="shared" si="298"/>
        <v/>
      </c>
      <c r="G3824" s="2" t="str">
        <f t="shared" si="299"/>
        <v/>
      </c>
      <c r="H3824" t="s">
        <v>17</v>
      </c>
      <c r="I3824" t="s">
        <v>17</v>
      </c>
      <c r="J3824">
        <v>1.2435593334100001E-4</v>
      </c>
      <c r="K3824">
        <v>2.3680447855900001E-4</v>
      </c>
      <c r="L3824" s="1">
        <v>2.1810164122600001E-5</v>
      </c>
      <c r="M3824">
        <v>1.5</v>
      </c>
      <c r="N3824">
        <v>5.5</v>
      </c>
      <c r="O3824">
        <v>5.5860131535800002E-2</v>
      </c>
      <c r="P3824" s="1">
        <v>1.47406676892E-5</v>
      </c>
      <c r="Q3824">
        <v>1.1375417275100001E-2</v>
      </c>
      <c r="R3824" t="s">
        <v>15</v>
      </c>
      <c r="S3824">
        <v>5.5</v>
      </c>
    </row>
    <row r="3825" spans="1:20">
      <c r="A3825">
        <v>125389</v>
      </c>
      <c r="C3825" t="b">
        <f t="shared" si="295"/>
        <v>1</v>
      </c>
      <c r="D3825" s="2" t="str">
        <f t="shared" si="296"/>
        <v/>
      </c>
      <c r="E3825" s="2" t="str">
        <f t="shared" si="297"/>
        <v/>
      </c>
      <c r="F3825" s="2" t="str">
        <f t="shared" si="298"/>
        <v/>
      </c>
      <c r="G3825" s="2" t="str">
        <f t="shared" si="299"/>
        <v/>
      </c>
      <c r="H3825" t="s">
        <v>17</v>
      </c>
      <c r="I3825" t="s">
        <v>17</v>
      </c>
      <c r="J3825" s="1">
        <v>7.8184998135900005E-5</v>
      </c>
      <c r="K3825">
        <v>1.2587415932600001E-4</v>
      </c>
      <c r="L3825" s="1">
        <v>1.1255835755200001E-5</v>
      </c>
      <c r="M3825">
        <v>1.5</v>
      </c>
      <c r="N3825">
        <v>5.5</v>
      </c>
      <c r="O3825">
        <v>0.104871303221</v>
      </c>
      <c r="P3825" s="1">
        <v>3.04353921688E-5</v>
      </c>
      <c r="Q3825">
        <v>5.7389829588899996E-3</v>
      </c>
      <c r="R3825" t="s">
        <v>15</v>
      </c>
      <c r="S3825">
        <v>5.5</v>
      </c>
    </row>
    <row r="3826" spans="1:20">
      <c r="A3826">
        <v>125427</v>
      </c>
      <c r="C3826" t="b">
        <f t="shared" si="295"/>
        <v>1</v>
      </c>
      <c r="D3826" s="2" t="str">
        <f t="shared" si="296"/>
        <v/>
      </c>
      <c r="E3826" s="2" t="str">
        <f t="shared" si="297"/>
        <v/>
      </c>
      <c r="F3826" s="2" t="str">
        <f t="shared" si="298"/>
        <v/>
      </c>
      <c r="G3826" s="2" t="str">
        <f t="shared" si="299"/>
        <v/>
      </c>
      <c r="H3826" t="s">
        <v>14</v>
      </c>
      <c r="I3826" t="s">
        <v>14</v>
      </c>
      <c r="J3826" s="1">
        <v>1.45045157763E-5</v>
      </c>
      <c r="K3826">
        <v>4.5074750422699998E-4</v>
      </c>
      <c r="L3826" s="1">
        <v>3.0818736941900002E-5</v>
      </c>
      <c r="M3826">
        <v>24</v>
      </c>
      <c r="N3826">
        <v>26</v>
      </c>
      <c r="O3826">
        <v>0.35287791718</v>
      </c>
      <c r="P3826">
        <v>0.45479163768800002</v>
      </c>
      <c r="Q3826">
        <v>0.332254088226</v>
      </c>
      <c r="R3826" t="s">
        <v>15</v>
      </c>
    </row>
    <row r="3827" spans="1:20">
      <c r="A3827">
        <v>125428</v>
      </c>
      <c r="C3827" t="b">
        <f t="shared" si="295"/>
        <v>1</v>
      </c>
      <c r="D3827" s="2" t="str">
        <f t="shared" si="296"/>
        <v/>
      </c>
      <c r="E3827" s="2" t="str">
        <f t="shared" si="297"/>
        <v/>
      </c>
      <c r="F3827" s="2" t="str">
        <f t="shared" si="298"/>
        <v/>
      </c>
      <c r="G3827" s="2" t="str">
        <f t="shared" si="299"/>
        <v/>
      </c>
      <c r="H3827" t="s">
        <v>14</v>
      </c>
      <c r="I3827" t="s">
        <v>14</v>
      </c>
      <c r="J3827" s="1">
        <v>1.28131119672E-5</v>
      </c>
      <c r="K3827">
        <v>4.7705572431799999E-4</v>
      </c>
      <c r="L3827" s="1">
        <v>2.3379731473200002E-5</v>
      </c>
      <c r="M3827">
        <v>24</v>
      </c>
      <c r="N3827">
        <v>26</v>
      </c>
      <c r="O3827">
        <v>0.41270750948899998</v>
      </c>
      <c r="P3827">
        <v>0.45479163768800002</v>
      </c>
      <c r="Q3827">
        <v>0.38735228396999999</v>
      </c>
      <c r="R3827" t="s">
        <v>15</v>
      </c>
    </row>
    <row r="3828" spans="1:20">
      <c r="A3828">
        <v>125504</v>
      </c>
      <c r="C3828" t="b">
        <f t="shared" si="295"/>
        <v>1</v>
      </c>
      <c r="D3828" s="2" t="str">
        <f t="shared" si="296"/>
        <v/>
      </c>
      <c r="E3828" s="2" t="str">
        <f t="shared" si="297"/>
        <v/>
      </c>
      <c r="F3828" s="2" t="str">
        <f t="shared" si="298"/>
        <v/>
      </c>
      <c r="G3828" s="2" t="str">
        <f t="shared" si="299"/>
        <v/>
      </c>
      <c r="H3828" t="s">
        <v>19</v>
      </c>
      <c r="I3828" t="s">
        <v>19</v>
      </c>
      <c r="J3828" s="1">
        <v>5.0057001387800003E-5</v>
      </c>
      <c r="K3828">
        <v>2.8935418526499998E-4</v>
      </c>
      <c r="L3828" s="1">
        <v>6.8250736588700003E-6</v>
      </c>
      <c r="M3828">
        <v>4.5</v>
      </c>
      <c r="N3828">
        <v>10</v>
      </c>
      <c r="O3828">
        <v>5.3431218900400002E-3</v>
      </c>
      <c r="P3828" s="1">
        <v>5.4676531865300001E-5</v>
      </c>
      <c r="Q3828">
        <v>0.155679660581</v>
      </c>
      <c r="R3828" t="s">
        <v>15</v>
      </c>
      <c r="S3828">
        <v>4.5</v>
      </c>
      <c r="T3828">
        <v>10</v>
      </c>
    </row>
    <row r="3829" spans="1:20">
      <c r="A3829">
        <v>125630</v>
      </c>
      <c r="C3829" t="b">
        <f t="shared" si="295"/>
        <v>1</v>
      </c>
      <c r="D3829" s="2" t="str">
        <f t="shared" si="296"/>
        <v/>
      </c>
      <c r="E3829" s="2" t="str">
        <f t="shared" si="297"/>
        <v/>
      </c>
      <c r="F3829" s="2" t="str">
        <f t="shared" si="298"/>
        <v/>
      </c>
      <c r="G3829" s="2" t="str">
        <f t="shared" si="299"/>
        <v/>
      </c>
      <c r="H3829" t="s">
        <v>18</v>
      </c>
      <c r="I3829" t="s">
        <v>19</v>
      </c>
      <c r="J3829" s="1">
        <v>1.79716768516E-5</v>
      </c>
      <c r="K3829">
        <v>2.1995074443799999E-4</v>
      </c>
      <c r="L3829" s="1">
        <v>3.4340391324400001E-5</v>
      </c>
      <c r="M3829">
        <v>24.5</v>
      </c>
      <c r="N3829">
        <v>27</v>
      </c>
      <c r="O3829" s="1">
        <v>9.0348276193299998E-5</v>
      </c>
      <c r="P3829">
        <v>6.5291839946000005E-2</v>
      </c>
      <c r="Q3829">
        <v>0.269142829523</v>
      </c>
      <c r="R3829" t="s">
        <v>20</v>
      </c>
      <c r="S3829">
        <v>24.5</v>
      </c>
      <c r="T3829">
        <v>27</v>
      </c>
    </row>
    <row r="3830" spans="1:20">
      <c r="A3830">
        <v>125694</v>
      </c>
      <c r="C3830" t="b">
        <f t="shared" si="295"/>
        <v>1</v>
      </c>
      <c r="D3830" s="2" t="str">
        <f t="shared" si="296"/>
        <v/>
      </c>
      <c r="E3830" s="2" t="str">
        <f t="shared" si="297"/>
        <v/>
      </c>
      <c r="F3830" s="2" t="str">
        <f t="shared" si="298"/>
        <v/>
      </c>
      <c r="G3830" s="2" t="str">
        <f t="shared" si="299"/>
        <v/>
      </c>
      <c r="H3830" t="s">
        <v>14</v>
      </c>
      <c r="I3830" t="s">
        <v>14</v>
      </c>
      <c r="J3830" s="1">
        <v>1.1414059279299999E-5</v>
      </c>
      <c r="K3830">
        <v>1.37237949733E-4</v>
      </c>
      <c r="L3830" s="1">
        <v>4.6827806351400003E-5</v>
      </c>
      <c r="M3830">
        <v>24.5</v>
      </c>
      <c r="N3830">
        <v>27</v>
      </c>
      <c r="O3830" s="1">
        <v>4.99453627327E-5</v>
      </c>
      <c r="P3830">
        <v>0.116331006752</v>
      </c>
      <c r="Q3830">
        <v>0.19780034561199999</v>
      </c>
      <c r="R3830" t="s">
        <v>15</v>
      </c>
    </row>
    <row r="3831" spans="1:20">
      <c r="A3831">
        <v>125767</v>
      </c>
      <c r="B3831" t="s">
        <v>16</v>
      </c>
      <c r="C3831" t="b">
        <f t="shared" si="295"/>
        <v>1</v>
      </c>
      <c r="D3831" s="2" t="str">
        <f t="shared" si="296"/>
        <v/>
      </c>
      <c r="E3831" s="2" t="str">
        <f t="shared" si="297"/>
        <v/>
      </c>
      <c r="F3831" s="2" t="str">
        <f t="shared" si="298"/>
        <v/>
      </c>
      <c r="G3831" s="2" t="str">
        <f t="shared" si="299"/>
        <v>marineRestricted</v>
      </c>
      <c r="H3831" t="s">
        <v>14</v>
      </c>
      <c r="I3831" t="s">
        <v>14</v>
      </c>
      <c r="J3831">
        <v>3.08147871713E-4</v>
      </c>
      <c r="K3831">
        <v>4.5204656297699996E-3</v>
      </c>
      <c r="L3831">
        <v>1.23687898541E-3</v>
      </c>
      <c r="M3831">
        <v>23</v>
      </c>
      <c r="N3831">
        <v>25</v>
      </c>
      <c r="O3831">
        <v>1.3643788251000001E-2</v>
      </c>
      <c r="P3831">
        <v>0.32199812095000002</v>
      </c>
      <c r="Q3831">
        <v>1.8200317956200002E-2</v>
      </c>
      <c r="R3831" t="s">
        <v>15</v>
      </c>
    </row>
    <row r="3832" spans="1:20">
      <c r="A3832">
        <v>125775</v>
      </c>
      <c r="C3832" t="b">
        <f t="shared" si="295"/>
        <v>1</v>
      </c>
      <c r="D3832" s="2" t="str">
        <f t="shared" si="296"/>
        <v/>
      </c>
      <c r="E3832" s="2" t="str">
        <f t="shared" si="297"/>
        <v/>
      </c>
      <c r="F3832" s="2" t="str">
        <f t="shared" si="298"/>
        <v/>
      </c>
      <c r="G3832" s="2" t="str">
        <f t="shared" si="299"/>
        <v/>
      </c>
      <c r="H3832" t="s">
        <v>14</v>
      </c>
      <c r="I3832" t="s">
        <v>14</v>
      </c>
      <c r="J3832" s="1">
        <v>1.11304734975E-5</v>
      </c>
      <c r="K3832">
        <v>1.7828379166400001E-4</v>
      </c>
      <c r="L3832" s="1">
        <v>1.7286205689400002E-5</v>
      </c>
      <c r="M3832">
        <v>23</v>
      </c>
      <c r="N3832">
        <v>25</v>
      </c>
      <c r="O3832">
        <v>1.20335964207E-4</v>
      </c>
      <c r="P3832">
        <v>5.0072797920299998E-2</v>
      </c>
      <c r="Q3832">
        <v>0.101722810696</v>
      </c>
      <c r="R3832" t="s">
        <v>15</v>
      </c>
    </row>
    <row r="3833" spans="1:20">
      <c r="A3833">
        <v>125826</v>
      </c>
      <c r="C3833" t="b">
        <f t="shared" si="295"/>
        <v>1</v>
      </c>
      <c r="D3833" s="2" t="str">
        <f t="shared" si="296"/>
        <v/>
      </c>
      <c r="E3833" s="2" t="str">
        <f t="shared" si="297"/>
        <v/>
      </c>
      <c r="F3833" s="2" t="str">
        <f t="shared" si="298"/>
        <v/>
      </c>
      <c r="G3833" s="2" t="str">
        <f t="shared" si="299"/>
        <v/>
      </c>
      <c r="H3833" t="s">
        <v>17</v>
      </c>
      <c r="I3833" t="s">
        <v>17</v>
      </c>
      <c r="J3833">
        <v>1.4241718809099999E-2</v>
      </c>
      <c r="K3833">
        <v>4.3397252882000002E-4</v>
      </c>
      <c r="L3833" s="1">
        <v>1.3781293530600001E-5</v>
      </c>
      <c r="M3833">
        <v>1.3333333333299999</v>
      </c>
      <c r="N3833">
        <v>3.6666666666699999</v>
      </c>
      <c r="O3833">
        <v>3.6639053667600001E-2</v>
      </c>
      <c r="P3833" s="1">
        <v>4.76880736856E-7</v>
      </c>
      <c r="Q3833" s="1">
        <v>3.3834320062000002E-10</v>
      </c>
      <c r="R3833" t="s">
        <v>15</v>
      </c>
      <c r="S3833">
        <v>1.4022432659599999</v>
      </c>
    </row>
    <row r="3834" spans="1:20">
      <c r="A3834">
        <v>125830</v>
      </c>
      <c r="C3834" t="b">
        <f t="shared" si="295"/>
        <v>1</v>
      </c>
      <c r="D3834" s="2" t="str">
        <f t="shared" si="296"/>
        <v/>
      </c>
      <c r="E3834" s="2" t="str">
        <f t="shared" si="297"/>
        <v/>
      </c>
      <c r="F3834" s="2" t="str">
        <f t="shared" si="298"/>
        <v/>
      </c>
      <c r="G3834" s="2" t="str">
        <f t="shared" si="299"/>
        <v/>
      </c>
      <c r="H3834" t="s">
        <v>14</v>
      </c>
      <c r="I3834" t="s">
        <v>14</v>
      </c>
      <c r="J3834" s="1">
        <v>4.19325762884E-5</v>
      </c>
      <c r="K3834">
        <v>0</v>
      </c>
      <c r="L3834" s="1">
        <v>1.5303096964200001E-5</v>
      </c>
      <c r="M3834">
        <v>4.5</v>
      </c>
      <c r="N3834">
        <v>27</v>
      </c>
      <c r="O3834">
        <v>1.6668093412099999E-3</v>
      </c>
      <c r="P3834">
        <v>5.6871443386500003E-3</v>
      </c>
      <c r="Q3834">
        <v>0.43006509960900002</v>
      </c>
      <c r="R3834" t="s">
        <v>15</v>
      </c>
    </row>
    <row r="3835" spans="1:20">
      <c r="A3835">
        <v>125854</v>
      </c>
      <c r="B3835" t="s">
        <v>19</v>
      </c>
      <c r="C3835" t="b">
        <f t="shared" si="295"/>
        <v>1</v>
      </c>
      <c r="D3835" s="2" t="str">
        <f t="shared" si="296"/>
        <v/>
      </c>
      <c r="E3835" s="2" t="str">
        <f t="shared" si="297"/>
        <v/>
      </c>
      <c r="F3835" s="2" t="str">
        <f t="shared" si="298"/>
        <v/>
      </c>
      <c r="G3835" s="2" t="str">
        <f t="shared" si="299"/>
        <v>brackishRestricted</v>
      </c>
      <c r="H3835" t="s">
        <v>14</v>
      </c>
      <c r="I3835" t="s">
        <v>14</v>
      </c>
      <c r="J3835" s="1">
        <v>3.2718244160100003E-5</v>
      </c>
      <c r="K3835">
        <v>4.2042387174899998E-4</v>
      </c>
      <c r="L3835">
        <v>1.07202698683E-4</v>
      </c>
      <c r="M3835">
        <v>19.333333333300001</v>
      </c>
      <c r="N3835">
        <v>21.666666666699999</v>
      </c>
      <c r="O3835">
        <v>2.9817706035199999E-3</v>
      </c>
      <c r="P3835">
        <v>6.5034018363999996E-2</v>
      </c>
      <c r="Q3835">
        <v>4.0956864107800001E-2</v>
      </c>
      <c r="R3835" t="s">
        <v>15</v>
      </c>
    </row>
    <row r="3836" spans="1:20">
      <c r="A3836">
        <v>125855</v>
      </c>
      <c r="C3836" t="b">
        <f t="shared" si="295"/>
        <v>1</v>
      </c>
      <c r="D3836" s="2" t="str">
        <f t="shared" si="296"/>
        <v/>
      </c>
      <c r="E3836" s="2" t="str">
        <f t="shared" si="297"/>
        <v/>
      </c>
      <c r="F3836" s="2" t="str">
        <f t="shared" si="298"/>
        <v/>
      </c>
      <c r="G3836" s="2" t="str">
        <f t="shared" si="299"/>
        <v/>
      </c>
      <c r="H3836" t="s">
        <v>14</v>
      </c>
      <c r="I3836" t="s">
        <v>14</v>
      </c>
      <c r="J3836" s="1">
        <v>3.7365231222599998E-5</v>
      </c>
      <c r="K3836">
        <v>3.9721654256500002E-4</v>
      </c>
      <c r="L3836">
        <v>1.20898247018E-4</v>
      </c>
      <c r="M3836">
        <v>18</v>
      </c>
      <c r="N3836">
        <v>21.5</v>
      </c>
      <c r="O3836">
        <v>9.5751320034899998E-4</v>
      </c>
      <c r="P3836">
        <v>5.9886932817199999E-2</v>
      </c>
      <c r="Q3836">
        <v>3.32484263388E-2</v>
      </c>
      <c r="R3836" t="s">
        <v>15</v>
      </c>
    </row>
    <row r="3837" spans="1:20">
      <c r="A3837">
        <v>125857</v>
      </c>
      <c r="C3837" t="b">
        <f t="shared" si="295"/>
        <v>1</v>
      </c>
      <c r="D3837" s="2" t="str">
        <f t="shared" si="296"/>
        <v/>
      </c>
      <c r="E3837" s="2" t="str">
        <f t="shared" si="297"/>
        <v/>
      </c>
      <c r="F3837" s="2" t="str">
        <f t="shared" si="298"/>
        <v/>
      </c>
      <c r="G3837" s="2" t="str">
        <f t="shared" si="299"/>
        <v/>
      </c>
      <c r="H3837" t="s">
        <v>14</v>
      </c>
      <c r="I3837" t="s">
        <v>14</v>
      </c>
      <c r="J3837" s="1">
        <v>2.7282351112299998E-5</v>
      </c>
      <c r="K3837">
        <v>3.1171204597400001E-4</v>
      </c>
      <c r="L3837" s="1">
        <v>7.5009413566399998E-5</v>
      </c>
      <c r="M3837">
        <v>19.333333333300001</v>
      </c>
      <c r="N3837">
        <v>21.666666666699999</v>
      </c>
      <c r="O3837">
        <v>3.5630176044600002E-3</v>
      </c>
      <c r="P3837">
        <v>4.2227556675E-2</v>
      </c>
      <c r="Q3837">
        <v>0.159415098043</v>
      </c>
      <c r="R3837" t="s">
        <v>15</v>
      </c>
    </row>
    <row r="3838" spans="1:20">
      <c r="A3838">
        <v>125859</v>
      </c>
      <c r="C3838" t="b">
        <f t="shared" si="295"/>
        <v>1</v>
      </c>
      <c r="D3838" s="2" t="str">
        <f t="shared" si="296"/>
        <v/>
      </c>
      <c r="E3838" s="2" t="str">
        <f t="shared" si="297"/>
        <v/>
      </c>
      <c r="F3838" s="2" t="str">
        <f t="shared" si="298"/>
        <v/>
      </c>
      <c r="G3838" s="2" t="str">
        <f t="shared" si="299"/>
        <v/>
      </c>
      <c r="H3838" t="s">
        <v>18</v>
      </c>
      <c r="I3838" t="s">
        <v>19</v>
      </c>
      <c r="J3838" s="1">
        <v>3.3370373773100003E-5</v>
      </c>
      <c r="K3838">
        <v>4.7388616735300002E-4</v>
      </c>
      <c r="L3838">
        <v>1.10040941146E-4</v>
      </c>
      <c r="M3838">
        <v>18</v>
      </c>
      <c r="N3838">
        <v>21.5</v>
      </c>
      <c r="O3838">
        <v>5.3524492118000005E-4</v>
      </c>
      <c r="P3838">
        <v>4.1039395581399997E-2</v>
      </c>
      <c r="Q3838">
        <v>1.46249787258E-2</v>
      </c>
      <c r="R3838" t="s">
        <v>20</v>
      </c>
      <c r="S3838">
        <v>18</v>
      </c>
      <c r="T3838">
        <v>21.5</v>
      </c>
    </row>
    <row r="3839" spans="1:20">
      <c r="A3839">
        <v>125907</v>
      </c>
      <c r="C3839" t="b">
        <f t="shared" si="295"/>
        <v>1</v>
      </c>
      <c r="D3839" s="2" t="str">
        <f t="shared" si="296"/>
        <v/>
      </c>
      <c r="E3839" s="2" t="str">
        <f t="shared" si="297"/>
        <v/>
      </c>
      <c r="F3839" s="2" t="str">
        <f t="shared" si="298"/>
        <v/>
      </c>
      <c r="G3839" s="2" t="str">
        <f t="shared" si="299"/>
        <v/>
      </c>
      <c r="H3839" t="s">
        <v>14</v>
      </c>
      <c r="I3839" t="s">
        <v>14</v>
      </c>
      <c r="J3839" s="1">
        <v>2.0195352484099999E-5</v>
      </c>
      <c r="K3839">
        <v>2.5800577843699998E-4</v>
      </c>
      <c r="L3839" s="1">
        <v>6.9520460654699998E-5</v>
      </c>
      <c r="M3839">
        <v>18</v>
      </c>
      <c r="N3839">
        <v>21.5</v>
      </c>
      <c r="O3839">
        <v>3.3255046275800001E-3</v>
      </c>
      <c r="P3839">
        <v>0.10013820559599999</v>
      </c>
      <c r="Q3839">
        <v>4.8098148124599997E-2</v>
      </c>
      <c r="R3839" t="s">
        <v>15</v>
      </c>
    </row>
    <row r="3840" spans="1:20">
      <c r="A3840">
        <v>125909</v>
      </c>
      <c r="C3840" t="b">
        <f t="shared" si="295"/>
        <v>1</v>
      </c>
      <c r="D3840" s="2" t="str">
        <f t="shared" si="296"/>
        <v/>
      </c>
      <c r="E3840" s="2" t="str">
        <f t="shared" si="297"/>
        <v/>
      </c>
      <c r="F3840" s="2" t="str">
        <f t="shared" si="298"/>
        <v/>
      </c>
      <c r="G3840" s="2" t="str">
        <f t="shared" si="299"/>
        <v/>
      </c>
      <c r="H3840" t="s">
        <v>14</v>
      </c>
      <c r="I3840" t="s">
        <v>14</v>
      </c>
      <c r="J3840" s="1">
        <v>3.3122881084899998E-5</v>
      </c>
      <c r="K3840">
        <v>2.6516568739500001E-4</v>
      </c>
      <c r="L3840">
        <v>1.0480734412299999E-4</v>
      </c>
      <c r="M3840">
        <v>18</v>
      </c>
      <c r="N3840">
        <v>21.5</v>
      </c>
      <c r="O3840">
        <v>4.7644368880299999E-4</v>
      </c>
      <c r="P3840">
        <v>5.1327435594799999E-2</v>
      </c>
      <c r="Q3840">
        <v>3.0223223233700001E-2</v>
      </c>
      <c r="R3840" t="s">
        <v>15</v>
      </c>
    </row>
    <row r="3841" spans="1:20">
      <c r="A3841">
        <v>125911</v>
      </c>
      <c r="C3841" t="b">
        <f t="shared" si="295"/>
        <v>1</v>
      </c>
      <c r="D3841" s="2" t="str">
        <f t="shared" si="296"/>
        <v/>
      </c>
      <c r="E3841" s="2" t="str">
        <f t="shared" si="297"/>
        <v/>
      </c>
      <c r="F3841" s="2" t="str">
        <f t="shared" si="298"/>
        <v/>
      </c>
      <c r="G3841" s="2" t="str">
        <f t="shared" si="299"/>
        <v/>
      </c>
      <c r="H3841" t="s">
        <v>16</v>
      </c>
      <c r="I3841" t="s">
        <v>16</v>
      </c>
      <c r="J3841" s="1">
        <v>3.0906145260600002E-5</v>
      </c>
      <c r="K3841">
        <v>3.3892569903800002E-4</v>
      </c>
      <c r="L3841">
        <v>1.17371921709E-4</v>
      </c>
      <c r="M3841">
        <v>18</v>
      </c>
      <c r="N3841">
        <v>21.5</v>
      </c>
      <c r="O3841">
        <v>1.48191354638E-4</v>
      </c>
      <c r="P3841">
        <v>5.1327435594799999E-2</v>
      </c>
      <c r="Q3841">
        <v>1.0001071908699999E-2</v>
      </c>
      <c r="R3841" t="s">
        <v>15</v>
      </c>
      <c r="S3841">
        <v>18</v>
      </c>
    </row>
    <row r="3842" spans="1:20">
      <c r="A3842">
        <v>125969</v>
      </c>
      <c r="B3842" t="s">
        <v>19</v>
      </c>
      <c r="C3842" t="b">
        <f t="shared" si="295"/>
        <v>1</v>
      </c>
      <c r="D3842" s="2" t="str">
        <f t="shared" si="296"/>
        <v/>
      </c>
      <c r="E3842" s="2" t="str">
        <f t="shared" si="297"/>
        <v/>
      </c>
      <c r="F3842" s="2" t="str">
        <f t="shared" si="298"/>
        <v/>
      </c>
      <c r="G3842" s="2" t="str">
        <f t="shared" si="299"/>
        <v>brackishRestricted</v>
      </c>
      <c r="H3842" t="s">
        <v>14</v>
      </c>
      <c r="I3842" t="s">
        <v>14</v>
      </c>
      <c r="J3842" s="1">
        <v>2.2000630134300001E-5</v>
      </c>
      <c r="K3842">
        <v>1.9226590855500001E-4</v>
      </c>
      <c r="L3842" s="1">
        <v>2.9403768389799999E-5</v>
      </c>
      <c r="M3842">
        <v>18</v>
      </c>
      <c r="N3842">
        <v>20</v>
      </c>
      <c r="O3842">
        <v>3.8653542391200002E-2</v>
      </c>
      <c r="P3842">
        <v>0.110624631716</v>
      </c>
      <c r="Q3842">
        <v>0.29598434479500002</v>
      </c>
      <c r="R3842" t="s">
        <v>15</v>
      </c>
    </row>
    <row r="3843" spans="1:20">
      <c r="A3843">
        <v>126120</v>
      </c>
      <c r="C3843" t="b">
        <f t="shared" ref="C3843:C3906" si="300">IF(OR(B3843="freshRestricted",B3843="brackishRestricted",B3843="marineRestricted",B3843="noclass",B3843=""),TRUE,FALSE)</f>
        <v>1</v>
      </c>
      <c r="D3843" s="2" t="str">
        <f t="shared" ref="D3843:D3906" si="301">IF(NOT(ISBLANK($B3843)),IF($I3843="freshRestricted", IF($B3843="freshRestricted","FRESH",$B3843),""),"")</f>
        <v/>
      </c>
      <c r="E3843" s="2" t="str">
        <f t="shared" ref="E3843:E3906" si="302">IF(NOT(ISBLANK($B3843)),IF($I3843="marineRestricted", IF($B3843="marineRestricted","MARINE",$B3843),""),"")</f>
        <v/>
      </c>
      <c r="F3843" s="2" t="str">
        <f t="shared" ref="F3843:F3906" si="303">IF(NOT(ISBLANK($B3843)),IF($I3843="brackishRestricted", IF($B3843="brackishRestricted","BRACK",$B3843),""),"")</f>
        <v/>
      </c>
      <c r="G3843" s="2" t="str">
        <f t="shared" ref="G3843:G3906" si="304">IF(NOT(ISBLANK($B3843)),IF($I3843="noclass", IF($B3843="noclass","NO",$B3843),""),"")</f>
        <v/>
      </c>
      <c r="H3843" t="s">
        <v>14</v>
      </c>
      <c r="I3843" t="s">
        <v>14</v>
      </c>
      <c r="J3843">
        <v>0</v>
      </c>
      <c r="K3843">
        <v>3.2297532339799997E-2</v>
      </c>
      <c r="L3843">
        <v>7.1000214882199998E-3</v>
      </c>
      <c r="M3843">
        <v>8.8000000000000007</v>
      </c>
      <c r="N3843">
        <v>11.6</v>
      </c>
      <c r="O3843" s="1">
        <v>7.1375608610100004E-6</v>
      </c>
      <c r="P3843">
        <v>4.64973358697E-2</v>
      </c>
      <c r="Q3843">
        <v>2.6893890905199998E-3</v>
      </c>
      <c r="R3843" t="s">
        <v>15</v>
      </c>
    </row>
    <row r="3844" spans="1:20">
      <c r="A3844">
        <v>126123</v>
      </c>
      <c r="C3844" t="b">
        <f t="shared" si="300"/>
        <v>1</v>
      </c>
      <c r="D3844" s="2" t="str">
        <f t="shared" si="301"/>
        <v/>
      </c>
      <c r="E3844" s="2" t="str">
        <f t="shared" si="302"/>
        <v/>
      </c>
      <c r="F3844" s="2" t="str">
        <f t="shared" si="303"/>
        <v/>
      </c>
      <c r="G3844" s="2" t="str">
        <f t="shared" si="304"/>
        <v/>
      </c>
      <c r="H3844" t="s">
        <v>14</v>
      </c>
      <c r="I3844" t="s">
        <v>14</v>
      </c>
      <c r="J3844">
        <v>0</v>
      </c>
      <c r="K3844">
        <v>2.3598941125799999E-4</v>
      </c>
      <c r="L3844" s="1">
        <v>4.8993251603500001E-5</v>
      </c>
      <c r="M3844">
        <v>8.8000000000000007</v>
      </c>
      <c r="N3844">
        <v>11.6</v>
      </c>
      <c r="O3844">
        <v>9.4517715055599996E-3</v>
      </c>
      <c r="P3844">
        <v>0.15514189968700001</v>
      </c>
      <c r="Q3844">
        <v>6.60155454428E-2</v>
      </c>
      <c r="R3844" t="s">
        <v>15</v>
      </c>
    </row>
    <row r="3845" spans="1:20">
      <c r="A3845">
        <v>126127</v>
      </c>
      <c r="B3845" t="s">
        <v>19</v>
      </c>
      <c r="C3845" t="b">
        <f t="shared" si="300"/>
        <v>1</v>
      </c>
      <c r="D3845" s="2" t="str">
        <f t="shared" si="301"/>
        <v/>
      </c>
      <c r="E3845" s="2" t="str">
        <f t="shared" si="302"/>
        <v/>
      </c>
      <c r="F3845" s="2" t="str">
        <f t="shared" si="303"/>
        <v/>
      </c>
      <c r="G3845" s="2" t="str">
        <f t="shared" si="304"/>
        <v>brackishRestricted</v>
      </c>
      <c r="H3845" t="s">
        <v>14</v>
      </c>
      <c r="I3845" t="s">
        <v>14</v>
      </c>
      <c r="J3845">
        <v>0</v>
      </c>
      <c r="K3845">
        <v>3.2063778703500002E-4</v>
      </c>
      <c r="L3845" s="1">
        <v>6.1582059560399995E-5</v>
      </c>
      <c r="M3845">
        <v>8.8000000000000007</v>
      </c>
      <c r="N3845">
        <v>11.6</v>
      </c>
      <c r="O3845">
        <v>9.4517715055599996E-3</v>
      </c>
      <c r="P3845">
        <v>0.21325425155399999</v>
      </c>
      <c r="Q3845">
        <v>3.9098345334900003E-2</v>
      </c>
      <c r="R3845" t="s">
        <v>15</v>
      </c>
    </row>
    <row r="3846" spans="1:20">
      <c r="A3846">
        <v>126129</v>
      </c>
      <c r="C3846" t="b">
        <f t="shared" si="300"/>
        <v>1</v>
      </c>
      <c r="D3846" s="2" t="str">
        <f t="shared" si="301"/>
        <v/>
      </c>
      <c r="E3846" s="2" t="str">
        <f t="shared" si="302"/>
        <v/>
      </c>
      <c r="F3846" s="2" t="str">
        <f t="shared" si="303"/>
        <v/>
      </c>
      <c r="G3846" s="2" t="str">
        <f t="shared" si="304"/>
        <v/>
      </c>
      <c r="H3846" t="s">
        <v>18</v>
      </c>
      <c r="I3846" t="s">
        <v>19</v>
      </c>
      <c r="J3846">
        <v>0</v>
      </c>
      <c r="K3846">
        <v>2.3598941125799999E-4</v>
      </c>
      <c r="L3846" s="1">
        <v>3.7901907148399999E-5</v>
      </c>
      <c r="M3846">
        <v>8.8000000000000007</v>
      </c>
      <c r="N3846">
        <v>11.6</v>
      </c>
      <c r="O3846">
        <v>9.4517715055599996E-3</v>
      </c>
      <c r="P3846">
        <v>0.21325425155399999</v>
      </c>
      <c r="Q3846">
        <v>3.9098345334900003E-2</v>
      </c>
      <c r="R3846" t="s">
        <v>20</v>
      </c>
      <c r="S3846">
        <v>8.8000000000000007</v>
      </c>
      <c r="T3846">
        <v>11.6</v>
      </c>
    </row>
    <row r="3847" spans="1:20">
      <c r="A3847">
        <v>126156</v>
      </c>
      <c r="C3847" t="b">
        <f t="shared" si="300"/>
        <v>1</v>
      </c>
      <c r="D3847" s="2" t="str">
        <f t="shared" si="301"/>
        <v/>
      </c>
      <c r="E3847" s="2" t="str">
        <f t="shared" si="302"/>
        <v/>
      </c>
      <c r="F3847" s="2" t="str">
        <f t="shared" si="303"/>
        <v/>
      </c>
      <c r="G3847" s="2" t="str">
        <f t="shared" si="304"/>
        <v/>
      </c>
      <c r="H3847" t="s">
        <v>14</v>
      </c>
      <c r="I3847" t="s">
        <v>14</v>
      </c>
      <c r="J3847" s="1">
        <v>1.2391057819600001E-6</v>
      </c>
      <c r="K3847">
        <v>2.6004108823099999E-2</v>
      </c>
      <c r="L3847">
        <v>6.0044641078400001E-3</v>
      </c>
      <c r="M3847">
        <v>8.8000000000000007</v>
      </c>
      <c r="N3847">
        <v>11.6</v>
      </c>
      <c r="O3847">
        <v>2.97574629087E-3</v>
      </c>
      <c r="P3847">
        <v>0.132308830761</v>
      </c>
      <c r="Q3847">
        <v>1.53086411164E-2</v>
      </c>
      <c r="R3847" t="s">
        <v>15</v>
      </c>
    </row>
    <row r="3848" spans="1:20">
      <c r="A3848">
        <v>126161</v>
      </c>
      <c r="C3848" t="b">
        <f t="shared" si="300"/>
        <v>1</v>
      </c>
      <c r="D3848" s="2" t="str">
        <f t="shared" si="301"/>
        <v/>
      </c>
      <c r="E3848" s="2" t="str">
        <f t="shared" si="302"/>
        <v/>
      </c>
      <c r="F3848" s="2" t="str">
        <f t="shared" si="303"/>
        <v/>
      </c>
      <c r="G3848" s="2" t="str">
        <f t="shared" si="304"/>
        <v/>
      </c>
      <c r="H3848" t="s">
        <v>14</v>
      </c>
      <c r="I3848" t="s">
        <v>14</v>
      </c>
      <c r="J3848">
        <v>0</v>
      </c>
      <c r="K3848">
        <v>2.8472635488700001E-4</v>
      </c>
      <c r="L3848" s="1">
        <v>6.1480846626600004E-5</v>
      </c>
      <c r="M3848">
        <v>8.8000000000000007</v>
      </c>
      <c r="N3848">
        <v>11.6</v>
      </c>
      <c r="O3848">
        <v>9.4517715055599996E-3</v>
      </c>
      <c r="P3848">
        <v>0.15514189968700001</v>
      </c>
      <c r="Q3848">
        <v>6.60155454428E-2</v>
      </c>
      <c r="R3848" t="s">
        <v>15</v>
      </c>
    </row>
    <row r="3849" spans="1:20">
      <c r="A3849">
        <v>126162</v>
      </c>
      <c r="B3849" t="s">
        <v>19</v>
      </c>
      <c r="C3849" t="b">
        <f t="shared" si="300"/>
        <v>1</v>
      </c>
      <c r="D3849" s="2" t="str">
        <f t="shared" si="301"/>
        <v/>
      </c>
      <c r="E3849" s="2" t="str">
        <f t="shared" si="302"/>
        <v/>
      </c>
      <c r="F3849" s="2" t="str">
        <f t="shared" si="303"/>
        <v/>
      </c>
      <c r="G3849" s="2" t="str">
        <f t="shared" si="304"/>
        <v>brackishRestricted</v>
      </c>
      <c r="H3849" t="s">
        <v>14</v>
      </c>
      <c r="I3849" t="s">
        <v>14</v>
      </c>
      <c r="J3849">
        <v>0</v>
      </c>
      <c r="K3849">
        <v>1.34095825012E-4</v>
      </c>
      <c r="L3849" s="1">
        <v>2.80763451651E-5</v>
      </c>
      <c r="M3849">
        <v>11</v>
      </c>
      <c r="N3849">
        <v>15</v>
      </c>
      <c r="O3849">
        <v>2.2828442399799999E-3</v>
      </c>
      <c r="P3849">
        <v>5.8889316838999999E-2</v>
      </c>
      <c r="Q3849">
        <v>7.2377561385399997E-2</v>
      </c>
      <c r="R3849" t="s">
        <v>15</v>
      </c>
    </row>
    <row r="3850" spans="1:20">
      <c r="A3850">
        <v>126192</v>
      </c>
      <c r="C3850" t="b">
        <f t="shared" si="300"/>
        <v>1</v>
      </c>
      <c r="D3850" s="2" t="str">
        <f t="shared" si="301"/>
        <v/>
      </c>
      <c r="E3850" s="2" t="str">
        <f t="shared" si="302"/>
        <v/>
      </c>
      <c r="F3850" s="2" t="str">
        <f t="shared" si="303"/>
        <v/>
      </c>
      <c r="G3850" s="2" t="str">
        <f t="shared" si="304"/>
        <v/>
      </c>
      <c r="H3850" t="s">
        <v>14</v>
      </c>
      <c r="I3850" t="s">
        <v>14</v>
      </c>
      <c r="J3850">
        <v>2.0091865118499998E-2</v>
      </c>
      <c r="K3850">
        <v>9.1225769589499996E-3</v>
      </c>
      <c r="L3850">
        <v>3.38460712298E-4</v>
      </c>
      <c r="M3850">
        <v>1.3333333333299999</v>
      </c>
      <c r="N3850">
        <v>3.6666666666699999</v>
      </c>
      <c r="O3850">
        <v>0.35452036865600001</v>
      </c>
      <c r="P3850" s="1">
        <v>5.1083940042399999E-5</v>
      </c>
      <c r="Q3850" s="1">
        <v>2.9165126720300001E-7</v>
      </c>
      <c r="R3850" t="s">
        <v>15</v>
      </c>
    </row>
    <row r="3851" spans="1:20">
      <c r="A3851">
        <v>126198</v>
      </c>
      <c r="C3851" t="b">
        <f t="shared" si="300"/>
        <v>1</v>
      </c>
      <c r="D3851" s="2" t="str">
        <f t="shared" si="301"/>
        <v/>
      </c>
      <c r="E3851" s="2" t="str">
        <f t="shared" si="302"/>
        <v/>
      </c>
      <c r="F3851" s="2" t="str">
        <f t="shared" si="303"/>
        <v/>
      </c>
      <c r="G3851" s="2" t="str">
        <f t="shared" si="304"/>
        <v/>
      </c>
      <c r="H3851" t="s">
        <v>17</v>
      </c>
      <c r="I3851" t="s">
        <v>17</v>
      </c>
      <c r="J3851">
        <v>1.06907820722E-4</v>
      </c>
      <c r="K3851">
        <v>2.4277991955999999E-4</v>
      </c>
      <c r="L3851" s="1">
        <v>8.0614445701500003E-6</v>
      </c>
      <c r="M3851">
        <v>1.3333333333299999</v>
      </c>
      <c r="N3851">
        <v>3.6666666666699999</v>
      </c>
      <c r="O3851">
        <v>3.2778681103899997E-2</v>
      </c>
      <c r="P3851" s="1">
        <v>3.8052603434199997E-7</v>
      </c>
      <c r="Q3851">
        <v>1.47268844367E-4</v>
      </c>
      <c r="R3851" t="s">
        <v>15</v>
      </c>
      <c r="S3851">
        <v>3.6666666666699999</v>
      </c>
    </row>
    <row r="3852" spans="1:20">
      <c r="A3852">
        <v>126243</v>
      </c>
      <c r="C3852" t="b">
        <f t="shared" si="300"/>
        <v>1</v>
      </c>
      <c r="D3852" s="2" t="str">
        <f t="shared" si="301"/>
        <v/>
      </c>
      <c r="E3852" s="2" t="str">
        <f t="shared" si="302"/>
        <v/>
      </c>
      <c r="F3852" s="2" t="str">
        <f t="shared" si="303"/>
        <v/>
      </c>
      <c r="G3852" s="2" t="str">
        <f t="shared" si="304"/>
        <v/>
      </c>
      <c r="H3852" t="s">
        <v>18</v>
      </c>
      <c r="I3852" t="s">
        <v>19</v>
      </c>
      <c r="J3852" s="1">
        <v>2.34331168452E-5</v>
      </c>
      <c r="K3852">
        <v>2.16277809656E-4</v>
      </c>
      <c r="L3852" s="1">
        <v>3.25722262056E-5</v>
      </c>
      <c r="M3852">
        <v>18</v>
      </c>
      <c r="N3852">
        <v>23.5</v>
      </c>
      <c r="O3852">
        <v>8.4725136995000006E-3</v>
      </c>
      <c r="P3852">
        <v>0.15320148602</v>
      </c>
      <c r="Q3852">
        <v>4.0723950208200001E-2</v>
      </c>
      <c r="R3852" t="s">
        <v>20</v>
      </c>
      <c r="S3852">
        <v>18</v>
      </c>
      <c r="T3852">
        <v>23.5</v>
      </c>
    </row>
    <row r="3853" spans="1:20">
      <c r="A3853">
        <v>126247</v>
      </c>
      <c r="C3853" t="b">
        <f t="shared" si="300"/>
        <v>1</v>
      </c>
      <c r="D3853" s="2" t="str">
        <f t="shared" si="301"/>
        <v/>
      </c>
      <c r="E3853" s="2" t="str">
        <f t="shared" si="302"/>
        <v/>
      </c>
      <c r="F3853" s="2" t="str">
        <f t="shared" si="303"/>
        <v/>
      </c>
      <c r="G3853" s="2" t="str">
        <f t="shared" si="304"/>
        <v/>
      </c>
      <c r="H3853" t="s">
        <v>18</v>
      </c>
      <c r="I3853" t="s">
        <v>19</v>
      </c>
      <c r="J3853" s="1">
        <v>3.4345861498000003E-5</v>
      </c>
      <c r="K3853">
        <v>3.59093151704E-4</v>
      </c>
      <c r="L3853" s="1">
        <v>8.1288450029100003E-5</v>
      </c>
      <c r="M3853">
        <v>18</v>
      </c>
      <c r="N3853">
        <v>20</v>
      </c>
      <c r="O3853">
        <v>3.4042160686899997E-2</v>
      </c>
      <c r="P3853">
        <v>0.18232587205600001</v>
      </c>
      <c r="Q3853">
        <v>4.1969606170300003E-2</v>
      </c>
      <c r="R3853" t="s">
        <v>20</v>
      </c>
      <c r="S3853">
        <v>18</v>
      </c>
      <c r="T3853">
        <v>20</v>
      </c>
    </row>
    <row r="3854" spans="1:20">
      <c r="A3854">
        <v>126249</v>
      </c>
      <c r="C3854" t="b">
        <f t="shared" si="300"/>
        <v>1</v>
      </c>
      <c r="D3854" s="2" t="str">
        <f t="shared" si="301"/>
        <v/>
      </c>
      <c r="E3854" s="2" t="str">
        <f t="shared" si="302"/>
        <v/>
      </c>
      <c r="F3854" s="2" t="str">
        <f t="shared" si="303"/>
        <v/>
      </c>
      <c r="G3854" s="2" t="str">
        <f t="shared" si="304"/>
        <v/>
      </c>
      <c r="H3854" t="s">
        <v>18</v>
      </c>
      <c r="I3854" t="s">
        <v>19</v>
      </c>
      <c r="J3854" s="1">
        <v>2.4237316539399999E-5</v>
      </c>
      <c r="K3854">
        <v>2.7679572677800001E-4</v>
      </c>
      <c r="L3854" s="1">
        <v>6.8510766517500005E-5</v>
      </c>
      <c r="M3854">
        <v>18</v>
      </c>
      <c r="N3854">
        <v>20</v>
      </c>
      <c r="O3854">
        <v>4.2730820268499997E-3</v>
      </c>
      <c r="P3854">
        <v>0.18232587205600001</v>
      </c>
      <c r="Q3854">
        <v>4.3498106990000002E-3</v>
      </c>
      <c r="R3854" t="s">
        <v>20</v>
      </c>
      <c r="S3854">
        <v>18</v>
      </c>
      <c r="T3854">
        <v>20</v>
      </c>
    </row>
    <row r="3855" spans="1:20">
      <c r="A3855">
        <v>126277</v>
      </c>
      <c r="C3855" t="b">
        <f t="shared" si="300"/>
        <v>1</v>
      </c>
      <c r="D3855" s="2" t="str">
        <f t="shared" si="301"/>
        <v/>
      </c>
      <c r="E3855" s="2" t="str">
        <f t="shared" si="302"/>
        <v/>
      </c>
      <c r="F3855" s="2" t="str">
        <f t="shared" si="303"/>
        <v/>
      </c>
      <c r="G3855" s="2" t="str">
        <f t="shared" si="304"/>
        <v/>
      </c>
      <c r="H3855" t="s">
        <v>14</v>
      </c>
      <c r="I3855" t="s">
        <v>14</v>
      </c>
      <c r="J3855" s="1">
        <v>2.3510429519500001E-5</v>
      </c>
      <c r="K3855">
        <v>1.97710094664E-4</v>
      </c>
      <c r="L3855" s="1">
        <v>4.1176390576399998E-5</v>
      </c>
      <c r="M3855">
        <v>18</v>
      </c>
      <c r="N3855">
        <v>23.5</v>
      </c>
      <c r="O3855">
        <v>1.6921630615299998E-2</v>
      </c>
      <c r="P3855">
        <v>0.23714182760800001</v>
      </c>
      <c r="Q3855">
        <v>1.7665339306800001E-2</v>
      </c>
      <c r="R3855" t="s">
        <v>15</v>
      </c>
    </row>
    <row r="3856" spans="1:20">
      <c r="A3856">
        <v>126279</v>
      </c>
      <c r="C3856" t="b">
        <f t="shared" si="300"/>
        <v>1</v>
      </c>
      <c r="D3856" s="2" t="str">
        <f t="shared" si="301"/>
        <v/>
      </c>
      <c r="E3856" s="2" t="str">
        <f t="shared" si="302"/>
        <v/>
      </c>
      <c r="F3856" s="2" t="str">
        <f t="shared" si="303"/>
        <v/>
      </c>
      <c r="G3856" s="2" t="str">
        <f t="shared" si="304"/>
        <v/>
      </c>
      <c r="H3856" t="s">
        <v>14</v>
      </c>
      <c r="I3856" t="s">
        <v>14</v>
      </c>
      <c r="J3856" s="1">
        <v>3.0473444446399999E-5</v>
      </c>
      <c r="K3856">
        <v>2.6714189725799998E-4</v>
      </c>
      <c r="L3856" s="1">
        <v>6.3866654436999995E-5</v>
      </c>
      <c r="M3856">
        <v>18</v>
      </c>
      <c r="N3856">
        <v>23.5</v>
      </c>
      <c r="O3856">
        <v>3.98022184512E-3</v>
      </c>
      <c r="P3856">
        <v>0.23714182760800001</v>
      </c>
      <c r="Q3856">
        <v>4.1647926101700001E-3</v>
      </c>
      <c r="R3856" t="s">
        <v>15</v>
      </c>
    </row>
    <row r="3857" spans="1:20">
      <c r="A3857">
        <v>126284</v>
      </c>
      <c r="C3857" t="b">
        <f t="shared" si="300"/>
        <v>1</v>
      </c>
      <c r="D3857" s="2" t="str">
        <f t="shared" si="301"/>
        <v/>
      </c>
      <c r="E3857" s="2" t="str">
        <f t="shared" si="302"/>
        <v/>
      </c>
      <c r="F3857" s="2" t="str">
        <f t="shared" si="303"/>
        <v/>
      </c>
      <c r="G3857" s="2" t="str">
        <f t="shared" si="304"/>
        <v/>
      </c>
      <c r="H3857" t="s">
        <v>14</v>
      </c>
      <c r="I3857" t="s">
        <v>14</v>
      </c>
      <c r="J3857" s="1">
        <v>2.47313684753E-5</v>
      </c>
      <c r="K3857">
        <v>1.8030157759400001E-4</v>
      </c>
      <c r="L3857" s="1">
        <v>3.7850631421600002E-5</v>
      </c>
      <c r="M3857">
        <v>18</v>
      </c>
      <c r="N3857">
        <v>23.5</v>
      </c>
      <c r="O3857">
        <v>1.6921630615299998E-2</v>
      </c>
      <c r="P3857">
        <v>0.23714182760800001</v>
      </c>
      <c r="Q3857">
        <v>2.20203030543E-2</v>
      </c>
      <c r="R3857" t="s">
        <v>15</v>
      </c>
    </row>
    <row r="3858" spans="1:20">
      <c r="A3858">
        <v>126310</v>
      </c>
      <c r="C3858" t="b">
        <f t="shared" si="300"/>
        <v>1</v>
      </c>
      <c r="D3858" s="2" t="str">
        <f t="shared" si="301"/>
        <v/>
      </c>
      <c r="E3858" s="2" t="str">
        <f t="shared" si="302"/>
        <v/>
      </c>
      <c r="F3858" s="2" t="str">
        <f t="shared" si="303"/>
        <v/>
      </c>
      <c r="G3858" s="2" t="str">
        <f t="shared" si="304"/>
        <v/>
      </c>
      <c r="H3858" t="s">
        <v>14</v>
      </c>
      <c r="I3858" t="s">
        <v>14</v>
      </c>
      <c r="J3858" s="1">
        <v>5.97706517567E-5</v>
      </c>
      <c r="K3858">
        <v>6.1682996844699995E-4</v>
      </c>
      <c r="L3858">
        <v>0</v>
      </c>
      <c r="M3858">
        <v>23</v>
      </c>
      <c r="N3858">
        <v>25</v>
      </c>
      <c r="O3858">
        <v>0.24199940855300001</v>
      </c>
      <c r="P3858">
        <v>0.15616071083800001</v>
      </c>
      <c r="Q3858">
        <v>0.20295549634900001</v>
      </c>
      <c r="R3858" t="s">
        <v>15</v>
      </c>
    </row>
    <row r="3859" spans="1:20">
      <c r="A3859">
        <v>126342</v>
      </c>
      <c r="C3859" t="b">
        <f t="shared" si="300"/>
        <v>1</v>
      </c>
      <c r="D3859" s="2" t="str">
        <f t="shared" si="301"/>
        <v/>
      </c>
      <c r="E3859" s="2" t="str">
        <f t="shared" si="302"/>
        <v/>
      </c>
      <c r="F3859" s="2" t="str">
        <f t="shared" si="303"/>
        <v/>
      </c>
      <c r="G3859" s="2" t="str">
        <f t="shared" si="304"/>
        <v/>
      </c>
      <c r="H3859" t="s">
        <v>14</v>
      </c>
      <c r="I3859" t="s">
        <v>14</v>
      </c>
      <c r="J3859">
        <v>3.1343759894600001E-3</v>
      </c>
      <c r="K3859">
        <v>1.9411306242299999E-2</v>
      </c>
      <c r="L3859">
        <v>1.7764535786900001E-3</v>
      </c>
      <c r="M3859">
        <v>19.5</v>
      </c>
      <c r="N3859">
        <v>26</v>
      </c>
      <c r="O3859">
        <v>6.4970575702799995E-4</v>
      </c>
      <c r="P3859">
        <v>4.3331299815600001E-2</v>
      </c>
      <c r="Q3859">
        <v>0.27635715460799998</v>
      </c>
      <c r="R3859" t="s">
        <v>15</v>
      </c>
    </row>
    <row r="3860" spans="1:20">
      <c r="A3860">
        <v>126347</v>
      </c>
      <c r="C3860" t="b">
        <f t="shared" si="300"/>
        <v>1</v>
      </c>
      <c r="D3860" s="2" t="str">
        <f t="shared" si="301"/>
        <v/>
      </c>
      <c r="E3860" s="2" t="str">
        <f t="shared" si="302"/>
        <v/>
      </c>
      <c r="F3860" s="2" t="str">
        <f t="shared" si="303"/>
        <v/>
      </c>
      <c r="G3860" s="2" t="str">
        <f t="shared" si="304"/>
        <v/>
      </c>
      <c r="H3860" t="s">
        <v>14</v>
      </c>
      <c r="I3860" t="s">
        <v>14</v>
      </c>
      <c r="J3860" s="1">
        <v>5.3677006542500002E-5</v>
      </c>
      <c r="K3860">
        <v>5.65427471076E-4</v>
      </c>
      <c r="L3860">
        <v>0</v>
      </c>
      <c r="M3860">
        <v>23</v>
      </c>
      <c r="N3860">
        <v>25</v>
      </c>
      <c r="O3860">
        <v>0.24199940855300001</v>
      </c>
      <c r="P3860">
        <v>0.15616071083800001</v>
      </c>
      <c r="Q3860">
        <v>0.20295549634900001</v>
      </c>
      <c r="R3860" t="s">
        <v>15</v>
      </c>
    </row>
    <row r="3861" spans="1:20">
      <c r="A3861">
        <v>126460</v>
      </c>
      <c r="C3861" t="b">
        <f t="shared" si="300"/>
        <v>1</v>
      </c>
      <c r="D3861" s="2" t="str">
        <f t="shared" si="301"/>
        <v/>
      </c>
      <c r="E3861" s="2" t="str">
        <f t="shared" si="302"/>
        <v/>
      </c>
      <c r="F3861" s="2" t="str">
        <f t="shared" si="303"/>
        <v/>
      </c>
      <c r="G3861" s="2" t="str">
        <f t="shared" si="304"/>
        <v/>
      </c>
      <c r="H3861" t="s">
        <v>14</v>
      </c>
      <c r="I3861" t="s">
        <v>14</v>
      </c>
      <c r="J3861" s="1">
        <v>4.47227191413E-6</v>
      </c>
      <c r="K3861">
        <v>1.5880790478599999E-4</v>
      </c>
      <c r="L3861" s="1">
        <v>4.9586779041400003E-5</v>
      </c>
      <c r="M3861">
        <v>9</v>
      </c>
      <c r="N3861">
        <v>13.5</v>
      </c>
      <c r="O3861">
        <v>8.1461829907700008E-3</v>
      </c>
      <c r="P3861">
        <v>0.135698008787</v>
      </c>
      <c r="Q3861">
        <v>4.18989488525E-2</v>
      </c>
      <c r="R3861" t="s">
        <v>15</v>
      </c>
    </row>
    <row r="3862" spans="1:20">
      <c r="A3862">
        <v>126495</v>
      </c>
      <c r="B3862" t="s">
        <v>14</v>
      </c>
      <c r="C3862" t="b">
        <f t="shared" si="300"/>
        <v>1</v>
      </c>
      <c r="D3862" s="2" t="str">
        <f t="shared" si="301"/>
        <v/>
      </c>
      <c r="E3862" s="2" t="str">
        <f t="shared" si="302"/>
        <v/>
      </c>
      <c r="F3862" s="2" t="str">
        <f t="shared" si="303"/>
        <v/>
      </c>
      <c r="G3862" s="2" t="str">
        <f t="shared" si="304"/>
        <v>NO</v>
      </c>
      <c r="H3862" t="s">
        <v>14</v>
      </c>
      <c r="I3862" t="s">
        <v>14</v>
      </c>
      <c r="J3862">
        <v>1.72596560762E-4</v>
      </c>
      <c r="K3862">
        <v>2.3032353129400001E-3</v>
      </c>
      <c r="L3862">
        <v>1.04914743325E-3</v>
      </c>
      <c r="M3862">
        <v>9</v>
      </c>
      <c r="N3862">
        <v>13.5</v>
      </c>
      <c r="O3862">
        <v>8.0837288455600006E-3</v>
      </c>
      <c r="P3862">
        <v>8.91735827211E-2</v>
      </c>
      <c r="Q3862">
        <v>7.9429644701000002E-2</v>
      </c>
      <c r="R3862" t="s">
        <v>15</v>
      </c>
    </row>
    <row r="3863" spans="1:20">
      <c r="A3863">
        <v>126499</v>
      </c>
      <c r="B3863" t="s">
        <v>14</v>
      </c>
      <c r="C3863" t="b">
        <f t="shared" si="300"/>
        <v>1</v>
      </c>
      <c r="D3863" s="2" t="str">
        <f t="shared" si="301"/>
        <v/>
      </c>
      <c r="E3863" s="2" t="str">
        <f t="shared" si="302"/>
        <v/>
      </c>
      <c r="F3863" s="2" t="str">
        <f t="shared" si="303"/>
        <v/>
      </c>
      <c r="G3863" s="2" t="str">
        <f t="shared" si="304"/>
        <v>NO</v>
      </c>
      <c r="H3863" t="s">
        <v>14</v>
      </c>
      <c r="I3863" t="s">
        <v>14</v>
      </c>
      <c r="J3863" s="1">
        <v>8.2328153304900006E-6</v>
      </c>
      <c r="K3863" s="1">
        <v>8.8734457546500004E-5</v>
      </c>
      <c r="L3863" s="1">
        <v>3.5429744619E-5</v>
      </c>
      <c r="M3863">
        <v>9</v>
      </c>
      <c r="N3863">
        <v>13.5</v>
      </c>
      <c r="O3863">
        <v>3.02305329202E-2</v>
      </c>
      <c r="P3863">
        <v>0.21713136771399999</v>
      </c>
      <c r="Q3863">
        <v>7.5545629463400002E-2</v>
      </c>
      <c r="R3863" t="s">
        <v>15</v>
      </c>
    </row>
    <row r="3864" spans="1:20">
      <c r="A3864">
        <v>126527</v>
      </c>
      <c r="C3864" t="b">
        <f t="shared" si="300"/>
        <v>1</v>
      </c>
      <c r="D3864" s="2" t="str">
        <f t="shared" si="301"/>
        <v/>
      </c>
      <c r="E3864" s="2" t="str">
        <f t="shared" si="302"/>
        <v/>
      </c>
      <c r="F3864" s="2" t="str">
        <f t="shared" si="303"/>
        <v/>
      </c>
      <c r="G3864" s="2" t="str">
        <f t="shared" si="304"/>
        <v/>
      </c>
      <c r="H3864" t="s">
        <v>14</v>
      </c>
      <c r="I3864" t="s">
        <v>14</v>
      </c>
      <c r="J3864">
        <v>1.1721229312099999E-4</v>
      </c>
      <c r="K3864">
        <v>2.9328235003499999E-3</v>
      </c>
      <c r="L3864">
        <v>1.0400869990799999E-3</v>
      </c>
      <c r="M3864">
        <v>9</v>
      </c>
      <c r="N3864">
        <v>13.5</v>
      </c>
      <c r="O3864">
        <v>6.4477467004199996E-3</v>
      </c>
      <c r="P3864">
        <v>6.5000966748699998E-2</v>
      </c>
      <c r="Q3864">
        <v>7.9429644701000002E-2</v>
      </c>
      <c r="R3864" t="s">
        <v>15</v>
      </c>
    </row>
    <row r="3865" spans="1:20">
      <c r="A3865">
        <v>126528</v>
      </c>
      <c r="B3865" t="s">
        <v>16</v>
      </c>
      <c r="C3865" t="b">
        <f t="shared" si="300"/>
        <v>1</v>
      </c>
      <c r="D3865" s="2" t="str">
        <f t="shared" si="301"/>
        <v/>
      </c>
      <c r="E3865" s="2" t="str">
        <f t="shared" si="302"/>
        <v>MARINE</v>
      </c>
      <c r="F3865" s="2" t="str">
        <f t="shared" si="303"/>
        <v/>
      </c>
      <c r="G3865" s="2" t="str">
        <f t="shared" si="304"/>
        <v/>
      </c>
      <c r="H3865" t="s">
        <v>16</v>
      </c>
      <c r="I3865" t="s">
        <v>16</v>
      </c>
      <c r="J3865">
        <v>0</v>
      </c>
      <c r="K3865" s="1">
        <v>8.74903901927E-5</v>
      </c>
      <c r="L3865" s="1">
        <v>3.7281276320899997E-5</v>
      </c>
      <c r="M3865">
        <v>9</v>
      </c>
      <c r="N3865">
        <v>13.5</v>
      </c>
      <c r="O3865">
        <v>1.0091120298000001E-3</v>
      </c>
      <c r="P3865">
        <v>0.183471828906</v>
      </c>
      <c r="Q3865">
        <v>7.2012805821299996E-3</v>
      </c>
      <c r="R3865" t="s">
        <v>15</v>
      </c>
      <c r="S3865">
        <v>9</v>
      </c>
    </row>
    <row r="3866" spans="1:20">
      <c r="A3866">
        <v>126553</v>
      </c>
      <c r="C3866" t="b">
        <f t="shared" si="300"/>
        <v>1</v>
      </c>
      <c r="D3866" s="2" t="str">
        <f t="shared" si="301"/>
        <v/>
      </c>
      <c r="E3866" s="2" t="str">
        <f t="shared" si="302"/>
        <v/>
      </c>
      <c r="F3866" s="2" t="str">
        <f t="shared" si="303"/>
        <v/>
      </c>
      <c r="G3866" s="2" t="str">
        <f t="shared" si="304"/>
        <v/>
      </c>
      <c r="H3866" t="s">
        <v>14</v>
      </c>
      <c r="I3866" t="s">
        <v>14</v>
      </c>
      <c r="J3866" s="1">
        <v>3.57376937978E-5</v>
      </c>
      <c r="K3866">
        <v>1.9298398737899999E-4</v>
      </c>
      <c r="L3866" s="1">
        <v>8.4645598459300007E-5</v>
      </c>
      <c r="M3866">
        <v>23</v>
      </c>
      <c r="N3866">
        <v>25</v>
      </c>
      <c r="O3866">
        <v>2.3551735493599998E-2</v>
      </c>
      <c r="P3866">
        <v>0.249187392019</v>
      </c>
      <c r="Q3866">
        <v>0.264717239228</v>
      </c>
      <c r="R3866" t="s">
        <v>15</v>
      </c>
    </row>
    <row r="3867" spans="1:20">
      <c r="A3867">
        <v>126594</v>
      </c>
      <c r="C3867" t="b">
        <f t="shared" si="300"/>
        <v>1</v>
      </c>
      <c r="D3867" s="2" t="str">
        <f t="shared" si="301"/>
        <v/>
      </c>
      <c r="E3867" s="2" t="str">
        <f t="shared" si="302"/>
        <v/>
      </c>
      <c r="F3867" s="2" t="str">
        <f t="shared" si="303"/>
        <v/>
      </c>
      <c r="G3867" s="2" t="str">
        <f t="shared" si="304"/>
        <v/>
      </c>
      <c r="H3867" t="s">
        <v>14</v>
      </c>
      <c r="I3867" t="s">
        <v>14</v>
      </c>
      <c r="J3867">
        <v>2.1802798731000001E-4</v>
      </c>
      <c r="K3867">
        <v>2.98967884677E-3</v>
      </c>
      <c r="L3867">
        <v>1.43794320543E-3</v>
      </c>
      <c r="M3867">
        <v>9</v>
      </c>
      <c r="N3867">
        <v>13.5</v>
      </c>
      <c r="O3867">
        <v>8.0837288455600006E-3</v>
      </c>
      <c r="P3867">
        <v>9.8562832028499997E-2</v>
      </c>
      <c r="Q3867">
        <v>7.9429644701000002E-2</v>
      </c>
      <c r="R3867" t="s">
        <v>15</v>
      </c>
    </row>
    <row r="3868" spans="1:20">
      <c r="A3868">
        <v>126596</v>
      </c>
      <c r="C3868" t="b">
        <f t="shared" si="300"/>
        <v>1</v>
      </c>
      <c r="D3868" s="2" t="str">
        <f t="shared" si="301"/>
        <v/>
      </c>
      <c r="E3868" s="2" t="str">
        <f t="shared" si="302"/>
        <v/>
      </c>
      <c r="F3868" s="2" t="str">
        <f t="shared" si="303"/>
        <v/>
      </c>
      <c r="G3868" s="2" t="str">
        <f t="shared" si="304"/>
        <v/>
      </c>
      <c r="H3868" t="s">
        <v>14</v>
      </c>
      <c r="I3868" t="s">
        <v>14</v>
      </c>
      <c r="J3868" s="1">
        <v>3.3878540901799999E-6</v>
      </c>
      <c r="K3868">
        <v>1.10918071933E-4</v>
      </c>
      <c r="L3868" s="1">
        <v>4.5956489545000002E-5</v>
      </c>
      <c r="M3868">
        <v>9</v>
      </c>
      <c r="N3868">
        <v>13.5</v>
      </c>
      <c r="O3868">
        <v>2.420827347E-2</v>
      </c>
      <c r="P3868">
        <v>0.16498958474299999</v>
      </c>
      <c r="Q3868">
        <v>9.9065757772300006E-2</v>
      </c>
      <c r="R3868" t="s">
        <v>15</v>
      </c>
    </row>
    <row r="3869" spans="1:20">
      <c r="A3869">
        <v>126763</v>
      </c>
      <c r="C3869" t="b">
        <f t="shared" si="300"/>
        <v>1</v>
      </c>
      <c r="D3869" s="2" t="str">
        <f t="shared" si="301"/>
        <v/>
      </c>
      <c r="E3869" s="2" t="str">
        <f t="shared" si="302"/>
        <v/>
      </c>
      <c r="F3869" s="2" t="str">
        <f t="shared" si="303"/>
        <v/>
      </c>
      <c r="G3869" s="2" t="str">
        <f t="shared" si="304"/>
        <v/>
      </c>
      <c r="H3869" t="s">
        <v>14</v>
      </c>
      <c r="I3869" t="s">
        <v>14</v>
      </c>
      <c r="J3869" s="1">
        <v>4.9535435883099999E-6</v>
      </c>
      <c r="K3869">
        <v>1.1083280280300001E-4</v>
      </c>
      <c r="L3869" s="1">
        <v>7.8046343918999993E-6</v>
      </c>
      <c r="M3869">
        <v>12.5</v>
      </c>
      <c r="N3869">
        <v>26</v>
      </c>
      <c r="O3869">
        <v>9.0560216115799994E-3</v>
      </c>
      <c r="P3869">
        <v>0.18870480915000001</v>
      </c>
      <c r="Q3869">
        <v>0.27535408900000002</v>
      </c>
      <c r="R3869" t="s">
        <v>15</v>
      </c>
    </row>
    <row r="3870" spans="1:20">
      <c r="A3870">
        <v>126764</v>
      </c>
      <c r="B3870" t="s">
        <v>19</v>
      </c>
      <c r="C3870" t="b">
        <f t="shared" si="300"/>
        <v>1</v>
      </c>
      <c r="D3870" s="2" t="str">
        <f t="shared" si="301"/>
        <v/>
      </c>
      <c r="E3870" s="2" t="str">
        <f t="shared" si="302"/>
        <v/>
      </c>
      <c r="F3870" s="2" t="str">
        <f t="shared" si="303"/>
        <v/>
      </c>
      <c r="G3870" s="2" t="str">
        <f t="shared" si="304"/>
        <v>brackishRestricted</v>
      </c>
      <c r="H3870" t="s">
        <v>14</v>
      </c>
      <c r="I3870" t="s">
        <v>14</v>
      </c>
      <c r="J3870" s="1">
        <v>1.64531161873E-6</v>
      </c>
      <c r="K3870" s="1">
        <v>9.6381414325699994E-5</v>
      </c>
      <c r="L3870">
        <v>0</v>
      </c>
      <c r="M3870">
        <v>12.5</v>
      </c>
      <c r="N3870">
        <v>26</v>
      </c>
      <c r="O3870">
        <v>1.5196716895299999E-3</v>
      </c>
      <c r="P3870">
        <v>5.3353534585700003E-2</v>
      </c>
      <c r="Q3870">
        <v>0.34983781281699999</v>
      </c>
      <c r="R3870" t="s">
        <v>15</v>
      </c>
    </row>
    <row r="3871" spans="1:20">
      <c r="A3871">
        <v>126766</v>
      </c>
      <c r="C3871" t="b">
        <f t="shared" si="300"/>
        <v>1</v>
      </c>
      <c r="D3871" s="2" t="str">
        <f t="shared" si="301"/>
        <v/>
      </c>
      <c r="E3871" s="2" t="str">
        <f t="shared" si="302"/>
        <v/>
      </c>
      <c r="F3871" s="2" t="str">
        <f t="shared" si="303"/>
        <v/>
      </c>
      <c r="G3871" s="2" t="str">
        <f t="shared" si="304"/>
        <v/>
      </c>
      <c r="H3871" t="s">
        <v>14</v>
      </c>
      <c r="I3871" t="s">
        <v>14</v>
      </c>
      <c r="J3871" s="1">
        <v>2.6050681827299999E-5</v>
      </c>
      <c r="K3871">
        <v>1.5562438529099999E-4</v>
      </c>
      <c r="L3871" s="1">
        <v>2.3522383925700001E-5</v>
      </c>
      <c r="M3871">
        <v>18</v>
      </c>
      <c r="N3871">
        <v>25</v>
      </c>
      <c r="O3871">
        <v>2.4351064733599999E-2</v>
      </c>
      <c r="P3871">
        <v>0.170918125832</v>
      </c>
      <c r="Q3871">
        <v>0.277916241896</v>
      </c>
      <c r="R3871" t="s">
        <v>15</v>
      </c>
    </row>
    <row r="3872" spans="1:20">
      <c r="A3872">
        <v>126921</v>
      </c>
      <c r="C3872" t="b">
        <f t="shared" si="300"/>
        <v>1</v>
      </c>
      <c r="D3872" s="2" t="str">
        <f t="shared" si="301"/>
        <v/>
      </c>
      <c r="E3872" s="2" t="str">
        <f t="shared" si="302"/>
        <v/>
      </c>
      <c r="F3872" s="2" t="str">
        <f t="shared" si="303"/>
        <v/>
      </c>
      <c r="G3872" s="2" t="str">
        <f t="shared" si="304"/>
        <v/>
      </c>
      <c r="H3872" t="s">
        <v>19</v>
      </c>
      <c r="I3872" t="s">
        <v>19</v>
      </c>
      <c r="J3872">
        <v>4.1414535729300001E-3</v>
      </c>
      <c r="K3872">
        <v>2.76660898385E-2</v>
      </c>
      <c r="L3872">
        <v>4.6286712326800003E-4</v>
      </c>
      <c r="M3872">
        <v>4.5</v>
      </c>
      <c r="N3872">
        <v>10</v>
      </c>
      <c r="O3872">
        <v>2.4883244335800001E-2</v>
      </c>
      <c r="P3872" s="1">
        <v>2.2747073503200001E-5</v>
      </c>
      <c r="Q3872">
        <v>5.2094490272700002E-3</v>
      </c>
      <c r="R3872" t="s">
        <v>15</v>
      </c>
      <c r="S3872">
        <v>4.5</v>
      </c>
      <c r="T3872">
        <v>10</v>
      </c>
    </row>
    <row r="3873" spans="1:20">
      <c r="A3873">
        <v>126922</v>
      </c>
      <c r="C3873" t="b">
        <f t="shared" si="300"/>
        <v>1</v>
      </c>
      <c r="D3873" s="2" t="str">
        <f t="shared" si="301"/>
        <v/>
      </c>
      <c r="E3873" s="2" t="str">
        <f t="shared" si="302"/>
        <v/>
      </c>
      <c r="F3873" s="2" t="str">
        <f t="shared" si="303"/>
        <v/>
      </c>
      <c r="G3873" s="2" t="str">
        <f t="shared" si="304"/>
        <v/>
      </c>
      <c r="H3873" t="s">
        <v>19</v>
      </c>
      <c r="I3873" t="s">
        <v>19</v>
      </c>
      <c r="J3873" s="1">
        <v>4.2689880264500002E-5</v>
      </c>
      <c r="K3873">
        <v>3.0946465206499999E-4</v>
      </c>
      <c r="L3873" s="1">
        <v>3.8576503289200003E-6</v>
      </c>
      <c r="M3873">
        <v>4.5</v>
      </c>
      <c r="N3873">
        <v>10</v>
      </c>
      <c r="O3873">
        <v>1.8667469296100001E-2</v>
      </c>
      <c r="P3873" s="1">
        <v>3.9302676258200003E-5</v>
      </c>
      <c r="Q3873">
        <v>2.5875254539200001E-2</v>
      </c>
      <c r="R3873" t="s">
        <v>15</v>
      </c>
      <c r="S3873">
        <v>4.5</v>
      </c>
      <c r="T3873">
        <v>10</v>
      </c>
    </row>
    <row r="3874" spans="1:20">
      <c r="A3874">
        <v>126923</v>
      </c>
      <c r="C3874" t="b">
        <f t="shared" si="300"/>
        <v>1</v>
      </c>
      <c r="D3874" s="2" t="str">
        <f t="shared" si="301"/>
        <v/>
      </c>
      <c r="E3874" s="2" t="str">
        <f t="shared" si="302"/>
        <v/>
      </c>
      <c r="F3874" s="2" t="str">
        <f t="shared" si="303"/>
        <v/>
      </c>
      <c r="G3874" s="2" t="str">
        <f t="shared" si="304"/>
        <v/>
      </c>
      <c r="H3874" t="s">
        <v>19</v>
      </c>
      <c r="I3874" t="s">
        <v>19</v>
      </c>
      <c r="J3874" s="1">
        <v>3.4133047553100001E-5</v>
      </c>
      <c r="K3874">
        <v>2.8422217820500001E-4</v>
      </c>
      <c r="L3874" s="1">
        <v>5.9348466598799998E-6</v>
      </c>
      <c r="M3874">
        <v>4.5</v>
      </c>
      <c r="N3874">
        <v>10</v>
      </c>
      <c r="O3874">
        <v>1.8667469296100001E-2</v>
      </c>
      <c r="P3874" s="1">
        <v>3.9302676258200003E-5</v>
      </c>
      <c r="Q3874">
        <v>2.5875254539200001E-2</v>
      </c>
      <c r="R3874" t="s">
        <v>15</v>
      </c>
      <c r="S3874">
        <v>4.5</v>
      </c>
      <c r="T3874">
        <v>10</v>
      </c>
    </row>
    <row r="3875" spans="1:20">
      <c r="A3875">
        <v>126934</v>
      </c>
      <c r="C3875" t="b">
        <f t="shared" si="300"/>
        <v>1</v>
      </c>
      <c r="D3875" s="2" t="str">
        <f t="shared" si="301"/>
        <v/>
      </c>
      <c r="E3875" s="2" t="str">
        <f t="shared" si="302"/>
        <v/>
      </c>
      <c r="F3875" s="2" t="str">
        <f t="shared" si="303"/>
        <v/>
      </c>
      <c r="G3875" s="2" t="str">
        <f t="shared" si="304"/>
        <v/>
      </c>
      <c r="H3875" t="s">
        <v>19</v>
      </c>
      <c r="I3875" t="s">
        <v>19</v>
      </c>
      <c r="J3875">
        <v>4.2677082392000004E-3</v>
      </c>
      <c r="K3875">
        <v>3.0943969478700002E-2</v>
      </c>
      <c r="L3875">
        <v>4.5585360314400001E-4</v>
      </c>
      <c r="M3875">
        <v>4.5</v>
      </c>
      <c r="N3875">
        <v>10</v>
      </c>
      <c r="O3875">
        <v>1.68627911396E-2</v>
      </c>
      <c r="P3875" s="1">
        <v>1.7951424342899999E-5</v>
      </c>
      <c r="Q3875">
        <v>1.01723193914E-2</v>
      </c>
      <c r="R3875" t="s">
        <v>15</v>
      </c>
      <c r="S3875">
        <v>4.5</v>
      </c>
      <c r="T3875">
        <v>10</v>
      </c>
    </row>
    <row r="3876" spans="1:20">
      <c r="A3876">
        <v>126938</v>
      </c>
      <c r="C3876" t="b">
        <f t="shared" si="300"/>
        <v>1</v>
      </c>
      <c r="D3876" s="2" t="str">
        <f t="shared" si="301"/>
        <v/>
      </c>
      <c r="E3876" s="2" t="str">
        <f t="shared" si="302"/>
        <v/>
      </c>
      <c r="F3876" s="2" t="str">
        <f t="shared" si="303"/>
        <v/>
      </c>
      <c r="G3876" s="2" t="str">
        <f t="shared" si="304"/>
        <v/>
      </c>
      <c r="H3876" t="s">
        <v>19</v>
      </c>
      <c r="I3876" t="s">
        <v>19</v>
      </c>
      <c r="J3876" s="1">
        <v>4.9390198196699998E-5</v>
      </c>
      <c r="K3876">
        <v>3.5694637599400001E-4</v>
      </c>
      <c r="L3876" s="1">
        <v>4.5995061614099999E-6</v>
      </c>
      <c r="M3876">
        <v>4.5</v>
      </c>
      <c r="N3876">
        <v>10</v>
      </c>
      <c r="O3876">
        <v>1.8667469296100001E-2</v>
      </c>
      <c r="P3876" s="1">
        <v>3.9302676258200003E-5</v>
      </c>
      <c r="Q3876">
        <v>2.3855184869400001E-2</v>
      </c>
      <c r="R3876" t="s">
        <v>15</v>
      </c>
      <c r="S3876">
        <v>4.5</v>
      </c>
      <c r="T3876">
        <v>10</v>
      </c>
    </row>
    <row r="3877" spans="1:20">
      <c r="A3877">
        <v>126959</v>
      </c>
      <c r="C3877" t="b">
        <f t="shared" si="300"/>
        <v>1</v>
      </c>
      <c r="D3877" s="2" t="str">
        <f t="shared" si="301"/>
        <v/>
      </c>
      <c r="E3877" s="2" t="str">
        <f t="shared" si="302"/>
        <v/>
      </c>
      <c r="F3877" s="2" t="str">
        <f t="shared" si="303"/>
        <v/>
      </c>
      <c r="G3877" s="2" t="str">
        <f t="shared" si="304"/>
        <v/>
      </c>
      <c r="H3877" t="s">
        <v>28</v>
      </c>
      <c r="I3877" t="s">
        <v>19</v>
      </c>
      <c r="J3877">
        <v>4.8622230796700001E-4</v>
      </c>
      <c r="K3877">
        <v>1.3234994060600001E-2</v>
      </c>
      <c r="L3877">
        <v>5.3997852608100002E-3</v>
      </c>
      <c r="M3877">
        <v>11</v>
      </c>
      <c r="N3877">
        <v>20</v>
      </c>
      <c r="O3877" s="1">
        <v>2.4774765485700001E-8</v>
      </c>
      <c r="P3877">
        <v>1.42274105006E-2</v>
      </c>
      <c r="Q3877" s="1">
        <v>6.4009075579700003E-6</v>
      </c>
      <c r="R3877" t="s">
        <v>15</v>
      </c>
      <c r="S3877">
        <v>11</v>
      </c>
      <c r="T3877">
        <v>20</v>
      </c>
    </row>
    <row r="3878" spans="1:20">
      <c r="A3878">
        <v>126961</v>
      </c>
      <c r="C3878" t="b">
        <f t="shared" si="300"/>
        <v>1</v>
      </c>
      <c r="D3878" s="2" t="str">
        <f t="shared" si="301"/>
        <v/>
      </c>
      <c r="E3878" s="2" t="str">
        <f t="shared" si="302"/>
        <v/>
      </c>
      <c r="F3878" s="2" t="str">
        <f t="shared" si="303"/>
        <v/>
      </c>
      <c r="G3878" s="2" t="str">
        <f t="shared" si="304"/>
        <v/>
      </c>
      <c r="H3878" t="s">
        <v>19</v>
      </c>
      <c r="I3878" t="s">
        <v>19</v>
      </c>
      <c r="J3878" s="1">
        <v>3.4382410707899998E-5</v>
      </c>
      <c r="K3878">
        <v>2.2547407676E-4</v>
      </c>
      <c r="L3878" s="1">
        <v>1.02930880628E-5</v>
      </c>
      <c r="M3878">
        <v>19.333333333300001</v>
      </c>
      <c r="N3878">
        <v>21.666666666699999</v>
      </c>
      <c r="O3878">
        <v>4.15799422097E-3</v>
      </c>
      <c r="P3878">
        <v>4.93853472299E-3</v>
      </c>
      <c r="Q3878">
        <v>0.211811245185</v>
      </c>
      <c r="R3878" t="s">
        <v>15</v>
      </c>
      <c r="S3878">
        <v>19.333333333300001</v>
      </c>
      <c r="T3878">
        <v>21.666666666699999</v>
      </c>
    </row>
    <row r="3879" spans="1:20">
      <c r="A3879">
        <v>126993</v>
      </c>
      <c r="C3879" t="b">
        <f t="shared" si="300"/>
        <v>1</v>
      </c>
      <c r="D3879" s="2" t="str">
        <f t="shared" si="301"/>
        <v/>
      </c>
      <c r="E3879" s="2" t="str">
        <f t="shared" si="302"/>
        <v/>
      </c>
      <c r="F3879" s="2" t="str">
        <f t="shared" si="303"/>
        <v/>
      </c>
      <c r="G3879" s="2" t="str">
        <f t="shared" si="304"/>
        <v/>
      </c>
      <c r="H3879" t="s">
        <v>19</v>
      </c>
      <c r="I3879" t="s">
        <v>19</v>
      </c>
      <c r="J3879">
        <v>4.2126756166600002E-4</v>
      </c>
      <c r="K3879">
        <v>1.23233684291E-2</v>
      </c>
      <c r="L3879">
        <v>4.7713849348399997E-3</v>
      </c>
      <c r="M3879">
        <v>11</v>
      </c>
      <c r="N3879">
        <v>20</v>
      </c>
      <c r="O3879" s="1">
        <v>2.4774765485700001E-8</v>
      </c>
      <c r="P3879">
        <v>2.1772636902E-2</v>
      </c>
      <c r="Q3879" s="1">
        <v>9.2649891390599995E-6</v>
      </c>
      <c r="R3879" t="s">
        <v>15</v>
      </c>
      <c r="S3879">
        <v>11</v>
      </c>
      <c r="T3879">
        <v>20</v>
      </c>
    </row>
    <row r="3880" spans="1:20">
      <c r="A3880">
        <v>126994</v>
      </c>
      <c r="C3880" t="b">
        <f t="shared" si="300"/>
        <v>1</v>
      </c>
      <c r="D3880" s="2" t="str">
        <f t="shared" si="301"/>
        <v/>
      </c>
      <c r="E3880" s="2" t="str">
        <f t="shared" si="302"/>
        <v/>
      </c>
      <c r="F3880" s="2" t="str">
        <f t="shared" si="303"/>
        <v/>
      </c>
      <c r="G3880" s="2" t="str">
        <f t="shared" si="304"/>
        <v/>
      </c>
      <c r="H3880" t="s">
        <v>19</v>
      </c>
      <c r="I3880" t="s">
        <v>19</v>
      </c>
      <c r="J3880" s="1">
        <v>3.6471074215200002E-6</v>
      </c>
      <c r="K3880" s="1">
        <v>9.6587826861400003E-5</v>
      </c>
      <c r="L3880" s="1">
        <v>1.5192992361500001E-5</v>
      </c>
      <c r="M3880">
        <v>9</v>
      </c>
      <c r="N3880">
        <v>21.5</v>
      </c>
      <c r="O3880">
        <v>3.6446110638099999E-4</v>
      </c>
      <c r="P3880">
        <v>1.6898580328700001E-2</v>
      </c>
      <c r="Q3880">
        <v>0.15878529225599999</v>
      </c>
      <c r="R3880" t="s">
        <v>15</v>
      </c>
      <c r="S3880">
        <v>9</v>
      </c>
      <c r="T3880">
        <v>21.5</v>
      </c>
    </row>
    <row r="3881" spans="1:20">
      <c r="A3881">
        <v>127024</v>
      </c>
      <c r="C3881" t="b">
        <f t="shared" si="300"/>
        <v>1</v>
      </c>
      <c r="D3881" s="2" t="str">
        <f t="shared" si="301"/>
        <v/>
      </c>
      <c r="E3881" s="2" t="str">
        <f t="shared" si="302"/>
        <v/>
      </c>
      <c r="F3881" s="2" t="str">
        <f t="shared" si="303"/>
        <v/>
      </c>
      <c r="G3881" s="2" t="str">
        <f t="shared" si="304"/>
        <v/>
      </c>
      <c r="H3881" t="s">
        <v>14</v>
      </c>
      <c r="I3881" t="s">
        <v>14</v>
      </c>
      <c r="J3881" s="1">
        <v>1.37076195849E-5</v>
      </c>
      <c r="K3881">
        <v>2.2329566697500001E-4</v>
      </c>
      <c r="L3881" s="1">
        <v>9.3117755305900001E-5</v>
      </c>
      <c r="M3881">
        <v>24.5</v>
      </c>
      <c r="N3881">
        <v>27</v>
      </c>
      <c r="O3881" s="1">
        <v>9.0348276193299998E-5</v>
      </c>
      <c r="P3881">
        <v>0.17778268580100001</v>
      </c>
      <c r="Q3881">
        <v>2.6449541253099999E-2</v>
      </c>
      <c r="R3881" t="s">
        <v>15</v>
      </c>
    </row>
    <row r="3882" spans="1:20">
      <c r="A3882">
        <v>127025</v>
      </c>
      <c r="C3882" t="b">
        <f t="shared" si="300"/>
        <v>1</v>
      </c>
      <c r="D3882" s="2" t="str">
        <f t="shared" si="301"/>
        <v/>
      </c>
      <c r="E3882" s="2" t="str">
        <f t="shared" si="302"/>
        <v/>
      </c>
      <c r="F3882" s="2" t="str">
        <f t="shared" si="303"/>
        <v/>
      </c>
      <c r="G3882" s="2" t="str">
        <f t="shared" si="304"/>
        <v/>
      </c>
      <c r="H3882" t="s">
        <v>16</v>
      </c>
      <c r="I3882" t="s">
        <v>16</v>
      </c>
      <c r="J3882" s="1">
        <v>1.40410136855E-5</v>
      </c>
      <c r="K3882">
        <v>2.2865364072100001E-4</v>
      </c>
      <c r="L3882">
        <v>1.3421338888499999E-4</v>
      </c>
      <c r="M3882">
        <v>24.5</v>
      </c>
      <c r="N3882">
        <v>27</v>
      </c>
      <c r="O3882" s="1">
        <v>3.6702785155600003E-5</v>
      </c>
      <c r="P3882">
        <v>0.32206788079600002</v>
      </c>
      <c r="Q3882">
        <v>1.35570137525E-2</v>
      </c>
      <c r="R3882" t="s">
        <v>15</v>
      </c>
      <c r="S3882">
        <v>24.5</v>
      </c>
    </row>
    <row r="3883" spans="1:20">
      <c r="A3883">
        <v>127057</v>
      </c>
      <c r="C3883" t="b">
        <f t="shared" si="300"/>
        <v>1</v>
      </c>
      <c r="D3883" s="2" t="str">
        <f t="shared" si="301"/>
        <v/>
      </c>
      <c r="E3883" s="2" t="str">
        <f t="shared" si="302"/>
        <v/>
      </c>
      <c r="F3883" s="2" t="str">
        <f t="shared" si="303"/>
        <v/>
      </c>
      <c r="G3883" s="2" t="str">
        <f t="shared" si="304"/>
        <v/>
      </c>
      <c r="H3883" t="s">
        <v>14</v>
      </c>
      <c r="I3883" t="s">
        <v>14</v>
      </c>
      <c r="J3883">
        <v>4.0231212615999997E-4</v>
      </c>
      <c r="K3883">
        <v>4.0111228527300001E-3</v>
      </c>
      <c r="L3883">
        <v>1.74447248817E-3</v>
      </c>
      <c r="M3883">
        <v>24.5</v>
      </c>
      <c r="N3883">
        <v>27</v>
      </c>
      <c r="O3883">
        <v>2.28342818143E-2</v>
      </c>
      <c r="P3883">
        <v>0.203781028059</v>
      </c>
      <c r="Q3883">
        <v>0.14208981060299999</v>
      </c>
      <c r="R3883" t="s">
        <v>15</v>
      </c>
    </row>
    <row r="3884" spans="1:20">
      <c r="A3884">
        <v>127064</v>
      </c>
      <c r="C3884" t="b">
        <f t="shared" si="300"/>
        <v>1</v>
      </c>
      <c r="D3884" s="2" t="str">
        <f t="shared" si="301"/>
        <v/>
      </c>
      <c r="E3884" s="2" t="str">
        <f t="shared" si="302"/>
        <v/>
      </c>
      <c r="F3884" s="2" t="str">
        <f t="shared" si="303"/>
        <v/>
      </c>
      <c r="G3884" s="2" t="str">
        <f t="shared" si="304"/>
        <v/>
      </c>
      <c r="H3884" t="s">
        <v>14</v>
      </c>
      <c r="I3884" t="s">
        <v>14</v>
      </c>
      <c r="J3884" s="1">
        <v>9.90258685892E-6</v>
      </c>
      <c r="K3884">
        <v>1.0717638553100001E-4</v>
      </c>
      <c r="L3884" s="1">
        <v>3.90231719595E-5</v>
      </c>
      <c r="M3884">
        <v>23</v>
      </c>
      <c r="N3884">
        <v>27</v>
      </c>
      <c r="O3884" s="1">
        <v>1.7092981125099999E-5</v>
      </c>
      <c r="P3884">
        <v>0.100018431112</v>
      </c>
      <c r="Q3884">
        <v>0.20364553524199999</v>
      </c>
      <c r="R3884" t="s">
        <v>15</v>
      </c>
    </row>
    <row r="3885" spans="1:20">
      <c r="A3885">
        <v>127100</v>
      </c>
      <c r="C3885" t="b">
        <f t="shared" si="300"/>
        <v>1</v>
      </c>
      <c r="D3885" s="2" t="str">
        <f t="shared" si="301"/>
        <v/>
      </c>
      <c r="E3885" s="2" t="str">
        <f t="shared" si="302"/>
        <v/>
      </c>
      <c r="F3885" s="2" t="str">
        <f t="shared" si="303"/>
        <v/>
      </c>
      <c r="G3885" s="2" t="str">
        <f t="shared" si="304"/>
        <v/>
      </c>
      <c r="H3885" t="s">
        <v>14</v>
      </c>
      <c r="I3885" t="s">
        <v>14</v>
      </c>
      <c r="J3885">
        <v>3.38512086211E-4</v>
      </c>
      <c r="K3885">
        <v>3.6653770977099999E-3</v>
      </c>
      <c r="L3885">
        <v>2.0329117117300001E-3</v>
      </c>
      <c r="M3885">
        <v>23</v>
      </c>
      <c r="N3885">
        <v>27</v>
      </c>
      <c r="O3885">
        <v>9.8144911668200004E-3</v>
      </c>
      <c r="P3885">
        <v>0.29271993506900001</v>
      </c>
      <c r="Q3885">
        <v>0.15185767517000001</v>
      </c>
      <c r="R3885" t="s">
        <v>15</v>
      </c>
    </row>
    <row r="3886" spans="1:20">
      <c r="A3886">
        <v>127101</v>
      </c>
      <c r="C3886" t="b">
        <f t="shared" si="300"/>
        <v>1</v>
      </c>
      <c r="D3886" s="2" t="str">
        <f t="shared" si="301"/>
        <v/>
      </c>
      <c r="E3886" s="2" t="str">
        <f t="shared" si="302"/>
        <v/>
      </c>
      <c r="F3886" s="2" t="str">
        <f t="shared" si="303"/>
        <v/>
      </c>
      <c r="G3886" s="2" t="str">
        <f t="shared" si="304"/>
        <v/>
      </c>
      <c r="H3886" t="s">
        <v>14</v>
      </c>
      <c r="I3886" t="s">
        <v>14</v>
      </c>
      <c r="J3886" s="1">
        <v>7.8204287444800006E-6</v>
      </c>
      <c r="K3886">
        <v>1.47532274794E-4</v>
      </c>
      <c r="L3886" s="1">
        <v>3.90231719595E-5</v>
      </c>
      <c r="M3886">
        <v>24.5</v>
      </c>
      <c r="N3886">
        <v>27</v>
      </c>
      <c r="O3886" s="1">
        <v>1.20064595604E-5</v>
      </c>
      <c r="P3886">
        <v>0.116331006752</v>
      </c>
      <c r="Q3886">
        <v>0.14123861918399999</v>
      </c>
      <c r="R3886" t="s">
        <v>15</v>
      </c>
    </row>
    <row r="3887" spans="1:20">
      <c r="A3887">
        <v>127105</v>
      </c>
      <c r="C3887" t="b">
        <f t="shared" si="300"/>
        <v>1</v>
      </c>
      <c r="D3887" s="2" t="str">
        <f t="shared" si="301"/>
        <v/>
      </c>
      <c r="E3887" s="2" t="str">
        <f t="shared" si="302"/>
        <v/>
      </c>
      <c r="F3887" s="2" t="str">
        <f t="shared" si="303"/>
        <v/>
      </c>
      <c r="G3887" s="2" t="str">
        <f t="shared" si="304"/>
        <v/>
      </c>
      <c r="H3887" t="s">
        <v>14</v>
      </c>
      <c r="I3887" t="s">
        <v>14</v>
      </c>
      <c r="J3887" s="1">
        <v>7.46397836198E-6</v>
      </c>
      <c r="K3887">
        <v>1.1166212499E-4</v>
      </c>
      <c r="L3887" s="1">
        <v>4.0584098837899999E-5</v>
      </c>
      <c r="M3887">
        <v>23</v>
      </c>
      <c r="N3887">
        <v>27</v>
      </c>
      <c r="O3887" s="1">
        <v>1.26966517463E-5</v>
      </c>
      <c r="P3887">
        <v>7.7247916780399994E-2</v>
      </c>
      <c r="Q3887">
        <v>0.186718675375</v>
      </c>
      <c r="R3887" t="s">
        <v>15</v>
      </c>
    </row>
    <row r="3888" spans="1:20">
      <c r="A3888">
        <v>127132</v>
      </c>
      <c r="C3888" t="b">
        <f t="shared" si="300"/>
        <v>1</v>
      </c>
      <c r="D3888" s="2" t="str">
        <f t="shared" si="301"/>
        <v/>
      </c>
      <c r="E3888" s="2" t="str">
        <f t="shared" si="302"/>
        <v/>
      </c>
      <c r="F3888" s="2" t="str">
        <f t="shared" si="303"/>
        <v/>
      </c>
      <c r="G3888" s="2" t="str">
        <f t="shared" si="304"/>
        <v/>
      </c>
      <c r="H3888" t="s">
        <v>17</v>
      </c>
      <c r="I3888" t="s">
        <v>17</v>
      </c>
      <c r="J3888">
        <v>1.6441125110099999E-2</v>
      </c>
      <c r="K3888">
        <v>4.4160264967100003E-4</v>
      </c>
      <c r="L3888" s="1">
        <v>1.12177753533E-5</v>
      </c>
      <c r="M3888">
        <v>1.3333333333299999</v>
      </c>
      <c r="N3888">
        <v>3.6666666666699999</v>
      </c>
      <c r="O3888">
        <v>4.3038419613500002E-2</v>
      </c>
      <c r="P3888" s="1">
        <v>1.2230391210400001E-7</v>
      </c>
      <c r="Q3888" s="1">
        <v>1.10146740792E-10</v>
      </c>
      <c r="R3888" t="s">
        <v>15</v>
      </c>
      <c r="S3888">
        <v>1.3944554901999999</v>
      </c>
    </row>
    <row r="3889" spans="1:20">
      <c r="A3889">
        <v>127133</v>
      </c>
      <c r="C3889" t="b">
        <f t="shared" si="300"/>
        <v>1</v>
      </c>
      <c r="D3889" s="2" t="str">
        <f t="shared" si="301"/>
        <v/>
      </c>
      <c r="E3889" s="2" t="str">
        <f t="shared" si="302"/>
        <v/>
      </c>
      <c r="F3889" s="2" t="str">
        <f t="shared" si="303"/>
        <v/>
      </c>
      <c r="G3889" s="2" t="str">
        <f t="shared" si="304"/>
        <v/>
      </c>
      <c r="H3889" t="s">
        <v>17</v>
      </c>
      <c r="I3889" t="s">
        <v>17</v>
      </c>
      <c r="J3889" s="1">
        <v>4.2157541310599998E-5</v>
      </c>
      <c r="K3889" s="1">
        <v>5.1729108864700002E-5</v>
      </c>
      <c r="L3889" s="1">
        <v>9.8096775411800009E-7</v>
      </c>
      <c r="M3889">
        <v>1.3333333333299999</v>
      </c>
      <c r="N3889">
        <v>3.6666666666699999</v>
      </c>
      <c r="O3889">
        <v>0.44421822564199998</v>
      </c>
      <c r="P3889">
        <v>5.0557260842699998E-3</v>
      </c>
      <c r="Q3889">
        <v>1.96367906156E-3</v>
      </c>
      <c r="R3889" t="s">
        <v>15</v>
      </c>
      <c r="S3889">
        <v>3.6666666666699999</v>
      </c>
    </row>
    <row r="3890" spans="1:20">
      <c r="A3890">
        <v>127157</v>
      </c>
      <c r="C3890" t="b">
        <f t="shared" si="300"/>
        <v>1</v>
      </c>
      <c r="D3890" s="2" t="str">
        <f t="shared" si="301"/>
        <v/>
      </c>
      <c r="E3890" s="2" t="str">
        <f t="shared" si="302"/>
        <v/>
      </c>
      <c r="F3890" s="2" t="str">
        <f t="shared" si="303"/>
        <v/>
      </c>
      <c r="G3890" s="2" t="str">
        <f t="shared" si="304"/>
        <v/>
      </c>
      <c r="H3890" t="s">
        <v>14</v>
      </c>
      <c r="I3890" t="s">
        <v>14</v>
      </c>
      <c r="J3890">
        <v>6.3290977302700004E-3</v>
      </c>
      <c r="K3890">
        <v>6.4614515237900003E-2</v>
      </c>
      <c r="L3890">
        <v>1.7800400776300001E-2</v>
      </c>
      <c r="M3890">
        <v>18</v>
      </c>
      <c r="N3890">
        <v>21.5</v>
      </c>
      <c r="O3890">
        <v>8.5479282775500001E-3</v>
      </c>
      <c r="P3890">
        <v>4.76224837394E-2</v>
      </c>
      <c r="Q3890">
        <v>0.139638983222</v>
      </c>
      <c r="R3890" t="s">
        <v>15</v>
      </c>
    </row>
    <row r="3891" spans="1:20">
      <c r="A3891">
        <v>127159</v>
      </c>
      <c r="C3891" t="b">
        <f t="shared" si="300"/>
        <v>1</v>
      </c>
      <c r="D3891" s="2" t="str">
        <f t="shared" si="301"/>
        <v/>
      </c>
      <c r="E3891" s="2" t="str">
        <f t="shared" si="302"/>
        <v/>
      </c>
      <c r="F3891" s="2" t="str">
        <f t="shared" si="303"/>
        <v/>
      </c>
      <c r="G3891" s="2" t="str">
        <f t="shared" si="304"/>
        <v/>
      </c>
      <c r="H3891" t="s">
        <v>19</v>
      </c>
      <c r="I3891" t="s">
        <v>19</v>
      </c>
      <c r="J3891" s="1">
        <v>1.7224208315599999E-5</v>
      </c>
      <c r="K3891">
        <v>2.2838378163099999E-4</v>
      </c>
      <c r="L3891" s="1">
        <v>4.1738595839900002E-5</v>
      </c>
      <c r="M3891">
        <v>18</v>
      </c>
      <c r="N3891">
        <v>21.5</v>
      </c>
      <c r="O3891">
        <v>1.97422337424E-4</v>
      </c>
      <c r="P3891">
        <v>1.09206801186E-2</v>
      </c>
      <c r="Q3891">
        <v>7.7043060546199998E-2</v>
      </c>
      <c r="R3891" t="s">
        <v>15</v>
      </c>
      <c r="S3891">
        <v>18</v>
      </c>
      <c r="T3891">
        <v>21.5</v>
      </c>
    </row>
    <row r="3892" spans="1:20">
      <c r="A3892">
        <v>127161</v>
      </c>
      <c r="C3892" t="b">
        <f t="shared" si="300"/>
        <v>1</v>
      </c>
      <c r="D3892" s="2" t="str">
        <f t="shared" si="301"/>
        <v/>
      </c>
      <c r="E3892" s="2" t="str">
        <f t="shared" si="302"/>
        <v/>
      </c>
      <c r="F3892" s="2" t="str">
        <f t="shared" si="303"/>
        <v/>
      </c>
      <c r="G3892" s="2" t="str">
        <f t="shared" si="304"/>
        <v/>
      </c>
      <c r="H3892" t="s">
        <v>18</v>
      </c>
      <c r="I3892" t="s">
        <v>19</v>
      </c>
      <c r="J3892" s="1">
        <v>3.2366321984699999E-5</v>
      </c>
      <c r="K3892">
        <v>3.4933929503500001E-4</v>
      </c>
      <c r="L3892" s="1">
        <v>4.34946084381E-5</v>
      </c>
      <c r="M3892">
        <v>18</v>
      </c>
      <c r="N3892">
        <v>20</v>
      </c>
      <c r="O3892">
        <v>5.2999622784400003E-3</v>
      </c>
      <c r="P3892">
        <v>9.0169910928900004E-2</v>
      </c>
      <c r="Q3892">
        <v>4.8740994518E-2</v>
      </c>
      <c r="R3892" t="s">
        <v>20</v>
      </c>
      <c r="S3892">
        <v>18</v>
      </c>
      <c r="T3892">
        <v>20</v>
      </c>
    </row>
    <row r="3893" spans="1:20">
      <c r="A3893">
        <v>127162</v>
      </c>
      <c r="C3893" t="b">
        <f t="shared" si="300"/>
        <v>1</v>
      </c>
      <c r="D3893" s="2" t="str">
        <f t="shared" si="301"/>
        <v/>
      </c>
      <c r="E3893" s="2" t="str">
        <f t="shared" si="302"/>
        <v/>
      </c>
      <c r="F3893" s="2" t="str">
        <f t="shared" si="303"/>
        <v/>
      </c>
      <c r="G3893" s="2" t="str">
        <f t="shared" si="304"/>
        <v/>
      </c>
      <c r="H3893" t="s">
        <v>28</v>
      </c>
      <c r="I3893" t="s">
        <v>19</v>
      </c>
      <c r="J3893" s="1">
        <v>2.12351274058E-5</v>
      </c>
      <c r="K3893">
        <v>2.7829973014799998E-4</v>
      </c>
      <c r="L3893" s="1">
        <v>7.4681228316000002E-5</v>
      </c>
      <c r="M3893">
        <v>18</v>
      </c>
      <c r="N3893">
        <v>21.5</v>
      </c>
      <c r="O3893" s="1">
        <v>8.0481009618300003E-5</v>
      </c>
      <c r="P3893">
        <v>2.2472323738799999E-2</v>
      </c>
      <c r="Q3893">
        <v>1.0745158874E-2</v>
      </c>
      <c r="R3893" t="s">
        <v>15</v>
      </c>
      <c r="S3893">
        <v>18</v>
      </c>
      <c r="T3893">
        <v>21.5</v>
      </c>
    </row>
    <row r="3894" spans="1:20">
      <c r="A3894">
        <v>127206</v>
      </c>
      <c r="C3894" t="b">
        <f t="shared" si="300"/>
        <v>1</v>
      </c>
      <c r="D3894" s="2" t="str">
        <f t="shared" si="301"/>
        <v/>
      </c>
      <c r="E3894" s="2" t="str">
        <f t="shared" si="302"/>
        <v/>
      </c>
      <c r="F3894" s="2" t="str">
        <f t="shared" si="303"/>
        <v/>
      </c>
      <c r="G3894" s="2" t="str">
        <f t="shared" si="304"/>
        <v/>
      </c>
      <c r="H3894" t="s">
        <v>14</v>
      </c>
      <c r="I3894" t="s">
        <v>14</v>
      </c>
      <c r="J3894">
        <v>6.1483674309499997E-3</v>
      </c>
      <c r="K3894">
        <v>5.5466100834599998E-2</v>
      </c>
      <c r="L3894">
        <v>1.85925632388E-2</v>
      </c>
      <c r="M3894">
        <v>18</v>
      </c>
      <c r="N3894">
        <v>21.5</v>
      </c>
      <c r="O3894">
        <v>8.5479282775500001E-3</v>
      </c>
      <c r="P3894">
        <v>5.42107490633E-2</v>
      </c>
      <c r="Q3894">
        <v>0.112434574803</v>
      </c>
      <c r="R3894" t="s">
        <v>15</v>
      </c>
    </row>
    <row r="3895" spans="1:20">
      <c r="A3895">
        <v>127209</v>
      </c>
      <c r="C3895" t="b">
        <f t="shared" si="300"/>
        <v>1</v>
      </c>
      <c r="D3895" s="2" t="str">
        <f t="shared" si="301"/>
        <v/>
      </c>
      <c r="E3895" s="2" t="str">
        <f t="shared" si="302"/>
        <v/>
      </c>
      <c r="F3895" s="2" t="str">
        <f t="shared" si="303"/>
        <v/>
      </c>
      <c r="G3895" s="2" t="str">
        <f t="shared" si="304"/>
        <v/>
      </c>
      <c r="H3895" t="s">
        <v>14</v>
      </c>
      <c r="I3895" t="s">
        <v>14</v>
      </c>
      <c r="J3895" s="1">
        <v>1.8608792400999999E-5</v>
      </c>
      <c r="K3895">
        <v>1.8236726525400001E-4</v>
      </c>
      <c r="L3895" s="1">
        <v>6.4064363401299994E-5</v>
      </c>
      <c r="M3895">
        <v>18</v>
      </c>
      <c r="N3895">
        <v>21.5</v>
      </c>
      <c r="O3895">
        <v>3.3711398809400001E-4</v>
      </c>
      <c r="P3895">
        <v>4.2731076265099997E-2</v>
      </c>
      <c r="Q3895">
        <v>6.6329334667199993E-2</v>
      </c>
      <c r="R3895" t="s">
        <v>15</v>
      </c>
    </row>
    <row r="3896" spans="1:20">
      <c r="A3896">
        <v>127215</v>
      </c>
      <c r="C3896" t="b">
        <f t="shared" si="300"/>
        <v>1</v>
      </c>
      <c r="D3896" s="2" t="str">
        <f t="shared" si="301"/>
        <v/>
      </c>
      <c r="E3896" s="2" t="str">
        <f t="shared" si="302"/>
        <v/>
      </c>
      <c r="F3896" s="2" t="str">
        <f t="shared" si="303"/>
        <v/>
      </c>
      <c r="G3896" s="2" t="str">
        <f t="shared" si="304"/>
        <v/>
      </c>
      <c r="H3896" t="s">
        <v>18</v>
      </c>
      <c r="I3896" t="s">
        <v>19</v>
      </c>
      <c r="J3896" s="1">
        <v>3.2983481902900003E-5</v>
      </c>
      <c r="K3896">
        <v>3.4007087939699998E-4</v>
      </c>
      <c r="L3896" s="1">
        <v>3.2069610838899997E-5</v>
      </c>
      <c r="M3896">
        <v>18</v>
      </c>
      <c r="N3896">
        <v>20</v>
      </c>
      <c r="O3896">
        <v>1.8319357646899999E-3</v>
      </c>
      <c r="P3896">
        <v>9.0169910928900004E-2</v>
      </c>
      <c r="Q3896">
        <v>1.8879501955099999E-2</v>
      </c>
      <c r="R3896" t="s">
        <v>20</v>
      </c>
      <c r="S3896">
        <v>18</v>
      </c>
      <c r="T3896">
        <v>20</v>
      </c>
    </row>
    <row r="3897" spans="1:20">
      <c r="A3897">
        <v>127242</v>
      </c>
      <c r="C3897" t="b">
        <f t="shared" si="300"/>
        <v>1</v>
      </c>
      <c r="D3897" s="2" t="str">
        <f t="shared" si="301"/>
        <v/>
      </c>
      <c r="E3897" s="2" t="str">
        <f t="shared" si="302"/>
        <v/>
      </c>
      <c r="F3897" s="2" t="str">
        <f t="shared" si="303"/>
        <v/>
      </c>
      <c r="G3897" s="2" t="str">
        <f t="shared" si="304"/>
        <v/>
      </c>
      <c r="H3897" t="s">
        <v>14</v>
      </c>
      <c r="I3897" t="s">
        <v>14</v>
      </c>
      <c r="J3897">
        <v>5.1709949750899996E-4</v>
      </c>
      <c r="K3897">
        <v>2.9733303212299998E-3</v>
      </c>
      <c r="L3897">
        <v>9.7966247113900006E-4</v>
      </c>
      <c r="M3897">
        <v>18</v>
      </c>
      <c r="N3897">
        <v>20</v>
      </c>
      <c r="O3897">
        <v>0.24939318155500001</v>
      </c>
      <c r="P3897">
        <v>0.44093509908099998</v>
      </c>
      <c r="Q3897">
        <v>0.195871535446</v>
      </c>
      <c r="R3897" t="s">
        <v>15</v>
      </c>
    </row>
    <row r="3898" spans="1:20">
      <c r="A3898">
        <v>127249</v>
      </c>
      <c r="C3898" t="b">
        <f t="shared" si="300"/>
        <v>1</v>
      </c>
      <c r="D3898" s="2" t="str">
        <f t="shared" si="301"/>
        <v/>
      </c>
      <c r="E3898" s="2" t="str">
        <f t="shared" si="302"/>
        <v/>
      </c>
      <c r="F3898" s="2" t="str">
        <f t="shared" si="303"/>
        <v/>
      </c>
      <c r="G3898" s="2" t="str">
        <f t="shared" si="304"/>
        <v/>
      </c>
      <c r="H3898" t="s">
        <v>14</v>
      </c>
      <c r="I3898" t="s">
        <v>14</v>
      </c>
      <c r="J3898" s="1">
        <v>1.25994424902E-5</v>
      </c>
      <c r="K3898">
        <v>1.12120363998E-4</v>
      </c>
      <c r="L3898" s="1">
        <v>2.51628105738E-5</v>
      </c>
      <c r="M3898">
        <v>18</v>
      </c>
      <c r="N3898">
        <v>20</v>
      </c>
      <c r="O3898">
        <v>1.30784490283E-2</v>
      </c>
      <c r="P3898">
        <v>0.23555365302</v>
      </c>
      <c r="Q3898">
        <v>3.1597340727499999E-2</v>
      </c>
      <c r="R3898" t="s">
        <v>15</v>
      </c>
    </row>
    <row r="3899" spans="1:20">
      <c r="A3899">
        <v>127344</v>
      </c>
      <c r="C3899" t="b">
        <f t="shared" si="300"/>
        <v>1</v>
      </c>
      <c r="D3899" s="2" t="str">
        <f t="shared" si="301"/>
        <v/>
      </c>
      <c r="E3899" s="2" t="str">
        <f t="shared" si="302"/>
        <v/>
      </c>
      <c r="F3899" s="2" t="str">
        <f t="shared" si="303"/>
        <v/>
      </c>
      <c r="G3899" s="2" t="str">
        <f t="shared" si="304"/>
        <v/>
      </c>
      <c r="H3899" t="s">
        <v>18</v>
      </c>
      <c r="I3899" t="s">
        <v>19</v>
      </c>
      <c r="J3899" s="1">
        <v>1.8788959842700001E-5</v>
      </c>
      <c r="K3899">
        <v>1.88498554099E-4</v>
      </c>
      <c r="L3899" s="1">
        <v>3.9867892910699999E-5</v>
      </c>
      <c r="M3899">
        <v>18</v>
      </c>
      <c r="N3899">
        <v>20</v>
      </c>
      <c r="O3899">
        <v>9.1195470544899997E-3</v>
      </c>
      <c r="P3899">
        <v>0.14610188889299999</v>
      </c>
      <c r="Q3899">
        <v>2.9635153394599999E-2</v>
      </c>
      <c r="R3899" t="s">
        <v>20</v>
      </c>
      <c r="S3899">
        <v>18</v>
      </c>
      <c r="T3899">
        <v>20</v>
      </c>
    </row>
    <row r="3900" spans="1:20">
      <c r="A3900">
        <v>127345</v>
      </c>
      <c r="C3900" t="b">
        <f t="shared" si="300"/>
        <v>1</v>
      </c>
      <c r="D3900" s="2" t="str">
        <f t="shared" si="301"/>
        <v/>
      </c>
      <c r="E3900" s="2" t="str">
        <f t="shared" si="302"/>
        <v/>
      </c>
      <c r="F3900" s="2" t="str">
        <f t="shared" si="303"/>
        <v/>
      </c>
      <c r="G3900" s="2" t="str">
        <f t="shared" si="304"/>
        <v/>
      </c>
      <c r="H3900" t="s">
        <v>14</v>
      </c>
      <c r="I3900" t="s">
        <v>14</v>
      </c>
      <c r="J3900" s="1">
        <v>2.0458636714300001E-5</v>
      </c>
      <c r="K3900">
        <v>1.7868576692199999E-4</v>
      </c>
      <c r="L3900" s="1">
        <v>2.7891296581699999E-5</v>
      </c>
      <c r="M3900">
        <v>18</v>
      </c>
      <c r="N3900">
        <v>23.5</v>
      </c>
      <c r="O3900">
        <v>4.6312019779500002E-3</v>
      </c>
      <c r="P3900">
        <v>0.15320148602</v>
      </c>
      <c r="Q3900">
        <v>2.4574561187999999E-2</v>
      </c>
      <c r="R3900" t="s">
        <v>15</v>
      </c>
    </row>
    <row r="3901" spans="1:20">
      <c r="A3901">
        <v>127347</v>
      </c>
      <c r="B3901" t="s">
        <v>19</v>
      </c>
      <c r="C3901" t="b">
        <f t="shared" si="300"/>
        <v>1</v>
      </c>
      <c r="D3901" s="2" t="str">
        <f t="shared" si="301"/>
        <v/>
      </c>
      <c r="E3901" s="2" t="str">
        <f t="shared" si="302"/>
        <v/>
      </c>
      <c r="F3901" s="2" t="str">
        <f t="shared" si="303"/>
        <v>BRACK</v>
      </c>
      <c r="G3901" s="2" t="str">
        <f t="shared" si="304"/>
        <v/>
      </c>
      <c r="H3901" t="s">
        <v>18</v>
      </c>
      <c r="I3901" t="s">
        <v>19</v>
      </c>
      <c r="J3901" s="1">
        <v>1.6364910417800001E-5</v>
      </c>
      <c r="K3901">
        <v>1.6249756984299999E-4</v>
      </c>
      <c r="L3901" s="1">
        <v>2.4486468668500001E-5</v>
      </c>
      <c r="M3901">
        <v>18</v>
      </c>
      <c r="N3901">
        <v>23.5</v>
      </c>
      <c r="O3901">
        <v>8.4725136995000006E-3</v>
      </c>
      <c r="P3901">
        <v>0.15320148602</v>
      </c>
      <c r="Q3901">
        <v>4.3710791299100001E-2</v>
      </c>
      <c r="R3901" t="s">
        <v>20</v>
      </c>
      <c r="S3901">
        <v>18</v>
      </c>
      <c r="T3901">
        <v>23.5</v>
      </c>
    </row>
    <row r="3902" spans="1:20">
      <c r="A3902">
        <v>127387</v>
      </c>
      <c r="C3902" t="b">
        <f t="shared" si="300"/>
        <v>1</v>
      </c>
      <c r="D3902" s="2" t="str">
        <f t="shared" si="301"/>
        <v/>
      </c>
      <c r="E3902" s="2" t="str">
        <f t="shared" si="302"/>
        <v/>
      </c>
      <c r="F3902" s="2" t="str">
        <f t="shared" si="303"/>
        <v/>
      </c>
      <c r="G3902" s="2" t="str">
        <f t="shared" si="304"/>
        <v/>
      </c>
      <c r="H3902" t="s">
        <v>14</v>
      </c>
      <c r="I3902" t="s">
        <v>14</v>
      </c>
      <c r="J3902">
        <v>5.13230188761E-3</v>
      </c>
      <c r="K3902">
        <v>4.1163867948399997E-2</v>
      </c>
      <c r="L3902">
        <v>8.6402884786799996E-3</v>
      </c>
      <c r="M3902">
        <v>18</v>
      </c>
      <c r="N3902">
        <v>23.5</v>
      </c>
      <c r="O3902">
        <v>4.5040463087700003E-2</v>
      </c>
      <c r="P3902">
        <v>0.40601109847599998</v>
      </c>
      <c r="Q3902">
        <v>3.8464646644E-4</v>
      </c>
      <c r="R3902" t="s">
        <v>15</v>
      </c>
    </row>
    <row r="3903" spans="1:20">
      <c r="A3903">
        <v>127397</v>
      </c>
      <c r="C3903" t="b">
        <f t="shared" si="300"/>
        <v>1</v>
      </c>
      <c r="D3903" s="2" t="str">
        <f t="shared" si="301"/>
        <v/>
      </c>
      <c r="E3903" s="2" t="str">
        <f t="shared" si="302"/>
        <v/>
      </c>
      <c r="F3903" s="2" t="str">
        <f t="shared" si="303"/>
        <v/>
      </c>
      <c r="G3903" s="2" t="str">
        <f t="shared" si="304"/>
        <v/>
      </c>
      <c r="H3903" t="s">
        <v>14</v>
      </c>
      <c r="I3903" t="s">
        <v>14</v>
      </c>
      <c r="J3903" s="1">
        <v>1.7275771996700001E-6</v>
      </c>
      <c r="K3903">
        <v>1.5726296099699999E-4</v>
      </c>
      <c r="L3903" s="1">
        <v>4.7221353102900002E-5</v>
      </c>
      <c r="M3903">
        <v>9</v>
      </c>
      <c r="N3903">
        <v>13.5</v>
      </c>
      <c r="O3903">
        <v>8.1461829907700008E-3</v>
      </c>
      <c r="P3903">
        <v>0.23450268603999999</v>
      </c>
      <c r="Q3903">
        <v>1.34556191011E-2</v>
      </c>
      <c r="R3903" t="s">
        <v>15</v>
      </c>
    </row>
    <row r="3904" spans="1:20">
      <c r="A3904">
        <v>127432</v>
      </c>
      <c r="C3904" t="b">
        <f t="shared" si="300"/>
        <v>1</v>
      </c>
      <c r="D3904" s="2" t="str">
        <f t="shared" si="301"/>
        <v/>
      </c>
      <c r="E3904" s="2" t="str">
        <f t="shared" si="302"/>
        <v/>
      </c>
      <c r="F3904" s="2" t="str">
        <f t="shared" si="303"/>
        <v/>
      </c>
      <c r="G3904" s="2" t="str">
        <f t="shared" si="304"/>
        <v/>
      </c>
      <c r="H3904" t="s">
        <v>14</v>
      </c>
      <c r="I3904" t="s">
        <v>14</v>
      </c>
      <c r="J3904">
        <v>3.5357269716099998E-3</v>
      </c>
      <c r="K3904">
        <v>2.2119867979999999E-2</v>
      </c>
      <c r="L3904">
        <v>1.78498083908E-3</v>
      </c>
      <c r="M3904">
        <v>19.5</v>
      </c>
      <c r="N3904">
        <v>26</v>
      </c>
      <c r="O3904">
        <v>5.9056050447599999E-4</v>
      </c>
      <c r="P3904">
        <v>5.2037459904499997E-2</v>
      </c>
      <c r="Q3904">
        <v>0.25219160472500002</v>
      </c>
      <c r="R3904" t="s">
        <v>15</v>
      </c>
    </row>
    <row r="3905" spans="1:18">
      <c r="A3905">
        <v>127434</v>
      </c>
      <c r="C3905" t="b">
        <f t="shared" si="300"/>
        <v>1</v>
      </c>
      <c r="D3905" s="2" t="str">
        <f t="shared" si="301"/>
        <v/>
      </c>
      <c r="E3905" s="2" t="str">
        <f t="shared" si="302"/>
        <v/>
      </c>
      <c r="F3905" s="2" t="str">
        <f t="shared" si="303"/>
        <v/>
      </c>
      <c r="G3905" s="2" t="str">
        <f t="shared" si="304"/>
        <v/>
      </c>
      <c r="H3905" t="s">
        <v>14</v>
      </c>
      <c r="I3905" t="s">
        <v>14</v>
      </c>
      <c r="J3905" s="1">
        <v>9.8535208762099995E-6</v>
      </c>
      <c r="K3905">
        <v>2.0479056254800001E-4</v>
      </c>
      <c r="L3905" s="1">
        <v>4.8778964949399996E-6</v>
      </c>
      <c r="M3905">
        <v>14</v>
      </c>
      <c r="N3905">
        <v>25</v>
      </c>
      <c r="O3905">
        <v>6.1447783443000002E-4</v>
      </c>
      <c r="P3905">
        <v>4.08033560472E-2</v>
      </c>
      <c r="Q3905">
        <v>0.34840675153099998</v>
      </c>
      <c r="R3905" t="s">
        <v>15</v>
      </c>
    </row>
    <row r="3906" spans="1:18">
      <c r="A3906">
        <v>127466</v>
      </c>
      <c r="C3906" t="b">
        <f t="shared" si="300"/>
        <v>1</v>
      </c>
      <c r="D3906" s="2" t="str">
        <f t="shared" si="301"/>
        <v/>
      </c>
      <c r="E3906" s="2" t="str">
        <f t="shared" si="302"/>
        <v/>
      </c>
      <c r="F3906" s="2" t="str">
        <f t="shared" si="303"/>
        <v/>
      </c>
      <c r="G3906" s="2" t="str">
        <f t="shared" si="304"/>
        <v/>
      </c>
      <c r="H3906" t="s">
        <v>14</v>
      </c>
      <c r="I3906" t="s">
        <v>14</v>
      </c>
      <c r="J3906">
        <v>1.8322179946E-4</v>
      </c>
      <c r="K3906">
        <v>3.7313616077599997E-2</v>
      </c>
      <c r="L3906" s="1">
        <v>4.4413061332000002E-5</v>
      </c>
      <c r="M3906">
        <v>24</v>
      </c>
      <c r="N3906">
        <v>26</v>
      </c>
      <c r="O3906">
        <v>5.7102182127699998E-2</v>
      </c>
      <c r="P3906">
        <v>0.231788389097</v>
      </c>
      <c r="Q3906">
        <v>0.31605276909000002</v>
      </c>
      <c r="R3906" t="s">
        <v>15</v>
      </c>
    </row>
    <row r="3907" spans="1:18">
      <c r="A3907">
        <v>127490</v>
      </c>
      <c r="C3907" t="b">
        <f t="shared" ref="C3907:C3939" si="305">IF(OR(B3907="freshRestricted",B3907="brackishRestricted",B3907="marineRestricted",B3907="noclass",B3907=""),TRUE,FALSE)</f>
        <v>1</v>
      </c>
      <c r="D3907" s="2" t="str">
        <f t="shared" ref="D3907:D3939" si="306">IF(NOT(ISBLANK($B3907)),IF($I3907="freshRestricted", IF($B3907="freshRestricted","FRESH",$B3907),""),"")</f>
        <v/>
      </c>
      <c r="E3907" s="2" t="str">
        <f t="shared" ref="E3907:E3939" si="307">IF(NOT(ISBLANK($B3907)),IF($I3907="marineRestricted", IF($B3907="marineRestricted","MARINE",$B3907),""),"")</f>
        <v/>
      </c>
      <c r="F3907" s="2" t="str">
        <f t="shared" ref="F3907:F3939" si="308">IF(NOT(ISBLANK($B3907)),IF($I3907="brackishRestricted", IF($B3907="brackishRestricted","BRACK",$B3907),""),"")</f>
        <v/>
      </c>
      <c r="G3907" s="2" t="str">
        <f t="shared" ref="G3907:G3944" si="309">IF(NOT(ISBLANK($B3907)),IF($I3907="noclass", IF($B3907="noclass","NO",$B3907),""),"")</f>
        <v/>
      </c>
      <c r="H3907" t="s">
        <v>14</v>
      </c>
      <c r="I3907" t="s">
        <v>14</v>
      </c>
      <c r="J3907">
        <v>1.7461983703999999E-4</v>
      </c>
      <c r="K3907">
        <v>4.27239018649E-2</v>
      </c>
      <c r="L3907" s="1">
        <v>6.8855507872099997E-5</v>
      </c>
      <c r="M3907">
        <v>24</v>
      </c>
      <c r="N3907">
        <v>26</v>
      </c>
      <c r="O3907">
        <v>5.1509923295199999E-3</v>
      </c>
      <c r="P3907">
        <v>0.156376182414</v>
      </c>
      <c r="Q3907">
        <v>0.211323812129</v>
      </c>
      <c r="R3907" t="s">
        <v>15</v>
      </c>
    </row>
    <row r="3908" spans="1:18">
      <c r="A3908">
        <v>127495</v>
      </c>
      <c r="B3908" t="s">
        <v>14</v>
      </c>
      <c r="C3908" t="b">
        <f t="shared" si="305"/>
        <v>1</v>
      </c>
      <c r="D3908" s="2" t="str">
        <f t="shared" si="306"/>
        <v/>
      </c>
      <c r="E3908" s="2" t="str">
        <f t="shared" si="307"/>
        <v/>
      </c>
      <c r="F3908" s="2" t="str">
        <f t="shared" si="308"/>
        <v/>
      </c>
      <c r="G3908" s="2" t="str">
        <f t="shared" si="309"/>
        <v>NO</v>
      </c>
      <c r="H3908" t="s">
        <v>14</v>
      </c>
      <c r="I3908" t="s">
        <v>14</v>
      </c>
      <c r="J3908" s="1">
        <v>2.9238821808100001E-6</v>
      </c>
      <c r="K3908">
        <v>4.5241503195800001E-4</v>
      </c>
      <c r="L3908">
        <v>0</v>
      </c>
      <c r="M3908">
        <v>24</v>
      </c>
      <c r="N3908">
        <v>26</v>
      </c>
      <c r="O3908">
        <v>9.3005491276899992E-3</v>
      </c>
      <c r="P3908">
        <v>0.105794851265</v>
      </c>
      <c r="Q3908">
        <v>0.32002959752900001</v>
      </c>
      <c r="R3908" t="s">
        <v>15</v>
      </c>
    </row>
    <row r="3909" spans="1:18">
      <c r="A3909">
        <v>127520</v>
      </c>
      <c r="B3909" t="s">
        <v>14</v>
      </c>
      <c r="C3909" t="b">
        <f t="shared" si="305"/>
        <v>1</v>
      </c>
      <c r="D3909" s="2" t="str">
        <f t="shared" si="306"/>
        <v/>
      </c>
      <c r="E3909" s="2" t="str">
        <f t="shared" si="307"/>
        <v/>
      </c>
      <c r="F3909" s="2" t="str">
        <f t="shared" si="308"/>
        <v/>
      </c>
      <c r="G3909" s="2" t="str">
        <f t="shared" si="309"/>
        <v>NO</v>
      </c>
      <c r="H3909" t="s">
        <v>14</v>
      </c>
      <c r="I3909" t="s">
        <v>14</v>
      </c>
      <c r="J3909">
        <v>1.98351896322E-4</v>
      </c>
      <c r="K3909">
        <v>3.8465019337599999E-3</v>
      </c>
      <c r="L3909">
        <v>1.5168355126E-3</v>
      </c>
      <c r="M3909">
        <v>9</v>
      </c>
      <c r="N3909">
        <v>13.5</v>
      </c>
      <c r="O3909">
        <v>5.1118250858600001E-3</v>
      </c>
      <c r="P3909">
        <v>7.2417970275899995E-2</v>
      </c>
      <c r="Q3909">
        <v>8.3083316495000004E-2</v>
      </c>
      <c r="R3909" t="s">
        <v>15</v>
      </c>
    </row>
    <row r="3910" spans="1:18">
      <c r="A3910">
        <v>127526</v>
      </c>
      <c r="C3910" t="b">
        <f t="shared" si="305"/>
        <v>1</v>
      </c>
      <c r="D3910" s="2" t="str">
        <f t="shared" si="306"/>
        <v/>
      </c>
      <c r="E3910" s="2" t="str">
        <f t="shared" si="307"/>
        <v/>
      </c>
      <c r="F3910" s="2" t="str">
        <f t="shared" si="308"/>
        <v/>
      </c>
      <c r="G3910" s="2" t="str">
        <f t="shared" si="309"/>
        <v/>
      </c>
      <c r="H3910" t="s">
        <v>14</v>
      </c>
      <c r="I3910" t="s">
        <v>14</v>
      </c>
      <c r="J3910" s="1">
        <v>5.2176505664899997E-6</v>
      </c>
      <c r="K3910">
        <v>1.45437560867E-4</v>
      </c>
      <c r="L3910" s="1">
        <v>4.99094025209E-5</v>
      </c>
      <c r="M3910">
        <v>9</v>
      </c>
      <c r="N3910">
        <v>13.5</v>
      </c>
      <c r="O3910">
        <v>8.1461829907700008E-3</v>
      </c>
      <c r="P3910">
        <v>0.183471828906</v>
      </c>
      <c r="Q3910">
        <v>2.7213598275999999E-2</v>
      </c>
      <c r="R3910" t="s">
        <v>15</v>
      </c>
    </row>
    <row r="3911" spans="1:18">
      <c r="A3911">
        <v>127553</v>
      </c>
      <c r="C3911" t="b">
        <f t="shared" si="305"/>
        <v>1</v>
      </c>
      <c r="D3911" s="2" t="str">
        <f t="shared" si="306"/>
        <v/>
      </c>
      <c r="E3911" s="2" t="str">
        <f t="shared" si="307"/>
        <v/>
      </c>
      <c r="F3911" s="2" t="str">
        <f t="shared" si="308"/>
        <v/>
      </c>
      <c r="G3911" s="2" t="str">
        <f t="shared" si="309"/>
        <v/>
      </c>
      <c r="H3911" t="s">
        <v>14</v>
      </c>
      <c r="I3911" t="s">
        <v>14</v>
      </c>
      <c r="J3911" s="1">
        <v>2.5375549097800002E-5</v>
      </c>
      <c r="K3911">
        <v>1.41828957255E-4</v>
      </c>
      <c r="L3911" s="1">
        <v>5.0168865774199997E-5</v>
      </c>
      <c r="M3911">
        <v>23</v>
      </c>
      <c r="N3911">
        <v>25</v>
      </c>
      <c r="O3911">
        <v>2.14091982798E-2</v>
      </c>
      <c r="P3911">
        <v>0.16404709049999999</v>
      </c>
      <c r="Q3911">
        <v>0.28876415096500002</v>
      </c>
      <c r="R3911" t="s">
        <v>15</v>
      </c>
    </row>
    <row r="3912" spans="1:18">
      <c r="A3912">
        <v>127554</v>
      </c>
      <c r="C3912" t="b">
        <f t="shared" si="305"/>
        <v>1</v>
      </c>
      <c r="D3912" s="2" t="str">
        <f t="shared" si="306"/>
        <v/>
      </c>
      <c r="E3912" s="2" t="str">
        <f t="shared" si="307"/>
        <v/>
      </c>
      <c r="F3912" s="2" t="str">
        <f t="shared" si="308"/>
        <v/>
      </c>
      <c r="G3912" s="2" t="str">
        <f t="shared" si="309"/>
        <v/>
      </c>
      <c r="H3912" t="s">
        <v>14</v>
      </c>
      <c r="I3912" t="s">
        <v>14</v>
      </c>
      <c r="J3912">
        <v>1.02005478679E-3</v>
      </c>
      <c r="K3912">
        <v>4.7906793881999999E-3</v>
      </c>
      <c r="L3912">
        <v>2.41471762609E-3</v>
      </c>
      <c r="M3912">
        <v>23</v>
      </c>
      <c r="N3912">
        <v>25</v>
      </c>
      <c r="O3912">
        <v>3.1276967327100003E-2</v>
      </c>
      <c r="P3912">
        <v>0.249187392019</v>
      </c>
      <c r="Q3912">
        <v>0.295863449758</v>
      </c>
      <c r="R3912" t="s">
        <v>15</v>
      </c>
    </row>
    <row r="3913" spans="1:18">
      <c r="A3913">
        <v>127555</v>
      </c>
      <c r="C3913" t="b">
        <f t="shared" si="305"/>
        <v>1</v>
      </c>
      <c r="D3913" s="2" t="str">
        <f t="shared" si="306"/>
        <v/>
      </c>
      <c r="E3913" s="2" t="str">
        <f t="shared" si="307"/>
        <v/>
      </c>
      <c r="F3913" s="2" t="str">
        <f t="shared" si="308"/>
        <v/>
      </c>
      <c r="G3913" s="2" t="str">
        <f t="shared" si="309"/>
        <v/>
      </c>
      <c r="H3913" t="s">
        <v>14</v>
      </c>
      <c r="I3913" t="s">
        <v>14</v>
      </c>
      <c r="J3913" s="1">
        <v>7.8825594406899998E-6</v>
      </c>
      <c r="K3913">
        <v>1.12515490674E-4</v>
      </c>
      <c r="L3913" s="1">
        <v>4.2098238126200001E-5</v>
      </c>
      <c r="M3913">
        <v>9</v>
      </c>
      <c r="N3913">
        <v>13.5</v>
      </c>
      <c r="O3913">
        <v>2.8705816240199998E-3</v>
      </c>
      <c r="P3913">
        <v>5.2403788415900002E-2</v>
      </c>
      <c r="Q3913">
        <v>6.8326227717400004E-2</v>
      </c>
      <c r="R3913" t="s">
        <v>15</v>
      </c>
    </row>
    <row r="3914" spans="1:18">
      <c r="A3914">
        <v>127557</v>
      </c>
      <c r="C3914" t="b">
        <f t="shared" si="305"/>
        <v>1</v>
      </c>
      <c r="D3914" s="2" t="str">
        <f t="shared" si="306"/>
        <v/>
      </c>
      <c r="E3914" s="2" t="str">
        <f t="shared" si="307"/>
        <v/>
      </c>
      <c r="F3914" s="2" t="str">
        <f t="shared" si="308"/>
        <v/>
      </c>
      <c r="G3914" s="2" t="str">
        <f t="shared" si="309"/>
        <v/>
      </c>
      <c r="H3914" t="s">
        <v>14</v>
      </c>
      <c r="I3914" t="s">
        <v>14</v>
      </c>
      <c r="J3914" s="1">
        <v>2.0424228109199999E-5</v>
      </c>
      <c r="K3914">
        <v>1.0470857546100001E-4</v>
      </c>
      <c r="L3914" s="1">
        <v>4.8574793173699998E-5</v>
      </c>
      <c r="M3914">
        <v>23</v>
      </c>
      <c r="N3914">
        <v>25</v>
      </c>
      <c r="O3914">
        <v>1.41203516007E-2</v>
      </c>
      <c r="P3914">
        <v>0.249187392019</v>
      </c>
      <c r="Q3914">
        <v>0.177251291151</v>
      </c>
      <c r="R3914" t="s">
        <v>15</v>
      </c>
    </row>
    <row r="3915" spans="1:18">
      <c r="A3915">
        <v>127577</v>
      </c>
      <c r="C3915" t="b">
        <f t="shared" si="305"/>
        <v>1</v>
      </c>
      <c r="D3915" s="2" t="str">
        <f t="shared" si="306"/>
        <v/>
      </c>
      <c r="E3915" s="2" t="str">
        <f t="shared" si="307"/>
        <v/>
      </c>
      <c r="F3915" s="2" t="str">
        <f t="shared" si="308"/>
        <v/>
      </c>
      <c r="G3915" s="2" t="str">
        <f t="shared" si="309"/>
        <v/>
      </c>
      <c r="H3915" t="s">
        <v>14</v>
      </c>
      <c r="I3915" t="s">
        <v>14</v>
      </c>
      <c r="J3915">
        <v>6.1850715438699995E-4</v>
      </c>
      <c r="K3915">
        <v>4.7814856785900004E-3</v>
      </c>
      <c r="L3915">
        <v>9.3625807733499998E-4</v>
      </c>
      <c r="M3915">
        <v>18</v>
      </c>
      <c r="N3915">
        <v>23.5</v>
      </c>
      <c r="O3915">
        <v>0.140037591745</v>
      </c>
      <c r="P3915">
        <v>0.36982470741700002</v>
      </c>
      <c r="Q3915">
        <v>5.6157372566200004E-3</v>
      </c>
      <c r="R3915" t="s">
        <v>15</v>
      </c>
    </row>
    <row r="3916" spans="1:18">
      <c r="A3916">
        <v>127578</v>
      </c>
      <c r="C3916" t="b">
        <f t="shared" si="305"/>
        <v>1</v>
      </c>
      <c r="D3916" s="2" t="str">
        <f t="shared" si="306"/>
        <v/>
      </c>
      <c r="E3916" s="2" t="str">
        <f t="shared" si="307"/>
        <v/>
      </c>
      <c r="F3916" s="2" t="str">
        <f t="shared" si="308"/>
        <v/>
      </c>
      <c r="G3916" s="2" t="str">
        <f t="shared" si="309"/>
        <v/>
      </c>
      <c r="H3916" t="s">
        <v>14</v>
      </c>
      <c r="I3916" t="s">
        <v>14</v>
      </c>
      <c r="J3916" s="1">
        <v>1.5321985121100001E-5</v>
      </c>
      <c r="K3916">
        <v>1.48876207893E-4</v>
      </c>
      <c r="L3916" s="1">
        <v>1.9496047840400001E-5</v>
      </c>
      <c r="M3916">
        <v>18</v>
      </c>
      <c r="N3916">
        <v>23.5</v>
      </c>
      <c r="O3916">
        <v>1.9314777371699999E-2</v>
      </c>
      <c r="P3916">
        <v>0.30127821196499999</v>
      </c>
      <c r="Q3916">
        <v>3.48500140121E-2</v>
      </c>
      <c r="R3916" t="s">
        <v>15</v>
      </c>
    </row>
    <row r="3917" spans="1:18">
      <c r="A3917">
        <v>127579</v>
      </c>
      <c r="C3917" t="b">
        <f t="shared" si="305"/>
        <v>1</v>
      </c>
      <c r="D3917" s="2" t="str">
        <f t="shared" si="306"/>
        <v/>
      </c>
      <c r="E3917" s="2" t="str">
        <f t="shared" si="307"/>
        <v/>
      </c>
      <c r="F3917" s="2" t="str">
        <f t="shared" si="308"/>
        <v/>
      </c>
      <c r="G3917" s="2" t="str">
        <f t="shared" si="309"/>
        <v/>
      </c>
      <c r="H3917" t="s">
        <v>14</v>
      </c>
      <c r="I3917" t="s">
        <v>14</v>
      </c>
      <c r="J3917" s="1">
        <v>1.8800194013699999E-5</v>
      </c>
      <c r="K3917">
        <v>1.73018866676E-4</v>
      </c>
      <c r="L3917" s="1">
        <v>2.3967675527999999E-5</v>
      </c>
      <c r="M3917">
        <v>18</v>
      </c>
      <c r="N3917">
        <v>23.5</v>
      </c>
      <c r="O3917">
        <v>7.0973885985900001E-2</v>
      </c>
      <c r="P3917">
        <v>0.30127821196499999</v>
      </c>
      <c r="Q3917">
        <v>0.119624809814</v>
      </c>
      <c r="R3917" t="s">
        <v>15</v>
      </c>
    </row>
    <row r="3918" spans="1:18">
      <c r="A3918">
        <v>127581</v>
      </c>
      <c r="C3918" t="b">
        <f t="shared" si="305"/>
        <v>1</v>
      </c>
      <c r="D3918" s="2" t="str">
        <f t="shared" si="306"/>
        <v/>
      </c>
      <c r="E3918" s="2" t="str">
        <f t="shared" si="307"/>
        <v/>
      </c>
      <c r="F3918" s="2" t="str">
        <f t="shared" si="308"/>
        <v/>
      </c>
      <c r="G3918" s="2" t="str">
        <f t="shared" si="309"/>
        <v/>
      </c>
      <c r="H3918" t="s">
        <v>14</v>
      </c>
      <c r="I3918" t="s">
        <v>14</v>
      </c>
      <c r="J3918" s="1">
        <v>2.21577953232E-5</v>
      </c>
      <c r="K3918">
        <v>1.9977527821299999E-4</v>
      </c>
      <c r="L3918" s="1">
        <v>2.65853293919E-5</v>
      </c>
      <c r="M3918">
        <v>18</v>
      </c>
      <c r="N3918">
        <v>23.5</v>
      </c>
      <c r="O3918">
        <v>6.4242269234099994E-2</v>
      </c>
      <c r="P3918">
        <v>0.40352132253</v>
      </c>
      <c r="Q3918">
        <v>4.6871935048800002E-2</v>
      </c>
      <c r="R3918" t="s">
        <v>15</v>
      </c>
    </row>
    <row r="3919" spans="1:18">
      <c r="A3919">
        <v>127597</v>
      </c>
      <c r="C3919" t="b">
        <f t="shared" si="305"/>
        <v>1</v>
      </c>
      <c r="D3919" s="2" t="str">
        <f t="shared" si="306"/>
        <v/>
      </c>
      <c r="E3919" s="2" t="str">
        <f t="shared" si="307"/>
        <v/>
      </c>
      <c r="F3919" s="2" t="str">
        <f t="shared" si="308"/>
        <v/>
      </c>
      <c r="G3919" s="2" t="str">
        <f t="shared" si="309"/>
        <v/>
      </c>
      <c r="H3919" t="s">
        <v>14</v>
      </c>
      <c r="I3919" t="s">
        <v>14</v>
      </c>
      <c r="J3919">
        <v>3.7891350386600001E-4</v>
      </c>
      <c r="K3919">
        <v>2.8912965820299999E-3</v>
      </c>
      <c r="L3919">
        <v>7.0520798290099997E-4</v>
      </c>
      <c r="M3919">
        <v>18</v>
      </c>
      <c r="N3919">
        <v>23.5</v>
      </c>
      <c r="O3919">
        <v>0.154796247911</v>
      </c>
      <c r="P3919">
        <v>0.36982470741700002</v>
      </c>
      <c r="Q3919">
        <v>8.5317553507599994E-3</v>
      </c>
      <c r="R3919" t="s">
        <v>15</v>
      </c>
    </row>
    <row r="3920" spans="1:18">
      <c r="A3920">
        <v>127599</v>
      </c>
      <c r="C3920" t="b">
        <f t="shared" si="305"/>
        <v>1</v>
      </c>
      <c r="D3920" s="2" t="str">
        <f t="shared" si="306"/>
        <v/>
      </c>
      <c r="E3920" s="2" t="str">
        <f t="shared" si="307"/>
        <v/>
      </c>
      <c r="F3920" s="2" t="str">
        <f t="shared" si="308"/>
        <v/>
      </c>
      <c r="G3920" s="2" t="str">
        <f t="shared" si="309"/>
        <v/>
      </c>
      <c r="H3920" t="s">
        <v>14</v>
      </c>
      <c r="I3920" t="s">
        <v>14</v>
      </c>
      <c r="J3920" s="1">
        <v>1.28442986789E-5</v>
      </c>
      <c r="K3920">
        <v>1.0793519203400001E-4</v>
      </c>
      <c r="L3920" s="1">
        <v>2.4598617049799999E-5</v>
      </c>
      <c r="M3920">
        <v>18</v>
      </c>
      <c r="N3920">
        <v>23.5</v>
      </c>
      <c r="O3920">
        <v>4.1759079474600003E-2</v>
      </c>
      <c r="P3920">
        <v>0.40352132253</v>
      </c>
      <c r="Q3920">
        <v>2.2619464438999998E-2</v>
      </c>
      <c r="R3920" t="s">
        <v>15</v>
      </c>
    </row>
    <row r="3921" spans="1:20">
      <c r="A3921">
        <v>127600</v>
      </c>
      <c r="C3921" t="b">
        <f t="shared" si="305"/>
        <v>1</v>
      </c>
      <c r="D3921" s="2" t="str">
        <f t="shared" si="306"/>
        <v/>
      </c>
      <c r="E3921" s="2" t="str">
        <f t="shared" si="307"/>
        <v/>
      </c>
      <c r="F3921" s="2" t="str">
        <f t="shared" si="308"/>
        <v/>
      </c>
      <c r="G3921" s="2" t="str">
        <f t="shared" si="309"/>
        <v/>
      </c>
      <c r="H3921" t="s">
        <v>14</v>
      </c>
      <c r="I3921" t="s">
        <v>14</v>
      </c>
      <c r="J3921" s="1">
        <v>1.1511183816500001E-5</v>
      </c>
      <c r="K3921">
        <v>1.1477549464699999E-4</v>
      </c>
      <c r="L3921" s="1">
        <v>1.67919443364E-5</v>
      </c>
      <c r="M3921">
        <v>18</v>
      </c>
      <c r="N3921">
        <v>23.5</v>
      </c>
      <c r="O3921">
        <v>3.7012843551300002E-2</v>
      </c>
      <c r="P3921">
        <v>0.30127821196499999</v>
      </c>
      <c r="Q3921">
        <v>8.5115546693499994E-2</v>
      </c>
      <c r="R3921" t="s">
        <v>15</v>
      </c>
    </row>
    <row r="3922" spans="1:20">
      <c r="A3922">
        <v>127601</v>
      </c>
      <c r="C3922" t="b">
        <f t="shared" si="305"/>
        <v>1</v>
      </c>
      <c r="D3922" s="2" t="str">
        <f t="shared" si="306"/>
        <v/>
      </c>
      <c r="E3922" s="2" t="str">
        <f t="shared" si="307"/>
        <v/>
      </c>
      <c r="F3922" s="2" t="str">
        <f t="shared" si="308"/>
        <v/>
      </c>
      <c r="G3922" s="2" t="str">
        <f t="shared" si="309"/>
        <v/>
      </c>
      <c r="H3922" t="s">
        <v>14</v>
      </c>
      <c r="I3922" t="s">
        <v>14</v>
      </c>
      <c r="J3922" s="1">
        <v>1.39882253651E-5</v>
      </c>
      <c r="K3922">
        <v>1.0959369402E-4</v>
      </c>
      <c r="L3922" s="1">
        <v>1.59383389414E-5</v>
      </c>
      <c r="M3922">
        <v>18</v>
      </c>
      <c r="N3922">
        <v>23.5</v>
      </c>
      <c r="O3922">
        <v>9.6374464650099995E-2</v>
      </c>
      <c r="P3922">
        <v>0.30127821196499999</v>
      </c>
      <c r="Q3922">
        <v>0.189573262746</v>
      </c>
      <c r="R3922" t="s">
        <v>15</v>
      </c>
    </row>
    <row r="3923" spans="1:20">
      <c r="A3923">
        <v>127615</v>
      </c>
      <c r="C3923" t="b">
        <f t="shared" si="305"/>
        <v>1</v>
      </c>
      <c r="D3923" s="2" t="str">
        <f t="shared" si="306"/>
        <v/>
      </c>
      <c r="E3923" s="2" t="str">
        <f t="shared" si="307"/>
        <v/>
      </c>
      <c r="F3923" s="2" t="str">
        <f t="shared" si="308"/>
        <v/>
      </c>
      <c r="G3923" s="2" t="str">
        <f t="shared" si="309"/>
        <v/>
      </c>
      <c r="H3923" t="s">
        <v>14</v>
      </c>
      <c r="I3923" t="s">
        <v>14</v>
      </c>
      <c r="J3923">
        <v>4.148125927E-4</v>
      </c>
      <c r="K3923">
        <v>3.4983471022299998E-3</v>
      </c>
      <c r="L3923">
        <v>5.3757408657499996E-4</v>
      </c>
      <c r="M3923">
        <v>18</v>
      </c>
      <c r="N3923">
        <v>23.5</v>
      </c>
      <c r="O3923">
        <v>0.33837571144700002</v>
      </c>
      <c r="P3923">
        <v>0.29104074420199999</v>
      </c>
      <c r="Q3923">
        <v>8.5317553507599994E-3</v>
      </c>
      <c r="R3923" t="s">
        <v>15</v>
      </c>
    </row>
    <row r="3924" spans="1:20">
      <c r="A3924">
        <v>127621</v>
      </c>
      <c r="C3924" t="b">
        <f t="shared" si="305"/>
        <v>1</v>
      </c>
      <c r="D3924" s="2" t="str">
        <f t="shared" si="306"/>
        <v/>
      </c>
      <c r="E3924" s="2" t="str">
        <f t="shared" si="307"/>
        <v/>
      </c>
      <c r="F3924" s="2" t="str">
        <f t="shared" si="308"/>
        <v/>
      </c>
      <c r="G3924" s="2" t="str">
        <f t="shared" si="309"/>
        <v/>
      </c>
      <c r="H3924" t="s">
        <v>14</v>
      </c>
      <c r="I3924" t="s">
        <v>14</v>
      </c>
      <c r="J3924" s="1">
        <v>1.2574241652000001E-5</v>
      </c>
      <c r="K3924">
        <v>1.28254500235E-4</v>
      </c>
      <c r="L3924" s="1">
        <v>9.7584419137500006E-6</v>
      </c>
      <c r="M3924">
        <v>18</v>
      </c>
      <c r="N3924">
        <v>23.5</v>
      </c>
      <c r="O3924">
        <v>1.9314777371699999E-2</v>
      </c>
      <c r="P3924">
        <v>0.197623500034</v>
      </c>
      <c r="Q3924">
        <v>0.115848826021</v>
      </c>
      <c r="R3924" t="s">
        <v>15</v>
      </c>
    </row>
    <row r="3925" spans="1:20">
      <c r="A3925">
        <v>127636</v>
      </c>
      <c r="C3925" t="b">
        <f t="shared" si="305"/>
        <v>1</v>
      </c>
      <c r="D3925" s="2" t="str">
        <f t="shared" si="306"/>
        <v/>
      </c>
      <c r="E3925" s="2" t="str">
        <f t="shared" si="307"/>
        <v/>
      </c>
      <c r="F3925" s="2" t="str">
        <f t="shared" si="308"/>
        <v/>
      </c>
      <c r="G3925" s="2" t="str">
        <f t="shared" si="309"/>
        <v/>
      </c>
      <c r="H3925" t="s">
        <v>14</v>
      </c>
      <c r="I3925" t="s">
        <v>14</v>
      </c>
      <c r="J3925" s="1">
        <v>2.3709900679200001E-5</v>
      </c>
      <c r="K3925">
        <v>2.19340935285E-4</v>
      </c>
      <c r="L3925" s="1">
        <v>5.6422249639900002E-5</v>
      </c>
      <c r="M3925">
        <v>18</v>
      </c>
      <c r="N3925">
        <v>23.5</v>
      </c>
      <c r="O3925">
        <v>4.1759079474600003E-2</v>
      </c>
      <c r="P3925">
        <v>0.5</v>
      </c>
      <c r="Q3925">
        <v>5.0551374979199998E-3</v>
      </c>
      <c r="R3925" t="s">
        <v>15</v>
      </c>
    </row>
    <row r="3926" spans="1:20">
      <c r="A3926">
        <v>127637</v>
      </c>
      <c r="B3926" t="s">
        <v>19</v>
      </c>
      <c r="C3926" t="b">
        <f t="shared" si="305"/>
        <v>1</v>
      </c>
      <c r="D3926" s="2" t="str">
        <f t="shared" si="306"/>
        <v/>
      </c>
      <c r="E3926" s="2" t="str">
        <f t="shared" si="307"/>
        <v/>
      </c>
      <c r="F3926" s="2" t="str">
        <f t="shared" si="308"/>
        <v/>
      </c>
      <c r="G3926" s="2" t="str">
        <f t="shared" si="309"/>
        <v>brackishRestricted</v>
      </c>
      <c r="H3926" t="s">
        <v>14</v>
      </c>
      <c r="I3926" t="s">
        <v>14</v>
      </c>
      <c r="J3926" s="1">
        <v>5.0500769282599996E-6</v>
      </c>
      <c r="K3926">
        <v>1.18306189108E-4</v>
      </c>
      <c r="L3926">
        <v>0</v>
      </c>
      <c r="M3926">
        <v>12.5</v>
      </c>
      <c r="N3926">
        <v>27</v>
      </c>
      <c r="O3926">
        <v>2.4976208443799998E-3</v>
      </c>
      <c r="P3926">
        <v>6.0905438511500001E-2</v>
      </c>
      <c r="Q3926">
        <v>0.29246692195200003</v>
      </c>
      <c r="R3926" t="s">
        <v>15</v>
      </c>
    </row>
    <row r="3927" spans="1:20">
      <c r="A3927">
        <v>127639</v>
      </c>
      <c r="B3927" t="s">
        <v>19</v>
      </c>
      <c r="C3927" t="b">
        <f t="shared" si="305"/>
        <v>1</v>
      </c>
      <c r="D3927" s="2" t="str">
        <f t="shared" si="306"/>
        <v/>
      </c>
      <c r="E3927" s="2" t="str">
        <f t="shared" si="307"/>
        <v/>
      </c>
      <c r="F3927" s="2" t="str">
        <f t="shared" si="308"/>
        <v/>
      </c>
      <c r="G3927" s="2" t="str">
        <f t="shared" si="309"/>
        <v>brackishRestricted</v>
      </c>
      <c r="H3927" t="s">
        <v>14</v>
      </c>
      <c r="I3927" t="s">
        <v>14</v>
      </c>
      <c r="J3927" s="1">
        <v>1.98536130294E-5</v>
      </c>
      <c r="K3927">
        <v>1.47570588017E-4</v>
      </c>
      <c r="L3927" s="1">
        <v>1.84157540637E-5</v>
      </c>
      <c r="M3927">
        <v>18</v>
      </c>
      <c r="N3927">
        <v>25</v>
      </c>
      <c r="O3927">
        <v>2.0465589918399999E-3</v>
      </c>
      <c r="P3927">
        <v>7.68209961774E-2</v>
      </c>
      <c r="Q3927">
        <v>0.34312318520500001</v>
      </c>
      <c r="R3927" t="s">
        <v>15</v>
      </c>
    </row>
    <row r="3928" spans="1:20">
      <c r="A3928">
        <v>127655</v>
      </c>
      <c r="C3928" t="b">
        <f t="shared" si="305"/>
        <v>1</v>
      </c>
      <c r="D3928" s="2" t="str">
        <f t="shared" si="306"/>
        <v/>
      </c>
      <c r="E3928" s="2" t="str">
        <f t="shared" si="307"/>
        <v/>
      </c>
      <c r="F3928" s="2" t="str">
        <f t="shared" si="308"/>
        <v/>
      </c>
      <c r="G3928" s="2" t="str">
        <f t="shared" si="309"/>
        <v/>
      </c>
      <c r="H3928" t="s">
        <v>14</v>
      </c>
      <c r="I3928" t="s">
        <v>14</v>
      </c>
      <c r="J3928">
        <v>5.13569426325E-4</v>
      </c>
      <c r="K3928">
        <v>3.7452507740800001E-3</v>
      </c>
      <c r="L3928">
        <v>9.9130884608300009E-4</v>
      </c>
      <c r="M3928">
        <v>18</v>
      </c>
      <c r="N3928">
        <v>23.5</v>
      </c>
      <c r="O3928">
        <v>0.16375807262100001</v>
      </c>
      <c r="P3928">
        <v>0.36982470741700002</v>
      </c>
      <c r="Q3928">
        <v>6.9930673088200003E-3</v>
      </c>
      <c r="R3928" t="s">
        <v>15</v>
      </c>
    </row>
    <row r="3929" spans="1:20">
      <c r="A3929">
        <v>127656</v>
      </c>
      <c r="C3929" t="b">
        <f t="shared" si="305"/>
        <v>1</v>
      </c>
      <c r="D3929" s="2" t="str">
        <f t="shared" si="306"/>
        <v/>
      </c>
      <c r="E3929" s="2" t="str">
        <f t="shared" si="307"/>
        <v/>
      </c>
      <c r="F3929" s="2" t="str">
        <f t="shared" si="308"/>
        <v/>
      </c>
      <c r="G3929" s="2" t="str">
        <f t="shared" si="309"/>
        <v/>
      </c>
      <c r="H3929" t="s">
        <v>14</v>
      </c>
      <c r="I3929" t="s">
        <v>14</v>
      </c>
      <c r="J3929" s="1">
        <v>1.5708386686899998E-5</v>
      </c>
      <c r="K3929">
        <v>1.4309195586599999E-4</v>
      </c>
      <c r="L3929" s="1">
        <v>2.8661948808000001E-5</v>
      </c>
      <c r="M3929">
        <v>18</v>
      </c>
      <c r="N3929">
        <v>23.5</v>
      </c>
      <c r="O3929">
        <v>7.0973885985900001E-2</v>
      </c>
      <c r="P3929">
        <v>0.30127821196499999</v>
      </c>
      <c r="Q3929">
        <v>9.9876555144200005E-2</v>
      </c>
      <c r="R3929" t="s">
        <v>15</v>
      </c>
    </row>
    <row r="3930" spans="1:20">
      <c r="A3930">
        <v>127658</v>
      </c>
      <c r="C3930" t="b">
        <f t="shared" si="305"/>
        <v>1</v>
      </c>
      <c r="D3930" s="2" t="str">
        <f t="shared" si="306"/>
        <v/>
      </c>
      <c r="E3930" s="2" t="str">
        <f t="shared" si="307"/>
        <v/>
      </c>
      <c r="F3930" s="2" t="str">
        <f t="shared" si="308"/>
        <v/>
      </c>
      <c r="G3930" s="2" t="str">
        <f t="shared" si="309"/>
        <v/>
      </c>
      <c r="H3930" t="s">
        <v>14</v>
      </c>
      <c r="I3930" t="s">
        <v>14</v>
      </c>
      <c r="J3930" s="1">
        <v>1.34887307862E-5</v>
      </c>
      <c r="K3930">
        <v>1.4631050753399999E-4</v>
      </c>
      <c r="L3930" s="1">
        <v>2.8375514107300001E-5</v>
      </c>
      <c r="M3930">
        <v>18</v>
      </c>
      <c r="N3930">
        <v>23.5</v>
      </c>
      <c r="O3930">
        <v>3.7012843551300002E-2</v>
      </c>
      <c r="P3930">
        <v>0.40352132253</v>
      </c>
      <c r="Q3930">
        <v>1.9100727108599998E-2</v>
      </c>
      <c r="R3930" t="s">
        <v>15</v>
      </c>
    </row>
    <row r="3931" spans="1:20">
      <c r="A3931">
        <v>127660</v>
      </c>
      <c r="C3931" t="b">
        <f t="shared" si="305"/>
        <v>1</v>
      </c>
      <c r="D3931" s="2" t="str">
        <f t="shared" si="306"/>
        <v/>
      </c>
      <c r="E3931" s="2" t="str">
        <f t="shared" si="307"/>
        <v/>
      </c>
      <c r="F3931" s="2" t="str">
        <f t="shared" si="308"/>
        <v/>
      </c>
      <c r="G3931" s="2" t="str">
        <f t="shared" si="309"/>
        <v/>
      </c>
      <c r="H3931" t="s">
        <v>14</v>
      </c>
      <c r="I3931" t="s">
        <v>14</v>
      </c>
      <c r="J3931" s="1">
        <v>2.23613595707E-6</v>
      </c>
      <c r="K3931">
        <v>1.5119413920699999E-4</v>
      </c>
      <c r="L3931" s="1">
        <v>4.21121080699E-5</v>
      </c>
      <c r="M3931">
        <v>9</v>
      </c>
      <c r="N3931">
        <v>13.5</v>
      </c>
      <c r="O3931">
        <v>4.4754242419400001E-4</v>
      </c>
      <c r="P3931">
        <v>3.6266041218100002E-2</v>
      </c>
      <c r="Q3931">
        <v>2.5522804989099999E-2</v>
      </c>
      <c r="R3931" t="s">
        <v>15</v>
      </c>
    </row>
    <row r="3932" spans="1:20">
      <c r="A3932">
        <v>127679</v>
      </c>
      <c r="C3932" t="b">
        <f t="shared" si="305"/>
        <v>1</v>
      </c>
      <c r="D3932" s="2" t="str">
        <f t="shared" si="306"/>
        <v/>
      </c>
      <c r="E3932" s="2" t="str">
        <f t="shared" si="307"/>
        <v/>
      </c>
      <c r="F3932" s="2" t="str">
        <f t="shared" si="308"/>
        <v/>
      </c>
      <c r="G3932" s="2" t="str">
        <f t="shared" si="309"/>
        <v/>
      </c>
      <c r="H3932" t="s">
        <v>18</v>
      </c>
      <c r="I3932" t="s">
        <v>19</v>
      </c>
      <c r="J3932" s="1">
        <v>2.4394210440700001E-6</v>
      </c>
      <c r="K3932">
        <v>1.4185125361500001E-4</v>
      </c>
      <c r="L3932" s="1">
        <v>2.4754392681099999E-5</v>
      </c>
      <c r="M3932">
        <v>6.5</v>
      </c>
      <c r="N3932">
        <v>11.5</v>
      </c>
      <c r="O3932">
        <v>2.1771163298600002E-3</v>
      </c>
      <c r="P3932">
        <v>6.3705288114100006E-2</v>
      </c>
      <c r="Q3932">
        <v>2.4639213649299999E-2</v>
      </c>
      <c r="R3932" t="s">
        <v>20</v>
      </c>
      <c r="S3932">
        <v>6.5</v>
      </c>
      <c r="T3932">
        <v>11.5</v>
      </c>
    </row>
    <row r="3933" spans="1:20">
      <c r="A3933">
        <v>127703</v>
      </c>
      <c r="C3933" t="b">
        <f t="shared" si="305"/>
        <v>1</v>
      </c>
      <c r="D3933" s="2" t="str">
        <f t="shared" si="306"/>
        <v/>
      </c>
      <c r="E3933" s="2" t="str">
        <f t="shared" si="307"/>
        <v/>
      </c>
      <c r="F3933" s="2" t="str">
        <f t="shared" si="308"/>
        <v/>
      </c>
      <c r="G3933" s="2" t="str">
        <f t="shared" si="309"/>
        <v/>
      </c>
      <c r="H3933" t="s">
        <v>14</v>
      </c>
      <c r="I3933" t="s">
        <v>14</v>
      </c>
      <c r="J3933">
        <v>5.9291505002800004E-4</v>
      </c>
      <c r="K3933">
        <v>6.4724528135000001E-3</v>
      </c>
      <c r="L3933">
        <v>2.5831762807900002E-3</v>
      </c>
      <c r="M3933">
        <v>24.5</v>
      </c>
      <c r="N3933">
        <v>27</v>
      </c>
      <c r="O3933">
        <v>2.5971561673499999E-2</v>
      </c>
      <c r="P3933">
        <v>0.203781028059</v>
      </c>
      <c r="Q3933">
        <v>0.153738131966</v>
      </c>
      <c r="R3933" t="s">
        <v>15</v>
      </c>
    </row>
    <row r="3934" spans="1:20">
      <c r="A3934">
        <v>127708</v>
      </c>
      <c r="C3934" t="b">
        <f t="shared" si="305"/>
        <v>1</v>
      </c>
      <c r="D3934" s="2" t="str">
        <f t="shared" si="306"/>
        <v/>
      </c>
      <c r="E3934" s="2" t="str">
        <f t="shared" si="307"/>
        <v/>
      </c>
      <c r="F3934" s="2" t="str">
        <f t="shared" si="308"/>
        <v/>
      </c>
      <c r="G3934" s="2" t="str">
        <f t="shared" si="309"/>
        <v/>
      </c>
      <c r="H3934" t="s">
        <v>19</v>
      </c>
      <c r="I3934" t="s">
        <v>19</v>
      </c>
      <c r="J3934" s="1">
        <v>6.1831780639800003E-6</v>
      </c>
      <c r="K3934">
        <v>1.37532652606E-4</v>
      </c>
      <c r="L3934">
        <v>0</v>
      </c>
      <c r="M3934">
        <v>24</v>
      </c>
      <c r="N3934">
        <v>26</v>
      </c>
      <c r="O3934" s="1">
        <v>6.1971884907600003E-5</v>
      </c>
      <c r="P3934">
        <v>2.23974229491E-2</v>
      </c>
      <c r="Q3934">
        <v>0.27567206220700002</v>
      </c>
      <c r="R3934" t="s">
        <v>15</v>
      </c>
      <c r="S3934">
        <v>24</v>
      </c>
      <c r="T3934">
        <v>26</v>
      </c>
    </row>
    <row r="3935" spans="1:20">
      <c r="A3935">
        <v>127731</v>
      </c>
      <c r="B3935" t="s">
        <v>19</v>
      </c>
      <c r="C3935" t="b">
        <f t="shared" si="305"/>
        <v>1</v>
      </c>
      <c r="D3935" s="2" t="str">
        <f t="shared" si="306"/>
        <v/>
      </c>
      <c r="E3935" s="2" t="str">
        <f t="shared" si="307"/>
        <v/>
      </c>
      <c r="F3935" s="2" t="str">
        <f t="shared" si="308"/>
        <v>BRACK</v>
      </c>
      <c r="G3935" s="2" t="str">
        <f t="shared" si="309"/>
        <v/>
      </c>
      <c r="H3935" t="s">
        <v>18</v>
      </c>
      <c r="I3935" t="s">
        <v>19</v>
      </c>
      <c r="J3935">
        <v>4.9671284147399996E-3</v>
      </c>
      <c r="K3935">
        <v>4.55860600965E-2</v>
      </c>
      <c r="L3935">
        <v>8.3709957646399998E-3</v>
      </c>
      <c r="M3935">
        <v>18</v>
      </c>
      <c r="N3935">
        <v>23.5</v>
      </c>
      <c r="O3935">
        <v>4.3982716898100002E-2</v>
      </c>
      <c r="P3935">
        <v>0.40601109847599998</v>
      </c>
      <c r="Q3935">
        <v>4.9900676438699996E-4</v>
      </c>
      <c r="R3935" t="s">
        <v>20</v>
      </c>
      <c r="S3935">
        <v>18</v>
      </c>
      <c r="T3935">
        <v>23.5</v>
      </c>
    </row>
    <row r="3936" spans="1:20">
      <c r="A3936">
        <v>127782</v>
      </c>
      <c r="C3936" t="b">
        <f t="shared" si="305"/>
        <v>1</v>
      </c>
      <c r="D3936" s="2" t="str">
        <f t="shared" si="306"/>
        <v/>
      </c>
      <c r="E3936" s="2" t="str">
        <f t="shared" si="307"/>
        <v/>
      </c>
      <c r="F3936" s="2" t="str">
        <f t="shared" si="308"/>
        <v/>
      </c>
      <c r="G3936" s="2" t="str">
        <f t="shared" si="309"/>
        <v/>
      </c>
      <c r="H3936" t="s">
        <v>18</v>
      </c>
      <c r="I3936" t="s">
        <v>19</v>
      </c>
      <c r="J3936" s="1">
        <v>6.3953810622000001E-5</v>
      </c>
      <c r="K3936">
        <v>3.7514798256400002E-3</v>
      </c>
      <c r="L3936">
        <v>7.9385875338399998E-4</v>
      </c>
      <c r="M3936">
        <v>6.5</v>
      </c>
      <c r="N3936">
        <v>11.5</v>
      </c>
      <c r="O3936">
        <v>2.2382356449199999E-4</v>
      </c>
      <c r="P3936">
        <v>4.54955214255E-2</v>
      </c>
      <c r="Q3936">
        <v>6.0138833978499997E-3</v>
      </c>
      <c r="R3936" t="s">
        <v>20</v>
      </c>
      <c r="S3936">
        <v>6.5</v>
      </c>
      <c r="T3936">
        <v>11.5</v>
      </c>
    </row>
    <row r="3937" spans="1:20">
      <c r="A3937">
        <v>127785</v>
      </c>
      <c r="C3937" t="b">
        <f t="shared" si="305"/>
        <v>1</v>
      </c>
      <c r="D3937" s="2" t="str">
        <f t="shared" si="306"/>
        <v/>
      </c>
      <c r="E3937" s="2" t="str">
        <f t="shared" si="307"/>
        <v/>
      </c>
      <c r="F3937" s="2" t="str">
        <f t="shared" si="308"/>
        <v/>
      </c>
      <c r="G3937" s="2" t="str">
        <f t="shared" si="309"/>
        <v/>
      </c>
      <c r="H3937" t="s">
        <v>18</v>
      </c>
      <c r="I3937" t="s">
        <v>19</v>
      </c>
      <c r="J3937" s="1">
        <v>2.0328508700599999E-6</v>
      </c>
      <c r="K3937">
        <v>1.2374124006899999E-4</v>
      </c>
      <c r="L3937" s="1">
        <v>2.02055996336E-5</v>
      </c>
      <c r="M3937">
        <v>6.5</v>
      </c>
      <c r="N3937">
        <v>11.5</v>
      </c>
      <c r="O3937">
        <v>2.10343361945E-2</v>
      </c>
      <c r="P3937">
        <v>0.21158295464499999</v>
      </c>
      <c r="Q3937">
        <v>2.3114609138600001E-2</v>
      </c>
      <c r="R3937" t="s">
        <v>20</v>
      </c>
      <c r="S3937">
        <v>6.5</v>
      </c>
      <c r="T3937">
        <v>11.5</v>
      </c>
    </row>
    <row r="3938" spans="1:20">
      <c r="A3938">
        <v>127816</v>
      </c>
      <c r="C3938" t="b">
        <f t="shared" si="305"/>
        <v>1</v>
      </c>
      <c r="D3938" s="2" t="str">
        <f t="shared" si="306"/>
        <v/>
      </c>
      <c r="E3938" s="2" t="str">
        <f t="shared" si="307"/>
        <v/>
      </c>
      <c r="F3938" s="2" t="str">
        <f t="shared" si="308"/>
        <v/>
      </c>
      <c r="G3938" s="2" t="str">
        <f t="shared" si="309"/>
        <v/>
      </c>
      <c r="H3938" t="s">
        <v>14</v>
      </c>
      <c r="I3938" t="s">
        <v>14</v>
      </c>
      <c r="J3938">
        <v>6.8697668740499995E-4</v>
      </c>
      <c r="K3938">
        <v>4.9804062122399996E-3</v>
      </c>
      <c r="L3938">
        <v>1.5228122524700001E-3</v>
      </c>
      <c r="M3938">
        <v>18</v>
      </c>
      <c r="N3938">
        <v>23.5</v>
      </c>
      <c r="O3938">
        <v>0.17854263725899999</v>
      </c>
      <c r="P3938">
        <v>0.36982470741700002</v>
      </c>
      <c r="Q3938">
        <v>9.1034885332600003E-3</v>
      </c>
      <c r="R3938" t="s">
        <v>15</v>
      </c>
    </row>
    <row r="3939" spans="1:20">
      <c r="A3939">
        <v>127819</v>
      </c>
      <c r="C3939" t="b">
        <f t="shared" si="305"/>
        <v>1</v>
      </c>
      <c r="D3939" s="2" t="str">
        <f t="shared" si="306"/>
        <v/>
      </c>
      <c r="E3939" s="2" t="str">
        <f t="shared" si="307"/>
        <v/>
      </c>
      <c r="F3939" s="2" t="str">
        <f t="shared" si="308"/>
        <v/>
      </c>
      <c r="G3939" s="2" t="str">
        <f t="shared" si="309"/>
        <v/>
      </c>
      <c r="H3939" t="s">
        <v>18</v>
      </c>
      <c r="I3939" t="s">
        <v>19</v>
      </c>
      <c r="J3939" s="1">
        <v>1.51828525838E-5</v>
      </c>
      <c r="K3939">
        <v>1.2542064504200001E-4</v>
      </c>
      <c r="L3939" s="1">
        <v>1.3193058532999999E-5</v>
      </c>
      <c r="M3939">
        <v>23</v>
      </c>
      <c r="N3939">
        <v>25</v>
      </c>
      <c r="O3939">
        <v>1.00561497933E-4</v>
      </c>
      <c r="P3939">
        <v>3.6959241910000003E-2</v>
      </c>
      <c r="Q3939">
        <v>0.11849433833</v>
      </c>
      <c r="R3939" t="s">
        <v>20</v>
      </c>
      <c r="S3939">
        <v>23</v>
      </c>
      <c r="T3939">
        <v>25</v>
      </c>
    </row>
    <row r="3940" spans="1:20">
      <c r="C3940" t="s">
        <v>36</v>
      </c>
      <c r="D3940" s="2">
        <f>COUNTIF(D$2:D$3939, "FRESH")</f>
        <v>101</v>
      </c>
      <c r="E3940" s="2">
        <f>COUNTIF(E$2:E$3939, "MARINE")</f>
        <v>48</v>
      </c>
      <c r="F3940" s="2">
        <f>COUNTIF(F$2:F$3939, "BRACK")</f>
        <v>150</v>
      </c>
      <c r="G3940" s="2">
        <f>COUNTIF(G$2:G$3939, "NO")</f>
        <v>44</v>
      </c>
    </row>
    <row r="3941" spans="1:20">
      <c r="C3941" t="s">
        <v>25</v>
      </c>
      <c r="D3941" s="2"/>
      <c r="E3941" s="2">
        <f t="shared" ref="E3941:G3941" si="310">COUNTIF(E$2:E$3939, "freshRestricted")</f>
        <v>0</v>
      </c>
      <c r="F3941" s="2">
        <f t="shared" si="310"/>
        <v>13</v>
      </c>
      <c r="G3941" s="2">
        <f t="shared" si="310"/>
        <v>47</v>
      </c>
    </row>
    <row r="3942" spans="1:20">
      <c r="C3942" t="s">
        <v>22</v>
      </c>
      <c r="D3942" s="2">
        <f>COUNTIF(D$2:D$3939, "marineRestricted")</f>
        <v>0</v>
      </c>
      <c r="E3942" s="2"/>
      <c r="F3942" s="2">
        <f t="shared" ref="E3942:G3942" si="311">COUNTIF(F$2:F$3939, "marineRestricted")</f>
        <v>0</v>
      </c>
      <c r="G3942" s="2">
        <f t="shared" si="311"/>
        <v>12</v>
      </c>
    </row>
    <row r="3943" spans="1:20">
      <c r="C3943" t="s">
        <v>34</v>
      </c>
      <c r="D3943" s="2">
        <f>COUNTIF(D$2:D$3939, "brackishRestricted")</f>
        <v>3</v>
      </c>
      <c r="E3943" s="2">
        <f t="shared" ref="E3943:G3943" si="312">COUNTIF(E$2:E$3939, "brackishRestricted")</f>
        <v>2</v>
      </c>
      <c r="F3943" s="2"/>
      <c r="G3943" s="2">
        <f t="shared" si="312"/>
        <v>71</v>
      </c>
    </row>
    <row r="3944" spans="1:20">
      <c r="C3944" t="s">
        <v>14</v>
      </c>
      <c r="D3944" s="2">
        <f>COUNTIF(D$2:D$3939, "noclass")</f>
        <v>0</v>
      </c>
      <c r="E3944" s="2">
        <f t="shared" ref="E3944:G3944" si="313">COUNTIF(E$2:E$3939, "noclass")</f>
        <v>4</v>
      </c>
      <c r="F3944" s="2">
        <f t="shared" si="313"/>
        <v>5</v>
      </c>
      <c r="G3944" s="2">
        <f t="shared" si="313"/>
        <v>0</v>
      </c>
    </row>
    <row r="3945" spans="1:20">
      <c r="C3945" t="s">
        <v>35</v>
      </c>
      <c r="D3945">
        <f>D3940/SUM(D3940:D3944)</f>
        <v>0.97115384615384615</v>
      </c>
      <c r="E3945">
        <f t="shared" ref="E3945:G3945" si="314">E3940/SUM(E3940:E3944)</f>
        <v>0.88888888888888884</v>
      </c>
      <c r="F3945">
        <f t="shared" si="314"/>
        <v>0.8928571428571429</v>
      </c>
      <c r="G3945">
        <f t="shared" si="314"/>
        <v>0.25287356321839083</v>
      </c>
    </row>
    <row r="3946" spans="1:20">
      <c r="E3946">
        <f>SUM(D3940:G3944)</f>
        <v>500</v>
      </c>
    </row>
  </sheetData>
  <sortState ref="A2:N3939">
    <sortCondition ref="A2:A3939"/>
  </sortState>
  <conditionalFormatting sqref="C1:C1048576">
    <cfRule type="cellIs" dxfId="1" priority="1" operator="equal">
      <formula>FALSE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modelBoundaries_type_Fraser18S.</vt:lpstr>
    </vt:vector>
  </TitlesOfParts>
  <Company>UBC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Chen</dc:creator>
  <cp:lastModifiedBy>Melissa Chen</cp:lastModifiedBy>
  <dcterms:created xsi:type="dcterms:W3CDTF">2019-05-31T01:49:12Z</dcterms:created>
  <dcterms:modified xsi:type="dcterms:W3CDTF">2019-06-03T23:08:54Z</dcterms:modified>
</cp:coreProperties>
</file>