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esponse Count" sheetId="2" r:id="rId5"/>
  </sheets>
  <definedNames/>
  <calcPr/>
</workbook>
</file>

<file path=xl/sharedStrings.xml><?xml version="1.0" encoding="utf-8"?>
<sst xmlns="http://schemas.openxmlformats.org/spreadsheetml/2006/main" count="46" uniqueCount="42">
  <si>
    <t>Timestamp</t>
  </si>
  <si>
    <t>I think that I would like to use this system frequently.</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</si>
  <si>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</si>
  <si>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</si>
  <si>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</si>
  <si>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</si>
  <si>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</si>
  <si>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</si>
  <si>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</si>
  <si>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</si>
  <si>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</si>
  <si>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Please supply any feedback you deem relevant to the project.</t>
  </si>
  <si>
    <t>Email Address</t>
  </si>
  <si>
    <t>SUS Score</t>
  </si>
  <si>
    <t>I think that I would like to use this system frequently</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</si>
  <si>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</si>
  <si>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</si>
  <si>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</si>
  <si>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</si>
  <si>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</si>
  <si>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imagine that most people would learn how to use this system quickly</t>
  </si>
  <si>
    <t>I found the system very cumbersome to use (1)</t>
  </si>
  <si>
    <t>I felt very confident using the system</t>
  </si>
  <si>
    <t>I needed to learn a lot of things before I could get going with the system</t>
  </si>
  <si>
    <t>Looking good so far!</t>
  </si>
  <si>
    <t>daniel.findleton@ontariotechu.net</t>
  </si>
  <si>
    <t>Strongly Disagree</t>
  </si>
  <si>
    <t>It bit clunky but it is a prototype so its understandable</t>
  </si>
  <si>
    <t>eric.aivaliotis@ontariotechu.net</t>
  </si>
  <si>
    <t>Disagree</t>
  </si>
  <si>
    <t xml:space="preserve">I think the system feels a bit too big, but what I got was it was just the prototype and not the actual size of the intended glove.
Some feedback, possibly mentioning if the size of the fingers can be adjusted would be good, since not everyone has the same hand-size. </t>
  </si>
  <si>
    <t>xavier.law@ontariotechu.net</t>
  </si>
  <si>
    <t>Neutral</t>
  </si>
  <si>
    <t>The top portion might be too big and may be cumbersome to move around with.</t>
  </si>
  <si>
    <t>haotian.guan@ontariotechu.net</t>
  </si>
  <si>
    <t>Agree</t>
  </si>
  <si>
    <t>I could see this being used in VR. I like the design overall. Might be a little big but other than that good work.</t>
  </si>
  <si>
    <t>christopher.grigorsalas@ontariotechu.net</t>
  </si>
  <si>
    <t>Strongly Agree</t>
  </si>
  <si>
    <t>Feedback</t>
  </si>
  <si>
    <t>Strongly disagree</t>
  </si>
  <si>
    <t>Strongly agree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</si>
</sst>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color theme="1"/>
      <name val="Arial"/>
    </font>
    <font>
      <sz val="11.0"/>
      <color theme="1"/>
      <name val="Calibri"/>
    </font>
  </fonts>
  <fills count="5">
    <fill>
      <patternFill patternType="none"/>
    </fill>
    <fill>
      <patternFill patternType="lightGray"/>
    </fill>
    <fill>
      <patternFill patternType="solid">
        <fgColor rgb="FFF4B083"/>
        <bgColor rgb="FFF4B083"/>
      </patternFill>
    </fill>
    <fill>
      <patternFill patternType="solid">
        <fgColor rgb="FFF4B084"/>
        <bgColor rgb="FFF4B084"/>
      </patternFill>
    </fill>
    <fill>
      <patternFill patternType="solid">
        <fgColor rgb="FFB6D7A8"/>
        <bgColor rgb="FFB6D7A8"/>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2" fontId="2" numFmtId="0" xfId="0" applyAlignment="1" applyFill="1" applyFont="1">
      <alignment vertical="bottom"/>
    </xf>
    <xf borderId="0" fillId="3" fontId="3" numFmtId="0" xfId="0" applyAlignment="1" applyFill="1" applyFont="1">
      <alignment shrinkToFit="0" vertical="bottom" wrapText="1"/>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vertical="bottom"/>
    </xf>
    <xf borderId="0" fillId="0" fontId="2" numFmtId="0" xfId="0" applyAlignment="1" applyFont="1">
      <alignment horizontal="right" shrinkToFit="0" vertical="bottom" wrapText="1"/>
    </xf>
    <xf borderId="0" fillId="0" fontId="2" numFmtId="0" xfId="0" applyAlignment="1" applyFont="1">
      <alignment vertical="bottom"/>
    </xf>
    <xf borderId="0" fillId="4" fontId="1"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percentStacked"/>
        <c:ser>
          <c:idx val="0"/>
          <c:order val="0"/>
          <c:tx>
            <c:strRef>
              <c:f>'Form Responses 1'!$O$2</c:f>
            </c:strRef>
          </c:tx>
          <c:spPr>
            <a:solidFill>
              <a:schemeClr val="accent1"/>
            </a:solidFill>
            <a:ln cmpd="sng">
              <a:solidFill>
                <a:srgbClr val="000000"/>
              </a:solidFill>
            </a:ln>
          </c:spPr>
          <c:cat>
            <c:strRef>
              <c:f>'Form Responses 1'!$P$1:$Y$1</c:f>
            </c:strRef>
          </c:cat>
          <c:val>
            <c:numRef>
              <c:f>'Form Responses 1'!$P$2:$Y$2</c:f>
              <c:numCache/>
            </c:numRef>
          </c:val>
        </c:ser>
        <c:ser>
          <c:idx val="1"/>
          <c:order val="1"/>
          <c:tx>
            <c:strRef>
              <c:f>'Form Responses 1'!$O$3</c:f>
            </c:strRef>
          </c:tx>
          <c:spPr>
            <a:solidFill>
              <a:schemeClr val="accent2"/>
            </a:solidFill>
            <a:ln cmpd="sng">
              <a:solidFill>
                <a:srgbClr val="000000"/>
              </a:solidFill>
            </a:ln>
          </c:spPr>
          <c:cat>
            <c:strRef>
              <c:f>'Form Responses 1'!$P$1:$Y$1</c:f>
            </c:strRef>
          </c:cat>
          <c:val>
            <c:numRef>
              <c:f>'Form Responses 1'!$P$3:$Y$3</c:f>
              <c:numCache/>
            </c:numRef>
          </c:val>
        </c:ser>
        <c:ser>
          <c:idx val="2"/>
          <c:order val="2"/>
          <c:tx>
            <c:strRef>
              <c:f>'Form Responses 1'!$O$4</c:f>
            </c:strRef>
          </c:tx>
          <c:spPr>
            <a:solidFill>
              <a:schemeClr val="accent3"/>
            </a:solidFill>
            <a:ln cmpd="sng">
              <a:solidFill>
                <a:srgbClr val="000000"/>
              </a:solidFill>
            </a:ln>
          </c:spPr>
          <c:cat>
            <c:strRef>
              <c:f>'Form Responses 1'!$P$1:$Y$1</c:f>
            </c:strRef>
          </c:cat>
          <c:val>
            <c:numRef>
              <c:f>'Form Responses 1'!$P$4:$Y$4</c:f>
              <c:numCache/>
            </c:numRef>
          </c:val>
        </c:ser>
        <c:ser>
          <c:idx val="3"/>
          <c:order val="3"/>
          <c:tx>
            <c:strRef>
              <c:f>'Form Responses 1'!$O$5</c:f>
            </c:strRef>
          </c:tx>
          <c:spPr>
            <a:solidFill>
              <a:schemeClr val="accent4"/>
            </a:solidFill>
            <a:ln cmpd="sng">
              <a:solidFill>
                <a:srgbClr val="000000"/>
              </a:solidFill>
            </a:ln>
          </c:spPr>
          <c:cat>
            <c:strRef>
              <c:f>'Form Responses 1'!$P$1:$Y$1</c:f>
            </c:strRef>
          </c:cat>
          <c:val>
            <c:numRef>
              <c:f>'Form Responses 1'!$P$5:$Y$5</c:f>
              <c:numCache/>
            </c:numRef>
          </c:val>
        </c:ser>
        <c:ser>
          <c:idx val="4"/>
          <c:order val="4"/>
          <c:tx>
            <c:strRef>
              <c:f>'Form Responses 1'!$O$6</c:f>
            </c:strRef>
          </c:tx>
          <c:spPr>
            <a:solidFill>
              <a:schemeClr val="accent5"/>
            </a:solidFill>
            <a:ln cmpd="sng">
              <a:solidFill>
                <a:srgbClr val="000000"/>
              </a:solidFill>
            </a:ln>
          </c:spPr>
          <c:cat>
            <c:strRef>
              <c:f>'Form Responses 1'!$P$1:$Y$1</c:f>
            </c:strRef>
          </c:cat>
          <c:val>
            <c:numRef>
              <c:f>'Form Responses 1'!$P$6:$Y$6</c:f>
              <c:numCache/>
            </c:numRef>
          </c:val>
        </c:ser>
        <c:overlap val="100"/>
        <c:axId val="2099372688"/>
        <c:axId val="624518743"/>
      </c:barChart>
      <c:catAx>
        <c:axId val="209937268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4518743"/>
      </c:catAx>
      <c:valAx>
        <c:axId val="624518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9372688"/>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523875</xdr:colOff>
      <xdr:row>9</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5" width="18.88"/>
  </cols>
  <sheetData>
    <row r="1">
      <c r="A1" s="1" t="s">
        <v>0</v>
      </c>
      <c r="B1" s="1" t="s">
        <v>1</v>
      </c>
      <c r="C1" s="1" t="s">
        <v>2</v>
      </c>
      <c r="D1" s="1" t="s">
        <v>3</v>
      </c>
      <c r="E1" s="1" t="s">
        <v>4</v>
      </c>
      <c r="F1" s="1" t="s">
        <v>5</v>
      </c>
      <c r="G1" s="1" t="s">
        <v>6</v>
      </c>
      <c r="H1" s="1" t="s">
        <v>7</v>
      </c>
      <c r="I1" s="1" t="s">
        <v>8</v>
      </c>
      <c r="J1" s="1" t="s">
        <v>9</v>
      </c>
      <c r="K1" s="1" t="s">
        <v>10</v>
      </c>
      <c r="L1" s="2" t="s">
        <v>11</v>
      </c>
      <c r="M1" s="2" t="s">
        <v>12</v>
      </c>
      <c r="N1" s="2" t="s">
        <v>13</v>
      </c>
      <c r="O1" s="3"/>
      <c r="P1" s="4" t="s">
        <v>14</v>
      </c>
      <c r="Q1" s="4" t="s">
        <v>15</v>
      </c>
      <c r="R1" s="4" t="s">
        <v>16</v>
      </c>
      <c r="S1" s="4" t="s">
        <v>17</v>
      </c>
      <c r="T1" s="4" t="s">
        <v>18</v>
      </c>
      <c r="U1" s="4" t="s">
        <v>19</v>
      </c>
      <c r="V1" s="4" t="s">
        <v>20</v>
      </c>
      <c r="W1" s="4" t="s">
        <v>21</v>
      </c>
      <c r="X1" s="4" t="s">
        <v>22</v>
      </c>
      <c r="Y1" s="4" t="s">
        <v>23</v>
      </c>
    </row>
    <row r="2">
      <c r="A2" s="5">
        <v>44658.64775585648</v>
      </c>
      <c r="B2" s="6">
        <v>5.0</v>
      </c>
      <c r="C2" s="6">
        <v>1.0</v>
      </c>
      <c r="D2" s="6">
        <v>4.0</v>
      </c>
      <c r="E2" s="6">
        <v>2.0</v>
      </c>
      <c r="F2" s="6">
        <v>3.0</v>
      </c>
      <c r="G2" s="6">
        <v>1.0</v>
      </c>
      <c r="H2" s="6">
        <v>5.0</v>
      </c>
      <c r="I2" s="6">
        <v>2.0</v>
      </c>
      <c r="J2" s="6">
        <v>5.0</v>
      </c>
      <c r="K2" s="6">
        <v>1.0</v>
      </c>
      <c r="L2" s="6" t="s">
        <v>24</v>
      </c>
      <c r="M2" s="6" t="s">
        <v>25</v>
      </c>
      <c r="N2" s="7">
        <f>((B2+D2+F2+H2+J2-5)+(25-(C2+E2+G2+I2+K2))*2.5)</f>
        <v>62</v>
      </c>
      <c r="O2" s="8" t="s">
        <v>26</v>
      </c>
      <c r="P2" s="9">
        <f t="shared" ref="P2:Y2" si="1">COUNTIF(B:B,"1")</f>
        <v>0</v>
      </c>
      <c r="Q2" s="9">
        <f t="shared" si="1"/>
        <v>3</v>
      </c>
      <c r="R2" s="9">
        <f t="shared" si="1"/>
        <v>0</v>
      </c>
      <c r="S2" s="9">
        <f t="shared" si="1"/>
        <v>2</v>
      </c>
      <c r="T2" s="9">
        <f t="shared" si="1"/>
        <v>0</v>
      </c>
      <c r="U2" s="9">
        <f t="shared" si="1"/>
        <v>2</v>
      </c>
      <c r="V2" s="9">
        <f t="shared" si="1"/>
        <v>0</v>
      </c>
      <c r="W2" s="9">
        <f t="shared" si="1"/>
        <v>0</v>
      </c>
      <c r="X2" s="9">
        <f t="shared" si="1"/>
        <v>0</v>
      </c>
      <c r="Y2" s="9">
        <f t="shared" si="1"/>
        <v>2</v>
      </c>
    </row>
    <row r="3">
      <c r="A3" s="5">
        <v>44658.65634894676</v>
      </c>
      <c r="B3" s="6">
        <v>3.0</v>
      </c>
      <c r="C3" s="6">
        <v>3.0</v>
      </c>
      <c r="D3" s="6">
        <v>4.0</v>
      </c>
      <c r="E3" s="6">
        <v>2.0</v>
      </c>
      <c r="F3" s="6">
        <v>3.0</v>
      </c>
      <c r="G3" s="6">
        <v>2.0</v>
      </c>
      <c r="H3" s="6">
        <v>4.0</v>
      </c>
      <c r="I3" s="6">
        <v>4.0</v>
      </c>
      <c r="J3" s="6">
        <v>4.0</v>
      </c>
      <c r="K3" s="6">
        <v>2.0</v>
      </c>
      <c r="L3" s="6" t="s">
        <v>27</v>
      </c>
      <c r="M3" s="6" t="s">
        <v>28</v>
      </c>
      <c r="N3" s="7">
        <f>(((B3+D3+F3+H3+J3)-5)+(25-(C3+E3+G3+I3+K3))*2.5)</f>
        <v>43</v>
      </c>
      <c r="O3" s="10" t="s">
        <v>29</v>
      </c>
      <c r="P3" s="9">
        <f t="shared" ref="P3:Y3" si="2">COUNTIF(B:B,"2")</f>
        <v>0</v>
      </c>
      <c r="Q3" s="9">
        <f t="shared" si="2"/>
        <v>1</v>
      </c>
      <c r="R3" s="9">
        <f t="shared" si="2"/>
        <v>0</v>
      </c>
      <c r="S3" s="9">
        <f t="shared" si="2"/>
        <v>3</v>
      </c>
      <c r="T3" s="9">
        <f t="shared" si="2"/>
        <v>0</v>
      </c>
      <c r="U3" s="9">
        <f t="shared" si="2"/>
        <v>3</v>
      </c>
      <c r="V3" s="9">
        <f t="shared" si="2"/>
        <v>1</v>
      </c>
      <c r="W3" s="9">
        <f t="shared" si="2"/>
        <v>2</v>
      </c>
      <c r="X3" s="9">
        <f t="shared" si="2"/>
        <v>0</v>
      </c>
      <c r="Y3" s="9">
        <f t="shared" si="2"/>
        <v>3</v>
      </c>
    </row>
    <row r="4">
      <c r="A4" s="5">
        <v>44658.663034074074</v>
      </c>
      <c r="B4" s="6">
        <v>4.0</v>
      </c>
      <c r="C4" s="6">
        <v>2.0</v>
      </c>
      <c r="D4" s="6">
        <v>5.0</v>
      </c>
      <c r="E4" s="6">
        <v>1.0</v>
      </c>
      <c r="F4" s="6">
        <v>5.0</v>
      </c>
      <c r="G4" s="6">
        <v>2.0</v>
      </c>
      <c r="H4" s="6">
        <v>2.0</v>
      </c>
      <c r="I4" s="6">
        <v>3.0</v>
      </c>
      <c r="J4" s="6">
        <v>4.0</v>
      </c>
      <c r="K4" s="6">
        <v>2.0</v>
      </c>
      <c r="L4" s="6" t="s">
        <v>30</v>
      </c>
      <c r="M4" s="6" t="s">
        <v>31</v>
      </c>
      <c r="N4" s="7">
        <f t="shared" ref="N4:N6" si="4">((B4+D4+F4+H4+J4-5)+(25-(C4+E4+G4+I4+K4))*2.5)</f>
        <v>52.5</v>
      </c>
      <c r="O4" s="10" t="s">
        <v>32</v>
      </c>
      <c r="P4" s="9">
        <f t="shared" ref="P4:Y4" si="3">COUNTIF(B:B,"3")</f>
        <v>1</v>
      </c>
      <c r="Q4" s="9">
        <f t="shared" si="3"/>
        <v>1</v>
      </c>
      <c r="R4" s="9">
        <f t="shared" si="3"/>
        <v>0</v>
      </c>
      <c r="S4" s="9">
        <f t="shared" si="3"/>
        <v>0</v>
      </c>
      <c r="T4" s="9">
        <f t="shared" si="3"/>
        <v>2</v>
      </c>
      <c r="U4" s="9">
        <f t="shared" si="3"/>
        <v>0</v>
      </c>
      <c r="V4" s="9">
        <f t="shared" si="3"/>
        <v>0</v>
      </c>
      <c r="W4" s="9">
        <f t="shared" si="3"/>
        <v>2</v>
      </c>
      <c r="X4" s="9">
        <f t="shared" si="3"/>
        <v>0</v>
      </c>
      <c r="Y4" s="9">
        <f t="shared" si="3"/>
        <v>0</v>
      </c>
    </row>
    <row r="5">
      <c r="A5" s="5">
        <v>44658.66532719907</v>
      </c>
      <c r="B5" s="6">
        <v>4.0</v>
      </c>
      <c r="C5" s="6">
        <v>1.0</v>
      </c>
      <c r="D5" s="6">
        <v>5.0</v>
      </c>
      <c r="E5" s="6">
        <v>1.0</v>
      </c>
      <c r="F5" s="6">
        <v>5.0</v>
      </c>
      <c r="G5" s="6">
        <v>1.0</v>
      </c>
      <c r="H5" s="6">
        <v>5.0</v>
      </c>
      <c r="I5" s="6">
        <v>3.0</v>
      </c>
      <c r="J5" s="6">
        <v>4.0</v>
      </c>
      <c r="K5" s="6">
        <v>1.0</v>
      </c>
      <c r="L5" s="6" t="s">
        <v>33</v>
      </c>
      <c r="M5" s="6" t="s">
        <v>34</v>
      </c>
      <c r="N5" s="7">
        <f t="shared" si="4"/>
        <v>63</v>
      </c>
      <c r="O5" s="10" t="s">
        <v>35</v>
      </c>
      <c r="P5" s="9">
        <f t="shared" ref="P5:Y5" si="5">COUNTIF(B:B,"1")</f>
        <v>0</v>
      </c>
      <c r="Q5" s="9">
        <f t="shared" si="5"/>
        <v>3</v>
      </c>
      <c r="R5" s="9">
        <f t="shared" si="5"/>
        <v>0</v>
      </c>
      <c r="S5" s="9">
        <f t="shared" si="5"/>
        <v>2</v>
      </c>
      <c r="T5" s="9">
        <f t="shared" si="5"/>
        <v>0</v>
      </c>
      <c r="U5" s="9">
        <f t="shared" si="5"/>
        <v>2</v>
      </c>
      <c r="V5" s="9">
        <f t="shared" si="5"/>
        <v>0</v>
      </c>
      <c r="W5" s="9">
        <f t="shared" si="5"/>
        <v>0</v>
      </c>
      <c r="X5" s="9">
        <f t="shared" si="5"/>
        <v>0</v>
      </c>
      <c r="Y5" s="9">
        <f t="shared" si="5"/>
        <v>2</v>
      </c>
    </row>
    <row r="6">
      <c r="A6" s="5">
        <v>44658.66815201389</v>
      </c>
      <c r="B6" s="6">
        <v>4.0</v>
      </c>
      <c r="C6" s="6">
        <v>1.0</v>
      </c>
      <c r="D6" s="6">
        <v>5.0</v>
      </c>
      <c r="E6" s="6">
        <v>2.0</v>
      </c>
      <c r="F6" s="6">
        <v>5.0</v>
      </c>
      <c r="G6" s="6">
        <v>2.0</v>
      </c>
      <c r="H6" s="6">
        <v>5.0</v>
      </c>
      <c r="I6" s="6">
        <v>2.0</v>
      </c>
      <c r="J6" s="6">
        <v>4.0</v>
      </c>
      <c r="K6" s="6">
        <v>2.0</v>
      </c>
      <c r="L6" s="6" t="s">
        <v>36</v>
      </c>
      <c r="M6" s="6" t="s">
        <v>37</v>
      </c>
      <c r="N6" s="7">
        <f t="shared" si="4"/>
        <v>58</v>
      </c>
      <c r="O6" s="8" t="s">
        <v>38</v>
      </c>
      <c r="P6" s="9">
        <f t="shared" ref="P6:Y6" si="6">COUNTIF(B:B,"4")</f>
        <v>3</v>
      </c>
      <c r="Q6" s="9">
        <f t="shared" si="6"/>
        <v>0</v>
      </c>
      <c r="R6" s="9">
        <f t="shared" si="6"/>
        <v>2</v>
      </c>
      <c r="S6" s="9">
        <f t="shared" si="6"/>
        <v>0</v>
      </c>
      <c r="T6" s="9">
        <f t="shared" si="6"/>
        <v>0</v>
      </c>
      <c r="U6" s="9">
        <f t="shared" si="6"/>
        <v>0</v>
      </c>
      <c r="V6" s="9">
        <f t="shared" si="6"/>
        <v>1</v>
      </c>
      <c r="W6" s="9">
        <f t="shared" si="6"/>
        <v>1</v>
      </c>
      <c r="X6" s="9">
        <f t="shared" si="6"/>
        <v>4</v>
      </c>
      <c r="Y6" s="9">
        <f t="shared" si="6"/>
        <v>0</v>
      </c>
    </row>
    <row r="7">
      <c r="N7" s="11">
        <f>AVERAGE(N2:N6)</f>
        <v>55.7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39</v>
      </c>
      <c r="B1" s="6" t="s">
        <v>13</v>
      </c>
    </row>
    <row r="2">
      <c r="B2" s="7">
        <f>'Form Responses 1'!N2</f>
        <v>62</v>
      </c>
      <c r="C2" s="6" t="s">
        <v>40</v>
      </c>
    </row>
    <row r="3">
      <c r="B3" s="7">
        <f>'Form Responses 1'!N3</f>
        <v>43</v>
      </c>
      <c r="C3" s="6" t="s">
        <v>29</v>
      </c>
    </row>
    <row r="4">
      <c r="B4" s="7">
        <f>'Form Responses 1'!N4</f>
        <v>52.5</v>
      </c>
      <c r="C4" s="6" t="s">
        <v>32</v>
      </c>
    </row>
    <row r="5">
      <c r="B5" s="7">
        <f>'Form Responses 1'!N5</f>
        <v>63</v>
      </c>
      <c r="C5" s="6" t="s">
        <v>35</v>
      </c>
    </row>
    <row r="6">
      <c r="B6" s="7">
        <f>'Form Responses 1'!N6</f>
        <v>58</v>
      </c>
      <c r="C6" s="6" t="s">
        <v>41</v>
      </c>
    </row>
  </sheetData>
  <drawing r:id="rId1"/>
</worksheet>
</file>