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CNC" sheetId="6" r:id="rId1"/>
    <sheet name="Sheet1" sheetId="7" r:id="rId2"/>
    <sheet name="CNC 2024" sheetId="5" r:id="rId3"/>
    <sheet name="CNC 2023" sheetId="1" r:id="rId4"/>
  </sheets>
  <definedNames>
    <definedName name="_xlnm._FilterDatabase" localSheetId="0" hidden="1">CNC!$A$2:$Z$98</definedName>
    <definedName name="_xlnm._FilterDatabase" localSheetId="2" hidden="1">'CNC 2024'!$A$2:$T$111</definedName>
    <definedName name="_xlnm._FilterDatabase" localSheetId="3" hidden="1">'CNC 2023'!$A$2:$O$112</definedName>
    <definedName name="_xlnm.Print_Area" localSheetId="0">CNC!$A$1:$L$98</definedName>
    <definedName name="_xlnm.Print_Area" localSheetId="2">'CNC 2024'!$A$1:$L$111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<sst xmlns="http://schemas.openxmlformats.org/spreadsheetml/2006/main" count="507" uniqueCount="304">
  <si>
    <t>5th Sem 2022-25</t>
  </si>
  <si>
    <t>S.N</t>
  </si>
  <si>
    <t>Student Name</t>
  </si>
  <si>
    <t xml:space="preserve"> Roll No.</t>
  </si>
  <si>
    <t>S1 (30)</t>
  </si>
  <si>
    <t>S2 (30)</t>
  </si>
  <si>
    <t>S3 (30)</t>
  </si>
  <si>
    <t>A1 (5)</t>
  </si>
  <si>
    <t>A2 (5)</t>
  </si>
  <si>
    <t>A3 (5)</t>
  </si>
  <si>
    <t>Attend %</t>
  </si>
  <si>
    <t>Final (40)</t>
  </si>
  <si>
    <t>Practical (40)</t>
  </si>
  <si>
    <t>Final(60)</t>
  </si>
  <si>
    <t>Practical (60)</t>
  </si>
  <si>
    <t>S1(40)</t>
  </si>
  <si>
    <t>S2(40)</t>
  </si>
  <si>
    <t>S3(40)</t>
  </si>
  <si>
    <t>P1</t>
  </si>
  <si>
    <t>P2</t>
  </si>
  <si>
    <t>P3</t>
  </si>
  <si>
    <t>ABHISHEK</t>
  </si>
  <si>
    <t>A</t>
  </si>
  <si>
    <t>AMANDEEP</t>
  </si>
  <si>
    <t>HARSH</t>
  </si>
  <si>
    <t>HARSHIT</t>
  </si>
  <si>
    <t>KARTIK</t>
  </si>
  <si>
    <t>MANJEET</t>
  </si>
  <si>
    <t>HIMANSHU</t>
  </si>
  <si>
    <t>AAKASH</t>
  </si>
  <si>
    <t>AKANSHI</t>
  </si>
  <si>
    <t>AMAN</t>
  </si>
  <si>
    <t>ANKIT</t>
  </si>
  <si>
    <t>ANKIT KUMAR</t>
  </si>
  <si>
    <t>ANNU</t>
  </si>
  <si>
    <t>ANSHUL</t>
  </si>
  <si>
    <t>ANUJ</t>
  </si>
  <si>
    <t>ANURAG</t>
  </si>
  <si>
    <t>ASHISH</t>
  </si>
  <si>
    <t>BHAVISHYA</t>
  </si>
  <si>
    <t>CHANDAN</t>
  </si>
  <si>
    <t>DEEKSHA DEVI</t>
  </si>
  <si>
    <t>DEEPANSHU</t>
  </si>
  <si>
    <t>DHEERAJ KUMAR</t>
  </si>
  <si>
    <t>DHRUV</t>
  </si>
  <si>
    <t>GOURAV</t>
  </si>
  <si>
    <t>GOVIND</t>
  </si>
  <si>
    <t>GURMEET</t>
  </si>
  <si>
    <t>HIMAMNSHU NAYAL</t>
  </si>
  <si>
    <t>JASHAN</t>
  </si>
  <si>
    <t>JATIN</t>
  </si>
  <si>
    <t>KAMAL</t>
  </si>
  <si>
    <t>KARMJEET</t>
  </si>
  <si>
    <t>KHUSHI SHARMA</t>
  </si>
  <si>
    <t>KRISHAN KANT</t>
  </si>
  <si>
    <t>LALIT</t>
  </si>
  <si>
    <t>LALIT KUMAR</t>
  </si>
  <si>
    <t>LUCKY</t>
  </si>
  <si>
    <t>MANISH</t>
  </si>
  <si>
    <t>MOHIT</t>
  </si>
  <si>
    <t>MONU</t>
  </si>
  <si>
    <t>NARENDER</t>
  </si>
  <si>
    <t>NASIB ALI</t>
  </si>
  <si>
    <t>NEERAJ</t>
  </si>
  <si>
    <t>NIKESH</t>
  </si>
  <si>
    <t>ARYAN KUMAR</t>
  </si>
  <si>
    <t>AKSHAY</t>
  </si>
  <si>
    <t>AMIT KUMAR</t>
  </si>
  <si>
    <t>ANIL</t>
  </si>
  <si>
    <t>ANISH YADAV</t>
  </si>
  <si>
    <t>CHAHAT</t>
  </si>
  <si>
    <t>DEEPAK</t>
  </si>
  <si>
    <t xml:space="preserve">HITESH </t>
  </si>
  <si>
    <t>NITIN</t>
  </si>
  <si>
    <t>Parashant</t>
  </si>
  <si>
    <t>220041700069</t>
  </si>
  <si>
    <t>Ravinder</t>
  </si>
  <si>
    <t>220041700082</t>
  </si>
  <si>
    <t>Rohit Kumar</t>
  </si>
  <si>
    <t>220041700088</t>
  </si>
  <si>
    <t>Sonu</t>
  </si>
  <si>
    <t>220041700110</t>
  </si>
  <si>
    <t>Vikash Kumar</t>
  </si>
  <si>
    <t>220041700124</t>
  </si>
  <si>
    <t xml:space="preserve">NITIN </t>
  </si>
  <si>
    <t>PANKAJ</t>
  </si>
  <si>
    <t>PARVEEN</t>
  </si>
  <si>
    <t xml:space="preserve">PAWAN </t>
  </si>
  <si>
    <t xml:space="preserve">PRINCE </t>
  </si>
  <si>
    <t>PRITAM</t>
  </si>
  <si>
    <t>PUNEET</t>
  </si>
  <si>
    <t>RAHUL</t>
  </si>
  <si>
    <t>RAJESH</t>
  </si>
  <si>
    <t xml:space="preserve">RAVINDER </t>
  </si>
  <si>
    <t>RITU</t>
  </si>
  <si>
    <t>ROHIT</t>
  </si>
  <si>
    <t xml:space="preserve">ROHIT </t>
  </si>
  <si>
    <t>SACHIN</t>
  </si>
  <si>
    <t>SAHIL</t>
  </si>
  <si>
    <t>SAILESH</t>
  </si>
  <si>
    <t>SANDEEP</t>
  </si>
  <si>
    <t>SHARAD</t>
  </si>
  <si>
    <t>SHUBHAM</t>
  </si>
  <si>
    <t>SIKANDER</t>
  </si>
  <si>
    <t>SOHAN LAL</t>
  </si>
  <si>
    <t>SOURABH</t>
  </si>
  <si>
    <t>SUKHBIR</t>
  </si>
  <si>
    <t>SUKHDEV</t>
  </si>
  <si>
    <t xml:space="preserve">SUNNY </t>
  </si>
  <si>
    <t>VIJAY</t>
  </si>
  <si>
    <t>VINEET</t>
  </si>
  <si>
    <t>YOGESH</t>
  </si>
  <si>
    <t>PUSHKAR</t>
  </si>
  <si>
    <t>SUNDER</t>
  </si>
  <si>
    <t xml:space="preserve">TINKU </t>
  </si>
  <si>
    <t>AADITYA BENIWAL</t>
  </si>
  <si>
    <t>ABHISHEK KUMAR</t>
  </si>
  <si>
    <t>AMAN KUMAR</t>
  </si>
  <si>
    <t>AMAN SHARMA</t>
  </si>
  <si>
    <t>ANKUSH</t>
  </si>
  <si>
    <t>ANUJ KUMAR</t>
  </si>
  <si>
    <t>ARPIT</t>
  </si>
  <si>
    <t>ASHISH KUMAR</t>
  </si>
  <si>
    <t>BALWANT KUMAR</t>
  </si>
  <si>
    <t>BHUPENDER</t>
  </si>
  <si>
    <t>CHETAN SAINI</t>
  </si>
  <si>
    <t>DEEPAK KUMAR</t>
  </si>
  <si>
    <t>DINESH</t>
  </si>
  <si>
    <t>HARDEEP</t>
  </si>
  <si>
    <t>HARISH</t>
  </si>
  <si>
    <t>HEMANT</t>
  </si>
  <si>
    <t>JAGDEEP</t>
  </si>
  <si>
    <t>KAPIL</t>
  </si>
  <si>
    <t>KAPIL BHARDWAJ</t>
  </si>
  <si>
    <t>LAKSHAY</t>
  </si>
  <si>
    <t>MAHESH</t>
  </si>
  <si>
    <t>MAMTA</t>
  </si>
  <si>
    <t>MANEET KUMAR</t>
  </si>
  <si>
    <t>MEENU</t>
  </si>
  <si>
    <t>MOHIT KUMAR SONI</t>
  </si>
  <si>
    <t>PANKAJ KUMAR YADAV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</si>
  <si>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</si>
  <si>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</si>
  <si>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</si>
  <si>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</si>
  <si>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</si>
  <si>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</si>
  <si>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</si>
  <si>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</si>
  <si>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</si>
  <si>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</si>
  <si>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</si>
  <si>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</si>
  <si>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</si>
  <si>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</si>
  <si>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</si>
  <si>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Naveen</t>
  </si>
  <si>
    <t>Roshni</t>
  </si>
  <si>
    <t>Nitesh Sharma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</si>
  <si>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</si>
  <si>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</si>
  <si>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</si>
  <si>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</si>
  <si>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</si>
  <si>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</si>
  <si>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</si>
  <si>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</si>
  <si>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</si>
  <si>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</si>
  <si>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</si>
  <si>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</si>
  <si>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</si>
  <si>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</si>
  <si>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</si>
  <si>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</si>
  <si>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</si>
  <si>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</si>
  <si>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</si>
  <si>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</si>
  <si>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</si>
  <si>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</si>
  <si>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</si>
  <si>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</si>
  <si>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</si>
  <si>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</si>
  <si>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</si>
  <si>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VIKAS</t>
  </si>
  <si>
    <t>VIKASH</t>
  </si>
  <si>
    <t>VIKRAM</t>
  </si>
  <si>
    <t>VIVEK KOHAR</t>
  </si>
  <si>
    <t>YASH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</si>
  <si>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</si>
  <si>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</si>
  <si>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</si>
  <si>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</si>
  <si>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</si>
  <si>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</si>
  <si>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</si>
  <si>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</si>
  <si>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</si>
  <si>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2021-24</t>
  </si>
  <si>
    <t>S1 (25)</t>
  </si>
  <si>
    <t>S2 (25)</t>
  </si>
  <si>
    <t>S3 (25)</t>
  </si>
  <si>
    <t>Attend (%)</t>
  </si>
  <si>
    <t>Internal (25)</t>
  </si>
  <si>
    <t>Practical (25)</t>
  </si>
  <si>
    <t>Final(100)</t>
  </si>
  <si>
    <t>Pract(50)</t>
  </si>
  <si>
    <t>Assign+Attendence</t>
  </si>
  <si>
    <t>DEEPAK RAJ</t>
  </si>
  <si>
    <t>18R</t>
  </si>
  <si>
    <t>HEMANT POONIA</t>
  </si>
  <si>
    <t>22R</t>
  </si>
  <si>
    <t>ABHINEET KUMAR MORYA</t>
  </si>
  <si>
    <t>ABHINEK</t>
  </si>
  <si>
    <t>10R</t>
  </si>
  <si>
    <t>AB</t>
  </si>
  <si>
    <t>ADARSH PANDEY</t>
  </si>
  <si>
    <t>7R</t>
  </si>
  <si>
    <t>ab</t>
  </si>
  <si>
    <t>AJAAN</t>
  </si>
  <si>
    <t>AMAN JHA</t>
  </si>
  <si>
    <t>ANIL KUMAR</t>
  </si>
  <si>
    <t>24R</t>
  </si>
  <si>
    <t>ANISH</t>
  </si>
  <si>
    <t>ASHWANI KUMAR</t>
  </si>
  <si>
    <t>BHUPENDER SHARMA</t>
  </si>
  <si>
    <t>16R</t>
  </si>
  <si>
    <t>17R</t>
  </si>
  <si>
    <t>4R</t>
  </si>
  <si>
    <t>DEVAL</t>
  </si>
  <si>
    <t>23R</t>
  </si>
  <si>
    <t>DEVANSH KATHPAL</t>
  </si>
  <si>
    <t>DHEERAJ</t>
  </si>
  <si>
    <t>FIROZ KHAN</t>
  </si>
  <si>
    <t>GOLU</t>
  </si>
  <si>
    <t>GORAV</t>
  </si>
  <si>
    <t>HARGOBIND</t>
  </si>
  <si>
    <t>KANHAIYA</t>
  </si>
  <si>
    <t>KUMESH</t>
  </si>
  <si>
    <t>LOKESH</t>
  </si>
  <si>
    <t>2R</t>
  </si>
  <si>
    <t>MANDEEP</t>
  </si>
  <si>
    <t>MANISH BHARDWAJ</t>
  </si>
  <si>
    <t>MENPAL</t>
  </si>
  <si>
    <t>11R</t>
  </si>
  <si>
    <t>MOHIT KUMAR</t>
  </si>
  <si>
    <t>12R</t>
  </si>
  <si>
    <t>MOHIT PANDEY</t>
  </si>
  <si>
    <t>MONU KUMAR</t>
  </si>
  <si>
    <t>MUKESH</t>
  </si>
  <si>
    <t>AASHISH</t>
  </si>
  <si>
    <t>AJIT KUMAR</t>
  </si>
  <si>
    <t>27R</t>
  </si>
  <si>
    <t>28R</t>
  </si>
  <si>
    <t>ARUN</t>
  </si>
  <si>
    <t>DISHANT</t>
  </si>
  <si>
    <t>19R</t>
  </si>
  <si>
    <t>NAVEEN KUMAR</t>
  </si>
  <si>
    <t>AMAN DEVI</t>
  </si>
  <si>
    <t>NASEEB</t>
  </si>
  <si>
    <t>NIKHIL SAINI</t>
  </si>
  <si>
    <t>NISHANT</t>
  </si>
  <si>
    <t>NISHU</t>
  </si>
  <si>
    <t>PREM</t>
  </si>
  <si>
    <t>RAHUL GOSWAMI</t>
  </si>
  <si>
    <t>RAHUL KUSHWAHA</t>
  </si>
  <si>
    <t>RAJ</t>
  </si>
  <si>
    <t>RAJBALA</t>
  </si>
  <si>
    <t>RAJBIR</t>
  </si>
  <si>
    <t>RANJAN KUMAR</t>
  </si>
  <si>
    <t>RANJEET</t>
  </si>
  <si>
    <t>20R</t>
  </si>
  <si>
    <t>RISHI</t>
  </si>
  <si>
    <t>RITIK KUMAR</t>
  </si>
  <si>
    <t>SACHIN KUMAR</t>
  </si>
  <si>
    <t>SAHIL BIBAN</t>
  </si>
  <si>
    <t>SAURAV</t>
  </si>
  <si>
    <t>SONU KUMAR</t>
  </si>
  <si>
    <t>SUNIL</t>
  </si>
  <si>
    <t>SUZAL BABBAR</t>
  </si>
  <si>
    <t>TEJVEER</t>
  </si>
  <si>
    <t>TINKU SHARMA</t>
  </si>
  <si>
    <t>29R</t>
  </si>
  <si>
    <t>VINAY</t>
  </si>
  <si>
    <t>VINOD KUMAR</t>
  </si>
  <si>
    <t>25R</t>
  </si>
  <si>
    <t>VISHAL SINGH</t>
  </si>
  <si>
    <t>YATHARTH</t>
  </si>
  <si>
    <t>15R</t>
  </si>
  <si>
    <t>PRINCE KUMAR</t>
  </si>
  <si>
    <t>PRINCE KUMAR TIWARI</t>
  </si>
  <si>
    <t>SAHIL DUHAN</t>
  </si>
  <si>
    <t>-</t>
  </si>
  <si>
    <t>SAHIL YADAV</t>
  </si>
  <si>
    <t>SUBHAM KUMAR GUPTA</t>
  </si>
  <si>
    <t>SUNNY</t>
  </si>
  <si>
    <t>VINOD</t>
  </si>
  <si>
    <t>VIVEK</t>
  </si>
  <si>
    <t>YASHU</t>
  </si>
  <si>
    <t>Pass</t>
  </si>
  <si>
    <t>2 AB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</si>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</sst>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\ ?/?"/>
    <numFmt numFmtId="181" formatCode="0.000"/>
    <numFmt numFmtId="182" formatCode="0;[Red]0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name val="Times New Roman"/>
      <charset val="134"/>
    </font>
    <font>
      <sz val="11"/>
      <name val="Calibri"/>
      <charset val="134"/>
    </font>
    <font>
      <sz val="10.5"/>
      <color rgb="FF1C1C1D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5FF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2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82" fontId="6" fillId="5" borderId="2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82" fontId="6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182" fontId="7" fillId="7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182" fontId="7" fillId="8" borderId="2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" fontId="0" fillId="6" borderId="2" xfId="0" applyNumberForma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"/>
  <sheetViews>
    <sheetView tabSelected="1" zoomScale="70" zoomScaleNormal="70" workbookViewId="0">
      <pane xSplit="3" topLeftCell="D1" activePane="topRight" state="frozen"/>
      <selection/>
      <selection pane="topRight" activeCell="K19" sqref="K19"/>
    </sheetView>
  </sheetViews>
  <sheetFormatPr defaultColWidth="9" defaultRowHeight="15"/>
  <cols>
    <col min="1" max="1" width="8.85714285714286" style="2" customWidth="1"/>
    <col min="2" max="2" width="27" style="2" customWidth="1"/>
    <col min="3" max="3" width="15.4285714285714" style="2" customWidth="1"/>
    <col min="4" max="6" width="12.1428571428571" style="2" customWidth="1"/>
    <col min="7" max="9" width="11.4285714285714" style="2" customWidth="1"/>
    <col min="10" max="10" width="14.7142857142857" style="3" customWidth="1"/>
    <col min="11" max="11" width="14.4285714285714" style="2" customWidth="1"/>
    <col min="12" max="12" width="16.5714285714286" style="2" customWidth="1"/>
    <col min="13" max="13" width="13.8571428571429" style="2" customWidth="1"/>
    <col min="14" max="17" width="13.5714285714286" style="2" customWidth="1"/>
    <col min="18" max="20" width="8" style="2" customWidth="1"/>
    <col min="21" max="23" width="11" style="2" customWidth="1"/>
    <col min="24" max="16384" width="9.14285714285714" style="2"/>
  </cols>
  <sheetData>
    <row r="1" spans="1:10">
      <c r="A1" s="2" t="s">
        <v>0</v>
      </c>
      <c r="J1" s="2"/>
    </row>
    <row r="2" s="1" customFormat="1" spans="1:23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5" t="s">
        <v>13</v>
      </c>
      <c r="N2" s="11" t="s">
        <v>14</v>
      </c>
      <c r="O2" s="19" t="s">
        <v>15</v>
      </c>
      <c r="P2" s="19" t="s">
        <v>16</v>
      </c>
      <c r="Q2" s="19" t="s">
        <v>17</v>
      </c>
      <c r="R2" s="19" t="s">
        <v>18</v>
      </c>
      <c r="S2" s="19" t="s">
        <v>19</v>
      </c>
      <c r="T2" s="19" t="s">
        <v>20</v>
      </c>
      <c r="U2" s="1" t="s">
        <v>15</v>
      </c>
      <c r="V2" s="1" t="s">
        <v>16</v>
      </c>
      <c r="W2" s="1" t="s">
        <v>17</v>
      </c>
    </row>
    <row r="3" spans="1:26">
      <c r="A3" s="8">
        <v>1</v>
      </c>
      <c r="B3" s="29" t="s">
        <v>21</v>
      </c>
      <c r="C3" s="23">
        <v>220041700003</v>
      </c>
      <c r="D3" s="16" t="s">
        <v>22</v>
      </c>
      <c r="E3" s="16" t="s">
        <v>22</v>
      </c>
      <c r="F3" s="16"/>
      <c r="G3" s="16">
        <v>0</v>
      </c>
      <c r="H3" s="8">
        <v>0</v>
      </c>
      <c r="I3" s="8"/>
      <c r="J3" s="16">
        <f>X3</f>
        <v>0</v>
      </c>
      <c r="K3" s="34" cm="1">
        <f t="array" ref="K3">ROUNDUP(AVERAGE(LARGE(O3:Q3,{1,2})),0)</f>
        <v>0</v>
      </c>
      <c r="O3" s="2">
        <f>ROUNDUP(SUM(D3)+SUM(G3)+ROUNDUP(SUM(Z3),0),0)</f>
        <v>0</v>
      </c>
      <c r="P3" s="2">
        <f>ROUNDUP(SUM(E3)+SUM(H3)+ROUNDUP(SUM(AA3),0),0)</f>
        <v>0</v>
      </c>
      <c r="Q3" s="2">
        <f>ROUNDUP(SUM(F3)+SUM(I3)+ROUNDUP(SUM(AB3),0),0)</f>
        <v>0</v>
      </c>
      <c r="U3" s="21"/>
      <c r="V3" s="21"/>
      <c r="W3" s="21"/>
      <c r="X3" s="2">
        <f>ROUNDUP((Y3/14)*100,2)</f>
        <v>0</v>
      </c>
      <c r="Y3" s="2">
        <v>0</v>
      </c>
      <c r="Z3" s="2">
        <f>ROUNDUP((X3*5/100),0)</f>
        <v>0</v>
      </c>
    </row>
    <row r="4" spans="1:26">
      <c r="A4" s="8">
        <v>2</v>
      </c>
      <c r="B4" s="29" t="s">
        <v>23</v>
      </c>
      <c r="C4" s="23">
        <v>220041700010</v>
      </c>
      <c r="D4" s="16">
        <v>12</v>
      </c>
      <c r="E4" s="16">
        <v>15</v>
      </c>
      <c r="F4" s="16"/>
      <c r="G4" s="16">
        <v>0</v>
      </c>
      <c r="H4" s="8">
        <v>5</v>
      </c>
      <c r="I4" s="8"/>
      <c r="J4" s="16">
        <f t="shared" ref="J4:J67" si="0">X4</f>
        <v>28.58</v>
      </c>
      <c r="K4" s="34" cm="1">
        <f t="array" ref="K4">ROUNDUP(AVERAGE(LARGE(O4:Q4,{1,2})),0)</f>
        <v>20</v>
      </c>
      <c r="O4" s="2">
        <v>17</v>
      </c>
      <c r="P4" s="2">
        <v>23</v>
      </c>
      <c r="Q4" s="2">
        <f t="shared" ref="Q4:Q35" si="1">ROUNDUP(SUM(F4)+SUM(I4)+ROUNDUP(SUM(AB4),0),0)</f>
        <v>0</v>
      </c>
      <c r="U4" s="21"/>
      <c r="V4" s="21"/>
      <c r="W4" s="21"/>
      <c r="X4" s="2">
        <f t="shared" ref="X4:X67" si="2">ROUNDUP((Y4/14)*100,2)</f>
        <v>28.58</v>
      </c>
      <c r="Y4" s="2">
        <v>4</v>
      </c>
      <c r="Z4" s="2">
        <f t="shared" ref="Z4:Z35" si="3">ROUNDUP((X4*5/100),0)</f>
        <v>2</v>
      </c>
    </row>
    <row r="5" spans="1:26">
      <c r="A5" s="8">
        <v>3</v>
      </c>
      <c r="B5" s="29" t="s">
        <v>24</v>
      </c>
      <c r="C5" s="23">
        <v>220041700037</v>
      </c>
      <c r="D5" s="16">
        <v>13</v>
      </c>
      <c r="E5" s="16">
        <v>19</v>
      </c>
      <c r="F5" s="16"/>
      <c r="G5" s="16">
        <v>3</v>
      </c>
      <c r="H5" s="8">
        <v>4</v>
      </c>
      <c r="I5" s="8"/>
      <c r="J5" s="16">
        <f t="shared" si="0"/>
        <v>0</v>
      </c>
      <c r="K5" s="34" cm="1">
        <f t="array" ref="K5">ROUNDUP(AVERAGE(LARGE(O5:Q5,{1,2})),0)</f>
        <v>20</v>
      </c>
      <c r="O5" s="2">
        <f t="shared" ref="O4:O35" si="4">ROUNDUP(SUM(D5)+SUM(G5)+ROUNDUP(SUM(Z5),0),0)</f>
        <v>16</v>
      </c>
      <c r="P5" s="2">
        <f t="shared" ref="P4:P35" si="5">ROUNDUP(SUM(E5)+SUM(H5)+ROUNDUP(SUM(AA5),0),0)</f>
        <v>23</v>
      </c>
      <c r="Q5" s="2">
        <f t="shared" si="1"/>
        <v>0</v>
      </c>
      <c r="U5" s="21"/>
      <c r="V5" s="21"/>
      <c r="W5" s="21"/>
      <c r="X5" s="2">
        <f t="shared" si="2"/>
        <v>0</v>
      </c>
      <c r="Y5" s="2">
        <v>0</v>
      </c>
      <c r="Z5" s="2">
        <f t="shared" si="3"/>
        <v>0</v>
      </c>
    </row>
    <row r="6" spans="1:26">
      <c r="A6" s="8">
        <v>4</v>
      </c>
      <c r="B6" s="29" t="s">
        <v>25</v>
      </c>
      <c r="C6" s="23">
        <v>220041700038</v>
      </c>
      <c r="D6" s="16">
        <v>14</v>
      </c>
      <c r="E6" s="16">
        <v>23</v>
      </c>
      <c r="F6" s="16"/>
      <c r="G6" s="16">
        <v>0</v>
      </c>
      <c r="H6" s="8">
        <v>3</v>
      </c>
      <c r="I6" s="8"/>
      <c r="J6" s="16">
        <f t="shared" si="0"/>
        <v>14.29</v>
      </c>
      <c r="K6" s="34" cm="1">
        <f t="array" ref="K6">ROUNDUP(AVERAGE(LARGE(O6:Q6,{1,2})),0)</f>
        <v>21</v>
      </c>
      <c r="O6" s="2">
        <f t="shared" si="4"/>
        <v>15</v>
      </c>
      <c r="P6" s="2">
        <f t="shared" si="5"/>
        <v>26</v>
      </c>
      <c r="Q6" s="2">
        <f t="shared" si="1"/>
        <v>0</v>
      </c>
      <c r="U6" s="21"/>
      <c r="V6" s="21"/>
      <c r="W6" s="21"/>
      <c r="X6" s="2">
        <f t="shared" si="2"/>
        <v>14.29</v>
      </c>
      <c r="Y6" s="2">
        <v>2</v>
      </c>
      <c r="Z6" s="2">
        <f t="shared" si="3"/>
        <v>1</v>
      </c>
    </row>
    <row r="7" spans="1:26">
      <c r="A7" s="8">
        <v>5</v>
      </c>
      <c r="B7" s="29" t="s">
        <v>26</v>
      </c>
      <c r="C7" s="23">
        <v>220041700048</v>
      </c>
      <c r="D7" s="16">
        <v>14</v>
      </c>
      <c r="E7" s="16">
        <v>20</v>
      </c>
      <c r="F7" s="16"/>
      <c r="G7" s="16">
        <v>0</v>
      </c>
      <c r="H7" s="8">
        <v>4</v>
      </c>
      <c r="I7" s="8"/>
      <c r="J7" s="16">
        <f t="shared" si="0"/>
        <v>21.43</v>
      </c>
      <c r="K7" s="34" cm="1">
        <f t="array" ref="K7">ROUNDUP(AVERAGE(LARGE(O7:Q7,{1,2})),0)</f>
        <v>20</v>
      </c>
      <c r="O7" s="2">
        <f t="shared" si="4"/>
        <v>16</v>
      </c>
      <c r="P7" s="2">
        <f t="shared" si="5"/>
        <v>24</v>
      </c>
      <c r="Q7" s="2">
        <f t="shared" si="1"/>
        <v>0</v>
      </c>
      <c r="U7" s="21"/>
      <c r="V7" s="21"/>
      <c r="W7" s="21"/>
      <c r="X7" s="2">
        <f t="shared" si="2"/>
        <v>21.43</v>
      </c>
      <c r="Y7" s="2">
        <v>3</v>
      </c>
      <c r="Z7" s="2">
        <f t="shared" si="3"/>
        <v>2</v>
      </c>
    </row>
    <row r="8" spans="1:26">
      <c r="A8" s="8">
        <v>6</v>
      </c>
      <c r="B8" s="29" t="s">
        <v>27</v>
      </c>
      <c r="C8" s="23">
        <v>220041700059</v>
      </c>
      <c r="D8" s="16" t="s">
        <v>22</v>
      </c>
      <c r="E8" s="16" t="s">
        <v>22</v>
      </c>
      <c r="F8" s="16"/>
      <c r="G8" s="16">
        <v>0</v>
      </c>
      <c r="H8" s="8">
        <v>0</v>
      </c>
      <c r="I8" s="8"/>
      <c r="J8" s="16">
        <f t="shared" si="0"/>
        <v>0</v>
      </c>
      <c r="K8" s="34" cm="1">
        <f t="array" ref="K8">ROUNDUP(AVERAGE(LARGE(O8:Q8,{1,2})),0)</f>
        <v>0</v>
      </c>
      <c r="O8" s="2">
        <f t="shared" si="4"/>
        <v>0</v>
      </c>
      <c r="P8" s="2">
        <f t="shared" si="5"/>
        <v>0</v>
      </c>
      <c r="Q8" s="2">
        <f t="shared" si="1"/>
        <v>0</v>
      </c>
      <c r="U8" s="21"/>
      <c r="V8" s="21"/>
      <c r="W8" s="21"/>
      <c r="X8" s="2">
        <f t="shared" si="2"/>
        <v>0</v>
      </c>
      <c r="Y8" s="2">
        <v>0</v>
      </c>
      <c r="Z8" s="2">
        <f t="shared" si="3"/>
        <v>0</v>
      </c>
    </row>
    <row r="9" spans="1:26">
      <c r="A9" s="8">
        <v>7</v>
      </c>
      <c r="B9" s="29" t="s">
        <v>28</v>
      </c>
      <c r="C9" s="23">
        <v>220041723011</v>
      </c>
      <c r="D9" s="16">
        <v>18</v>
      </c>
      <c r="E9" s="16">
        <v>22</v>
      </c>
      <c r="F9" s="16"/>
      <c r="G9" s="16">
        <v>5</v>
      </c>
      <c r="H9" s="8">
        <v>4</v>
      </c>
      <c r="I9" s="8"/>
      <c r="J9" s="16">
        <f t="shared" si="0"/>
        <v>42.86</v>
      </c>
      <c r="K9" s="34" cm="1">
        <f t="array" ref="K9">ROUNDUP(AVERAGE(LARGE(O9:Q9,{1,2})),0)</f>
        <v>26</v>
      </c>
      <c r="O9" s="2">
        <f t="shared" si="4"/>
        <v>26</v>
      </c>
      <c r="P9" s="2">
        <f t="shared" si="5"/>
        <v>26</v>
      </c>
      <c r="Q9" s="2">
        <f t="shared" si="1"/>
        <v>0</v>
      </c>
      <c r="U9" s="21"/>
      <c r="V9" s="21"/>
      <c r="W9" s="21"/>
      <c r="X9" s="2">
        <f t="shared" si="2"/>
        <v>42.86</v>
      </c>
      <c r="Y9" s="2">
        <v>6</v>
      </c>
      <c r="Z9" s="2">
        <f t="shared" si="3"/>
        <v>3</v>
      </c>
    </row>
    <row r="10" spans="1:26">
      <c r="A10" s="8">
        <v>8</v>
      </c>
      <c r="B10" s="24" t="s">
        <v>29</v>
      </c>
      <c r="C10" s="23">
        <v>230041700001</v>
      </c>
      <c r="D10" s="16">
        <v>18</v>
      </c>
      <c r="E10" s="16">
        <v>19</v>
      </c>
      <c r="F10" s="16"/>
      <c r="G10" s="16">
        <v>5</v>
      </c>
      <c r="H10" s="8">
        <v>5</v>
      </c>
      <c r="I10" s="8"/>
      <c r="J10" s="16">
        <f t="shared" si="0"/>
        <v>50</v>
      </c>
      <c r="K10" s="34" cm="1">
        <f t="array" ref="K10">ROUNDUP(AVERAGE(LARGE(O10:Q10,{1,2})),0)</f>
        <v>25</v>
      </c>
      <c r="O10" s="2">
        <f t="shared" si="4"/>
        <v>26</v>
      </c>
      <c r="P10" s="2">
        <f t="shared" si="5"/>
        <v>24</v>
      </c>
      <c r="Q10" s="2">
        <f t="shared" si="1"/>
        <v>0</v>
      </c>
      <c r="U10" s="21"/>
      <c r="V10" s="21"/>
      <c r="W10" s="21"/>
      <c r="X10" s="2">
        <f t="shared" si="2"/>
        <v>50</v>
      </c>
      <c r="Y10" s="2">
        <v>7</v>
      </c>
      <c r="Z10" s="2">
        <f t="shared" si="3"/>
        <v>3</v>
      </c>
    </row>
    <row r="11" spans="1:26">
      <c r="A11" s="8">
        <v>9</v>
      </c>
      <c r="B11" s="24" t="s">
        <v>30</v>
      </c>
      <c r="C11" s="23">
        <v>230041700003</v>
      </c>
      <c r="D11" s="16">
        <v>29</v>
      </c>
      <c r="E11" s="16">
        <v>30</v>
      </c>
      <c r="F11" s="16"/>
      <c r="G11" s="16">
        <v>5</v>
      </c>
      <c r="H11" s="8">
        <v>5</v>
      </c>
      <c r="I11" s="8"/>
      <c r="J11" s="16">
        <f t="shared" si="0"/>
        <v>100</v>
      </c>
      <c r="K11" s="34" cm="1">
        <f t="array" ref="K11">ROUNDUP(AVERAGE(LARGE(O11:Q11,{1,2})),0)</f>
        <v>37</v>
      </c>
      <c r="O11" s="2">
        <f t="shared" si="4"/>
        <v>39</v>
      </c>
      <c r="P11" s="2">
        <f t="shared" si="5"/>
        <v>35</v>
      </c>
      <c r="Q11" s="2">
        <f t="shared" si="1"/>
        <v>0</v>
      </c>
      <c r="U11" s="21"/>
      <c r="V11" s="21"/>
      <c r="W11" s="21"/>
      <c r="X11" s="2">
        <f t="shared" si="2"/>
        <v>100</v>
      </c>
      <c r="Y11" s="2">
        <v>14</v>
      </c>
      <c r="Z11" s="2">
        <f t="shared" si="3"/>
        <v>5</v>
      </c>
    </row>
    <row r="12" spans="1:26">
      <c r="A12" s="8">
        <v>10</v>
      </c>
      <c r="B12" s="25" t="s">
        <v>31</v>
      </c>
      <c r="C12" s="26">
        <v>230041700004</v>
      </c>
      <c r="D12" s="16">
        <v>19</v>
      </c>
      <c r="E12" s="16">
        <v>22</v>
      </c>
      <c r="F12" s="16"/>
      <c r="G12" s="16">
        <v>5</v>
      </c>
      <c r="H12" s="8">
        <v>5</v>
      </c>
      <c r="I12" s="8"/>
      <c r="J12" s="16">
        <f t="shared" si="0"/>
        <v>71.43</v>
      </c>
      <c r="K12" s="34" cm="1">
        <f t="array" ref="K12">ROUNDUP(AVERAGE(LARGE(O12:Q12,{1,2})),0)</f>
        <v>28</v>
      </c>
      <c r="O12" s="2">
        <f t="shared" si="4"/>
        <v>28</v>
      </c>
      <c r="P12" s="2">
        <f t="shared" si="5"/>
        <v>27</v>
      </c>
      <c r="Q12" s="2">
        <f t="shared" si="1"/>
        <v>0</v>
      </c>
      <c r="U12" s="21"/>
      <c r="V12" s="21"/>
      <c r="W12" s="21"/>
      <c r="X12" s="2">
        <f t="shared" si="2"/>
        <v>71.43</v>
      </c>
      <c r="Y12" s="2">
        <v>10</v>
      </c>
      <c r="Z12" s="2">
        <f t="shared" si="3"/>
        <v>4</v>
      </c>
    </row>
    <row r="13" spans="1:26">
      <c r="A13" s="8">
        <v>11</v>
      </c>
      <c r="B13" s="24" t="s">
        <v>31</v>
      </c>
      <c r="C13" s="23">
        <v>230041700005</v>
      </c>
      <c r="D13" s="16">
        <v>20</v>
      </c>
      <c r="E13" s="16">
        <v>22</v>
      </c>
      <c r="F13" s="16"/>
      <c r="G13" s="16">
        <v>5</v>
      </c>
      <c r="H13" s="8">
        <v>4</v>
      </c>
      <c r="I13" s="8"/>
      <c r="J13" s="16">
        <f t="shared" si="0"/>
        <v>85.72</v>
      </c>
      <c r="K13" s="34" cm="1">
        <f t="array" ref="K13">ROUNDUP(AVERAGE(LARGE(O13:Q13,{1,2})),0)</f>
        <v>28</v>
      </c>
      <c r="O13" s="2">
        <f t="shared" si="4"/>
        <v>30</v>
      </c>
      <c r="P13" s="2">
        <f t="shared" si="5"/>
        <v>26</v>
      </c>
      <c r="Q13" s="2">
        <f t="shared" si="1"/>
        <v>0</v>
      </c>
      <c r="U13" s="21"/>
      <c r="V13" s="21"/>
      <c r="W13" s="21"/>
      <c r="X13" s="2">
        <f t="shared" si="2"/>
        <v>85.72</v>
      </c>
      <c r="Y13" s="2">
        <v>12</v>
      </c>
      <c r="Z13" s="2">
        <f t="shared" si="3"/>
        <v>5</v>
      </c>
    </row>
    <row r="14" spans="1:26">
      <c r="A14" s="8">
        <v>12</v>
      </c>
      <c r="B14" s="25" t="s">
        <v>32</v>
      </c>
      <c r="C14" s="26">
        <v>230041700010</v>
      </c>
      <c r="D14" s="16">
        <v>19</v>
      </c>
      <c r="E14" s="16">
        <v>15</v>
      </c>
      <c r="F14" s="16"/>
      <c r="G14" s="16">
        <v>5</v>
      </c>
      <c r="H14" s="8">
        <v>0</v>
      </c>
      <c r="I14" s="8"/>
      <c r="J14" s="16">
        <f t="shared" si="0"/>
        <v>50</v>
      </c>
      <c r="K14" s="34" cm="1">
        <f t="array" ref="K14">ROUNDUP(AVERAGE(LARGE(O14:Q14,{1,2})),0)</f>
        <v>21</v>
      </c>
      <c r="O14" s="2">
        <f t="shared" si="4"/>
        <v>27</v>
      </c>
      <c r="P14" s="2">
        <f t="shared" si="5"/>
        <v>15</v>
      </c>
      <c r="Q14" s="2">
        <f t="shared" si="1"/>
        <v>0</v>
      </c>
      <c r="U14" s="21"/>
      <c r="V14" s="21"/>
      <c r="W14" s="21"/>
      <c r="X14" s="2">
        <f t="shared" si="2"/>
        <v>50</v>
      </c>
      <c r="Y14" s="2">
        <v>7</v>
      </c>
      <c r="Z14" s="2">
        <f t="shared" si="3"/>
        <v>3</v>
      </c>
    </row>
    <row r="15" spans="1:26">
      <c r="A15" s="8">
        <v>13</v>
      </c>
      <c r="B15" s="25" t="s">
        <v>33</v>
      </c>
      <c r="C15" s="26">
        <v>230041700012</v>
      </c>
      <c r="D15" s="16">
        <v>12</v>
      </c>
      <c r="E15" s="16">
        <v>19</v>
      </c>
      <c r="F15" s="16"/>
      <c r="G15" s="16">
        <v>0</v>
      </c>
      <c r="H15" s="8">
        <v>5</v>
      </c>
      <c r="I15" s="8"/>
      <c r="J15" s="16">
        <f t="shared" si="0"/>
        <v>42.86</v>
      </c>
      <c r="K15" s="34" cm="1">
        <f t="array" ref="K15">ROUNDUP(AVERAGE(LARGE(O15:Q15,{1,2})),0)</f>
        <v>20</v>
      </c>
      <c r="O15" s="2">
        <f t="shared" si="4"/>
        <v>15</v>
      </c>
      <c r="P15" s="2">
        <f t="shared" si="5"/>
        <v>24</v>
      </c>
      <c r="Q15" s="2">
        <f t="shared" si="1"/>
        <v>0</v>
      </c>
      <c r="U15" s="21"/>
      <c r="V15" s="21"/>
      <c r="W15" s="21"/>
      <c r="X15" s="2">
        <f t="shared" si="2"/>
        <v>42.86</v>
      </c>
      <c r="Y15" s="2">
        <v>6</v>
      </c>
      <c r="Z15" s="2">
        <f t="shared" si="3"/>
        <v>3</v>
      </c>
    </row>
    <row r="16" spans="1:26">
      <c r="A16" s="8">
        <v>14</v>
      </c>
      <c r="B16" s="24" t="s">
        <v>34</v>
      </c>
      <c r="C16" s="23">
        <v>230041700015</v>
      </c>
      <c r="D16" s="16">
        <v>26</v>
      </c>
      <c r="E16" s="16">
        <v>26</v>
      </c>
      <c r="F16" s="16"/>
      <c r="G16" s="16">
        <v>5</v>
      </c>
      <c r="H16" s="8">
        <v>5</v>
      </c>
      <c r="I16" s="8"/>
      <c r="J16" s="16">
        <f t="shared" si="0"/>
        <v>100</v>
      </c>
      <c r="K16" s="34" cm="1">
        <f t="array" ref="K16">ROUNDUP(AVERAGE(LARGE(O16:Q16,{1,2})),0)</f>
        <v>34</v>
      </c>
      <c r="O16" s="2">
        <f t="shared" si="4"/>
        <v>36</v>
      </c>
      <c r="P16" s="2">
        <f t="shared" si="5"/>
        <v>31</v>
      </c>
      <c r="Q16" s="2">
        <f t="shared" si="1"/>
        <v>0</v>
      </c>
      <c r="U16" s="21"/>
      <c r="V16" s="21"/>
      <c r="W16" s="21"/>
      <c r="X16" s="2">
        <f t="shared" si="2"/>
        <v>100</v>
      </c>
      <c r="Y16" s="2">
        <v>14</v>
      </c>
      <c r="Z16" s="2">
        <f t="shared" si="3"/>
        <v>5</v>
      </c>
    </row>
    <row r="17" spans="1:26">
      <c r="A17" s="8">
        <v>15</v>
      </c>
      <c r="B17" s="25" t="s">
        <v>35</v>
      </c>
      <c r="C17" s="26">
        <v>230041700016</v>
      </c>
      <c r="D17" s="16">
        <v>5</v>
      </c>
      <c r="E17" s="16">
        <v>17</v>
      </c>
      <c r="F17" s="16"/>
      <c r="G17" s="16">
        <v>0</v>
      </c>
      <c r="H17" s="8">
        <v>4</v>
      </c>
      <c r="I17" s="8"/>
      <c r="J17" s="16">
        <f t="shared" si="0"/>
        <v>28.58</v>
      </c>
      <c r="K17" s="34" cm="1">
        <f t="array" ref="K17">ROUNDUP(AVERAGE(LARGE(O17:Q17,{1,2})),0)</f>
        <v>20</v>
      </c>
      <c r="O17" s="2">
        <v>13</v>
      </c>
      <c r="P17" s="2">
        <v>26</v>
      </c>
      <c r="Q17" s="2">
        <f t="shared" si="1"/>
        <v>0</v>
      </c>
      <c r="U17" s="21"/>
      <c r="V17" s="21"/>
      <c r="W17" s="21"/>
      <c r="X17" s="2">
        <f t="shared" si="2"/>
        <v>28.58</v>
      </c>
      <c r="Y17" s="2">
        <v>4</v>
      </c>
      <c r="Z17" s="2">
        <f t="shared" si="3"/>
        <v>2</v>
      </c>
    </row>
    <row r="18" spans="1:26">
      <c r="A18" s="8">
        <v>16</v>
      </c>
      <c r="B18" s="24" t="s">
        <v>36</v>
      </c>
      <c r="C18" s="23">
        <v>230041700017</v>
      </c>
      <c r="D18" s="16">
        <v>22</v>
      </c>
      <c r="E18" s="16">
        <v>21</v>
      </c>
      <c r="F18" s="16"/>
      <c r="G18" s="16">
        <v>5</v>
      </c>
      <c r="H18" s="8">
        <v>3</v>
      </c>
      <c r="I18" s="8"/>
      <c r="J18" s="16">
        <f t="shared" si="0"/>
        <v>57.15</v>
      </c>
      <c r="K18" s="34" cm="1">
        <f t="array" ref="K18">ROUNDUP(AVERAGE(LARGE(O18:Q18,{1,2})),0)</f>
        <v>27</v>
      </c>
      <c r="O18" s="2">
        <f t="shared" si="4"/>
        <v>30</v>
      </c>
      <c r="P18" s="2">
        <f t="shared" si="5"/>
        <v>24</v>
      </c>
      <c r="Q18" s="2">
        <f t="shared" si="1"/>
        <v>0</v>
      </c>
      <c r="U18" s="21"/>
      <c r="V18" s="21"/>
      <c r="W18" s="21"/>
      <c r="X18" s="2">
        <f t="shared" si="2"/>
        <v>57.15</v>
      </c>
      <c r="Y18" s="2">
        <v>8</v>
      </c>
      <c r="Z18" s="2">
        <f t="shared" si="3"/>
        <v>3</v>
      </c>
    </row>
    <row r="19" spans="1:26">
      <c r="A19" s="8">
        <v>17</v>
      </c>
      <c r="B19" s="25" t="s">
        <v>37</v>
      </c>
      <c r="C19" s="26">
        <v>230041700018</v>
      </c>
      <c r="D19" s="16">
        <v>6</v>
      </c>
      <c r="E19" s="16" t="s">
        <v>22</v>
      </c>
      <c r="F19" s="16"/>
      <c r="G19" s="16">
        <v>0</v>
      </c>
      <c r="H19" s="8">
        <v>0</v>
      </c>
      <c r="I19" s="8"/>
      <c r="J19" s="16">
        <f t="shared" si="0"/>
        <v>28.58</v>
      </c>
      <c r="K19" s="34" cm="1">
        <f t="array" ref="K19">ROUNDUP(AVERAGE(LARGE(O19:Q19,{1,2})),0)</f>
        <v>4</v>
      </c>
      <c r="O19" s="2">
        <f t="shared" si="4"/>
        <v>8</v>
      </c>
      <c r="P19" s="2">
        <f t="shared" si="5"/>
        <v>0</v>
      </c>
      <c r="Q19" s="2">
        <f t="shared" si="1"/>
        <v>0</v>
      </c>
      <c r="U19" s="21"/>
      <c r="V19" s="21"/>
      <c r="W19" s="21"/>
      <c r="X19" s="2">
        <f t="shared" si="2"/>
        <v>28.58</v>
      </c>
      <c r="Y19" s="2">
        <v>4</v>
      </c>
      <c r="Z19" s="2">
        <f t="shared" si="3"/>
        <v>2</v>
      </c>
    </row>
    <row r="20" spans="1:26">
      <c r="A20" s="8">
        <v>18</v>
      </c>
      <c r="B20" s="24" t="s">
        <v>38</v>
      </c>
      <c r="C20" s="23">
        <v>230041700019</v>
      </c>
      <c r="D20" s="16">
        <v>15</v>
      </c>
      <c r="E20" s="16">
        <v>17</v>
      </c>
      <c r="F20" s="16"/>
      <c r="G20" s="16">
        <v>5</v>
      </c>
      <c r="H20" s="8">
        <v>4</v>
      </c>
      <c r="I20" s="8"/>
      <c r="J20" s="16">
        <f t="shared" si="0"/>
        <v>92.86</v>
      </c>
      <c r="K20" s="34" cm="1">
        <f t="array" ref="K20">ROUNDUP(AVERAGE(LARGE(O20:Q20,{1,2})),0)</f>
        <v>23</v>
      </c>
      <c r="O20" s="2">
        <f t="shared" si="4"/>
        <v>25</v>
      </c>
      <c r="P20" s="2">
        <f t="shared" si="5"/>
        <v>21</v>
      </c>
      <c r="Q20" s="2">
        <f t="shared" si="1"/>
        <v>0</v>
      </c>
      <c r="U20" s="21"/>
      <c r="V20" s="21"/>
      <c r="W20" s="21"/>
      <c r="X20" s="2">
        <f t="shared" si="2"/>
        <v>92.86</v>
      </c>
      <c r="Y20" s="2">
        <v>13</v>
      </c>
      <c r="Z20" s="2">
        <f t="shared" si="3"/>
        <v>5</v>
      </c>
    </row>
    <row r="21" spans="1:26">
      <c r="A21" s="8">
        <v>19</v>
      </c>
      <c r="B21" s="24" t="s">
        <v>39</v>
      </c>
      <c r="C21" s="23">
        <v>230041700021</v>
      </c>
      <c r="D21" s="16">
        <v>18</v>
      </c>
      <c r="E21" s="16">
        <v>17</v>
      </c>
      <c r="F21" s="16"/>
      <c r="G21" s="16">
        <v>5</v>
      </c>
      <c r="H21" s="8">
        <v>0</v>
      </c>
      <c r="I21" s="8"/>
      <c r="J21" s="16">
        <f t="shared" si="0"/>
        <v>64.29</v>
      </c>
      <c r="K21" s="34" cm="1">
        <f t="array" ref="K21">ROUNDUP(AVERAGE(LARGE(O21:Q21,{1,2})),0)</f>
        <v>22</v>
      </c>
      <c r="O21" s="2">
        <f t="shared" si="4"/>
        <v>27</v>
      </c>
      <c r="P21" s="2">
        <f t="shared" si="5"/>
        <v>17</v>
      </c>
      <c r="Q21" s="2">
        <f t="shared" si="1"/>
        <v>0</v>
      </c>
      <c r="U21" s="21"/>
      <c r="V21" s="21"/>
      <c r="W21" s="21"/>
      <c r="X21" s="2">
        <f t="shared" si="2"/>
        <v>64.29</v>
      </c>
      <c r="Y21" s="2">
        <v>9</v>
      </c>
      <c r="Z21" s="2">
        <f t="shared" si="3"/>
        <v>4</v>
      </c>
    </row>
    <row r="22" spans="1:26">
      <c r="A22" s="8">
        <v>20</v>
      </c>
      <c r="B22" s="25" t="s">
        <v>40</v>
      </c>
      <c r="C22" s="26">
        <v>230041700024</v>
      </c>
      <c r="D22" s="16">
        <v>18</v>
      </c>
      <c r="E22" s="16">
        <v>18</v>
      </c>
      <c r="F22" s="16"/>
      <c r="G22" s="16">
        <v>5</v>
      </c>
      <c r="H22" s="8">
        <v>4</v>
      </c>
      <c r="I22" s="8"/>
      <c r="J22" s="16">
        <f t="shared" si="0"/>
        <v>28.58</v>
      </c>
      <c r="K22" s="34" cm="1">
        <f t="array" ref="K22">ROUNDUP(AVERAGE(LARGE(O22:Q22,{1,2})),0)</f>
        <v>24</v>
      </c>
      <c r="O22" s="2">
        <f t="shared" si="4"/>
        <v>25</v>
      </c>
      <c r="P22" s="2">
        <f t="shared" si="5"/>
        <v>22</v>
      </c>
      <c r="Q22" s="2">
        <f t="shared" si="1"/>
        <v>0</v>
      </c>
      <c r="U22" s="21"/>
      <c r="V22" s="21"/>
      <c r="W22" s="21"/>
      <c r="X22" s="2">
        <f t="shared" si="2"/>
        <v>28.58</v>
      </c>
      <c r="Y22" s="2">
        <v>4</v>
      </c>
      <c r="Z22" s="2">
        <f t="shared" si="3"/>
        <v>2</v>
      </c>
    </row>
    <row r="23" spans="1:26">
      <c r="A23" s="8">
        <v>21</v>
      </c>
      <c r="B23" s="24" t="s">
        <v>41</v>
      </c>
      <c r="C23" s="23">
        <v>230041700025</v>
      </c>
      <c r="D23" s="16">
        <v>26</v>
      </c>
      <c r="E23" s="16">
        <v>27</v>
      </c>
      <c r="F23" s="16"/>
      <c r="G23" s="16">
        <v>5</v>
      </c>
      <c r="H23" s="8">
        <v>5</v>
      </c>
      <c r="I23" s="8"/>
      <c r="J23" s="16">
        <f t="shared" si="0"/>
        <v>71.43</v>
      </c>
      <c r="K23" s="34" cm="1">
        <f t="array" ref="K23">ROUNDUP(AVERAGE(LARGE(O23:Q23,{1,2})),0)</f>
        <v>34</v>
      </c>
      <c r="O23" s="2">
        <f t="shared" si="4"/>
        <v>35</v>
      </c>
      <c r="P23" s="2">
        <f t="shared" si="5"/>
        <v>32</v>
      </c>
      <c r="Q23" s="2">
        <f t="shared" si="1"/>
        <v>0</v>
      </c>
      <c r="U23" s="21"/>
      <c r="V23" s="21"/>
      <c r="W23" s="21"/>
      <c r="X23" s="2">
        <f t="shared" si="2"/>
        <v>71.43</v>
      </c>
      <c r="Y23" s="2">
        <v>10</v>
      </c>
      <c r="Z23" s="2">
        <f t="shared" si="3"/>
        <v>4</v>
      </c>
    </row>
    <row r="24" spans="1:26">
      <c r="A24" s="8">
        <v>22</v>
      </c>
      <c r="B24" s="24" t="s">
        <v>42</v>
      </c>
      <c r="C24" s="23">
        <v>230041700027</v>
      </c>
      <c r="D24" s="16">
        <v>19</v>
      </c>
      <c r="E24" s="16">
        <v>12</v>
      </c>
      <c r="F24" s="16"/>
      <c r="G24" s="16">
        <v>5</v>
      </c>
      <c r="H24" s="8">
        <v>5</v>
      </c>
      <c r="I24" s="8"/>
      <c r="J24" s="16">
        <f t="shared" si="0"/>
        <v>100</v>
      </c>
      <c r="K24" s="34" cm="1">
        <f t="array" ref="K24">ROUNDUP(AVERAGE(LARGE(O24:Q24,{1,2})),0)</f>
        <v>23</v>
      </c>
      <c r="O24" s="2">
        <f t="shared" si="4"/>
        <v>29</v>
      </c>
      <c r="P24" s="2">
        <f t="shared" si="5"/>
        <v>17</v>
      </c>
      <c r="Q24" s="2">
        <f t="shared" si="1"/>
        <v>0</v>
      </c>
      <c r="U24" s="21"/>
      <c r="V24" s="21"/>
      <c r="W24" s="21"/>
      <c r="X24" s="2">
        <f t="shared" si="2"/>
        <v>100</v>
      </c>
      <c r="Y24" s="2">
        <v>14</v>
      </c>
      <c r="Z24" s="2">
        <f t="shared" si="3"/>
        <v>5</v>
      </c>
    </row>
    <row r="25" spans="1:26">
      <c r="A25" s="8">
        <v>23</v>
      </c>
      <c r="B25" s="24" t="s">
        <v>43</v>
      </c>
      <c r="C25" s="23">
        <v>230041700029</v>
      </c>
      <c r="D25" s="16">
        <v>17</v>
      </c>
      <c r="E25" s="16">
        <v>15</v>
      </c>
      <c r="F25" s="16"/>
      <c r="G25" s="16">
        <v>5</v>
      </c>
      <c r="H25" s="8">
        <v>5</v>
      </c>
      <c r="I25" s="8"/>
      <c r="J25" s="16">
        <f t="shared" si="0"/>
        <v>78.58</v>
      </c>
      <c r="K25" s="34" cm="1">
        <f t="array" ref="K25">ROUNDUP(AVERAGE(LARGE(O25:Q25,{1,2})),0)</f>
        <v>23</v>
      </c>
      <c r="O25" s="2">
        <f t="shared" si="4"/>
        <v>26</v>
      </c>
      <c r="P25" s="2">
        <f t="shared" si="5"/>
        <v>20</v>
      </c>
      <c r="Q25" s="2">
        <f t="shared" si="1"/>
        <v>0</v>
      </c>
      <c r="U25" s="21"/>
      <c r="V25" s="21"/>
      <c r="W25" s="21"/>
      <c r="X25" s="2">
        <f t="shared" si="2"/>
        <v>78.58</v>
      </c>
      <c r="Y25" s="2">
        <v>11</v>
      </c>
      <c r="Z25" s="2">
        <f t="shared" si="3"/>
        <v>4</v>
      </c>
    </row>
    <row r="26" spans="1:26">
      <c r="A26" s="8">
        <v>24</v>
      </c>
      <c r="B26" s="25" t="s">
        <v>44</v>
      </c>
      <c r="C26" s="26">
        <v>230041700030</v>
      </c>
      <c r="D26" s="16">
        <v>17</v>
      </c>
      <c r="E26" s="16">
        <v>18</v>
      </c>
      <c r="F26" s="16"/>
      <c r="G26" s="16">
        <v>0</v>
      </c>
      <c r="H26" s="8">
        <v>2</v>
      </c>
      <c r="I26" s="8"/>
      <c r="J26" s="16">
        <f t="shared" si="0"/>
        <v>21.43</v>
      </c>
      <c r="K26" s="34" cm="1">
        <f t="array" ref="K26">ROUNDUP(AVERAGE(LARGE(O26:Q26,{1,2})),0)</f>
        <v>20</v>
      </c>
      <c r="O26" s="2">
        <f t="shared" si="4"/>
        <v>19</v>
      </c>
      <c r="P26" s="2">
        <f t="shared" si="5"/>
        <v>20</v>
      </c>
      <c r="Q26" s="2">
        <f t="shared" si="1"/>
        <v>0</v>
      </c>
      <c r="U26" s="21"/>
      <c r="V26" s="21"/>
      <c r="W26" s="21"/>
      <c r="X26" s="2">
        <f t="shared" si="2"/>
        <v>21.43</v>
      </c>
      <c r="Y26" s="2">
        <v>3</v>
      </c>
      <c r="Z26" s="2">
        <f t="shared" si="3"/>
        <v>2</v>
      </c>
    </row>
    <row r="27" spans="1:26">
      <c r="A27" s="8">
        <v>25</v>
      </c>
      <c r="B27" s="25" t="s">
        <v>45</v>
      </c>
      <c r="C27" s="26">
        <v>230041700032</v>
      </c>
      <c r="D27" s="16">
        <v>22</v>
      </c>
      <c r="E27" s="16">
        <v>25</v>
      </c>
      <c r="F27" s="16"/>
      <c r="G27" s="16">
        <v>5</v>
      </c>
      <c r="H27" s="8">
        <v>5</v>
      </c>
      <c r="I27" s="8"/>
      <c r="J27" s="16">
        <f t="shared" si="0"/>
        <v>85.72</v>
      </c>
      <c r="K27" s="34" cm="1">
        <f t="array" ref="K27">ROUNDUP(AVERAGE(LARGE(O27:Q27,{1,2})),0)</f>
        <v>31</v>
      </c>
      <c r="O27" s="2">
        <f t="shared" si="4"/>
        <v>32</v>
      </c>
      <c r="P27" s="2">
        <f t="shared" si="5"/>
        <v>30</v>
      </c>
      <c r="Q27" s="2">
        <f t="shared" si="1"/>
        <v>0</v>
      </c>
      <c r="U27" s="21"/>
      <c r="V27" s="21"/>
      <c r="W27" s="21"/>
      <c r="X27" s="2">
        <f t="shared" si="2"/>
        <v>85.72</v>
      </c>
      <c r="Y27" s="2">
        <v>12</v>
      </c>
      <c r="Z27" s="2">
        <f t="shared" si="3"/>
        <v>5</v>
      </c>
    </row>
    <row r="28" spans="1:26">
      <c r="A28" s="8">
        <v>26</v>
      </c>
      <c r="B28" s="24" t="s">
        <v>46</v>
      </c>
      <c r="C28" s="23">
        <v>230041700033</v>
      </c>
      <c r="D28" s="16">
        <v>14</v>
      </c>
      <c r="E28" s="16">
        <v>15</v>
      </c>
      <c r="F28" s="16"/>
      <c r="G28" s="16">
        <v>0</v>
      </c>
      <c r="H28" s="8">
        <v>5</v>
      </c>
      <c r="I28" s="8"/>
      <c r="J28" s="16">
        <f t="shared" si="0"/>
        <v>92.86</v>
      </c>
      <c r="K28" s="34" cm="1">
        <f t="array" ref="K28">ROUNDUP(AVERAGE(LARGE(O28:Q28,{1,2})),0)</f>
        <v>20</v>
      </c>
      <c r="O28" s="2">
        <f t="shared" si="4"/>
        <v>19</v>
      </c>
      <c r="P28" s="2">
        <f t="shared" si="5"/>
        <v>20</v>
      </c>
      <c r="Q28" s="2">
        <f t="shared" si="1"/>
        <v>0</v>
      </c>
      <c r="U28" s="21"/>
      <c r="V28" s="21"/>
      <c r="W28" s="21"/>
      <c r="X28" s="2">
        <f t="shared" si="2"/>
        <v>92.86</v>
      </c>
      <c r="Y28" s="2">
        <v>13</v>
      </c>
      <c r="Z28" s="2">
        <f t="shared" si="3"/>
        <v>5</v>
      </c>
    </row>
    <row r="29" spans="1:26">
      <c r="A29" s="8">
        <v>27</v>
      </c>
      <c r="B29" s="25" t="s">
        <v>47</v>
      </c>
      <c r="C29" s="26">
        <v>230041700034</v>
      </c>
      <c r="D29" s="16">
        <v>16</v>
      </c>
      <c r="E29" s="16">
        <v>11</v>
      </c>
      <c r="F29" s="16"/>
      <c r="G29" s="16">
        <v>4</v>
      </c>
      <c r="H29" s="8">
        <v>4</v>
      </c>
      <c r="I29" s="8"/>
      <c r="J29" s="16">
        <f t="shared" si="0"/>
        <v>57.15</v>
      </c>
      <c r="K29" s="34" cm="1">
        <f t="array" ref="K29">ROUNDUP(AVERAGE(LARGE(O29:Q29,{1,2})),0)</f>
        <v>20</v>
      </c>
      <c r="O29" s="2">
        <f t="shared" si="4"/>
        <v>24</v>
      </c>
      <c r="P29" s="2">
        <f t="shared" si="5"/>
        <v>15</v>
      </c>
      <c r="Q29" s="2">
        <f t="shared" si="1"/>
        <v>0</v>
      </c>
      <c r="U29" s="21"/>
      <c r="V29" s="21"/>
      <c r="W29" s="21"/>
      <c r="X29" s="2">
        <f t="shared" si="2"/>
        <v>57.15</v>
      </c>
      <c r="Y29" s="2">
        <v>8</v>
      </c>
      <c r="Z29" s="2">
        <v>4</v>
      </c>
    </row>
    <row r="30" spans="1:26">
      <c r="A30" s="8">
        <v>28</v>
      </c>
      <c r="B30" s="24" t="s">
        <v>48</v>
      </c>
      <c r="C30" s="23">
        <v>230041700037</v>
      </c>
      <c r="D30" s="16">
        <v>10</v>
      </c>
      <c r="E30" s="16">
        <v>16</v>
      </c>
      <c r="F30" s="16"/>
      <c r="G30" s="16">
        <v>0</v>
      </c>
      <c r="H30" s="8">
        <v>3</v>
      </c>
      <c r="I30" s="8"/>
      <c r="J30" s="16">
        <f t="shared" si="0"/>
        <v>35.72</v>
      </c>
      <c r="K30" s="34" cm="1">
        <f t="array" ref="K30">ROUNDUP(AVERAGE(LARGE(O30:Q30,{1,2})),0)</f>
        <v>20</v>
      </c>
      <c r="O30" s="2">
        <v>16</v>
      </c>
      <c r="P30" s="2">
        <v>24</v>
      </c>
      <c r="Q30" s="2">
        <f t="shared" si="1"/>
        <v>0</v>
      </c>
      <c r="U30" s="21"/>
      <c r="V30" s="21"/>
      <c r="W30" s="21"/>
      <c r="X30" s="2">
        <f t="shared" si="2"/>
        <v>35.72</v>
      </c>
      <c r="Y30" s="2">
        <v>5</v>
      </c>
      <c r="Z30" s="2">
        <f t="shared" si="3"/>
        <v>2</v>
      </c>
    </row>
    <row r="31" spans="1:26">
      <c r="A31" s="8">
        <v>29</v>
      </c>
      <c r="B31" s="24" t="s">
        <v>49</v>
      </c>
      <c r="C31" s="23">
        <v>230041700041</v>
      </c>
      <c r="D31" s="16">
        <v>14</v>
      </c>
      <c r="E31" s="16">
        <v>15</v>
      </c>
      <c r="F31" s="16"/>
      <c r="G31" s="16">
        <v>5</v>
      </c>
      <c r="H31" s="8">
        <v>3</v>
      </c>
      <c r="I31" s="8"/>
      <c r="J31" s="16">
        <f t="shared" si="0"/>
        <v>85.72</v>
      </c>
      <c r="K31" s="34" cm="1">
        <f t="array" ref="K31">ROUNDUP(AVERAGE(LARGE(O31:Q31,{1,2})),0)</f>
        <v>21</v>
      </c>
      <c r="O31" s="2">
        <f t="shared" si="4"/>
        <v>24</v>
      </c>
      <c r="P31" s="2">
        <f t="shared" si="5"/>
        <v>18</v>
      </c>
      <c r="Q31" s="2">
        <f t="shared" si="1"/>
        <v>0</v>
      </c>
      <c r="U31" s="21"/>
      <c r="V31" s="21"/>
      <c r="W31" s="21"/>
      <c r="X31" s="2">
        <f t="shared" si="2"/>
        <v>85.72</v>
      </c>
      <c r="Y31" s="2">
        <v>12</v>
      </c>
      <c r="Z31" s="2">
        <f t="shared" si="3"/>
        <v>5</v>
      </c>
    </row>
    <row r="32" spans="1:26">
      <c r="A32" s="8">
        <v>30</v>
      </c>
      <c r="B32" s="25" t="s">
        <v>50</v>
      </c>
      <c r="C32" s="26">
        <v>230041700042</v>
      </c>
      <c r="D32" s="16">
        <v>16</v>
      </c>
      <c r="E32" s="16">
        <v>14</v>
      </c>
      <c r="F32" s="16"/>
      <c r="G32" s="16">
        <v>5</v>
      </c>
      <c r="H32" s="8">
        <v>4</v>
      </c>
      <c r="I32" s="8"/>
      <c r="J32" s="16">
        <f t="shared" si="0"/>
        <v>100</v>
      </c>
      <c r="K32" s="34" cm="1">
        <f t="array" ref="K32">ROUNDUP(AVERAGE(LARGE(O32:Q32,{1,2})),0)</f>
        <v>22</v>
      </c>
      <c r="O32" s="2">
        <f t="shared" si="4"/>
        <v>26</v>
      </c>
      <c r="P32" s="2">
        <f t="shared" si="5"/>
        <v>18</v>
      </c>
      <c r="Q32" s="2">
        <f t="shared" si="1"/>
        <v>0</v>
      </c>
      <c r="U32" s="21"/>
      <c r="V32" s="21"/>
      <c r="W32" s="21"/>
      <c r="X32" s="2">
        <f t="shared" si="2"/>
        <v>100</v>
      </c>
      <c r="Y32" s="2">
        <v>14</v>
      </c>
      <c r="Z32" s="2">
        <f t="shared" si="3"/>
        <v>5</v>
      </c>
    </row>
    <row r="33" spans="1:26">
      <c r="A33" s="8">
        <v>31</v>
      </c>
      <c r="B33" s="25" t="s">
        <v>51</v>
      </c>
      <c r="C33" s="26">
        <v>230041700044</v>
      </c>
      <c r="D33" s="16">
        <v>20</v>
      </c>
      <c r="E33" s="16">
        <v>17</v>
      </c>
      <c r="F33" s="16"/>
      <c r="G33" s="16">
        <v>5</v>
      </c>
      <c r="H33" s="8">
        <v>4</v>
      </c>
      <c r="I33" s="8"/>
      <c r="J33" s="16">
        <f t="shared" si="0"/>
        <v>71.43</v>
      </c>
      <c r="K33" s="34" cm="1">
        <f t="array" ref="K33">ROUNDUP(AVERAGE(LARGE(O33:Q33,{1,2})),0)</f>
        <v>25</v>
      </c>
      <c r="O33" s="2">
        <f t="shared" si="4"/>
        <v>29</v>
      </c>
      <c r="P33" s="2">
        <f t="shared" si="5"/>
        <v>21</v>
      </c>
      <c r="Q33" s="2">
        <f t="shared" si="1"/>
        <v>0</v>
      </c>
      <c r="U33" s="21"/>
      <c r="V33" s="21"/>
      <c r="W33" s="21"/>
      <c r="X33" s="2">
        <f t="shared" si="2"/>
        <v>71.43</v>
      </c>
      <c r="Y33" s="2">
        <v>10</v>
      </c>
      <c r="Z33" s="2">
        <f t="shared" si="3"/>
        <v>4</v>
      </c>
    </row>
    <row r="34" spans="1:26">
      <c r="A34" s="8">
        <v>32</v>
      </c>
      <c r="B34" s="24" t="s">
        <v>52</v>
      </c>
      <c r="C34" s="23">
        <v>230041700045</v>
      </c>
      <c r="D34" s="16">
        <v>12</v>
      </c>
      <c r="E34" s="16">
        <v>13</v>
      </c>
      <c r="F34" s="16"/>
      <c r="G34" s="16">
        <v>5</v>
      </c>
      <c r="H34" s="8">
        <v>4</v>
      </c>
      <c r="I34" s="8"/>
      <c r="J34" s="16">
        <f t="shared" si="0"/>
        <v>64.29</v>
      </c>
      <c r="K34" s="34" cm="1">
        <f t="array" ref="K34">ROUNDUP(AVERAGE(LARGE(O34:Q34,{1,2})),0)</f>
        <v>20</v>
      </c>
      <c r="O34" s="2">
        <f t="shared" si="4"/>
        <v>22</v>
      </c>
      <c r="P34" s="2">
        <f t="shared" si="5"/>
        <v>17</v>
      </c>
      <c r="Q34" s="2">
        <f t="shared" si="1"/>
        <v>0</v>
      </c>
      <c r="U34" s="21"/>
      <c r="V34" s="21"/>
      <c r="W34" s="21"/>
      <c r="X34" s="2">
        <f t="shared" si="2"/>
        <v>64.29</v>
      </c>
      <c r="Y34" s="2">
        <v>9</v>
      </c>
      <c r="Z34" s="2">
        <v>5</v>
      </c>
    </row>
    <row r="35" spans="1:26">
      <c r="A35" s="8">
        <v>33</v>
      </c>
      <c r="B35" s="25" t="s">
        <v>26</v>
      </c>
      <c r="C35" s="26">
        <v>230041700046</v>
      </c>
      <c r="D35" s="16">
        <v>9</v>
      </c>
      <c r="E35" s="16">
        <v>17</v>
      </c>
      <c r="F35" s="16"/>
      <c r="G35" s="16">
        <v>0</v>
      </c>
      <c r="H35" s="8">
        <v>4</v>
      </c>
      <c r="I35" s="8"/>
      <c r="J35" s="16">
        <f t="shared" si="0"/>
        <v>14.29</v>
      </c>
      <c r="K35" s="34" cm="1">
        <f t="array" ref="K35">ROUNDUP(AVERAGE(LARGE(O35:Q35,{1,2})),0)</f>
        <v>20</v>
      </c>
      <c r="O35" s="2">
        <v>15</v>
      </c>
      <c r="P35" s="2">
        <v>25</v>
      </c>
      <c r="Q35" s="2">
        <f t="shared" si="1"/>
        <v>0</v>
      </c>
      <c r="U35" s="21"/>
      <c r="V35" s="21"/>
      <c r="W35" s="21"/>
      <c r="X35" s="2">
        <f t="shared" si="2"/>
        <v>14.29</v>
      </c>
      <c r="Y35" s="2">
        <v>2</v>
      </c>
      <c r="Z35" s="2">
        <f t="shared" si="3"/>
        <v>1</v>
      </c>
    </row>
    <row r="36" spans="1:26">
      <c r="A36" s="8">
        <v>34</v>
      </c>
      <c r="B36" s="24" t="s">
        <v>53</v>
      </c>
      <c r="C36" s="23">
        <v>230041700047</v>
      </c>
      <c r="D36" s="16">
        <v>21</v>
      </c>
      <c r="E36" s="16">
        <v>20</v>
      </c>
      <c r="F36" s="16"/>
      <c r="G36" s="16">
        <v>5</v>
      </c>
      <c r="H36" s="8">
        <v>5</v>
      </c>
      <c r="I36" s="8"/>
      <c r="J36" s="16">
        <f t="shared" si="0"/>
        <v>71.43</v>
      </c>
      <c r="K36" s="34" cm="1">
        <f t="array" ref="K36">ROUNDUP(AVERAGE(LARGE(O36:Q36,{1,2})),0)</f>
        <v>28</v>
      </c>
      <c r="O36" s="2">
        <f t="shared" ref="O36:O67" si="6">ROUNDUP(SUM(D36)+SUM(G36)+ROUNDUP(SUM(Z36),0),0)</f>
        <v>30</v>
      </c>
      <c r="P36" s="2">
        <f t="shared" ref="P36:P67" si="7">ROUNDUP(SUM(E36)+SUM(H36)+ROUNDUP(SUM(AA36),0),0)</f>
        <v>25</v>
      </c>
      <c r="Q36" s="2">
        <f t="shared" ref="Q36:Q67" si="8">ROUNDUP(SUM(F36)+SUM(I36)+ROUNDUP(SUM(AB36),0),0)</f>
        <v>0</v>
      </c>
      <c r="U36" s="21"/>
      <c r="V36" s="21"/>
      <c r="W36" s="21"/>
      <c r="X36" s="2">
        <f t="shared" si="2"/>
        <v>71.43</v>
      </c>
      <c r="Y36" s="2">
        <v>10</v>
      </c>
      <c r="Z36" s="2">
        <f t="shared" ref="Z36:Z67" si="9">ROUNDUP((X36*5/100),0)</f>
        <v>4</v>
      </c>
    </row>
    <row r="37" spans="1:26">
      <c r="A37" s="8">
        <v>35</v>
      </c>
      <c r="B37" s="25" t="s">
        <v>54</v>
      </c>
      <c r="C37" s="26">
        <v>230041700048</v>
      </c>
      <c r="D37" s="16">
        <v>18</v>
      </c>
      <c r="E37" s="16">
        <v>18</v>
      </c>
      <c r="F37" s="16"/>
      <c r="G37" s="16">
        <v>5</v>
      </c>
      <c r="H37" s="8">
        <v>4</v>
      </c>
      <c r="I37" s="8"/>
      <c r="J37" s="16">
        <f t="shared" si="0"/>
        <v>64.29</v>
      </c>
      <c r="K37" s="34" cm="1">
        <f t="array" ref="K37">ROUNDUP(AVERAGE(LARGE(O37:Q37,{1,2})),0)</f>
        <v>25</v>
      </c>
      <c r="O37" s="2">
        <f t="shared" si="6"/>
        <v>27</v>
      </c>
      <c r="P37" s="2">
        <f t="shared" si="7"/>
        <v>22</v>
      </c>
      <c r="Q37" s="2">
        <f t="shared" si="8"/>
        <v>0</v>
      </c>
      <c r="U37" s="21"/>
      <c r="V37" s="21"/>
      <c r="W37" s="21"/>
      <c r="X37" s="2">
        <f t="shared" si="2"/>
        <v>64.29</v>
      </c>
      <c r="Y37" s="2">
        <v>9</v>
      </c>
      <c r="Z37" s="2">
        <f t="shared" si="9"/>
        <v>4</v>
      </c>
    </row>
    <row r="38" spans="1:26">
      <c r="A38" s="8">
        <v>36</v>
      </c>
      <c r="B38" s="25" t="s">
        <v>55</v>
      </c>
      <c r="C38" s="26">
        <v>230041700050</v>
      </c>
      <c r="D38" s="16">
        <v>10</v>
      </c>
      <c r="E38" s="16">
        <v>20</v>
      </c>
      <c r="F38" s="16"/>
      <c r="G38" s="16">
        <v>5</v>
      </c>
      <c r="H38" s="8">
        <v>4</v>
      </c>
      <c r="I38" s="8"/>
      <c r="J38" s="16">
        <f t="shared" si="0"/>
        <v>92.86</v>
      </c>
      <c r="K38" s="34" cm="1">
        <f t="array" ref="K38">ROUNDUP(AVERAGE(LARGE(O38:Q38,{1,2})),0)</f>
        <v>22</v>
      </c>
      <c r="O38" s="2">
        <f t="shared" si="6"/>
        <v>20</v>
      </c>
      <c r="P38" s="2">
        <f t="shared" si="7"/>
        <v>24</v>
      </c>
      <c r="Q38" s="2">
        <f t="shared" si="8"/>
        <v>0</v>
      </c>
      <c r="U38" s="21"/>
      <c r="V38" s="21"/>
      <c r="W38" s="21"/>
      <c r="X38" s="2">
        <f t="shared" si="2"/>
        <v>92.86</v>
      </c>
      <c r="Y38" s="2">
        <v>13</v>
      </c>
      <c r="Z38" s="2">
        <f t="shared" si="9"/>
        <v>5</v>
      </c>
    </row>
    <row r="39" spans="1:26">
      <c r="A39" s="8">
        <v>37</v>
      </c>
      <c r="B39" s="24" t="s">
        <v>56</v>
      </c>
      <c r="C39" s="23">
        <v>230041700051</v>
      </c>
      <c r="D39" s="16">
        <v>21</v>
      </c>
      <c r="E39" s="16">
        <v>23</v>
      </c>
      <c r="F39" s="16"/>
      <c r="G39" s="16">
        <v>5</v>
      </c>
      <c r="H39" s="8">
        <v>4</v>
      </c>
      <c r="I39" s="8"/>
      <c r="J39" s="16">
        <f t="shared" si="0"/>
        <v>78.58</v>
      </c>
      <c r="K39" s="34" cm="1">
        <f t="array" ref="K39">ROUNDUP(AVERAGE(LARGE(O39:Q39,{1,2})),0)</f>
        <v>29</v>
      </c>
      <c r="O39" s="2">
        <f t="shared" si="6"/>
        <v>30</v>
      </c>
      <c r="P39" s="2">
        <f t="shared" si="7"/>
        <v>27</v>
      </c>
      <c r="Q39" s="2">
        <f t="shared" si="8"/>
        <v>0</v>
      </c>
      <c r="U39" s="21"/>
      <c r="V39" s="21"/>
      <c r="W39" s="21"/>
      <c r="X39" s="2">
        <f t="shared" si="2"/>
        <v>78.58</v>
      </c>
      <c r="Y39" s="2">
        <v>11</v>
      </c>
      <c r="Z39" s="2">
        <f t="shared" si="9"/>
        <v>4</v>
      </c>
    </row>
    <row r="40" spans="1:26">
      <c r="A40" s="8">
        <v>38</v>
      </c>
      <c r="B40" s="25" t="s">
        <v>57</v>
      </c>
      <c r="C40" s="26">
        <v>230041700052</v>
      </c>
      <c r="D40" s="16">
        <v>12</v>
      </c>
      <c r="E40" s="16">
        <v>12</v>
      </c>
      <c r="F40" s="16"/>
      <c r="G40" s="16">
        <v>0</v>
      </c>
      <c r="H40" s="8">
        <v>0</v>
      </c>
      <c r="I40" s="8"/>
      <c r="J40" s="16">
        <f t="shared" si="0"/>
        <v>35.72</v>
      </c>
      <c r="K40" s="34" cm="1">
        <f t="array" ref="K40">ROUNDUP(AVERAGE(LARGE(O40:Q40,{1,2})),0)</f>
        <v>20</v>
      </c>
      <c r="O40" s="2">
        <v>19</v>
      </c>
      <c r="P40" s="2">
        <v>20</v>
      </c>
      <c r="Q40" s="2">
        <f t="shared" si="8"/>
        <v>0</v>
      </c>
      <c r="U40" s="21"/>
      <c r="V40" s="21"/>
      <c r="W40" s="21"/>
      <c r="X40" s="2">
        <f t="shared" si="2"/>
        <v>35.72</v>
      </c>
      <c r="Y40" s="2">
        <v>5</v>
      </c>
      <c r="Z40" s="2">
        <f t="shared" si="9"/>
        <v>2</v>
      </c>
    </row>
    <row r="41" spans="1:26">
      <c r="A41" s="8">
        <v>39</v>
      </c>
      <c r="B41" s="25" t="s">
        <v>58</v>
      </c>
      <c r="C41" s="26">
        <v>230041700056</v>
      </c>
      <c r="D41" s="16">
        <v>14</v>
      </c>
      <c r="E41" s="16">
        <v>12</v>
      </c>
      <c r="F41" s="16"/>
      <c r="G41" s="16">
        <v>0</v>
      </c>
      <c r="H41" s="8">
        <v>0</v>
      </c>
      <c r="I41" s="8"/>
      <c r="J41" s="16">
        <f t="shared" si="0"/>
        <v>35.72</v>
      </c>
      <c r="K41" s="34" cm="1">
        <f t="array" ref="K41">ROUNDUP(AVERAGE(LARGE(O41:Q41,{1,2})),0)</f>
        <v>23</v>
      </c>
      <c r="L41" s="20"/>
      <c r="O41" s="2">
        <v>23</v>
      </c>
      <c r="P41" s="2">
        <v>22</v>
      </c>
      <c r="Q41" s="2">
        <f t="shared" si="8"/>
        <v>0</v>
      </c>
      <c r="U41" s="21"/>
      <c r="V41" s="21"/>
      <c r="W41" s="21"/>
      <c r="X41" s="2">
        <f t="shared" si="2"/>
        <v>35.72</v>
      </c>
      <c r="Y41" s="2">
        <v>5</v>
      </c>
      <c r="Z41" s="2">
        <f t="shared" si="9"/>
        <v>2</v>
      </c>
    </row>
    <row r="42" spans="1:26">
      <c r="A42" s="8">
        <v>40</v>
      </c>
      <c r="B42" s="25" t="s">
        <v>27</v>
      </c>
      <c r="C42" s="26">
        <v>230041700058</v>
      </c>
      <c r="D42" s="16">
        <v>11</v>
      </c>
      <c r="E42" s="16">
        <v>12</v>
      </c>
      <c r="F42" s="16"/>
      <c r="G42" s="16">
        <v>0</v>
      </c>
      <c r="H42" s="8">
        <v>0</v>
      </c>
      <c r="I42" s="8"/>
      <c r="J42" s="16">
        <f t="shared" si="0"/>
        <v>35.72</v>
      </c>
      <c r="K42" s="34" cm="1">
        <f t="array" ref="K42">ROUNDUP(AVERAGE(LARGE(O42:Q42,{1,2})),0)</f>
        <v>20</v>
      </c>
      <c r="O42" s="2">
        <v>19</v>
      </c>
      <c r="P42" s="2">
        <v>21</v>
      </c>
      <c r="Q42" s="2">
        <f t="shared" si="8"/>
        <v>0</v>
      </c>
      <c r="U42" s="21"/>
      <c r="V42" s="21"/>
      <c r="W42" s="21"/>
      <c r="X42" s="2">
        <f t="shared" si="2"/>
        <v>35.72</v>
      </c>
      <c r="Y42" s="2">
        <v>5</v>
      </c>
      <c r="Z42" s="2">
        <f t="shared" si="9"/>
        <v>2</v>
      </c>
    </row>
    <row r="43" spans="1:26">
      <c r="A43" s="8">
        <v>41</v>
      </c>
      <c r="B43" s="24" t="s">
        <v>59</v>
      </c>
      <c r="C43" s="23">
        <v>230041700059</v>
      </c>
      <c r="D43" s="16">
        <v>12</v>
      </c>
      <c r="E43" s="16">
        <v>17</v>
      </c>
      <c r="F43" s="16"/>
      <c r="G43" s="16">
        <v>4</v>
      </c>
      <c r="H43" s="8">
        <v>3</v>
      </c>
      <c r="I43" s="8"/>
      <c r="J43" s="16">
        <f t="shared" si="0"/>
        <v>78.58</v>
      </c>
      <c r="K43" s="34" cm="1">
        <f t="array" ref="K43">ROUNDUP(AVERAGE(LARGE(O43:Q43,{1,2})),0)</f>
        <v>20</v>
      </c>
      <c r="O43" s="2">
        <f t="shared" si="6"/>
        <v>20</v>
      </c>
      <c r="P43" s="2">
        <f t="shared" si="7"/>
        <v>20</v>
      </c>
      <c r="Q43" s="2">
        <f t="shared" si="8"/>
        <v>0</v>
      </c>
      <c r="U43" s="21"/>
      <c r="V43" s="21"/>
      <c r="W43" s="21"/>
      <c r="X43" s="2">
        <f t="shared" si="2"/>
        <v>78.58</v>
      </c>
      <c r="Y43" s="2">
        <v>11</v>
      </c>
      <c r="Z43" s="2">
        <f t="shared" si="9"/>
        <v>4</v>
      </c>
    </row>
    <row r="44" spans="1:26">
      <c r="A44" s="8">
        <v>42</v>
      </c>
      <c r="B44" s="25" t="s">
        <v>60</v>
      </c>
      <c r="C44" s="26">
        <v>230041700062</v>
      </c>
      <c r="D44" s="16">
        <v>8</v>
      </c>
      <c r="E44" s="16">
        <v>16</v>
      </c>
      <c r="F44" s="16"/>
      <c r="G44" s="16">
        <v>0</v>
      </c>
      <c r="H44" s="8">
        <v>3</v>
      </c>
      <c r="I44" s="8"/>
      <c r="J44" s="16">
        <f t="shared" si="0"/>
        <v>14.29</v>
      </c>
      <c r="K44" s="34" cm="1">
        <f t="array" ref="K44">ROUNDUP(AVERAGE(LARGE(O44:Q44,{1,2})),0)</f>
        <v>20</v>
      </c>
      <c r="O44" s="2">
        <v>15</v>
      </c>
      <c r="P44" s="2">
        <v>24</v>
      </c>
      <c r="Q44" s="2">
        <f t="shared" si="8"/>
        <v>0</v>
      </c>
      <c r="U44" s="21"/>
      <c r="V44" s="21"/>
      <c r="W44" s="21"/>
      <c r="X44" s="2">
        <f t="shared" si="2"/>
        <v>14.29</v>
      </c>
      <c r="Y44" s="2">
        <v>2</v>
      </c>
      <c r="Z44" s="2">
        <f t="shared" si="9"/>
        <v>1</v>
      </c>
    </row>
    <row r="45" spans="1:26">
      <c r="A45" s="8">
        <v>43</v>
      </c>
      <c r="B45" s="24" t="s">
        <v>61</v>
      </c>
      <c r="C45" s="23">
        <v>230041700063</v>
      </c>
      <c r="D45" s="16">
        <v>14</v>
      </c>
      <c r="E45" s="16">
        <v>16</v>
      </c>
      <c r="F45" s="16"/>
      <c r="G45" s="16">
        <v>4</v>
      </c>
      <c r="H45" s="8">
        <v>3</v>
      </c>
      <c r="I45" s="8"/>
      <c r="J45" s="16">
        <f t="shared" si="0"/>
        <v>28.58</v>
      </c>
      <c r="K45" s="34" cm="1">
        <f t="array" ref="K45">ROUNDUP(AVERAGE(LARGE(O45:Q45,{1,2})),0)</f>
        <v>20</v>
      </c>
      <c r="O45" s="2">
        <f t="shared" si="6"/>
        <v>20</v>
      </c>
      <c r="P45" s="2">
        <f t="shared" si="7"/>
        <v>19</v>
      </c>
      <c r="Q45" s="2">
        <f t="shared" si="8"/>
        <v>0</v>
      </c>
      <c r="U45" s="21"/>
      <c r="V45" s="21"/>
      <c r="W45" s="21"/>
      <c r="X45" s="2">
        <f t="shared" si="2"/>
        <v>28.58</v>
      </c>
      <c r="Y45" s="2">
        <v>4</v>
      </c>
      <c r="Z45" s="2">
        <f t="shared" si="9"/>
        <v>2</v>
      </c>
    </row>
    <row r="46" spans="1:26">
      <c r="A46" s="8">
        <v>44</v>
      </c>
      <c r="B46" s="25" t="s">
        <v>62</v>
      </c>
      <c r="C46" s="26">
        <v>230041700066</v>
      </c>
      <c r="D46" s="16">
        <v>17</v>
      </c>
      <c r="E46" s="16">
        <v>17</v>
      </c>
      <c r="F46" s="16"/>
      <c r="G46" s="16">
        <v>5</v>
      </c>
      <c r="H46" s="8">
        <v>4</v>
      </c>
      <c r="I46" s="8"/>
      <c r="J46" s="16">
        <f t="shared" si="0"/>
        <v>57.15</v>
      </c>
      <c r="K46" s="34" cm="1">
        <f t="array" ref="K46">ROUNDUP(AVERAGE(LARGE(O46:Q46,{1,2})),0)</f>
        <v>23</v>
      </c>
      <c r="O46" s="2">
        <f t="shared" si="6"/>
        <v>25</v>
      </c>
      <c r="P46" s="2">
        <f t="shared" si="7"/>
        <v>21</v>
      </c>
      <c r="Q46" s="2">
        <f t="shared" si="8"/>
        <v>0</v>
      </c>
      <c r="U46" s="21"/>
      <c r="V46" s="21"/>
      <c r="W46" s="21"/>
      <c r="X46" s="2">
        <f t="shared" si="2"/>
        <v>57.15</v>
      </c>
      <c r="Y46" s="2">
        <v>8</v>
      </c>
      <c r="Z46" s="2">
        <f t="shared" si="9"/>
        <v>3</v>
      </c>
    </row>
    <row r="47" spans="1:26">
      <c r="A47" s="8">
        <v>45</v>
      </c>
      <c r="B47" s="25" t="s">
        <v>63</v>
      </c>
      <c r="C47" s="26">
        <v>230041700068</v>
      </c>
      <c r="D47" s="16">
        <v>12</v>
      </c>
      <c r="E47" s="16">
        <v>16</v>
      </c>
      <c r="F47" s="16"/>
      <c r="G47" s="16">
        <v>5</v>
      </c>
      <c r="H47" s="8">
        <v>3</v>
      </c>
      <c r="I47" s="8"/>
      <c r="J47" s="16">
        <f t="shared" si="0"/>
        <v>50</v>
      </c>
      <c r="K47" s="34" cm="1">
        <f t="array" ref="K47">ROUNDUP(AVERAGE(LARGE(O47:Q47,{1,2})),0)</f>
        <v>20</v>
      </c>
      <c r="O47" s="2">
        <f t="shared" si="6"/>
        <v>20</v>
      </c>
      <c r="P47" s="2">
        <f t="shared" si="7"/>
        <v>19</v>
      </c>
      <c r="Q47" s="2">
        <f t="shared" si="8"/>
        <v>0</v>
      </c>
      <c r="U47" s="21"/>
      <c r="V47" s="21"/>
      <c r="W47" s="21"/>
      <c r="X47" s="2">
        <f t="shared" si="2"/>
        <v>50</v>
      </c>
      <c r="Y47" s="2">
        <v>7</v>
      </c>
      <c r="Z47" s="2">
        <f t="shared" si="9"/>
        <v>3</v>
      </c>
    </row>
    <row r="48" spans="1:26">
      <c r="A48" s="8">
        <v>46</v>
      </c>
      <c r="B48" s="24" t="s">
        <v>64</v>
      </c>
      <c r="C48" s="23">
        <v>230041700069</v>
      </c>
      <c r="D48" s="16">
        <v>17</v>
      </c>
      <c r="E48" s="16">
        <v>23</v>
      </c>
      <c r="F48" s="16"/>
      <c r="G48" s="16">
        <v>0</v>
      </c>
      <c r="H48" s="8">
        <v>0</v>
      </c>
      <c r="I48" s="8"/>
      <c r="J48" s="16">
        <f t="shared" si="0"/>
        <v>21.43</v>
      </c>
      <c r="K48" s="34" cm="1">
        <f t="array" ref="K48">ROUNDUP(AVERAGE(LARGE(O48:Q48,{1,2})),0)</f>
        <v>21</v>
      </c>
      <c r="O48" s="2">
        <f t="shared" si="6"/>
        <v>19</v>
      </c>
      <c r="P48" s="2">
        <f t="shared" si="7"/>
        <v>23</v>
      </c>
      <c r="Q48" s="2">
        <f t="shared" si="8"/>
        <v>0</v>
      </c>
      <c r="U48" s="21"/>
      <c r="V48" s="21"/>
      <c r="W48" s="21"/>
      <c r="X48" s="2">
        <f t="shared" si="2"/>
        <v>21.43</v>
      </c>
      <c r="Y48" s="2">
        <v>3</v>
      </c>
      <c r="Z48" s="2">
        <f t="shared" si="9"/>
        <v>2</v>
      </c>
    </row>
    <row r="49" spans="1:26">
      <c r="A49" s="8">
        <v>47</v>
      </c>
      <c r="B49" s="27" t="s">
        <v>65</v>
      </c>
      <c r="C49" s="28">
        <v>230041724001</v>
      </c>
      <c r="D49" s="16">
        <v>9</v>
      </c>
      <c r="E49" s="16">
        <v>13</v>
      </c>
      <c r="F49" s="16"/>
      <c r="G49" s="16">
        <v>0</v>
      </c>
      <c r="H49" s="8">
        <v>0</v>
      </c>
      <c r="I49" s="8"/>
      <c r="J49" s="16">
        <f t="shared" si="0"/>
        <v>21.43</v>
      </c>
      <c r="K49" s="34" cm="1">
        <f t="array" ref="K49">ROUNDUP(AVERAGE(LARGE(O49:Q49,{1,2})),0)</f>
        <v>20</v>
      </c>
      <c r="O49" s="2">
        <v>17</v>
      </c>
      <c r="P49" s="2">
        <v>22</v>
      </c>
      <c r="Q49" s="2">
        <f t="shared" si="8"/>
        <v>0</v>
      </c>
      <c r="U49" s="21"/>
      <c r="V49" s="21"/>
      <c r="W49" s="21"/>
      <c r="X49" s="2">
        <f t="shared" si="2"/>
        <v>21.43</v>
      </c>
      <c r="Y49" s="2">
        <v>3</v>
      </c>
      <c r="Z49" s="2">
        <f t="shared" si="9"/>
        <v>2</v>
      </c>
    </row>
    <row r="50" spans="1:26">
      <c r="A50" s="8">
        <v>48</v>
      </c>
      <c r="B50" s="27" t="s">
        <v>66</v>
      </c>
      <c r="C50" s="28">
        <v>230041724004</v>
      </c>
      <c r="D50" s="16">
        <v>17</v>
      </c>
      <c r="E50" s="16">
        <v>14</v>
      </c>
      <c r="F50" s="16"/>
      <c r="G50" s="16">
        <v>3</v>
      </c>
      <c r="H50" s="8">
        <v>4</v>
      </c>
      <c r="I50" s="8"/>
      <c r="J50" s="16">
        <f t="shared" si="0"/>
        <v>14.29</v>
      </c>
      <c r="K50" s="34" cm="1">
        <f t="array" ref="K50">ROUNDUP(AVERAGE(LARGE(O50:Q50,{1,2})),0)</f>
        <v>20</v>
      </c>
      <c r="O50" s="2">
        <f t="shared" si="6"/>
        <v>21</v>
      </c>
      <c r="P50" s="2">
        <f t="shared" si="7"/>
        <v>18</v>
      </c>
      <c r="Q50" s="2">
        <f t="shared" si="8"/>
        <v>0</v>
      </c>
      <c r="U50" s="21"/>
      <c r="V50" s="21"/>
      <c r="W50" s="21"/>
      <c r="X50" s="2">
        <f t="shared" si="2"/>
        <v>14.29</v>
      </c>
      <c r="Y50" s="2">
        <v>2</v>
      </c>
      <c r="Z50" s="2">
        <f t="shared" si="9"/>
        <v>1</v>
      </c>
    </row>
    <row r="51" spans="1:26">
      <c r="A51" s="8">
        <v>49</v>
      </c>
      <c r="B51" s="27" t="s">
        <v>31</v>
      </c>
      <c r="C51" s="28">
        <v>230041724005</v>
      </c>
      <c r="D51" s="16">
        <v>20</v>
      </c>
      <c r="E51" s="16">
        <v>24</v>
      </c>
      <c r="F51" s="16"/>
      <c r="G51" s="16">
        <v>4</v>
      </c>
      <c r="H51" s="8">
        <v>4</v>
      </c>
      <c r="I51" s="8"/>
      <c r="J51" s="16">
        <f t="shared" si="0"/>
        <v>50</v>
      </c>
      <c r="K51" s="34" cm="1">
        <f t="array" ref="K51">ROUNDUP(AVERAGE(LARGE(O51:Q51,{1,2})),0)</f>
        <v>28</v>
      </c>
      <c r="O51" s="2">
        <f t="shared" si="6"/>
        <v>27</v>
      </c>
      <c r="P51" s="2">
        <f t="shared" si="7"/>
        <v>28</v>
      </c>
      <c r="Q51" s="2">
        <f t="shared" si="8"/>
        <v>0</v>
      </c>
      <c r="U51" s="21"/>
      <c r="V51" s="21"/>
      <c r="W51" s="21"/>
      <c r="X51" s="2">
        <f t="shared" si="2"/>
        <v>50</v>
      </c>
      <c r="Y51" s="2">
        <v>7</v>
      </c>
      <c r="Z51" s="2">
        <f t="shared" si="9"/>
        <v>3</v>
      </c>
    </row>
    <row r="52" spans="1:26">
      <c r="A52" s="8">
        <v>50</v>
      </c>
      <c r="B52" s="27" t="s">
        <v>67</v>
      </c>
      <c r="C52" s="28">
        <v>230041724006</v>
      </c>
      <c r="D52" s="16">
        <v>7</v>
      </c>
      <c r="E52" s="16">
        <v>16</v>
      </c>
      <c r="F52" s="16"/>
      <c r="G52" s="16">
        <v>0</v>
      </c>
      <c r="H52" s="8">
        <v>0</v>
      </c>
      <c r="I52" s="8"/>
      <c r="J52" s="16">
        <f t="shared" si="0"/>
        <v>42.86</v>
      </c>
      <c r="K52" s="34" cm="1">
        <f t="array" ref="K52">ROUNDUP(AVERAGE(LARGE(O52:Q52,{1,2})),0)</f>
        <v>20</v>
      </c>
      <c r="L52" s="20"/>
      <c r="O52" s="2">
        <v>15</v>
      </c>
      <c r="P52" s="2">
        <v>24</v>
      </c>
      <c r="Q52" s="2">
        <f t="shared" si="8"/>
        <v>0</v>
      </c>
      <c r="U52" s="21"/>
      <c r="V52" s="21"/>
      <c r="W52" s="21"/>
      <c r="X52" s="2">
        <f t="shared" si="2"/>
        <v>42.86</v>
      </c>
      <c r="Y52" s="2">
        <v>6</v>
      </c>
      <c r="Z52" s="2">
        <f t="shared" si="9"/>
        <v>3</v>
      </c>
    </row>
    <row r="53" spans="1:26">
      <c r="A53" s="8">
        <v>51</v>
      </c>
      <c r="B53" s="27" t="s">
        <v>68</v>
      </c>
      <c r="C53" s="28">
        <v>230041724007</v>
      </c>
      <c r="D53" s="16">
        <v>14</v>
      </c>
      <c r="E53" s="16">
        <v>13</v>
      </c>
      <c r="F53" s="16"/>
      <c r="G53" s="16">
        <v>5</v>
      </c>
      <c r="H53" s="8">
        <v>4</v>
      </c>
      <c r="I53" s="8"/>
      <c r="J53" s="16">
        <f t="shared" si="0"/>
        <v>64.29</v>
      </c>
      <c r="K53" s="34" cm="1">
        <f t="array" ref="K53">ROUNDUP(AVERAGE(LARGE(O53:Q53,{1,2})),0)</f>
        <v>20</v>
      </c>
      <c r="O53" s="2">
        <f t="shared" si="6"/>
        <v>23</v>
      </c>
      <c r="P53" s="2">
        <f t="shared" si="7"/>
        <v>17</v>
      </c>
      <c r="Q53" s="2">
        <f t="shared" si="8"/>
        <v>0</v>
      </c>
      <c r="U53" s="21"/>
      <c r="V53" s="21"/>
      <c r="W53" s="21"/>
      <c r="X53" s="2">
        <f t="shared" si="2"/>
        <v>64.29</v>
      </c>
      <c r="Y53" s="2">
        <v>9</v>
      </c>
      <c r="Z53" s="2">
        <f t="shared" si="9"/>
        <v>4</v>
      </c>
    </row>
    <row r="54" spans="1:26">
      <c r="A54" s="8">
        <v>52</v>
      </c>
      <c r="B54" s="27" t="s">
        <v>69</v>
      </c>
      <c r="C54" s="28">
        <v>230041724008</v>
      </c>
      <c r="D54" s="16">
        <v>16</v>
      </c>
      <c r="E54" s="16">
        <v>12</v>
      </c>
      <c r="F54" s="16"/>
      <c r="G54" s="16">
        <v>5</v>
      </c>
      <c r="H54" s="8">
        <v>4</v>
      </c>
      <c r="I54" s="8"/>
      <c r="J54" s="16">
        <f t="shared" si="0"/>
        <v>50</v>
      </c>
      <c r="K54" s="34" cm="1">
        <f t="array" ref="K54">ROUNDUP(AVERAGE(LARGE(O54:Q54,{1,2})),0)</f>
        <v>20</v>
      </c>
      <c r="L54" s="20"/>
      <c r="O54" s="2">
        <f t="shared" si="6"/>
        <v>24</v>
      </c>
      <c r="P54" s="2">
        <f t="shared" si="7"/>
        <v>16</v>
      </c>
      <c r="Q54" s="2">
        <f t="shared" si="8"/>
        <v>0</v>
      </c>
      <c r="U54" s="21"/>
      <c r="V54" s="21"/>
      <c r="W54" s="21"/>
      <c r="X54" s="2">
        <f t="shared" si="2"/>
        <v>50</v>
      </c>
      <c r="Y54" s="2">
        <v>7</v>
      </c>
      <c r="Z54" s="2">
        <f t="shared" si="9"/>
        <v>3</v>
      </c>
    </row>
    <row r="55" spans="1:26">
      <c r="A55" s="8">
        <v>53</v>
      </c>
      <c r="B55" s="27" t="s">
        <v>70</v>
      </c>
      <c r="C55" s="28">
        <v>230041724009</v>
      </c>
      <c r="D55" s="16">
        <v>12</v>
      </c>
      <c r="E55" s="16">
        <v>15</v>
      </c>
      <c r="F55" s="16"/>
      <c r="G55" s="16">
        <v>5</v>
      </c>
      <c r="H55" s="8">
        <v>3</v>
      </c>
      <c r="I55" s="8"/>
      <c r="J55" s="16">
        <f t="shared" si="0"/>
        <v>85.72</v>
      </c>
      <c r="K55" s="34" cm="1">
        <f t="array" ref="K55">ROUNDUP(AVERAGE(LARGE(O55:Q55,{1,2})),0)</f>
        <v>20</v>
      </c>
      <c r="O55" s="2">
        <f t="shared" si="6"/>
        <v>22</v>
      </c>
      <c r="P55" s="2">
        <f t="shared" si="7"/>
        <v>18</v>
      </c>
      <c r="Q55" s="2">
        <f t="shared" si="8"/>
        <v>0</v>
      </c>
      <c r="U55" s="21"/>
      <c r="V55" s="21"/>
      <c r="W55" s="21"/>
      <c r="X55" s="2">
        <f t="shared" si="2"/>
        <v>85.72</v>
      </c>
      <c r="Y55" s="2">
        <v>12</v>
      </c>
      <c r="Z55" s="2">
        <f t="shared" si="9"/>
        <v>5</v>
      </c>
    </row>
    <row r="56" spans="1:26">
      <c r="A56" s="8">
        <v>54</v>
      </c>
      <c r="B56" s="27" t="s">
        <v>71</v>
      </c>
      <c r="C56" s="28">
        <v>230041724010</v>
      </c>
      <c r="D56" s="16">
        <v>21</v>
      </c>
      <c r="E56" s="16">
        <v>19</v>
      </c>
      <c r="F56" s="16"/>
      <c r="G56" s="16">
        <v>5</v>
      </c>
      <c r="H56" s="8">
        <v>0</v>
      </c>
      <c r="I56" s="8"/>
      <c r="J56" s="16">
        <f t="shared" si="0"/>
        <v>78.58</v>
      </c>
      <c r="K56" s="34" cm="1">
        <f t="array" ref="K56">ROUNDUP(AVERAGE(LARGE(O56:Q56,{1,2})),0)</f>
        <v>25</v>
      </c>
      <c r="O56" s="2">
        <f t="shared" si="6"/>
        <v>30</v>
      </c>
      <c r="P56" s="2">
        <f t="shared" si="7"/>
        <v>19</v>
      </c>
      <c r="Q56" s="2">
        <f t="shared" si="8"/>
        <v>0</v>
      </c>
      <c r="U56" s="21"/>
      <c r="V56" s="21"/>
      <c r="W56" s="21"/>
      <c r="X56" s="2">
        <f t="shared" si="2"/>
        <v>78.58</v>
      </c>
      <c r="Y56" s="2">
        <v>11</v>
      </c>
      <c r="Z56" s="2">
        <f t="shared" si="9"/>
        <v>4</v>
      </c>
    </row>
    <row r="57" spans="1:26">
      <c r="A57" s="8">
        <v>55</v>
      </c>
      <c r="B57" s="29" t="s">
        <v>72</v>
      </c>
      <c r="C57" s="28">
        <v>230041724013</v>
      </c>
      <c r="D57" s="16">
        <v>27</v>
      </c>
      <c r="E57" s="16">
        <v>27</v>
      </c>
      <c r="F57" s="16"/>
      <c r="G57" s="16">
        <v>5</v>
      </c>
      <c r="H57" s="8">
        <v>3</v>
      </c>
      <c r="I57" s="8"/>
      <c r="J57" s="16">
        <f t="shared" si="0"/>
        <v>71.43</v>
      </c>
      <c r="K57" s="34" cm="1">
        <f t="array" ref="K57">ROUNDUP(AVERAGE(LARGE(O57:Q57,{1,2})),0)</f>
        <v>33</v>
      </c>
      <c r="O57" s="2">
        <f t="shared" si="6"/>
        <v>36</v>
      </c>
      <c r="P57" s="2">
        <f t="shared" si="7"/>
        <v>30</v>
      </c>
      <c r="Q57" s="2">
        <f t="shared" si="8"/>
        <v>0</v>
      </c>
      <c r="U57" s="21"/>
      <c r="V57" s="21"/>
      <c r="W57" s="21"/>
      <c r="X57" s="2">
        <f t="shared" si="2"/>
        <v>71.43</v>
      </c>
      <c r="Y57" s="2">
        <v>10</v>
      </c>
      <c r="Z57" s="2">
        <f t="shared" si="9"/>
        <v>4</v>
      </c>
    </row>
    <row r="58" spans="1:26">
      <c r="A58" s="8">
        <v>56</v>
      </c>
      <c r="B58" s="29" t="s">
        <v>73</v>
      </c>
      <c r="C58" s="28">
        <v>230041724014</v>
      </c>
      <c r="D58" s="16">
        <v>27</v>
      </c>
      <c r="E58" s="16">
        <v>25</v>
      </c>
      <c r="F58" s="16"/>
      <c r="G58" s="16">
        <v>5</v>
      </c>
      <c r="H58" s="8">
        <v>4</v>
      </c>
      <c r="I58" s="8"/>
      <c r="J58" s="16">
        <f t="shared" si="0"/>
        <v>78.58</v>
      </c>
      <c r="K58" s="34" cm="1">
        <f t="array" ref="K58">ROUNDUP(AVERAGE(LARGE(O58:Q58,{1,2})),0)</f>
        <v>33</v>
      </c>
      <c r="O58" s="2">
        <f t="shared" si="6"/>
        <v>36</v>
      </c>
      <c r="P58" s="2">
        <f t="shared" si="7"/>
        <v>29</v>
      </c>
      <c r="Q58" s="2">
        <f t="shared" si="8"/>
        <v>0</v>
      </c>
      <c r="U58" s="21"/>
      <c r="V58" s="21"/>
      <c r="W58" s="21"/>
      <c r="X58" s="2">
        <f t="shared" si="2"/>
        <v>78.58</v>
      </c>
      <c r="Y58" s="2">
        <v>11</v>
      </c>
      <c r="Z58" s="2">
        <f t="shared" si="9"/>
        <v>4</v>
      </c>
    </row>
    <row r="59" spans="1:26">
      <c r="A59" s="8">
        <v>57</v>
      </c>
      <c r="B59" s="30" t="s">
        <v>74</v>
      </c>
      <c r="C59" s="31" t="s">
        <v>75</v>
      </c>
      <c r="D59" s="30">
        <v>12</v>
      </c>
      <c r="E59" s="16">
        <v>16</v>
      </c>
      <c r="F59" s="16"/>
      <c r="G59" s="16">
        <v>4</v>
      </c>
      <c r="H59" s="8">
        <v>4</v>
      </c>
      <c r="I59" s="8"/>
      <c r="J59" s="16">
        <f t="shared" si="0"/>
        <v>35.72</v>
      </c>
      <c r="K59" s="34" cm="1">
        <f t="array" ref="K59">ROUNDUP(AVERAGE(LARGE(O59:Q59,{1,2})),0)</f>
        <v>20</v>
      </c>
      <c r="O59" s="2">
        <f t="shared" si="6"/>
        <v>19</v>
      </c>
      <c r="P59" s="2">
        <f t="shared" si="7"/>
        <v>20</v>
      </c>
      <c r="Q59" s="2">
        <f t="shared" si="8"/>
        <v>0</v>
      </c>
      <c r="U59" s="21"/>
      <c r="V59" s="21"/>
      <c r="W59" s="21"/>
      <c r="X59" s="2">
        <f t="shared" si="2"/>
        <v>35.72</v>
      </c>
      <c r="Y59" s="2">
        <v>5</v>
      </c>
      <c r="Z59" s="2">
        <v>3</v>
      </c>
    </row>
    <row r="60" spans="1:26">
      <c r="A60" s="8">
        <v>58</v>
      </c>
      <c r="B60" s="30" t="s">
        <v>76</v>
      </c>
      <c r="C60" s="31" t="s">
        <v>77</v>
      </c>
      <c r="D60" s="30">
        <v>15</v>
      </c>
      <c r="E60" s="16">
        <v>10</v>
      </c>
      <c r="F60" s="16"/>
      <c r="G60" s="16">
        <v>0</v>
      </c>
      <c r="H60" s="8">
        <v>0</v>
      </c>
      <c r="I60" s="8"/>
      <c r="J60" s="16">
        <f t="shared" si="0"/>
        <v>28.58</v>
      </c>
      <c r="K60" s="34" cm="1">
        <f t="array" ref="K60">ROUNDUP(AVERAGE(LARGE(O60:Q60,{1,2})),0)</f>
        <v>20</v>
      </c>
      <c r="O60" s="2">
        <v>22</v>
      </c>
      <c r="P60" s="2">
        <v>18</v>
      </c>
      <c r="Q60" s="2">
        <f t="shared" si="8"/>
        <v>0</v>
      </c>
      <c r="U60" s="21"/>
      <c r="V60" s="21"/>
      <c r="W60" s="21"/>
      <c r="X60" s="2">
        <f t="shared" si="2"/>
        <v>28.58</v>
      </c>
      <c r="Y60" s="2">
        <v>4</v>
      </c>
      <c r="Z60" s="2">
        <f t="shared" si="9"/>
        <v>2</v>
      </c>
    </row>
    <row r="61" spans="1:26">
      <c r="A61" s="8">
        <v>59</v>
      </c>
      <c r="B61" s="30" t="s">
        <v>78</v>
      </c>
      <c r="C61" s="31" t="s">
        <v>79</v>
      </c>
      <c r="D61" s="30">
        <v>20</v>
      </c>
      <c r="E61" s="16">
        <v>14</v>
      </c>
      <c r="F61" s="16"/>
      <c r="G61" s="16">
        <v>5</v>
      </c>
      <c r="H61" s="8">
        <v>3</v>
      </c>
      <c r="I61" s="8"/>
      <c r="J61" s="16">
        <f t="shared" si="0"/>
        <v>71.43</v>
      </c>
      <c r="K61" s="34" cm="1">
        <f t="array" ref="K61">ROUNDUP(AVERAGE(LARGE(O61:Q61,{1,2})),0)</f>
        <v>23</v>
      </c>
      <c r="L61" s="16"/>
      <c r="O61" s="2">
        <f t="shared" si="6"/>
        <v>29</v>
      </c>
      <c r="P61" s="2">
        <f t="shared" si="7"/>
        <v>17</v>
      </c>
      <c r="Q61" s="2">
        <f t="shared" si="8"/>
        <v>0</v>
      </c>
      <c r="U61" s="21"/>
      <c r="V61" s="21"/>
      <c r="W61" s="21"/>
      <c r="X61" s="2">
        <f t="shared" si="2"/>
        <v>71.43</v>
      </c>
      <c r="Y61" s="2">
        <v>10</v>
      </c>
      <c r="Z61" s="2">
        <f t="shared" si="9"/>
        <v>4</v>
      </c>
    </row>
    <row r="62" spans="1:26">
      <c r="A62" s="8">
        <v>60</v>
      </c>
      <c r="B62" s="30" t="s">
        <v>80</v>
      </c>
      <c r="C62" s="31" t="s">
        <v>81</v>
      </c>
      <c r="D62" s="30">
        <v>11</v>
      </c>
      <c r="E62" s="16" t="s">
        <v>22</v>
      </c>
      <c r="F62" s="16"/>
      <c r="G62" s="16">
        <v>0</v>
      </c>
      <c r="H62" s="8">
        <v>0</v>
      </c>
      <c r="I62" s="8"/>
      <c r="J62" s="16">
        <f t="shared" si="0"/>
        <v>35.72</v>
      </c>
      <c r="K62" s="34" cm="1">
        <f t="array" ref="K62">ROUNDUP(AVERAGE(LARGE(O62:Q62,{1,2})),0)</f>
        <v>10</v>
      </c>
      <c r="L62" s="16"/>
      <c r="O62" s="2">
        <v>19</v>
      </c>
      <c r="P62" s="2">
        <f t="shared" si="7"/>
        <v>0</v>
      </c>
      <c r="Q62" s="2">
        <f t="shared" si="8"/>
        <v>0</v>
      </c>
      <c r="U62" s="21"/>
      <c r="V62" s="21"/>
      <c r="W62" s="21"/>
      <c r="X62" s="2">
        <f t="shared" si="2"/>
        <v>35.72</v>
      </c>
      <c r="Y62" s="2">
        <v>5</v>
      </c>
      <c r="Z62" s="2">
        <f t="shared" si="9"/>
        <v>2</v>
      </c>
    </row>
    <row r="63" spans="1:26">
      <c r="A63" s="8">
        <v>61</v>
      </c>
      <c r="B63" s="30" t="s">
        <v>82</v>
      </c>
      <c r="C63" s="31" t="s">
        <v>83</v>
      </c>
      <c r="D63" s="30">
        <v>17</v>
      </c>
      <c r="E63" s="16">
        <v>12</v>
      </c>
      <c r="F63" s="16"/>
      <c r="G63" s="16">
        <v>5</v>
      </c>
      <c r="H63" s="8">
        <v>3</v>
      </c>
      <c r="I63" s="8"/>
      <c r="J63" s="16">
        <f t="shared" si="0"/>
        <v>50</v>
      </c>
      <c r="K63" s="34" cm="1">
        <f t="array" ref="K63">ROUNDUP(AVERAGE(LARGE(O63:Q63,{1,2})),0)</f>
        <v>20</v>
      </c>
      <c r="L63" s="16"/>
      <c r="O63" s="2">
        <f t="shared" si="6"/>
        <v>25</v>
      </c>
      <c r="P63" s="2">
        <f t="shared" si="7"/>
        <v>15</v>
      </c>
      <c r="Q63" s="2">
        <f t="shared" si="8"/>
        <v>0</v>
      </c>
      <c r="U63" s="21"/>
      <c r="V63" s="21"/>
      <c r="W63" s="21"/>
      <c r="X63" s="2">
        <f t="shared" si="2"/>
        <v>50</v>
      </c>
      <c r="Y63" s="2">
        <v>7</v>
      </c>
      <c r="Z63" s="2">
        <f t="shared" si="9"/>
        <v>3</v>
      </c>
    </row>
    <row r="64" spans="1:26">
      <c r="A64" s="8">
        <v>62</v>
      </c>
      <c r="B64" s="32" t="s">
        <v>84</v>
      </c>
      <c r="C64" s="33">
        <v>230041700071</v>
      </c>
      <c r="D64" s="32">
        <v>24</v>
      </c>
      <c r="E64" s="16">
        <v>22</v>
      </c>
      <c r="F64" s="16"/>
      <c r="G64" s="16">
        <v>5</v>
      </c>
      <c r="H64" s="8">
        <v>5</v>
      </c>
      <c r="I64" s="8"/>
      <c r="J64" s="16">
        <f t="shared" si="0"/>
        <v>85.72</v>
      </c>
      <c r="K64" s="34" cm="1">
        <f t="array" ref="K64">ROUNDUP(AVERAGE(LARGE(O64:Q64,{1,2})),0)</f>
        <v>31</v>
      </c>
      <c r="L64" s="16"/>
      <c r="O64" s="2">
        <f t="shared" si="6"/>
        <v>34</v>
      </c>
      <c r="P64" s="2">
        <f t="shared" si="7"/>
        <v>27</v>
      </c>
      <c r="Q64" s="2">
        <f t="shared" si="8"/>
        <v>0</v>
      </c>
      <c r="U64" s="21"/>
      <c r="V64" s="21"/>
      <c r="W64" s="21"/>
      <c r="X64" s="2">
        <f t="shared" si="2"/>
        <v>85.72</v>
      </c>
      <c r="Y64" s="2">
        <v>12</v>
      </c>
      <c r="Z64" s="2">
        <f t="shared" si="9"/>
        <v>5</v>
      </c>
    </row>
    <row r="65" spans="1:26">
      <c r="A65" s="8">
        <v>63</v>
      </c>
      <c r="B65" s="35" t="s">
        <v>85</v>
      </c>
      <c r="C65" s="36">
        <v>230041700072</v>
      </c>
      <c r="D65" s="35">
        <v>15</v>
      </c>
      <c r="E65" s="16">
        <v>12</v>
      </c>
      <c r="F65" s="16"/>
      <c r="G65" s="16">
        <v>5</v>
      </c>
      <c r="H65" s="8">
        <v>4</v>
      </c>
      <c r="I65" s="8"/>
      <c r="J65" s="16">
        <f t="shared" si="0"/>
        <v>57.15</v>
      </c>
      <c r="K65" s="34" cm="1">
        <f t="array" ref="K65">ROUNDUP(AVERAGE(LARGE(O65:Q65,{1,2})),0)</f>
        <v>20</v>
      </c>
      <c r="L65" s="16"/>
      <c r="O65" s="2">
        <f t="shared" si="6"/>
        <v>23</v>
      </c>
      <c r="P65" s="2">
        <f t="shared" si="7"/>
        <v>16</v>
      </c>
      <c r="Q65" s="2">
        <f t="shared" si="8"/>
        <v>0</v>
      </c>
      <c r="U65" s="21"/>
      <c r="V65" s="21"/>
      <c r="W65" s="21"/>
      <c r="X65" s="2">
        <f t="shared" si="2"/>
        <v>57.15</v>
      </c>
      <c r="Y65" s="2">
        <v>8</v>
      </c>
      <c r="Z65" s="2">
        <f t="shared" si="9"/>
        <v>3</v>
      </c>
    </row>
    <row r="66" spans="1:26">
      <c r="A66" s="8">
        <v>64</v>
      </c>
      <c r="B66" s="35" t="s">
        <v>86</v>
      </c>
      <c r="C66" s="36">
        <v>230041700074</v>
      </c>
      <c r="D66" s="35">
        <v>29</v>
      </c>
      <c r="E66" s="16">
        <v>22</v>
      </c>
      <c r="F66" s="16"/>
      <c r="G66" s="16">
        <v>5</v>
      </c>
      <c r="H66" s="8">
        <v>5</v>
      </c>
      <c r="I66" s="8"/>
      <c r="J66" s="16">
        <f t="shared" si="0"/>
        <v>85.72</v>
      </c>
      <c r="K66" s="34" cm="1">
        <f t="array" ref="K66">ROUNDUP(AVERAGE(LARGE(O66:Q66,{1,2})),0)</f>
        <v>33</v>
      </c>
      <c r="L66" s="16"/>
      <c r="O66" s="2">
        <f t="shared" si="6"/>
        <v>39</v>
      </c>
      <c r="P66" s="2">
        <f t="shared" si="7"/>
        <v>27</v>
      </c>
      <c r="Q66" s="2">
        <f t="shared" si="8"/>
        <v>0</v>
      </c>
      <c r="U66" s="21"/>
      <c r="V66" s="21"/>
      <c r="W66" s="21"/>
      <c r="X66" s="2">
        <f t="shared" si="2"/>
        <v>85.72</v>
      </c>
      <c r="Y66" s="2">
        <v>12</v>
      </c>
      <c r="Z66" s="2">
        <f t="shared" si="9"/>
        <v>5</v>
      </c>
    </row>
    <row r="67" spans="1:26">
      <c r="A67" s="8">
        <v>65</v>
      </c>
      <c r="B67" s="35" t="s">
        <v>87</v>
      </c>
      <c r="C67" s="36">
        <v>230041700076</v>
      </c>
      <c r="D67" s="35">
        <v>27</v>
      </c>
      <c r="E67" s="16">
        <v>20</v>
      </c>
      <c r="F67" s="16"/>
      <c r="G67" s="16">
        <v>5</v>
      </c>
      <c r="H67" s="8">
        <v>4</v>
      </c>
      <c r="I67" s="8"/>
      <c r="J67" s="16">
        <f t="shared" si="0"/>
        <v>64.29</v>
      </c>
      <c r="K67" s="34" cm="1">
        <f t="array" ref="K67">ROUNDUP(AVERAGE(LARGE(O67:Q67,{1,2})),0)</f>
        <v>30</v>
      </c>
      <c r="L67" s="16"/>
      <c r="O67" s="2">
        <f t="shared" si="6"/>
        <v>36</v>
      </c>
      <c r="P67" s="2">
        <f t="shared" si="7"/>
        <v>24</v>
      </c>
      <c r="Q67" s="2">
        <f t="shared" si="8"/>
        <v>0</v>
      </c>
      <c r="U67" s="21"/>
      <c r="V67" s="21"/>
      <c r="W67" s="21"/>
      <c r="X67" s="2">
        <f t="shared" si="2"/>
        <v>64.29</v>
      </c>
      <c r="Y67" s="2">
        <v>9</v>
      </c>
      <c r="Z67" s="2">
        <f t="shared" si="9"/>
        <v>4</v>
      </c>
    </row>
    <row r="68" spans="1:26">
      <c r="A68" s="8">
        <v>66</v>
      </c>
      <c r="B68" s="35" t="s">
        <v>88</v>
      </c>
      <c r="C68" s="36">
        <v>230041700078</v>
      </c>
      <c r="D68" s="35">
        <v>13</v>
      </c>
      <c r="E68" s="16">
        <v>14</v>
      </c>
      <c r="F68" s="16"/>
      <c r="G68" s="16">
        <v>5</v>
      </c>
      <c r="H68" s="8">
        <v>3</v>
      </c>
      <c r="I68" s="8"/>
      <c r="J68" s="16">
        <f t="shared" ref="J68:J98" si="10">X68</f>
        <v>50</v>
      </c>
      <c r="K68" s="34" cm="1">
        <f t="array" ref="K68">ROUNDUP(AVERAGE(LARGE(O68:Q68,{1,2})),0)</f>
        <v>20</v>
      </c>
      <c r="L68" s="16"/>
      <c r="O68" s="2">
        <f t="shared" ref="O68:O98" si="11">ROUNDUP(SUM(D68)+SUM(G68)+ROUNDUP(SUM(Z68),0),0)</f>
        <v>22</v>
      </c>
      <c r="P68" s="2">
        <f t="shared" ref="P68:P98" si="12">ROUNDUP(SUM(E68)+SUM(H68)+ROUNDUP(SUM(AA68),0),0)</f>
        <v>17</v>
      </c>
      <c r="Q68" s="2">
        <f t="shared" ref="Q68:Q98" si="13">ROUNDUP(SUM(F68)+SUM(I68)+ROUNDUP(SUM(AB68),0),0)</f>
        <v>0</v>
      </c>
      <c r="U68" s="21"/>
      <c r="V68" s="21"/>
      <c r="W68" s="21"/>
      <c r="X68" s="2">
        <f t="shared" ref="X68:X98" si="14">ROUNDUP((Y68/14)*100,2)</f>
        <v>50</v>
      </c>
      <c r="Y68" s="2">
        <v>7</v>
      </c>
      <c r="Z68" s="2">
        <v>4</v>
      </c>
    </row>
    <row r="69" spans="1:26">
      <c r="A69" s="8">
        <v>67</v>
      </c>
      <c r="B69" s="32" t="s">
        <v>89</v>
      </c>
      <c r="C69" s="33">
        <v>230041700079</v>
      </c>
      <c r="D69" s="32">
        <v>19</v>
      </c>
      <c r="E69" s="16">
        <v>21</v>
      </c>
      <c r="F69" s="16"/>
      <c r="G69" s="16">
        <v>5</v>
      </c>
      <c r="H69" s="8">
        <v>4.5</v>
      </c>
      <c r="I69" s="8"/>
      <c r="J69" s="16">
        <f t="shared" si="10"/>
        <v>92.86</v>
      </c>
      <c r="K69" s="34" cm="1">
        <f t="array" ref="K69">ROUNDUP(AVERAGE(LARGE(O69:Q69,{1,2})),0)</f>
        <v>28</v>
      </c>
      <c r="L69" s="16"/>
      <c r="O69" s="2">
        <f t="shared" si="11"/>
        <v>29</v>
      </c>
      <c r="P69" s="2">
        <f t="shared" si="12"/>
        <v>26</v>
      </c>
      <c r="Q69" s="2">
        <f t="shared" si="13"/>
        <v>0</v>
      </c>
      <c r="U69" s="21"/>
      <c r="V69" s="21"/>
      <c r="W69" s="21"/>
      <c r="X69" s="2">
        <f t="shared" si="14"/>
        <v>92.86</v>
      </c>
      <c r="Y69" s="2">
        <v>13</v>
      </c>
      <c r="Z69" s="2">
        <f t="shared" ref="Z68:Z98" si="15">ROUNDUP((X69*5/100),0)</f>
        <v>5</v>
      </c>
    </row>
    <row r="70" spans="1:26">
      <c r="A70" s="8">
        <v>68</v>
      </c>
      <c r="B70" s="35" t="s">
        <v>90</v>
      </c>
      <c r="C70" s="36">
        <v>230041700080</v>
      </c>
      <c r="D70" s="35">
        <v>17</v>
      </c>
      <c r="E70" s="16">
        <v>12</v>
      </c>
      <c r="F70" s="16"/>
      <c r="G70" s="16">
        <v>5</v>
      </c>
      <c r="H70" s="8">
        <v>3</v>
      </c>
      <c r="I70" s="8"/>
      <c r="J70" s="16">
        <f t="shared" si="10"/>
        <v>92.86</v>
      </c>
      <c r="K70" s="34" cm="1">
        <f t="array" ref="K70">ROUNDUP(AVERAGE(LARGE(O70:Q70,{1,2})),0)</f>
        <v>21</v>
      </c>
      <c r="L70" s="16"/>
      <c r="O70" s="2">
        <f t="shared" si="11"/>
        <v>27</v>
      </c>
      <c r="P70" s="2">
        <f t="shared" si="12"/>
        <v>15</v>
      </c>
      <c r="Q70" s="2">
        <f t="shared" si="13"/>
        <v>0</v>
      </c>
      <c r="U70" s="21"/>
      <c r="V70" s="21"/>
      <c r="W70" s="21"/>
      <c r="X70" s="2">
        <f t="shared" si="14"/>
        <v>92.86</v>
      </c>
      <c r="Y70" s="2">
        <v>13</v>
      </c>
      <c r="Z70" s="2">
        <f t="shared" si="15"/>
        <v>5</v>
      </c>
    </row>
    <row r="71" spans="1:26">
      <c r="A71" s="8">
        <v>69</v>
      </c>
      <c r="B71" s="35" t="s">
        <v>91</v>
      </c>
      <c r="C71" s="36">
        <v>230041700082</v>
      </c>
      <c r="D71" s="35">
        <v>8</v>
      </c>
      <c r="E71" s="16">
        <v>15</v>
      </c>
      <c r="F71" s="16"/>
      <c r="G71" s="16">
        <v>0</v>
      </c>
      <c r="H71" s="8">
        <v>3</v>
      </c>
      <c r="I71" s="8"/>
      <c r="J71" s="16">
        <f t="shared" si="10"/>
        <v>42.86</v>
      </c>
      <c r="K71" s="34" cm="1">
        <f t="array" ref="K71">ROUNDUP(AVERAGE(LARGE(O71:Q71,{1,2})),0)</f>
        <v>20</v>
      </c>
      <c r="L71" s="16"/>
      <c r="O71" s="2">
        <v>15</v>
      </c>
      <c r="P71" s="2">
        <v>24</v>
      </c>
      <c r="Q71" s="2">
        <f t="shared" si="13"/>
        <v>0</v>
      </c>
      <c r="U71" s="21"/>
      <c r="V71" s="21"/>
      <c r="W71" s="21"/>
      <c r="X71" s="2">
        <f t="shared" si="14"/>
        <v>42.86</v>
      </c>
      <c r="Y71" s="2">
        <v>6</v>
      </c>
      <c r="Z71" s="2">
        <f t="shared" si="15"/>
        <v>3</v>
      </c>
    </row>
    <row r="72" spans="1:26">
      <c r="A72" s="8">
        <v>70</v>
      </c>
      <c r="B72" s="35" t="s">
        <v>92</v>
      </c>
      <c r="C72" s="36">
        <v>230041700084</v>
      </c>
      <c r="D72" s="35">
        <v>21</v>
      </c>
      <c r="E72" s="16">
        <v>22</v>
      </c>
      <c r="F72" s="16"/>
      <c r="G72" s="16">
        <v>5</v>
      </c>
      <c r="H72" s="8">
        <v>5</v>
      </c>
      <c r="I72" s="8"/>
      <c r="J72" s="16">
        <f t="shared" si="10"/>
        <v>92.86</v>
      </c>
      <c r="K72" s="34" cm="1">
        <f t="array" ref="K72">ROUNDUP(AVERAGE(LARGE(O72:Q72,{1,2})),0)</f>
        <v>29</v>
      </c>
      <c r="L72" s="16"/>
      <c r="O72" s="2">
        <f t="shared" si="11"/>
        <v>31</v>
      </c>
      <c r="P72" s="2">
        <f t="shared" si="12"/>
        <v>27</v>
      </c>
      <c r="Q72" s="2">
        <f t="shared" si="13"/>
        <v>0</v>
      </c>
      <c r="U72" s="21"/>
      <c r="V72" s="21"/>
      <c r="W72" s="21"/>
      <c r="X72" s="2">
        <f t="shared" si="14"/>
        <v>92.86</v>
      </c>
      <c r="Y72" s="2">
        <v>13</v>
      </c>
      <c r="Z72" s="2">
        <f t="shared" si="15"/>
        <v>5</v>
      </c>
    </row>
    <row r="73" spans="1:26">
      <c r="A73" s="8">
        <v>71</v>
      </c>
      <c r="B73" s="32" t="s">
        <v>93</v>
      </c>
      <c r="C73" s="33">
        <v>230041700087</v>
      </c>
      <c r="D73" s="32">
        <v>23</v>
      </c>
      <c r="E73" s="16">
        <v>18</v>
      </c>
      <c r="F73" s="16"/>
      <c r="G73" s="16">
        <v>5</v>
      </c>
      <c r="H73" s="8">
        <v>5</v>
      </c>
      <c r="I73" s="8"/>
      <c r="J73" s="16">
        <f t="shared" si="10"/>
        <v>100</v>
      </c>
      <c r="K73" s="34" cm="1">
        <f t="array" ref="K73">ROUNDUP(AVERAGE(LARGE(O73:Q73,{1,2})),0)</f>
        <v>28</v>
      </c>
      <c r="L73" s="16"/>
      <c r="O73" s="2">
        <f t="shared" si="11"/>
        <v>33</v>
      </c>
      <c r="P73" s="2">
        <f t="shared" si="12"/>
        <v>23</v>
      </c>
      <c r="Q73" s="2">
        <f t="shared" si="13"/>
        <v>0</v>
      </c>
      <c r="U73" s="21"/>
      <c r="V73" s="21"/>
      <c r="W73" s="21"/>
      <c r="X73" s="2">
        <f t="shared" si="14"/>
        <v>100</v>
      </c>
      <c r="Y73" s="2">
        <v>14</v>
      </c>
      <c r="Z73" s="2">
        <f t="shared" si="15"/>
        <v>5</v>
      </c>
    </row>
    <row r="74" spans="1:26">
      <c r="A74" s="8">
        <v>72</v>
      </c>
      <c r="B74" s="35" t="s">
        <v>94</v>
      </c>
      <c r="C74" s="36">
        <v>230041700088</v>
      </c>
      <c r="D74" s="35">
        <v>21</v>
      </c>
      <c r="E74" s="16">
        <v>21</v>
      </c>
      <c r="F74" s="16"/>
      <c r="G74" s="16">
        <v>5</v>
      </c>
      <c r="H74" s="8">
        <v>5</v>
      </c>
      <c r="I74" s="8"/>
      <c r="J74" s="16">
        <f t="shared" si="10"/>
        <v>92.86</v>
      </c>
      <c r="K74" s="34" cm="1">
        <f t="array" ref="K74">ROUNDUP(AVERAGE(LARGE(O74:Q74,{1,2})),0)</f>
        <v>29</v>
      </c>
      <c r="L74" s="16"/>
      <c r="O74" s="2">
        <f t="shared" si="11"/>
        <v>31</v>
      </c>
      <c r="P74" s="2">
        <f t="shared" si="12"/>
        <v>26</v>
      </c>
      <c r="Q74" s="2">
        <f t="shared" si="13"/>
        <v>0</v>
      </c>
      <c r="U74" s="21"/>
      <c r="V74" s="21"/>
      <c r="W74" s="21"/>
      <c r="X74" s="2">
        <f t="shared" si="14"/>
        <v>92.86</v>
      </c>
      <c r="Y74" s="2">
        <v>13</v>
      </c>
      <c r="Z74" s="2">
        <f t="shared" si="15"/>
        <v>5</v>
      </c>
    </row>
    <row r="75" spans="1:26">
      <c r="A75" s="8">
        <v>73</v>
      </c>
      <c r="B75" s="32" t="s">
        <v>95</v>
      </c>
      <c r="C75" s="33">
        <v>230041700091</v>
      </c>
      <c r="D75" s="32">
        <v>12</v>
      </c>
      <c r="E75" s="16">
        <v>12</v>
      </c>
      <c r="F75" s="16"/>
      <c r="G75" s="16">
        <v>5</v>
      </c>
      <c r="H75" s="8">
        <v>5</v>
      </c>
      <c r="I75" s="8"/>
      <c r="J75" s="16">
        <f t="shared" si="10"/>
        <v>71.43</v>
      </c>
      <c r="K75" s="34" cm="1">
        <f t="array" ref="K75">ROUNDUP(AVERAGE(LARGE(O75:Q75,{1,2})),0)</f>
        <v>20</v>
      </c>
      <c r="L75" s="16"/>
      <c r="O75" s="2">
        <f t="shared" si="11"/>
        <v>22</v>
      </c>
      <c r="P75" s="2">
        <f t="shared" si="12"/>
        <v>17</v>
      </c>
      <c r="Q75" s="2">
        <f t="shared" si="13"/>
        <v>0</v>
      </c>
      <c r="U75" s="21"/>
      <c r="V75" s="21"/>
      <c r="W75" s="21"/>
      <c r="X75" s="2">
        <f t="shared" si="14"/>
        <v>71.43</v>
      </c>
      <c r="Y75" s="2">
        <v>10</v>
      </c>
      <c r="Z75" s="2">
        <v>5</v>
      </c>
    </row>
    <row r="76" spans="1:26">
      <c r="A76" s="8">
        <v>74</v>
      </c>
      <c r="B76" s="35" t="s">
        <v>96</v>
      </c>
      <c r="C76" s="36">
        <v>230041700094</v>
      </c>
      <c r="D76" s="35">
        <v>21</v>
      </c>
      <c r="E76" s="16">
        <v>18</v>
      </c>
      <c r="F76" s="16"/>
      <c r="G76" s="16">
        <v>5</v>
      </c>
      <c r="H76" s="8">
        <v>5</v>
      </c>
      <c r="I76" s="8"/>
      <c r="J76" s="16">
        <f t="shared" si="10"/>
        <v>64.29</v>
      </c>
      <c r="K76" s="34" cm="1">
        <f t="array" ref="K76">ROUNDUP(AVERAGE(LARGE(O76:Q76,{1,2})),0)</f>
        <v>27</v>
      </c>
      <c r="L76" s="16"/>
      <c r="O76" s="2">
        <f t="shared" si="11"/>
        <v>30</v>
      </c>
      <c r="P76" s="2">
        <f t="shared" si="12"/>
        <v>23</v>
      </c>
      <c r="Q76" s="2">
        <f t="shared" si="13"/>
        <v>0</v>
      </c>
      <c r="U76" s="21"/>
      <c r="V76" s="21"/>
      <c r="W76" s="21"/>
      <c r="X76" s="2">
        <f t="shared" si="14"/>
        <v>64.29</v>
      </c>
      <c r="Y76" s="2">
        <v>9</v>
      </c>
      <c r="Z76" s="2">
        <f t="shared" si="15"/>
        <v>4</v>
      </c>
    </row>
    <row r="77" spans="1:26">
      <c r="A77" s="8">
        <v>75</v>
      </c>
      <c r="B77" s="32" t="s">
        <v>97</v>
      </c>
      <c r="C77" s="33">
        <v>230041700097</v>
      </c>
      <c r="D77" s="32">
        <v>20</v>
      </c>
      <c r="E77" s="16">
        <v>16</v>
      </c>
      <c r="F77" s="16"/>
      <c r="G77" s="16">
        <v>5</v>
      </c>
      <c r="H77" s="8">
        <v>5</v>
      </c>
      <c r="I77" s="8"/>
      <c r="J77" s="16">
        <f t="shared" si="10"/>
        <v>92.86</v>
      </c>
      <c r="K77" s="34" cm="1">
        <f t="array" ref="K77">ROUNDUP(AVERAGE(LARGE(O77:Q77,{1,2})),0)</f>
        <v>26</v>
      </c>
      <c r="L77" s="16"/>
      <c r="O77" s="2">
        <f t="shared" si="11"/>
        <v>30</v>
      </c>
      <c r="P77" s="2">
        <f t="shared" si="12"/>
        <v>21</v>
      </c>
      <c r="Q77" s="2">
        <f t="shared" si="13"/>
        <v>0</v>
      </c>
      <c r="U77" s="21"/>
      <c r="V77" s="21"/>
      <c r="W77" s="21"/>
      <c r="X77" s="2">
        <f t="shared" si="14"/>
        <v>92.86</v>
      </c>
      <c r="Y77" s="2">
        <v>13</v>
      </c>
      <c r="Z77" s="2">
        <f t="shared" si="15"/>
        <v>5</v>
      </c>
    </row>
    <row r="78" spans="1:26">
      <c r="A78" s="8">
        <v>76</v>
      </c>
      <c r="B78" s="35" t="s">
        <v>98</v>
      </c>
      <c r="C78" s="36">
        <v>230041700098</v>
      </c>
      <c r="D78" s="35">
        <v>15</v>
      </c>
      <c r="E78" s="16">
        <v>12</v>
      </c>
      <c r="F78" s="16"/>
      <c r="G78" s="16">
        <v>5</v>
      </c>
      <c r="H78" s="8">
        <v>5</v>
      </c>
      <c r="I78" s="8"/>
      <c r="J78" s="16">
        <f t="shared" si="10"/>
        <v>50</v>
      </c>
      <c r="K78" s="34" cm="1">
        <f t="array" ref="K78">ROUNDUP(AVERAGE(LARGE(O78:Q78,{1,2})),0)</f>
        <v>20</v>
      </c>
      <c r="L78" s="16"/>
      <c r="O78" s="2">
        <f t="shared" si="11"/>
        <v>23</v>
      </c>
      <c r="P78" s="2">
        <f t="shared" si="12"/>
        <v>17</v>
      </c>
      <c r="Q78" s="2">
        <f t="shared" si="13"/>
        <v>0</v>
      </c>
      <c r="U78" s="21"/>
      <c r="V78" s="21"/>
      <c r="W78" s="21"/>
      <c r="X78" s="2">
        <f t="shared" si="14"/>
        <v>50</v>
      </c>
      <c r="Y78" s="2">
        <v>7</v>
      </c>
      <c r="Z78" s="2">
        <f t="shared" si="15"/>
        <v>3</v>
      </c>
    </row>
    <row r="79" spans="1:26">
      <c r="A79" s="8">
        <v>77</v>
      </c>
      <c r="B79" s="35" t="s">
        <v>98</v>
      </c>
      <c r="C79" s="36">
        <v>230041700102</v>
      </c>
      <c r="D79" s="35">
        <v>7</v>
      </c>
      <c r="E79" s="16">
        <v>2</v>
      </c>
      <c r="F79" s="16"/>
      <c r="G79" s="16">
        <v>5</v>
      </c>
      <c r="H79" s="8">
        <v>3</v>
      </c>
      <c r="I79" s="8"/>
      <c r="J79" s="16">
        <f t="shared" si="10"/>
        <v>57.15</v>
      </c>
      <c r="K79" s="34" cm="1">
        <f t="array" ref="K79">ROUNDUP(AVERAGE(LARGE(O79:Q79,{1,2})),0)</f>
        <v>10</v>
      </c>
      <c r="L79" s="16"/>
      <c r="O79" s="2">
        <f t="shared" si="11"/>
        <v>15</v>
      </c>
      <c r="P79" s="2">
        <f t="shared" si="12"/>
        <v>5</v>
      </c>
      <c r="Q79" s="2">
        <f t="shared" si="13"/>
        <v>0</v>
      </c>
      <c r="U79" s="21"/>
      <c r="V79" s="21"/>
      <c r="W79" s="21"/>
      <c r="X79" s="2">
        <f t="shared" si="14"/>
        <v>57.15</v>
      </c>
      <c r="Y79" s="2">
        <v>8</v>
      </c>
      <c r="Z79" s="2">
        <f t="shared" si="15"/>
        <v>3</v>
      </c>
    </row>
    <row r="80" spans="1:26">
      <c r="A80" s="8">
        <v>78</v>
      </c>
      <c r="B80" s="35" t="s">
        <v>99</v>
      </c>
      <c r="C80" s="36">
        <v>230041700104</v>
      </c>
      <c r="D80" s="35">
        <v>20</v>
      </c>
      <c r="E80" s="16">
        <v>21</v>
      </c>
      <c r="F80" s="16"/>
      <c r="G80" s="16">
        <v>5</v>
      </c>
      <c r="H80" s="8">
        <v>5</v>
      </c>
      <c r="I80" s="8"/>
      <c r="J80" s="16">
        <f t="shared" si="10"/>
        <v>92.86</v>
      </c>
      <c r="K80" s="34" cm="1">
        <f t="array" ref="K80">ROUNDUP(AVERAGE(LARGE(O80:Q80,{1,2})),0)</f>
        <v>28</v>
      </c>
      <c r="L80" s="16"/>
      <c r="O80" s="2">
        <f t="shared" si="11"/>
        <v>30</v>
      </c>
      <c r="P80" s="2">
        <f t="shared" si="12"/>
        <v>26</v>
      </c>
      <c r="Q80" s="2">
        <f t="shared" si="13"/>
        <v>0</v>
      </c>
      <c r="U80" s="21"/>
      <c r="V80" s="21"/>
      <c r="W80" s="21"/>
      <c r="X80" s="2">
        <f t="shared" si="14"/>
        <v>92.86</v>
      </c>
      <c r="Y80" s="2">
        <v>13</v>
      </c>
      <c r="Z80" s="2">
        <f t="shared" si="15"/>
        <v>5</v>
      </c>
    </row>
    <row r="81" spans="1:26">
      <c r="A81" s="8">
        <v>79</v>
      </c>
      <c r="B81" s="32" t="s">
        <v>100</v>
      </c>
      <c r="C81" s="33">
        <v>230041700105</v>
      </c>
      <c r="D81" s="32">
        <v>18</v>
      </c>
      <c r="E81" s="16">
        <v>18</v>
      </c>
      <c r="F81" s="16"/>
      <c r="G81" s="16">
        <v>5</v>
      </c>
      <c r="H81" s="8">
        <v>5</v>
      </c>
      <c r="I81" s="8"/>
      <c r="J81" s="16">
        <f t="shared" si="10"/>
        <v>100</v>
      </c>
      <c r="K81" s="34" cm="1">
        <f t="array" ref="K81">ROUNDUP(AVERAGE(LARGE(O81:Q81,{1,2})),0)</f>
        <v>26</v>
      </c>
      <c r="L81" s="16"/>
      <c r="O81" s="2">
        <f t="shared" si="11"/>
        <v>28</v>
      </c>
      <c r="P81" s="2">
        <f t="shared" si="12"/>
        <v>23</v>
      </c>
      <c r="Q81" s="2">
        <f t="shared" si="13"/>
        <v>0</v>
      </c>
      <c r="U81" s="21"/>
      <c r="V81" s="21"/>
      <c r="W81" s="21"/>
      <c r="X81" s="2">
        <f t="shared" si="14"/>
        <v>100</v>
      </c>
      <c r="Y81" s="2">
        <v>14</v>
      </c>
      <c r="Z81" s="2">
        <f t="shared" si="15"/>
        <v>5</v>
      </c>
    </row>
    <row r="82" spans="1:26">
      <c r="A82" s="8">
        <v>80</v>
      </c>
      <c r="B82" s="35" t="s">
        <v>101</v>
      </c>
      <c r="C82" s="36">
        <v>230041700108</v>
      </c>
      <c r="D82" s="35">
        <v>25</v>
      </c>
      <c r="E82" s="16">
        <v>24</v>
      </c>
      <c r="F82" s="16"/>
      <c r="G82" s="16">
        <v>5</v>
      </c>
      <c r="H82" s="8">
        <v>0</v>
      </c>
      <c r="I82" s="8"/>
      <c r="J82" s="16">
        <f t="shared" si="10"/>
        <v>78.58</v>
      </c>
      <c r="K82" s="34" cm="1">
        <f t="array" ref="K82">ROUNDUP(AVERAGE(LARGE(O82:Q82,{1,2})),0)</f>
        <v>29</v>
      </c>
      <c r="L82" s="16"/>
      <c r="O82" s="2">
        <f t="shared" si="11"/>
        <v>34</v>
      </c>
      <c r="P82" s="2">
        <f t="shared" si="12"/>
        <v>24</v>
      </c>
      <c r="Q82" s="2">
        <f t="shared" si="13"/>
        <v>0</v>
      </c>
      <c r="U82" s="21"/>
      <c r="V82" s="21"/>
      <c r="W82" s="21"/>
      <c r="X82" s="2">
        <f t="shared" si="14"/>
        <v>78.58</v>
      </c>
      <c r="Y82" s="2">
        <v>11</v>
      </c>
      <c r="Z82" s="2">
        <f t="shared" si="15"/>
        <v>4</v>
      </c>
    </row>
    <row r="83" spans="1:26">
      <c r="A83" s="8">
        <v>81</v>
      </c>
      <c r="B83" s="35" t="s">
        <v>102</v>
      </c>
      <c r="C83" s="36">
        <v>230041700110</v>
      </c>
      <c r="D83" s="35">
        <v>14</v>
      </c>
      <c r="E83" s="16">
        <v>16</v>
      </c>
      <c r="F83" s="16"/>
      <c r="G83" s="16">
        <v>5</v>
      </c>
      <c r="H83" s="8">
        <v>3</v>
      </c>
      <c r="I83" s="8"/>
      <c r="J83" s="16">
        <f t="shared" si="10"/>
        <v>92.86</v>
      </c>
      <c r="K83" s="34" cm="1">
        <f t="array" ref="K83">ROUNDUP(AVERAGE(LARGE(O83:Q83,{1,2})),0)</f>
        <v>22</v>
      </c>
      <c r="L83" s="16"/>
      <c r="O83" s="2">
        <f t="shared" si="11"/>
        <v>24</v>
      </c>
      <c r="P83" s="2">
        <f t="shared" si="12"/>
        <v>19</v>
      </c>
      <c r="Q83" s="2">
        <f t="shared" si="13"/>
        <v>0</v>
      </c>
      <c r="U83" s="21"/>
      <c r="V83" s="21"/>
      <c r="W83" s="21"/>
      <c r="X83" s="2">
        <f t="shared" si="14"/>
        <v>92.86</v>
      </c>
      <c r="Y83" s="2">
        <v>13</v>
      </c>
      <c r="Z83" s="2">
        <f t="shared" si="15"/>
        <v>5</v>
      </c>
    </row>
    <row r="84" spans="1:26">
      <c r="A84" s="8">
        <v>82</v>
      </c>
      <c r="B84" s="32" t="s">
        <v>103</v>
      </c>
      <c r="C84" s="33">
        <v>230041700111</v>
      </c>
      <c r="D84" s="32">
        <v>21</v>
      </c>
      <c r="E84" s="16">
        <v>21</v>
      </c>
      <c r="F84" s="16"/>
      <c r="G84" s="16">
        <v>5</v>
      </c>
      <c r="H84" s="8">
        <v>5</v>
      </c>
      <c r="I84" s="8"/>
      <c r="J84" s="16">
        <f t="shared" si="10"/>
        <v>71.43</v>
      </c>
      <c r="K84" s="34" cm="1">
        <f t="array" ref="K84">ROUNDUP(AVERAGE(LARGE(O84:Q84,{1,2})),0)</f>
        <v>28</v>
      </c>
      <c r="L84" s="16"/>
      <c r="O84" s="2">
        <f t="shared" si="11"/>
        <v>30</v>
      </c>
      <c r="P84" s="2">
        <f t="shared" si="12"/>
        <v>26</v>
      </c>
      <c r="Q84" s="2">
        <f t="shared" si="13"/>
        <v>0</v>
      </c>
      <c r="U84" s="21"/>
      <c r="V84" s="21"/>
      <c r="W84" s="21"/>
      <c r="X84" s="2">
        <f t="shared" si="14"/>
        <v>71.43</v>
      </c>
      <c r="Y84" s="2">
        <v>10</v>
      </c>
      <c r="Z84" s="2">
        <f t="shared" si="15"/>
        <v>4</v>
      </c>
    </row>
    <row r="85" spans="1:26">
      <c r="A85" s="8">
        <v>83</v>
      </c>
      <c r="B85" s="35" t="s">
        <v>104</v>
      </c>
      <c r="C85" s="36">
        <v>230041700112</v>
      </c>
      <c r="D85" s="35" t="s">
        <v>22</v>
      </c>
      <c r="E85" s="16" t="s">
        <v>22</v>
      </c>
      <c r="F85" s="16"/>
      <c r="G85" s="16">
        <v>0</v>
      </c>
      <c r="H85" s="8">
        <v>0</v>
      </c>
      <c r="I85" s="8"/>
      <c r="J85" s="16">
        <f t="shared" si="10"/>
        <v>0</v>
      </c>
      <c r="K85" s="34" cm="1">
        <f t="array" ref="K85">ROUNDUP(AVERAGE(LARGE(O85:Q85,{1,2})),0)</f>
        <v>0</v>
      </c>
      <c r="L85" s="16"/>
      <c r="O85" s="2">
        <f t="shared" si="11"/>
        <v>0</v>
      </c>
      <c r="P85" s="2">
        <f t="shared" si="12"/>
        <v>0</v>
      </c>
      <c r="Q85" s="2">
        <f t="shared" si="13"/>
        <v>0</v>
      </c>
      <c r="U85" s="21"/>
      <c r="V85" s="21"/>
      <c r="W85" s="21"/>
      <c r="X85" s="2">
        <f t="shared" si="14"/>
        <v>0</v>
      </c>
      <c r="Y85" s="2">
        <v>0</v>
      </c>
      <c r="Z85" s="2">
        <f t="shared" si="15"/>
        <v>0</v>
      </c>
    </row>
    <row r="86" spans="1:26">
      <c r="A86" s="8">
        <v>84</v>
      </c>
      <c r="B86" s="35" t="s">
        <v>105</v>
      </c>
      <c r="C86" s="36">
        <v>230041700116</v>
      </c>
      <c r="D86" s="35">
        <v>12</v>
      </c>
      <c r="E86" s="16">
        <v>18</v>
      </c>
      <c r="F86" s="16"/>
      <c r="G86" s="16">
        <v>5</v>
      </c>
      <c r="H86" s="8">
        <v>3</v>
      </c>
      <c r="I86" s="8"/>
      <c r="J86" s="16">
        <f t="shared" si="10"/>
        <v>57.15</v>
      </c>
      <c r="K86" s="34" cm="1">
        <f t="array" ref="K86">ROUNDUP(AVERAGE(LARGE(O86:Q86,{1,2})),0)</f>
        <v>21</v>
      </c>
      <c r="L86" s="16"/>
      <c r="O86" s="2">
        <f t="shared" si="11"/>
        <v>20</v>
      </c>
      <c r="P86" s="2">
        <f t="shared" si="12"/>
        <v>21</v>
      </c>
      <c r="Q86" s="2">
        <f t="shared" si="13"/>
        <v>0</v>
      </c>
      <c r="U86" s="21"/>
      <c r="V86" s="21"/>
      <c r="W86" s="21"/>
      <c r="X86" s="2">
        <f t="shared" si="14"/>
        <v>57.15</v>
      </c>
      <c r="Y86" s="2">
        <v>8</v>
      </c>
      <c r="Z86" s="2">
        <f t="shared" si="15"/>
        <v>3</v>
      </c>
    </row>
    <row r="87" spans="1:26">
      <c r="A87" s="8">
        <v>85</v>
      </c>
      <c r="B87" s="32" t="s">
        <v>106</v>
      </c>
      <c r="C87" s="33">
        <v>230041700117</v>
      </c>
      <c r="D87" s="32">
        <v>12</v>
      </c>
      <c r="E87" s="16">
        <v>15</v>
      </c>
      <c r="F87" s="16"/>
      <c r="G87" s="16">
        <v>5</v>
      </c>
      <c r="H87" s="8">
        <v>5</v>
      </c>
      <c r="I87" s="8"/>
      <c r="J87" s="16">
        <f t="shared" si="10"/>
        <v>57.15</v>
      </c>
      <c r="K87" s="34" cm="1">
        <f t="array" ref="K87">ROUNDUP(AVERAGE(LARGE(O87:Q87,{1,2})),0)</f>
        <v>20</v>
      </c>
      <c r="L87" s="16"/>
      <c r="O87" s="2">
        <f t="shared" si="11"/>
        <v>20</v>
      </c>
      <c r="P87" s="2">
        <f t="shared" si="12"/>
        <v>20</v>
      </c>
      <c r="Q87" s="2">
        <f t="shared" si="13"/>
        <v>0</v>
      </c>
      <c r="U87" s="21"/>
      <c r="V87" s="21"/>
      <c r="W87" s="21"/>
      <c r="X87" s="2">
        <f t="shared" si="14"/>
        <v>57.15</v>
      </c>
      <c r="Y87" s="2">
        <v>8</v>
      </c>
      <c r="Z87" s="2">
        <f t="shared" si="15"/>
        <v>3</v>
      </c>
    </row>
    <row r="88" spans="1:26">
      <c r="A88" s="8">
        <v>86</v>
      </c>
      <c r="B88" s="35" t="s">
        <v>107</v>
      </c>
      <c r="C88" s="36">
        <v>230041700118</v>
      </c>
      <c r="D88" s="35">
        <v>15</v>
      </c>
      <c r="E88" s="16">
        <v>19</v>
      </c>
      <c r="F88" s="16"/>
      <c r="G88" s="16">
        <v>5</v>
      </c>
      <c r="H88" s="8">
        <v>5</v>
      </c>
      <c r="I88" s="8"/>
      <c r="J88" s="16">
        <f t="shared" si="10"/>
        <v>64.29</v>
      </c>
      <c r="K88" s="34" cm="1">
        <f t="array" ref="K88">ROUNDUP(AVERAGE(LARGE(O88:Q88,{1,2})),0)</f>
        <v>24</v>
      </c>
      <c r="L88" s="16"/>
      <c r="O88" s="2">
        <f t="shared" si="11"/>
        <v>24</v>
      </c>
      <c r="P88" s="2">
        <f t="shared" si="12"/>
        <v>24</v>
      </c>
      <c r="Q88" s="2">
        <f t="shared" si="13"/>
        <v>0</v>
      </c>
      <c r="U88" s="21"/>
      <c r="V88" s="21"/>
      <c r="W88" s="21"/>
      <c r="X88" s="2">
        <f t="shared" si="14"/>
        <v>64.29</v>
      </c>
      <c r="Y88" s="2">
        <v>9</v>
      </c>
      <c r="Z88" s="2">
        <f t="shared" si="15"/>
        <v>4</v>
      </c>
    </row>
    <row r="89" spans="1:26">
      <c r="A89" s="8">
        <v>87</v>
      </c>
      <c r="B89" s="32" t="s">
        <v>108</v>
      </c>
      <c r="C89" s="33">
        <v>230041700123</v>
      </c>
      <c r="D89" s="32">
        <v>6</v>
      </c>
      <c r="E89" s="16">
        <v>12</v>
      </c>
      <c r="F89" s="16"/>
      <c r="G89" s="16">
        <v>0</v>
      </c>
      <c r="H89" s="8">
        <v>3</v>
      </c>
      <c r="I89" s="8"/>
      <c r="J89" s="16">
        <f t="shared" si="10"/>
        <v>7.15</v>
      </c>
      <c r="K89" s="34" cm="1">
        <f t="array" ref="K89">ROUNDUP(AVERAGE(LARGE(O89:Q89,{1,2})),0)</f>
        <v>18</v>
      </c>
      <c r="L89" s="16"/>
      <c r="O89" s="2">
        <v>15</v>
      </c>
      <c r="P89" s="2">
        <v>21</v>
      </c>
      <c r="Q89" s="2">
        <f t="shared" si="13"/>
        <v>0</v>
      </c>
      <c r="U89" s="21"/>
      <c r="V89" s="21"/>
      <c r="W89" s="21"/>
      <c r="X89" s="2">
        <f t="shared" si="14"/>
        <v>7.15</v>
      </c>
      <c r="Y89" s="2">
        <v>1</v>
      </c>
      <c r="Z89" s="2">
        <f t="shared" si="15"/>
        <v>1</v>
      </c>
    </row>
    <row r="90" spans="1:26">
      <c r="A90" s="8">
        <v>88</v>
      </c>
      <c r="B90" s="35" t="s">
        <v>109</v>
      </c>
      <c r="C90" s="36">
        <v>230041700126</v>
      </c>
      <c r="D90" s="35">
        <v>16</v>
      </c>
      <c r="E90" s="16">
        <v>20</v>
      </c>
      <c r="F90" s="16"/>
      <c r="G90" s="16">
        <v>0</v>
      </c>
      <c r="H90" s="8">
        <v>0</v>
      </c>
      <c r="I90" s="8"/>
      <c r="J90" s="16">
        <f t="shared" si="10"/>
        <v>50</v>
      </c>
      <c r="K90" s="34" cm="1">
        <f t="array" ref="K90">ROUNDUP(AVERAGE(LARGE(O90:Q90,{1,2})),0)</f>
        <v>20</v>
      </c>
      <c r="L90" s="16"/>
      <c r="O90" s="2">
        <f t="shared" si="11"/>
        <v>19</v>
      </c>
      <c r="P90" s="2">
        <f t="shared" si="12"/>
        <v>20</v>
      </c>
      <c r="Q90" s="2">
        <f t="shared" si="13"/>
        <v>0</v>
      </c>
      <c r="U90" s="21"/>
      <c r="V90" s="21"/>
      <c r="W90" s="21"/>
      <c r="X90" s="2">
        <f t="shared" si="14"/>
        <v>50</v>
      </c>
      <c r="Y90" s="2">
        <v>7</v>
      </c>
      <c r="Z90" s="2">
        <f t="shared" si="15"/>
        <v>3</v>
      </c>
    </row>
    <row r="91" spans="1:26">
      <c r="A91" s="8">
        <v>89</v>
      </c>
      <c r="B91" s="32" t="s">
        <v>109</v>
      </c>
      <c r="C91" s="33">
        <v>230041700127</v>
      </c>
      <c r="D91" s="32">
        <v>24</v>
      </c>
      <c r="E91" s="16">
        <v>16</v>
      </c>
      <c r="F91" s="16"/>
      <c r="G91" s="16">
        <v>5</v>
      </c>
      <c r="H91" s="8">
        <v>5</v>
      </c>
      <c r="I91" s="8"/>
      <c r="J91" s="16">
        <f t="shared" si="10"/>
        <v>92.86</v>
      </c>
      <c r="K91" s="34" cm="1">
        <f t="array" ref="K91">ROUNDUP(AVERAGE(LARGE(O91:Q91,{1,2})),0)</f>
        <v>28</v>
      </c>
      <c r="L91" s="16"/>
      <c r="O91" s="2">
        <f t="shared" si="11"/>
        <v>34</v>
      </c>
      <c r="P91" s="2">
        <f t="shared" si="12"/>
        <v>21</v>
      </c>
      <c r="Q91" s="2">
        <f t="shared" si="13"/>
        <v>0</v>
      </c>
      <c r="U91" s="21"/>
      <c r="V91" s="21"/>
      <c r="W91" s="21"/>
      <c r="X91" s="2">
        <f t="shared" si="14"/>
        <v>92.86</v>
      </c>
      <c r="Y91" s="2">
        <v>13</v>
      </c>
      <c r="Z91" s="2">
        <f t="shared" si="15"/>
        <v>5</v>
      </c>
    </row>
    <row r="92" spans="1:26">
      <c r="A92" s="8">
        <v>90</v>
      </c>
      <c r="B92" s="32" t="s">
        <v>110</v>
      </c>
      <c r="C92" s="33">
        <v>230041700131</v>
      </c>
      <c r="D92" s="32">
        <v>15</v>
      </c>
      <c r="E92" s="16">
        <v>15</v>
      </c>
      <c r="F92" s="16"/>
      <c r="G92" s="16">
        <v>3</v>
      </c>
      <c r="H92" s="8">
        <v>3</v>
      </c>
      <c r="I92" s="8"/>
      <c r="J92" s="16">
        <f t="shared" si="10"/>
        <v>42.86</v>
      </c>
      <c r="K92" s="34" cm="1">
        <f t="array" ref="K92">ROUNDUP(AVERAGE(LARGE(O92:Q92,{1,2})),0)</f>
        <v>20</v>
      </c>
      <c r="L92" s="16"/>
      <c r="O92" s="2">
        <f t="shared" si="11"/>
        <v>21</v>
      </c>
      <c r="P92" s="2">
        <f t="shared" si="12"/>
        <v>18</v>
      </c>
      <c r="Q92" s="2">
        <f t="shared" si="13"/>
        <v>0</v>
      </c>
      <c r="U92" s="21"/>
      <c r="V92" s="21"/>
      <c r="W92" s="21"/>
      <c r="X92" s="2">
        <f t="shared" si="14"/>
        <v>42.86</v>
      </c>
      <c r="Y92" s="2">
        <v>6</v>
      </c>
      <c r="Z92" s="2">
        <f t="shared" si="15"/>
        <v>3</v>
      </c>
    </row>
    <row r="93" spans="1:26">
      <c r="A93" s="8">
        <v>91</v>
      </c>
      <c r="B93" s="35" t="s">
        <v>111</v>
      </c>
      <c r="C93" s="36">
        <v>230041700136</v>
      </c>
      <c r="D93" s="35">
        <v>6</v>
      </c>
      <c r="E93" s="16" t="s">
        <v>22</v>
      </c>
      <c r="F93" s="16"/>
      <c r="G93" s="16">
        <v>5</v>
      </c>
      <c r="H93" s="8">
        <v>0</v>
      </c>
      <c r="I93" s="8"/>
      <c r="J93" s="16">
        <f t="shared" si="10"/>
        <v>57.15</v>
      </c>
      <c r="K93" s="34" cm="1">
        <f t="array" ref="K93">ROUNDUP(AVERAGE(LARGE(O93:Q93,{1,2})),0)</f>
        <v>7</v>
      </c>
      <c r="L93" s="16"/>
      <c r="O93" s="2">
        <f t="shared" si="11"/>
        <v>14</v>
      </c>
      <c r="P93" s="2">
        <f t="shared" si="12"/>
        <v>0</v>
      </c>
      <c r="Q93" s="2">
        <f t="shared" si="13"/>
        <v>0</v>
      </c>
      <c r="U93" s="21"/>
      <c r="V93" s="21"/>
      <c r="W93" s="21"/>
      <c r="X93" s="2">
        <f t="shared" si="14"/>
        <v>57.15</v>
      </c>
      <c r="Y93" s="2">
        <v>8</v>
      </c>
      <c r="Z93" s="2">
        <f t="shared" si="15"/>
        <v>3</v>
      </c>
    </row>
    <row r="94" spans="1:26">
      <c r="A94" s="8">
        <v>92</v>
      </c>
      <c r="B94" s="37" t="s">
        <v>90</v>
      </c>
      <c r="C94" s="38">
        <v>230041724015</v>
      </c>
      <c r="D94" s="37">
        <v>28</v>
      </c>
      <c r="E94" s="16">
        <v>23</v>
      </c>
      <c r="F94" s="16"/>
      <c r="G94" s="16">
        <v>5</v>
      </c>
      <c r="H94" s="8">
        <v>5</v>
      </c>
      <c r="I94" s="8"/>
      <c r="J94" s="16">
        <f t="shared" si="10"/>
        <v>92.86</v>
      </c>
      <c r="K94" s="34" cm="1">
        <f t="array" ref="K94">ROUNDUP(AVERAGE(LARGE(O94:Q94,{1,2})),0)</f>
        <v>33</v>
      </c>
      <c r="L94" s="16"/>
      <c r="O94" s="2">
        <f t="shared" si="11"/>
        <v>38</v>
      </c>
      <c r="P94" s="2">
        <f t="shared" si="12"/>
        <v>28</v>
      </c>
      <c r="Q94" s="2">
        <f t="shared" si="13"/>
        <v>0</v>
      </c>
      <c r="U94" s="21"/>
      <c r="V94" s="21"/>
      <c r="W94" s="21"/>
      <c r="X94" s="2">
        <f t="shared" si="14"/>
        <v>92.86</v>
      </c>
      <c r="Y94" s="2">
        <v>13</v>
      </c>
      <c r="Z94" s="2">
        <f t="shared" si="15"/>
        <v>5</v>
      </c>
    </row>
    <row r="95" spans="1:26">
      <c r="A95" s="8">
        <v>93</v>
      </c>
      <c r="B95" s="37" t="s">
        <v>112</v>
      </c>
      <c r="C95" s="38">
        <v>230041724016</v>
      </c>
      <c r="D95" s="37">
        <v>27</v>
      </c>
      <c r="E95" s="16">
        <v>30</v>
      </c>
      <c r="F95" s="16"/>
      <c r="G95" s="16">
        <v>5</v>
      </c>
      <c r="H95" s="8">
        <v>5</v>
      </c>
      <c r="I95" s="8"/>
      <c r="J95" s="16">
        <f t="shared" si="10"/>
        <v>100</v>
      </c>
      <c r="K95" s="34" cm="1">
        <f t="array" ref="K95">ROUNDUP(AVERAGE(LARGE(O95:Q95,{1,2})),0)</f>
        <v>36</v>
      </c>
      <c r="L95" s="16"/>
      <c r="O95" s="2">
        <f t="shared" si="11"/>
        <v>37</v>
      </c>
      <c r="P95" s="2">
        <f t="shared" si="12"/>
        <v>35</v>
      </c>
      <c r="Q95" s="2">
        <f t="shared" si="13"/>
        <v>0</v>
      </c>
      <c r="U95" s="21"/>
      <c r="V95" s="21"/>
      <c r="W95" s="21"/>
      <c r="X95" s="2">
        <f t="shared" si="14"/>
        <v>100</v>
      </c>
      <c r="Y95" s="2">
        <v>14</v>
      </c>
      <c r="Z95" s="2">
        <f t="shared" si="15"/>
        <v>5</v>
      </c>
    </row>
    <row r="96" spans="1:26">
      <c r="A96" s="8">
        <v>94</v>
      </c>
      <c r="B96" s="37" t="s">
        <v>91</v>
      </c>
      <c r="C96" s="38">
        <v>230041724017</v>
      </c>
      <c r="D96" s="37">
        <v>27</v>
      </c>
      <c r="E96" s="16">
        <v>25</v>
      </c>
      <c r="F96" s="16"/>
      <c r="G96" s="16">
        <v>5</v>
      </c>
      <c r="H96" s="8">
        <v>3</v>
      </c>
      <c r="I96" s="8"/>
      <c r="J96" s="16">
        <f t="shared" si="10"/>
        <v>64.29</v>
      </c>
      <c r="K96" s="34" cm="1">
        <f t="array" ref="K96">ROUNDUP(AVERAGE(LARGE(O96:Q96,{1,2})),0)</f>
        <v>32</v>
      </c>
      <c r="L96" s="16"/>
      <c r="O96" s="2">
        <f t="shared" si="11"/>
        <v>36</v>
      </c>
      <c r="P96" s="2">
        <f t="shared" si="12"/>
        <v>28</v>
      </c>
      <c r="Q96" s="2">
        <f t="shared" si="13"/>
        <v>0</v>
      </c>
      <c r="U96" s="21"/>
      <c r="V96" s="21"/>
      <c r="W96" s="21"/>
      <c r="X96" s="2">
        <f t="shared" si="14"/>
        <v>64.29</v>
      </c>
      <c r="Y96" s="2">
        <v>9</v>
      </c>
      <c r="Z96" s="2">
        <f t="shared" si="15"/>
        <v>4</v>
      </c>
    </row>
    <row r="97" spans="1:26">
      <c r="A97" s="8">
        <v>95</v>
      </c>
      <c r="B97" s="37" t="s">
        <v>113</v>
      </c>
      <c r="C97" s="38">
        <v>230041724025</v>
      </c>
      <c r="D97" s="37">
        <v>22</v>
      </c>
      <c r="E97" s="16">
        <v>22</v>
      </c>
      <c r="F97" s="16"/>
      <c r="G97" s="16">
        <v>5</v>
      </c>
      <c r="H97" s="8">
        <v>3</v>
      </c>
      <c r="I97" s="8"/>
      <c r="J97" s="16">
        <f t="shared" si="10"/>
        <v>42.86</v>
      </c>
      <c r="K97" s="34" cm="1">
        <f t="array" ref="K97">ROUNDUP(AVERAGE(LARGE(O97:Q97,{1,2})),0)</f>
        <v>28</v>
      </c>
      <c r="L97" s="16"/>
      <c r="O97" s="2">
        <f t="shared" si="11"/>
        <v>30</v>
      </c>
      <c r="P97" s="2">
        <f t="shared" si="12"/>
        <v>25</v>
      </c>
      <c r="Q97" s="2">
        <f t="shared" si="13"/>
        <v>0</v>
      </c>
      <c r="U97" s="21"/>
      <c r="V97" s="21"/>
      <c r="W97" s="21"/>
      <c r="X97" s="2">
        <f t="shared" si="14"/>
        <v>42.86</v>
      </c>
      <c r="Y97" s="2">
        <v>6</v>
      </c>
      <c r="Z97" s="2">
        <f t="shared" si="15"/>
        <v>3</v>
      </c>
    </row>
    <row r="98" spans="1:26">
      <c r="A98" s="8">
        <v>96</v>
      </c>
      <c r="B98" s="37" t="s">
        <v>114</v>
      </c>
      <c r="C98" s="38">
        <v>230041724026</v>
      </c>
      <c r="D98" s="37">
        <v>18</v>
      </c>
      <c r="E98" s="16">
        <v>13</v>
      </c>
      <c r="F98" s="16"/>
      <c r="G98" s="16">
        <v>5</v>
      </c>
      <c r="H98" s="8">
        <v>5</v>
      </c>
      <c r="I98" s="8"/>
      <c r="J98" s="16">
        <f t="shared" si="10"/>
        <v>85.72</v>
      </c>
      <c r="K98" s="34" cm="1">
        <f t="array" ref="K98">ROUNDUP(AVERAGE(LARGE(O98:Q98,{1,2})),0)</f>
        <v>23</v>
      </c>
      <c r="L98" s="16"/>
      <c r="O98" s="2">
        <f t="shared" si="11"/>
        <v>28</v>
      </c>
      <c r="P98" s="2">
        <f t="shared" si="12"/>
        <v>18</v>
      </c>
      <c r="Q98" s="2">
        <f t="shared" si="13"/>
        <v>0</v>
      </c>
      <c r="U98" s="21"/>
      <c r="V98" s="21"/>
      <c r="W98" s="21"/>
      <c r="X98" s="2">
        <f t="shared" si="14"/>
        <v>85.72</v>
      </c>
      <c r="Y98" s="2">
        <v>12</v>
      </c>
      <c r="Z98" s="2">
        <f t="shared" si="15"/>
        <v>5</v>
      </c>
    </row>
  </sheetData>
  <autoFilter xmlns:etc="http://www.wps.cn/officeDocument/2017/etCustomData" ref="A2:Z98" etc:filterBottomFollowUsedRange="0">
    <extLst/>
  </autoFilter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55" workbookViewId="0">
      <selection activeCell="B1" sqref="B1:B56"/>
    </sheetView>
  </sheetViews>
  <sheetFormatPr defaultColWidth="9" defaultRowHeight="15" outlineLevelCol="2"/>
  <cols>
    <col min="3" max="3" width="13.1428571428571" customWidth="1"/>
  </cols>
  <sheetData>
    <row r="1" spans="1:3">
      <c r="A1">
        <v>1</v>
      </c>
      <c r="B1" t="s">
        <v>21</v>
      </c>
      <c r="C1" s="23">
        <v>220041700003</v>
      </c>
    </row>
    <row r="2" spans="1:3">
      <c r="A2">
        <v>2</v>
      </c>
      <c r="B2" t="s">
        <v>23</v>
      </c>
      <c r="C2" s="23">
        <v>220041700010</v>
      </c>
    </row>
    <row r="3" spans="1:3">
      <c r="A3">
        <v>3</v>
      </c>
      <c r="B3" t="s">
        <v>24</v>
      </c>
      <c r="C3" s="23">
        <v>220041700037</v>
      </c>
    </row>
    <row r="4" spans="1:3">
      <c r="A4">
        <v>4</v>
      </c>
      <c r="B4" t="s">
        <v>25</v>
      </c>
      <c r="C4" s="23">
        <v>220041700038</v>
      </c>
    </row>
    <row r="5" spans="1:3">
      <c r="A5">
        <v>5</v>
      </c>
      <c r="B5" t="s">
        <v>26</v>
      </c>
      <c r="C5" s="23">
        <v>220041700048</v>
      </c>
    </row>
    <row r="6" spans="1:3">
      <c r="A6">
        <v>6</v>
      </c>
      <c r="B6" t="s">
        <v>27</v>
      </c>
      <c r="C6" s="23">
        <v>220041700059</v>
      </c>
    </row>
    <row r="7" spans="1:3">
      <c r="A7">
        <v>7</v>
      </c>
      <c r="B7" t="s">
        <v>28</v>
      </c>
      <c r="C7" s="23">
        <v>220041723011</v>
      </c>
    </row>
    <row r="8" ht="30" spans="1:3">
      <c r="A8">
        <v>8</v>
      </c>
      <c r="B8" s="24" t="s">
        <v>29</v>
      </c>
      <c r="C8" s="23">
        <v>230041700001</v>
      </c>
    </row>
    <row r="9" ht="30" spans="1:3">
      <c r="A9">
        <v>9</v>
      </c>
      <c r="B9" s="24" t="s">
        <v>30</v>
      </c>
      <c r="C9" s="23">
        <v>230041700003</v>
      </c>
    </row>
    <row r="10" spans="1:3">
      <c r="A10">
        <v>10</v>
      </c>
      <c r="B10" s="25" t="s">
        <v>31</v>
      </c>
      <c r="C10" s="26">
        <v>230041700004</v>
      </c>
    </row>
    <row r="11" spans="1:3">
      <c r="A11">
        <v>11</v>
      </c>
      <c r="B11" s="24" t="s">
        <v>31</v>
      </c>
      <c r="C11" s="23">
        <v>230041700005</v>
      </c>
    </row>
    <row r="12" spans="1:3">
      <c r="A12">
        <v>12</v>
      </c>
      <c r="B12" s="25" t="s">
        <v>32</v>
      </c>
      <c r="C12" s="26">
        <v>230041700010</v>
      </c>
    </row>
    <row r="13" ht="30" spans="1:3">
      <c r="A13">
        <v>13</v>
      </c>
      <c r="B13" s="25" t="s">
        <v>33</v>
      </c>
      <c r="C13" s="26">
        <v>230041700012</v>
      </c>
    </row>
    <row r="14" spans="1:3">
      <c r="A14">
        <v>14</v>
      </c>
      <c r="B14" s="24" t="s">
        <v>34</v>
      </c>
      <c r="C14" s="23">
        <v>230041700015</v>
      </c>
    </row>
    <row r="15" ht="30" spans="1:3">
      <c r="A15">
        <v>15</v>
      </c>
      <c r="B15" s="25" t="s">
        <v>35</v>
      </c>
      <c r="C15" s="26">
        <v>230041700016</v>
      </c>
    </row>
    <row r="16" spans="1:3">
      <c r="A16">
        <v>16</v>
      </c>
      <c r="B16" s="24" t="s">
        <v>36</v>
      </c>
      <c r="C16" s="23">
        <v>230041700017</v>
      </c>
    </row>
    <row r="17" ht="30" spans="1:3">
      <c r="A17">
        <v>17</v>
      </c>
      <c r="B17" s="25" t="s">
        <v>37</v>
      </c>
      <c r="C17" s="26">
        <v>230041700018</v>
      </c>
    </row>
    <row r="18" spans="1:3">
      <c r="A18">
        <v>18</v>
      </c>
      <c r="B18" s="24" t="s">
        <v>38</v>
      </c>
      <c r="C18" s="23">
        <v>230041700019</v>
      </c>
    </row>
    <row r="19" ht="30" spans="1:3">
      <c r="A19">
        <v>19</v>
      </c>
      <c r="B19" s="24" t="s">
        <v>39</v>
      </c>
      <c r="C19" s="23">
        <v>230041700021</v>
      </c>
    </row>
    <row r="20" ht="30" spans="1:3">
      <c r="A20">
        <v>20</v>
      </c>
      <c r="B20" s="25" t="s">
        <v>40</v>
      </c>
      <c r="C20" s="26">
        <v>230041700024</v>
      </c>
    </row>
    <row r="21" ht="45" spans="1:3">
      <c r="A21">
        <v>21</v>
      </c>
      <c r="B21" s="24" t="s">
        <v>41</v>
      </c>
      <c r="C21" s="23">
        <v>230041700025</v>
      </c>
    </row>
    <row r="22" ht="30" spans="1:3">
      <c r="A22">
        <v>22</v>
      </c>
      <c r="B22" s="24" t="s">
        <v>42</v>
      </c>
      <c r="C22" s="23">
        <v>230041700027</v>
      </c>
    </row>
    <row r="23" ht="45" spans="1:3">
      <c r="A23">
        <v>23</v>
      </c>
      <c r="B23" s="24" t="s">
        <v>43</v>
      </c>
      <c r="C23" s="23">
        <v>230041700029</v>
      </c>
    </row>
    <row r="24" spans="1:3">
      <c r="A24">
        <v>24</v>
      </c>
      <c r="B24" s="25" t="s">
        <v>44</v>
      </c>
      <c r="C24" s="26">
        <v>230041700030</v>
      </c>
    </row>
    <row r="25" ht="30" spans="1:3">
      <c r="A25">
        <v>25</v>
      </c>
      <c r="B25" s="25" t="s">
        <v>45</v>
      </c>
      <c r="C25" s="26">
        <v>230041700032</v>
      </c>
    </row>
    <row r="26" ht="30" spans="1:3">
      <c r="A26">
        <v>26</v>
      </c>
      <c r="B26" s="24" t="s">
        <v>46</v>
      </c>
      <c r="C26" s="23">
        <v>230041700033</v>
      </c>
    </row>
    <row r="27" ht="30" spans="1:3">
      <c r="A27">
        <v>27</v>
      </c>
      <c r="B27" s="25" t="s">
        <v>47</v>
      </c>
      <c r="C27" s="26">
        <v>230041700034</v>
      </c>
    </row>
    <row r="28" ht="45" spans="1:3">
      <c r="A28">
        <v>28</v>
      </c>
      <c r="B28" s="24" t="s">
        <v>48</v>
      </c>
      <c r="C28" s="23">
        <v>230041700037</v>
      </c>
    </row>
    <row r="29" spans="1:3">
      <c r="A29">
        <v>29</v>
      </c>
      <c r="B29" s="24" t="s">
        <v>49</v>
      </c>
      <c r="C29" s="23">
        <v>230041700041</v>
      </c>
    </row>
    <row r="30" spans="1:3">
      <c r="A30">
        <v>30</v>
      </c>
      <c r="B30" s="25" t="s">
        <v>50</v>
      </c>
      <c r="C30" s="26">
        <v>230041700042</v>
      </c>
    </row>
    <row r="31" spans="1:3">
      <c r="A31">
        <v>31</v>
      </c>
      <c r="B31" s="25" t="s">
        <v>51</v>
      </c>
      <c r="C31" s="26">
        <v>230041700044</v>
      </c>
    </row>
    <row r="32" ht="30" spans="1:3">
      <c r="A32">
        <v>32</v>
      </c>
      <c r="B32" s="24" t="s">
        <v>52</v>
      </c>
      <c r="C32" s="23">
        <v>230041700045</v>
      </c>
    </row>
    <row r="33" spans="1:3">
      <c r="A33">
        <v>33</v>
      </c>
      <c r="B33" s="25" t="s">
        <v>26</v>
      </c>
      <c r="C33" s="26">
        <v>230041700046</v>
      </c>
    </row>
    <row r="34" ht="45" spans="1:3">
      <c r="A34">
        <v>34</v>
      </c>
      <c r="B34" s="24" t="s">
        <v>53</v>
      </c>
      <c r="C34" s="23">
        <v>230041700047</v>
      </c>
    </row>
    <row r="35" ht="30" spans="1:3">
      <c r="A35">
        <v>35</v>
      </c>
      <c r="B35" s="25" t="s">
        <v>54</v>
      </c>
      <c r="C35" s="26">
        <v>230041700048</v>
      </c>
    </row>
    <row r="36" spans="1:3">
      <c r="A36">
        <v>36</v>
      </c>
      <c r="B36" s="25" t="s">
        <v>55</v>
      </c>
      <c r="C36" s="26">
        <v>230041700050</v>
      </c>
    </row>
    <row r="37" ht="30" spans="1:3">
      <c r="A37">
        <v>37</v>
      </c>
      <c r="B37" s="24" t="s">
        <v>56</v>
      </c>
      <c r="C37" s="23">
        <v>230041700051</v>
      </c>
    </row>
    <row r="38" spans="1:3">
      <c r="A38">
        <v>38</v>
      </c>
      <c r="B38" s="25" t="s">
        <v>57</v>
      </c>
      <c r="C38" s="26">
        <v>230041700052</v>
      </c>
    </row>
    <row r="39" ht="30" spans="1:3">
      <c r="A39">
        <v>39</v>
      </c>
      <c r="B39" s="25" t="s">
        <v>58</v>
      </c>
      <c r="C39" s="26">
        <v>230041700056</v>
      </c>
    </row>
    <row r="40" ht="30" spans="1:3">
      <c r="A40">
        <v>40</v>
      </c>
      <c r="B40" s="25" t="s">
        <v>27</v>
      </c>
      <c r="C40" s="26">
        <v>230041700058</v>
      </c>
    </row>
    <row r="41" spans="1:3">
      <c r="A41">
        <v>41</v>
      </c>
      <c r="B41" s="24" t="s">
        <v>59</v>
      </c>
      <c r="C41" s="23">
        <v>230041700059</v>
      </c>
    </row>
    <row r="42" spans="1:3">
      <c r="A42">
        <v>42</v>
      </c>
      <c r="B42" s="25" t="s">
        <v>60</v>
      </c>
      <c r="C42" s="26">
        <v>230041700062</v>
      </c>
    </row>
    <row r="43" ht="30" spans="1:3">
      <c r="A43">
        <v>43</v>
      </c>
      <c r="B43" s="24" t="s">
        <v>61</v>
      </c>
      <c r="C43" s="23">
        <v>230041700063</v>
      </c>
    </row>
    <row r="44" ht="30" spans="1:3">
      <c r="A44">
        <v>44</v>
      </c>
      <c r="B44" s="25" t="s">
        <v>62</v>
      </c>
      <c r="C44" s="26">
        <v>230041700066</v>
      </c>
    </row>
    <row r="45" spans="1:3">
      <c r="A45">
        <v>45</v>
      </c>
      <c r="B45" s="25" t="s">
        <v>63</v>
      </c>
      <c r="C45" s="26">
        <v>230041700068</v>
      </c>
    </row>
    <row r="46" spans="1:3">
      <c r="A46">
        <v>46</v>
      </c>
      <c r="B46" s="24" t="s">
        <v>64</v>
      </c>
      <c r="C46" s="23">
        <v>230041700069</v>
      </c>
    </row>
    <row r="47" ht="30" spans="1:3">
      <c r="A47">
        <v>47</v>
      </c>
      <c r="B47" s="27" t="s">
        <v>65</v>
      </c>
      <c r="C47" s="28">
        <v>230041724001</v>
      </c>
    </row>
    <row r="48" ht="30" spans="1:3">
      <c r="A48">
        <v>48</v>
      </c>
      <c r="B48" s="27" t="s">
        <v>66</v>
      </c>
      <c r="C48" s="28">
        <v>230041724004</v>
      </c>
    </row>
    <row r="49" spans="1:3">
      <c r="A49">
        <v>49</v>
      </c>
      <c r="B49" s="27" t="s">
        <v>31</v>
      </c>
      <c r="C49" s="28">
        <v>230041724005</v>
      </c>
    </row>
    <row r="50" ht="30" spans="1:3">
      <c r="A50">
        <v>50</v>
      </c>
      <c r="B50" s="27" t="s">
        <v>67</v>
      </c>
      <c r="C50" s="28">
        <v>230041724006</v>
      </c>
    </row>
    <row r="51" spans="1:3">
      <c r="A51">
        <v>51</v>
      </c>
      <c r="B51" s="27" t="s">
        <v>68</v>
      </c>
      <c r="C51" s="28">
        <v>230041724007</v>
      </c>
    </row>
    <row r="52" ht="30" spans="1:3">
      <c r="A52">
        <v>52</v>
      </c>
      <c r="B52" s="27" t="s">
        <v>69</v>
      </c>
      <c r="C52" s="28">
        <v>230041724008</v>
      </c>
    </row>
    <row r="53" ht="30" spans="1:3">
      <c r="A53">
        <v>53</v>
      </c>
      <c r="B53" s="27" t="s">
        <v>70</v>
      </c>
      <c r="C53" s="28">
        <v>230041724009</v>
      </c>
    </row>
    <row r="54" ht="30" spans="1:3">
      <c r="A54">
        <v>54</v>
      </c>
      <c r="B54" s="27" t="s">
        <v>71</v>
      </c>
      <c r="C54" s="28">
        <v>230041724010</v>
      </c>
    </row>
    <row r="55" spans="1:3">
      <c r="A55">
        <v>55</v>
      </c>
      <c r="B55" t="s">
        <v>72</v>
      </c>
      <c r="C55" s="28">
        <v>230041724013</v>
      </c>
    </row>
    <row r="56" spans="1:3">
      <c r="A56">
        <v>56</v>
      </c>
      <c r="B56" t="s">
        <v>73</v>
      </c>
      <c r="C56" s="28">
        <v>230041724014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1"/>
  <sheetViews>
    <sheetView zoomScale="110" zoomScaleNormal="110" workbookViewId="0">
      <pane xSplit="3" ySplit="1" topLeftCell="O2" activePane="bottomRight" state="frozen"/>
      <selection/>
      <selection pane="topRight"/>
      <selection pane="bottomLeft"/>
      <selection pane="bottomRight" activeCell="R3" sqref="R3"/>
    </sheetView>
  </sheetViews>
  <sheetFormatPr defaultColWidth="9" defaultRowHeight="15"/>
  <cols>
    <col min="1" max="1" width="8.85714285714286" style="2" customWidth="1"/>
    <col min="2" max="2" width="27" style="2" customWidth="1"/>
    <col min="3" max="3" width="15.5714285714286" style="2" customWidth="1"/>
    <col min="4" max="6" width="12.1428571428571" style="2" customWidth="1"/>
    <col min="7" max="9" width="11.4285714285714" style="2" customWidth="1"/>
    <col min="10" max="10" width="14.7142857142857" style="3" customWidth="1"/>
    <col min="11" max="11" width="14.4285714285714" style="2" customWidth="1"/>
    <col min="12" max="12" width="16.5714285714286" style="2" customWidth="1"/>
    <col min="13" max="13" width="13.8571428571429" style="2" customWidth="1"/>
    <col min="14" max="14" width="13.5714285714286" style="2" customWidth="1"/>
    <col min="15" max="17" width="8" style="2" customWidth="1"/>
    <col min="18" max="20" width="11" style="2" customWidth="1"/>
    <col min="21" max="16384" width="9.14285714285714" style="2"/>
  </cols>
  <sheetData>
    <row r="1" spans="1:10">
      <c r="A1" s="2" t="s">
        <v>0</v>
      </c>
      <c r="J1" s="2"/>
    </row>
    <row r="2" s="1" customFormat="1" spans="1:20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5" t="s">
        <v>13</v>
      </c>
      <c r="N2" s="11" t="s">
        <v>14</v>
      </c>
      <c r="O2" s="19" t="s">
        <v>18</v>
      </c>
      <c r="P2" s="19" t="s">
        <v>19</v>
      </c>
      <c r="Q2" s="19" t="s">
        <v>20</v>
      </c>
      <c r="R2" s="1" t="s">
        <v>15</v>
      </c>
      <c r="S2" s="1" t="s">
        <v>16</v>
      </c>
      <c r="T2" s="1" t="s">
        <v>17</v>
      </c>
    </row>
    <row r="3" spans="1:20">
      <c r="A3" s="8">
        <v>1</v>
      </c>
      <c r="B3" s="14" t="s">
        <v>115</v>
      </c>
      <c r="C3" s="15">
        <v>220041700001</v>
      </c>
      <c r="D3" s="16">
        <v>17</v>
      </c>
      <c r="E3" s="16">
        <v>16</v>
      </c>
      <c r="F3" s="16">
        <v>12</v>
      </c>
      <c r="G3" s="16">
        <v>5</v>
      </c>
      <c r="H3" s="8">
        <v>4</v>
      </c>
      <c r="I3" s="8"/>
      <c r="J3" s="16"/>
      <c r="K3" s="16">
        <v>25</v>
      </c>
      <c r="L3" s="2">
        <v>30</v>
      </c>
      <c r="R3" s="21">
        <f>SUM(D3)+G3+O3</f>
        <v>22</v>
      </c>
      <c r="S3" s="21">
        <f t="shared" ref="S3:T18" si="0">SUM(E3)+H3+P3</f>
        <v>20</v>
      </c>
      <c r="T3" s="21">
        <f t="shared" si="0"/>
        <v>12</v>
      </c>
    </row>
    <row r="4" spans="1:20">
      <c r="A4" s="8">
        <v>2</v>
      </c>
      <c r="B4" s="14" t="s">
        <v>116</v>
      </c>
      <c r="C4" s="15">
        <v>220041700004</v>
      </c>
      <c r="D4" s="16">
        <v>20</v>
      </c>
      <c r="E4" s="16">
        <v>15</v>
      </c>
      <c r="F4" s="16">
        <v>13</v>
      </c>
      <c r="G4" s="16">
        <v>5</v>
      </c>
      <c r="H4" s="8">
        <v>5</v>
      </c>
      <c r="I4" s="8"/>
      <c r="J4" s="16"/>
      <c r="K4" s="16">
        <v>30</v>
      </c>
      <c r="L4" s="2">
        <v>39</v>
      </c>
      <c r="R4" s="21">
        <f t="shared" ref="R4:T67" si="1">SUM(D4)+G4+O4</f>
        <v>25</v>
      </c>
      <c r="S4" s="21">
        <f t="shared" si="0"/>
        <v>20</v>
      </c>
      <c r="T4" s="21">
        <f t="shared" si="0"/>
        <v>13</v>
      </c>
    </row>
    <row r="5" spans="1:20">
      <c r="A5" s="8">
        <v>3</v>
      </c>
      <c r="B5" s="14" t="s">
        <v>31</v>
      </c>
      <c r="C5" s="15">
        <v>220041700006</v>
      </c>
      <c r="D5" s="16">
        <v>10</v>
      </c>
      <c r="E5" s="16">
        <v>12</v>
      </c>
      <c r="F5" s="16">
        <v>14</v>
      </c>
      <c r="G5" s="16">
        <v>5</v>
      </c>
      <c r="H5" s="8">
        <v>5</v>
      </c>
      <c r="I5" s="8"/>
      <c r="J5" s="16"/>
      <c r="K5" s="16">
        <v>20</v>
      </c>
      <c r="L5" s="2">
        <v>39</v>
      </c>
      <c r="R5" s="21">
        <f t="shared" si="1"/>
        <v>15</v>
      </c>
      <c r="S5" s="21">
        <f t="shared" si="0"/>
        <v>17</v>
      </c>
      <c r="T5" s="21">
        <f t="shared" si="0"/>
        <v>14</v>
      </c>
    </row>
    <row r="6" spans="1:20">
      <c r="A6" s="8">
        <v>4</v>
      </c>
      <c r="B6" s="14" t="s">
        <v>31</v>
      </c>
      <c r="C6" s="15">
        <v>220041700007</v>
      </c>
      <c r="D6" s="16">
        <v>12</v>
      </c>
      <c r="E6" s="16">
        <v>7</v>
      </c>
      <c r="F6" s="16">
        <v>10</v>
      </c>
      <c r="G6" s="16">
        <v>5</v>
      </c>
      <c r="H6" s="8">
        <v>5</v>
      </c>
      <c r="I6" s="8"/>
      <c r="J6" s="16"/>
      <c r="K6" s="16">
        <v>21</v>
      </c>
      <c r="L6" s="2">
        <v>16</v>
      </c>
      <c r="R6" s="21">
        <f t="shared" si="1"/>
        <v>17</v>
      </c>
      <c r="S6" s="21">
        <f t="shared" si="0"/>
        <v>12</v>
      </c>
      <c r="T6" s="21">
        <f t="shared" si="0"/>
        <v>10</v>
      </c>
    </row>
    <row r="7" spans="1:20">
      <c r="A7" s="8">
        <v>5</v>
      </c>
      <c r="B7" s="14" t="s">
        <v>117</v>
      </c>
      <c r="C7" s="15">
        <v>220041700008</v>
      </c>
      <c r="D7" s="16">
        <v>10</v>
      </c>
      <c r="E7" s="16">
        <v>10</v>
      </c>
      <c r="F7" s="16">
        <v>15</v>
      </c>
      <c r="G7" s="16">
        <v>5</v>
      </c>
      <c r="H7" s="8">
        <v>5</v>
      </c>
      <c r="I7" s="8"/>
      <c r="J7" s="16"/>
      <c r="K7" s="16">
        <v>20</v>
      </c>
      <c r="L7" s="2">
        <v>30</v>
      </c>
      <c r="R7" s="21">
        <f t="shared" si="1"/>
        <v>15</v>
      </c>
      <c r="S7" s="21">
        <f t="shared" si="0"/>
        <v>15</v>
      </c>
      <c r="T7" s="21">
        <f t="shared" si="0"/>
        <v>15</v>
      </c>
    </row>
    <row r="8" spans="1:20">
      <c r="A8" s="8">
        <v>6</v>
      </c>
      <c r="B8" s="14" t="s">
        <v>118</v>
      </c>
      <c r="C8" s="15">
        <v>220041700009</v>
      </c>
      <c r="D8" s="16">
        <v>17</v>
      </c>
      <c r="E8" s="16">
        <v>9</v>
      </c>
      <c r="F8" s="16">
        <v>14</v>
      </c>
      <c r="G8" s="16">
        <v>5</v>
      </c>
      <c r="H8" s="8">
        <v>4</v>
      </c>
      <c r="I8" s="8"/>
      <c r="J8" s="16"/>
      <c r="K8" s="16">
        <v>27</v>
      </c>
      <c r="L8" s="2">
        <v>34</v>
      </c>
      <c r="R8" s="21">
        <f t="shared" si="1"/>
        <v>22</v>
      </c>
      <c r="S8" s="21">
        <f t="shared" si="0"/>
        <v>13</v>
      </c>
      <c r="T8" s="21">
        <f t="shared" si="0"/>
        <v>14</v>
      </c>
    </row>
    <row r="9" spans="1:20">
      <c r="A9" s="8">
        <v>7</v>
      </c>
      <c r="B9" s="14" t="s">
        <v>32</v>
      </c>
      <c r="C9" s="15">
        <v>220041700011</v>
      </c>
      <c r="D9" s="16">
        <v>17</v>
      </c>
      <c r="E9" s="16">
        <v>4</v>
      </c>
      <c r="F9" s="16">
        <v>8</v>
      </c>
      <c r="G9" s="16">
        <v>5</v>
      </c>
      <c r="H9" s="8">
        <v>5</v>
      </c>
      <c r="I9" s="8"/>
      <c r="J9" s="16"/>
      <c r="K9" s="16">
        <v>23</v>
      </c>
      <c r="L9" s="2">
        <v>16</v>
      </c>
      <c r="R9" s="21">
        <f t="shared" si="1"/>
        <v>22</v>
      </c>
      <c r="S9" s="21">
        <f t="shared" si="0"/>
        <v>9</v>
      </c>
      <c r="T9" s="21">
        <f t="shared" si="0"/>
        <v>8</v>
      </c>
    </row>
    <row r="10" spans="1:20">
      <c r="A10" s="8">
        <v>8</v>
      </c>
      <c r="B10" s="14" t="s">
        <v>119</v>
      </c>
      <c r="C10" s="15">
        <v>220041700013</v>
      </c>
      <c r="D10" s="16">
        <v>15</v>
      </c>
      <c r="E10" s="16">
        <v>15</v>
      </c>
      <c r="F10" s="16">
        <v>16</v>
      </c>
      <c r="G10" s="16">
        <v>5</v>
      </c>
      <c r="H10" s="8">
        <v>2</v>
      </c>
      <c r="I10" s="8"/>
      <c r="J10" s="16"/>
      <c r="K10" s="16">
        <v>22</v>
      </c>
      <c r="L10" s="2">
        <v>16</v>
      </c>
      <c r="R10" s="21">
        <f t="shared" si="1"/>
        <v>20</v>
      </c>
      <c r="S10" s="21">
        <f t="shared" si="0"/>
        <v>17</v>
      </c>
      <c r="T10" s="21">
        <f t="shared" si="0"/>
        <v>16</v>
      </c>
    </row>
    <row r="11" spans="1:20">
      <c r="A11" s="8">
        <v>9</v>
      </c>
      <c r="B11" s="14" t="s">
        <v>36</v>
      </c>
      <c r="C11" s="15">
        <v>220041700014</v>
      </c>
      <c r="D11" s="16">
        <v>14</v>
      </c>
      <c r="E11" s="16">
        <v>13</v>
      </c>
      <c r="F11" s="16">
        <v>12</v>
      </c>
      <c r="G11" s="16">
        <v>5</v>
      </c>
      <c r="H11" s="8">
        <v>4</v>
      </c>
      <c r="I11" s="8"/>
      <c r="J11" s="16"/>
      <c r="K11" s="16">
        <v>24</v>
      </c>
      <c r="L11" s="2">
        <v>36</v>
      </c>
      <c r="R11" s="21">
        <f t="shared" si="1"/>
        <v>19</v>
      </c>
      <c r="S11" s="21">
        <f t="shared" si="0"/>
        <v>17</v>
      </c>
      <c r="T11" s="21">
        <f t="shared" si="0"/>
        <v>12</v>
      </c>
    </row>
    <row r="12" spans="1:20">
      <c r="A12" s="8">
        <v>10</v>
      </c>
      <c r="B12" s="14" t="s">
        <v>120</v>
      </c>
      <c r="C12" s="15">
        <v>220041700016</v>
      </c>
      <c r="D12" s="16">
        <v>14</v>
      </c>
      <c r="E12" s="16">
        <v>15</v>
      </c>
      <c r="F12" s="16">
        <v>21</v>
      </c>
      <c r="G12" s="16">
        <v>4</v>
      </c>
      <c r="H12" s="8">
        <v>5</v>
      </c>
      <c r="I12" s="8"/>
      <c r="J12" s="16"/>
      <c r="K12" s="16">
        <v>20</v>
      </c>
      <c r="L12" s="2">
        <v>16</v>
      </c>
      <c r="R12" s="21">
        <f t="shared" si="1"/>
        <v>18</v>
      </c>
      <c r="S12" s="21">
        <f t="shared" si="0"/>
        <v>20</v>
      </c>
      <c r="T12" s="21">
        <f t="shared" si="0"/>
        <v>21</v>
      </c>
    </row>
    <row r="13" spans="1:20">
      <c r="A13" s="8">
        <v>11</v>
      </c>
      <c r="B13" s="14" t="s">
        <v>121</v>
      </c>
      <c r="C13" s="15">
        <v>220041700017</v>
      </c>
      <c r="D13" s="16">
        <v>16</v>
      </c>
      <c r="E13" s="16">
        <v>23</v>
      </c>
      <c r="F13" s="16">
        <v>12</v>
      </c>
      <c r="G13" s="16">
        <v>5</v>
      </c>
      <c r="H13" s="8">
        <v>5</v>
      </c>
      <c r="I13" s="8"/>
      <c r="J13" s="16"/>
      <c r="K13" s="16">
        <v>24</v>
      </c>
      <c r="L13" s="2">
        <v>30</v>
      </c>
      <c r="R13" s="21">
        <f t="shared" si="1"/>
        <v>21</v>
      </c>
      <c r="S13" s="21">
        <f t="shared" si="0"/>
        <v>28</v>
      </c>
      <c r="T13" s="21">
        <f t="shared" si="0"/>
        <v>12</v>
      </c>
    </row>
    <row r="14" spans="1:20">
      <c r="A14" s="8">
        <v>12</v>
      </c>
      <c r="B14" s="14" t="s">
        <v>122</v>
      </c>
      <c r="C14" s="15">
        <v>220041700020</v>
      </c>
      <c r="D14" s="16">
        <v>12</v>
      </c>
      <c r="E14" s="16">
        <v>17</v>
      </c>
      <c r="F14" s="16">
        <v>18</v>
      </c>
      <c r="G14" s="16">
        <v>5</v>
      </c>
      <c r="H14" s="8">
        <v>0</v>
      </c>
      <c r="I14" s="8"/>
      <c r="J14" s="16"/>
      <c r="K14" s="16">
        <v>22</v>
      </c>
      <c r="L14" s="2">
        <v>36</v>
      </c>
      <c r="R14" s="21">
        <f t="shared" si="1"/>
        <v>17</v>
      </c>
      <c r="S14" s="21">
        <f t="shared" si="0"/>
        <v>17</v>
      </c>
      <c r="T14" s="21">
        <f t="shared" si="0"/>
        <v>18</v>
      </c>
    </row>
    <row r="15" spans="1:20">
      <c r="A15" s="8">
        <v>13</v>
      </c>
      <c r="B15" s="14" t="s">
        <v>123</v>
      </c>
      <c r="C15" s="15">
        <v>220041700022</v>
      </c>
      <c r="D15" s="16">
        <v>25</v>
      </c>
      <c r="E15" s="16">
        <v>26</v>
      </c>
      <c r="F15" s="16">
        <v>29</v>
      </c>
      <c r="G15" s="16">
        <v>5</v>
      </c>
      <c r="H15" s="8">
        <v>5</v>
      </c>
      <c r="I15" s="8"/>
      <c r="J15" s="16"/>
      <c r="K15" s="16">
        <v>35</v>
      </c>
      <c r="L15" s="2">
        <v>39</v>
      </c>
      <c r="R15" s="21">
        <f t="shared" si="1"/>
        <v>30</v>
      </c>
      <c r="S15" s="21">
        <f t="shared" si="0"/>
        <v>31</v>
      </c>
      <c r="T15" s="21">
        <f t="shared" si="0"/>
        <v>29</v>
      </c>
    </row>
    <row r="16" spans="1:20">
      <c r="A16" s="8">
        <v>14</v>
      </c>
      <c r="B16" s="14" t="s">
        <v>124</v>
      </c>
      <c r="C16" s="15">
        <v>220041700023</v>
      </c>
      <c r="D16" s="16">
        <v>19</v>
      </c>
      <c r="E16" s="16">
        <v>26</v>
      </c>
      <c r="F16" s="16">
        <v>24</v>
      </c>
      <c r="G16" s="16">
        <v>5</v>
      </c>
      <c r="H16" s="8">
        <v>5</v>
      </c>
      <c r="I16" s="8"/>
      <c r="J16" s="16"/>
      <c r="K16" s="16">
        <v>28</v>
      </c>
      <c r="L16" s="2">
        <v>36</v>
      </c>
      <c r="R16" s="21">
        <f t="shared" si="1"/>
        <v>24</v>
      </c>
      <c r="S16" s="21">
        <f t="shared" si="0"/>
        <v>31</v>
      </c>
      <c r="T16" s="21">
        <f t="shared" si="0"/>
        <v>24</v>
      </c>
    </row>
    <row r="17" spans="1:20">
      <c r="A17" s="8">
        <v>15</v>
      </c>
      <c r="B17" s="14" t="s">
        <v>70</v>
      </c>
      <c r="C17" s="15">
        <v>220041700024</v>
      </c>
      <c r="D17" s="16">
        <v>16</v>
      </c>
      <c r="E17" s="16">
        <v>17</v>
      </c>
      <c r="F17" s="16">
        <v>7</v>
      </c>
      <c r="G17" s="16">
        <v>5</v>
      </c>
      <c r="H17" s="8">
        <v>4</v>
      </c>
      <c r="I17" s="8"/>
      <c r="J17" s="16"/>
      <c r="K17" s="16">
        <v>25</v>
      </c>
      <c r="L17" s="2">
        <v>34</v>
      </c>
      <c r="R17" s="21">
        <f t="shared" si="1"/>
        <v>21</v>
      </c>
      <c r="S17" s="21">
        <f t="shared" si="0"/>
        <v>21</v>
      </c>
      <c r="T17" s="21">
        <f t="shared" si="0"/>
        <v>7</v>
      </c>
    </row>
    <row r="18" spans="1:20">
      <c r="A18" s="8">
        <v>16</v>
      </c>
      <c r="B18" s="14" t="s">
        <v>40</v>
      </c>
      <c r="C18" s="15">
        <v>220041700025</v>
      </c>
      <c r="D18" s="16">
        <v>10</v>
      </c>
      <c r="E18" s="16">
        <v>10</v>
      </c>
      <c r="F18" s="16">
        <v>14</v>
      </c>
      <c r="G18" s="16">
        <v>5</v>
      </c>
      <c r="H18" s="8">
        <v>5</v>
      </c>
      <c r="I18" s="8"/>
      <c r="J18" s="16"/>
      <c r="K18" s="16">
        <v>17</v>
      </c>
      <c r="L18" s="2">
        <v>34</v>
      </c>
      <c r="R18" s="21">
        <f t="shared" si="1"/>
        <v>15</v>
      </c>
      <c r="S18" s="21">
        <f t="shared" si="0"/>
        <v>15</v>
      </c>
      <c r="T18" s="21">
        <f t="shared" si="0"/>
        <v>14</v>
      </c>
    </row>
    <row r="19" spans="1:20">
      <c r="A19" s="8">
        <v>17</v>
      </c>
      <c r="B19" s="14" t="s">
        <v>125</v>
      </c>
      <c r="C19" s="15">
        <v>220041700027</v>
      </c>
      <c r="D19" s="16">
        <v>9</v>
      </c>
      <c r="E19" s="16">
        <v>14</v>
      </c>
      <c r="F19" s="16">
        <v>11</v>
      </c>
      <c r="G19" s="16">
        <v>5</v>
      </c>
      <c r="H19" s="8">
        <v>5</v>
      </c>
      <c r="I19" s="8"/>
      <c r="J19" s="16"/>
      <c r="K19" s="16">
        <v>18</v>
      </c>
      <c r="L19" s="2">
        <v>39</v>
      </c>
      <c r="R19" s="21">
        <f t="shared" si="1"/>
        <v>14</v>
      </c>
      <c r="S19" s="21">
        <f t="shared" si="1"/>
        <v>19</v>
      </c>
      <c r="T19" s="21">
        <f t="shared" si="1"/>
        <v>11</v>
      </c>
    </row>
    <row r="20" spans="1:20">
      <c r="A20" s="8">
        <v>18</v>
      </c>
      <c r="B20" s="14" t="s">
        <v>126</v>
      </c>
      <c r="C20" s="15">
        <v>220041700028</v>
      </c>
      <c r="D20" s="16">
        <v>19</v>
      </c>
      <c r="E20" s="16">
        <v>27</v>
      </c>
      <c r="F20" s="16">
        <v>24</v>
      </c>
      <c r="G20" s="16">
        <v>5</v>
      </c>
      <c r="H20" s="8">
        <v>5</v>
      </c>
      <c r="I20" s="8"/>
      <c r="J20" s="16"/>
      <c r="K20" s="16">
        <v>28</v>
      </c>
      <c r="L20" s="2">
        <v>36</v>
      </c>
      <c r="R20" s="21">
        <f t="shared" si="1"/>
        <v>24</v>
      </c>
      <c r="S20" s="21">
        <f t="shared" si="1"/>
        <v>32</v>
      </c>
      <c r="T20" s="21">
        <f t="shared" si="1"/>
        <v>24</v>
      </c>
    </row>
    <row r="21" spans="1:20">
      <c r="A21" s="8">
        <v>19</v>
      </c>
      <c r="B21" s="14" t="s">
        <v>126</v>
      </c>
      <c r="C21" s="15">
        <v>220041700029</v>
      </c>
      <c r="D21" s="16">
        <v>12</v>
      </c>
      <c r="E21" s="16">
        <v>12</v>
      </c>
      <c r="F21" s="16">
        <v>9</v>
      </c>
      <c r="G21" s="16">
        <v>5</v>
      </c>
      <c r="H21" s="8">
        <v>4</v>
      </c>
      <c r="I21" s="8"/>
      <c r="J21" s="16"/>
      <c r="K21" s="16">
        <v>20</v>
      </c>
      <c r="L21" s="2">
        <v>36</v>
      </c>
      <c r="R21" s="21">
        <f t="shared" si="1"/>
        <v>17</v>
      </c>
      <c r="S21" s="21">
        <f t="shared" si="1"/>
        <v>16</v>
      </c>
      <c r="T21" s="21">
        <f t="shared" si="1"/>
        <v>9</v>
      </c>
    </row>
    <row r="22" spans="1:20">
      <c r="A22" s="8">
        <v>20</v>
      </c>
      <c r="B22" s="14" t="s">
        <v>127</v>
      </c>
      <c r="C22" s="15">
        <v>220041700031</v>
      </c>
      <c r="D22" s="16">
        <v>15</v>
      </c>
      <c r="E22" s="16">
        <v>12</v>
      </c>
      <c r="F22" s="16">
        <v>12</v>
      </c>
      <c r="G22" s="16">
        <v>5</v>
      </c>
      <c r="H22" s="8">
        <v>3</v>
      </c>
      <c r="I22" s="8"/>
      <c r="J22" s="16"/>
      <c r="K22" s="16">
        <v>24</v>
      </c>
      <c r="L22" s="2">
        <v>39</v>
      </c>
      <c r="R22" s="21">
        <f t="shared" si="1"/>
        <v>20</v>
      </c>
      <c r="S22" s="21">
        <f t="shared" si="1"/>
        <v>15</v>
      </c>
      <c r="T22" s="21">
        <f t="shared" si="1"/>
        <v>12</v>
      </c>
    </row>
    <row r="23" spans="1:20">
      <c r="A23" s="8">
        <v>21</v>
      </c>
      <c r="B23" s="14" t="s">
        <v>45</v>
      </c>
      <c r="C23" s="15">
        <v>220041700033</v>
      </c>
      <c r="D23" s="16">
        <v>8</v>
      </c>
      <c r="E23" s="16">
        <v>13</v>
      </c>
      <c r="F23" s="16">
        <v>13</v>
      </c>
      <c r="G23" s="16">
        <v>5</v>
      </c>
      <c r="H23" s="8">
        <v>5</v>
      </c>
      <c r="I23" s="8"/>
      <c r="J23" s="16"/>
      <c r="K23" s="16">
        <v>16</v>
      </c>
      <c r="L23" s="2">
        <v>39</v>
      </c>
      <c r="R23" s="21">
        <f t="shared" si="1"/>
        <v>13</v>
      </c>
      <c r="S23" s="21">
        <f t="shared" si="1"/>
        <v>18</v>
      </c>
      <c r="T23" s="21">
        <f t="shared" si="1"/>
        <v>13</v>
      </c>
    </row>
    <row r="24" spans="1:20">
      <c r="A24" s="8">
        <v>22</v>
      </c>
      <c r="B24" s="14" t="s">
        <v>47</v>
      </c>
      <c r="C24" s="15">
        <v>220041700034</v>
      </c>
      <c r="D24" s="16">
        <v>14</v>
      </c>
      <c r="E24" s="16">
        <v>15</v>
      </c>
      <c r="F24" s="16">
        <v>18</v>
      </c>
      <c r="G24" s="16">
        <v>5</v>
      </c>
      <c r="H24" s="8">
        <v>5</v>
      </c>
      <c r="I24" s="8"/>
      <c r="J24" s="16"/>
      <c r="K24" s="16">
        <v>23</v>
      </c>
      <c r="L24" s="2">
        <v>34</v>
      </c>
      <c r="R24" s="21">
        <f t="shared" si="1"/>
        <v>19</v>
      </c>
      <c r="S24" s="21">
        <f t="shared" si="1"/>
        <v>20</v>
      </c>
      <c r="T24" s="21">
        <f t="shared" si="1"/>
        <v>18</v>
      </c>
    </row>
    <row r="25" spans="1:20">
      <c r="A25" s="8">
        <v>23</v>
      </c>
      <c r="B25" s="14" t="s">
        <v>128</v>
      </c>
      <c r="C25" s="15">
        <v>220041700035</v>
      </c>
      <c r="D25" s="16">
        <v>10</v>
      </c>
      <c r="E25" s="16">
        <v>12</v>
      </c>
      <c r="F25" s="16">
        <v>10</v>
      </c>
      <c r="G25" s="16">
        <v>5</v>
      </c>
      <c r="H25" s="8">
        <v>3</v>
      </c>
      <c r="I25" s="8"/>
      <c r="J25" s="16"/>
      <c r="K25" s="16">
        <v>20</v>
      </c>
      <c r="L25" s="2">
        <v>36</v>
      </c>
      <c r="R25" s="21">
        <f t="shared" si="1"/>
        <v>15</v>
      </c>
      <c r="S25" s="21">
        <f t="shared" si="1"/>
        <v>15</v>
      </c>
      <c r="T25" s="21">
        <f t="shared" si="1"/>
        <v>10</v>
      </c>
    </row>
    <row r="26" spans="1:20">
      <c r="A26" s="8">
        <v>24</v>
      </c>
      <c r="B26" s="14" t="s">
        <v>129</v>
      </c>
      <c r="C26" s="15">
        <v>220041700036</v>
      </c>
      <c r="D26" s="16">
        <v>23</v>
      </c>
      <c r="E26" s="16">
        <v>16</v>
      </c>
      <c r="F26" s="16">
        <v>12</v>
      </c>
      <c r="G26" s="16">
        <v>5</v>
      </c>
      <c r="H26" s="8">
        <v>5</v>
      </c>
      <c r="I26" s="8"/>
      <c r="J26" s="16"/>
      <c r="K26" s="16">
        <v>33</v>
      </c>
      <c r="L26" s="2">
        <v>36</v>
      </c>
      <c r="R26" s="21">
        <f t="shared" si="1"/>
        <v>28</v>
      </c>
      <c r="S26" s="21">
        <f t="shared" si="1"/>
        <v>21</v>
      </c>
      <c r="T26" s="21">
        <f t="shared" si="1"/>
        <v>12</v>
      </c>
    </row>
    <row r="27" spans="1:20">
      <c r="A27" s="8">
        <v>25</v>
      </c>
      <c r="B27" s="14" t="s">
        <v>130</v>
      </c>
      <c r="C27" s="15">
        <v>220041700039</v>
      </c>
      <c r="D27" s="16">
        <v>15</v>
      </c>
      <c r="E27" s="16">
        <v>12</v>
      </c>
      <c r="F27" s="16">
        <v>14</v>
      </c>
      <c r="G27" s="16">
        <v>5</v>
      </c>
      <c r="H27" s="8">
        <v>1</v>
      </c>
      <c r="I27" s="8"/>
      <c r="J27" s="16"/>
      <c r="K27" s="16">
        <v>23</v>
      </c>
      <c r="L27" s="2">
        <v>16</v>
      </c>
      <c r="R27" s="21">
        <f t="shared" si="1"/>
        <v>20</v>
      </c>
      <c r="S27" s="21">
        <f t="shared" si="1"/>
        <v>13</v>
      </c>
      <c r="T27" s="21">
        <f t="shared" si="1"/>
        <v>14</v>
      </c>
    </row>
    <row r="28" spans="1:20">
      <c r="A28" s="8">
        <v>26</v>
      </c>
      <c r="B28" s="14" t="s">
        <v>28</v>
      </c>
      <c r="C28" s="15">
        <v>220041700040</v>
      </c>
      <c r="D28" s="16">
        <v>12</v>
      </c>
      <c r="E28" s="16">
        <v>8</v>
      </c>
      <c r="F28" s="16">
        <v>12</v>
      </c>
      <c r="G28" s="16">
        <v>5</v>
      </c>
      <c r="H28" s="8">
        <v>5</v>
      </c>
      <c r="I28" s="8"/>
      <c r="J28" s="16"/>
      <c r="K28" s="16">
        <v>20</v>
      </c>
      <c r="L28" s="2">
        <v>16</v>
      </c>
      <c r="R28" s="21">
        <f t="shared" si="1"/>
        <v>17</v>
      </c>
      <c r="S28" s="21">
        <f t="shared" si="1"/>
        <v>13</v>
      </c>
      <c r="T28" s="21">
        <f t="shared" si="1"/>
        <v>12</v>
      </c>
    </row>
    <row r="29" spans="1:20">
      <c r="A29" s="8">
        <v>27</v>
      </c>
      <c r="B29" s="14" t="s">
        <v>131</v>
      </c>
      <c r="C29" s="15">
        <v>220041700042</v>
      </c>
      <c r="D29" s="16">
        <v>12</v>
      </c>
      <c r="E29" s="16">
        <v>9</v>
      </c>
      <c r="F29" s="16">
        <v>16</v>
      </c>
      <c r="G29" s="16">
        <v>5</v>
      </c>
      <c r="H29" s="8">
        <v>5</v>
      </c>
      <c r="I29" s="8"/>
      <c r="J29" s="16"/>
      <c r="K29" s="16">
        <v>21</v>
      </c>
      <c r="L29" s="2">
        <v>34</v>
      </c>
      <c r="R29" s="21">
        <f t="shared" si="1"/>
        <v>17</v>
      </c>
      <c r="S29" s="21">
        <f t="shared" si="1"/>
        <v>14</v>
      </c>
      <c r="T29" s="21">
        <f t="shared" si="1"/>
        <v>16</v>
      </c>
    </row>
    <row r="30" spans="1:20">
      <c r="A30" s="8">
        <v>28</v>
      </c>
      <c r="B30" s="14" t="s">
        <v>50</v>
      </c>
      <c r="C30" s="15">
        <v>220041700043</v>
      </c>
      <c r="D30" s="16">
        <v>20</v>
      </c>
      <c r="E30" s="16">
        <v>13</v>
      </c>
      <c r="F30" s="16">
        <v>11</v>
      </c>
      <c r="G30" s="16">
        <v>5</v>
      </c>
      <c r="H30" s="8">
        <v>5</v>
      </c>
      <c r="I30" s="8"/>
      <c r="J30" s="16"/>
      <c r="K30" s="16">
        <v>28</v>
      </c>
      <c r="L30" s="2">
        <v>32</v>
      </c>
      <c r="R30" s="21">
        <f t="shared" si="1"/>
        <v>25</v>
      </c>
      <c r="S30" s="21">
        <f t="shared" si="1"/>
        <v>18</v>
      </c>
      <c r="T30" s="21">
        <f t="shared" si="1"/>
        <v>11</v>
      </c>
    </row>
    <row r="31" spans="1:20">
      <c r="A31" s="8">
        <v>29</v>
      </c>
      <c r="B31" s="14" t="s">
        <v>50</v>
      </c>
      <c r="C31" s="15">
        <v>220041700044</v>
      </c>
      <c r="D31" s="16">
        <v>10</v>
      </c>
      <c r="E31" s="16">
        <v>4</v>
      </c>
      <c r="F31" s="16">
        <v>14</v>
      </c>
      <c r="G31" s="16">
        <v>5</v>
      </c>
      <c r="H31" s="8">
        <v>5</v>
      </c>
      <c r="I31" s="8"/>
      <c r="J31" s="16"/>
      <c r="K31" s="16">
        <v>20</v>
      </c>
      <c r="L31" s="2">
        <v>32</v>
      </c>
      <c r="R31" s="21">
        <f t="shared" si="1"/>
        <v>15</v>
      </c>
      <c r="S31" s="21">
        <f t="shared" si="1"/>
        <v>9</v>
      </c>
      <c r="T31" s="21">
        <f t="shared" si="1"/>
        <v>14</v>
      </c>
    </row>
    <row r="32" spans="1:20">
      <c r="A32" s="8">
        <v>30</v>
      </c>
      <c r="B32" s="14" t="s">
        <v>132</v>
      </c>
      <c r="C32" s="15">
        <v>220041700045</v>
      </c>
      <c r="D32" s="16">
        <v>12</v>
      </c>
      <c r="E32" s="16">
        <v>9</v>
      </c>
      <c r="F32" s="16">
        <v>12</v>
      </c>
      <c r="G32" s="16">
        <v>5</v>
      </c>
      <c r="H32" s="8">
        <v>5</v>
      </c>
      <c r="I32" s="8"/>
      <c r="J32" s="16"/>
      <c r="K32" s="16">
        <v>20</v>
      </c>
      <c r="L32" s="2">
        <v>39</v>
      </c>
      <c r="R32" s="21">
        <f t="shared" si="1"/>
        <v>17</v>
      </c>
      <c r="S32" s="21">
        <f t="shared" si="1"/>
        <v>14</v>
      </c>
      <c r="T32" s="21">
        <f t="shared" si="1"/>
        <v>12</v>
      </c>
    </row>
    <row r="33" spans="1:20">
      <c r="A33" s="8">
        <v>31</v>
      </c>
      <c r="B33" s="14" t="s">
        <v>133</v>
      </c>
      <c r="C33" s="15">
        <v>220041700046</v>
      </c>
      <c r="D33" s="16">
        <v>18</v>
      </c>
      <c r="E33" s="16">
        <v>20</v>
      </c>
      <c r="F33" s="16">
        <v>15</v>
      </c>
      <c r="G33" s="16">
        <v>5</v>
      </c>
      <c r="H33" s="8">
        <v>1</v>
      </c>
      <c r="I33" s="8"/>
      <c r="J33" s="16"/>
      <c r="K33" s="16">
        <v>26</v>
      </c>
      <c r="L33" s="2">
        <v>32</v>
      </c>
      <c r="R33" s="21">
        <f t="shared" si="1"/>
        <v>23</v>
      </c>
      <c r="S33" s="21">
        <f t="shared" si="1"/>
        <v>21</v>
      </c>
      <c r="T33" s="21">
        <f t="shared" si="1"/>
        <v>15</v>
      </c>
    </row>
    <row r="34" spans="1:20">
      <c r="A34" s="8">
        <v>32</v>
      </c>
      <c r="B34" s="14" t="s">
        <v>134</v>
      </c>
      <c r="C34" s="15">
        <v>220041700049</v>
      </c>
      <c r="D34" s="16">
        <v>13</v>
      </c>
      <c r="E34" s="16" t="s">
        <v>22</v>
      </c>
      <c r="F34" s="16">
        <v>10</v>
      </c>
      <c r="G34" s="16">
        <v>5</v>
      </c>
      <c r="H34" s="8">
        <v>5</v>
      </c>
      <c r="I34" s="8"/>
      <c r="J34" s="16"/>
      <c r="K34" s="16">
        <v>22</v>
      </c>
      <c r="L34" s="2">
        <v>32</v>
      </c>
      <c r="R34" s="21">
        <f t="shared" si="1"/>
        <v>18</v>
      </c>
      <c r="S34" s="21">
        <f t="shared" si="1"/>
        <v>5</v>
      </c>
      <c r="T34" s="21">
        <f t="shared" si="1"/>
        <v>10</v>
      </c>
    </row>
    <row r="35" spans="1:20">
      <c r="A35" s="8">
        <v>33</v>
      </c>
      <c r="B35" s="14" t="s">
        <v>55</v>
      </c>
      <c r="C35" s="15">
        <v>220041700051</v>
      </c>
      <c r="D35" s="16">
        <v>12</v>
      </c>
      <c r="E35" s="16">
        <v>8</v>
      </c>
      <c r="F35" s="16">
        <v>16</v>
      </c>
      <c r="G35" s="16">
        <v>5</v>
      </c>
      <c r="H35" s="8">
        <v>5</v>
      </c>
      <c r="I35" s="8"/>
      <c r="J35" s="16"/>
      <c r="K35" s="16">
        <v>22</v>
      </c>
      <c r="L35" s="2">
        <v>36</v>
      </c>
      <c r="R35" s="21">
        <f t="shared" si="1"/>
        <v>17</v>
      </c>
      <c r="S35" s="21">
        <f t="shared" si="1"/>
        <v>13</v>
      </c>
      <c r="T35" s="21">
        <f t="shared" si="1"/>
        <v>16</v>
      </c>
    </row>
    <row r="36" spans="1:20">
      <c r="A36" s="8">
        <v>34</v>
      </c>
      <c r="B36" s="14" t="s">
        <v>135</v>
      </c>
      <c r="C36" s="15">
        <v>220041700052</v>
      </c>
      <c r="D36" s="16">
        <v>17</v>
      </c>
      <c r="E36" s="16">
        <v>10</v>
      </c>
      <c r="F36" s="16">
        <v>12</v>
      </c>
      <c r="G36" s="16">
        <v>5</v>
      </c>
      <c r="H36" s="8">
        <v>4</v>
      </c>
      <c r="I36" s="8"/>
      <c r="J36" s="16"/>
      <c r="K36" s="16">
        <v>26</v>
      </c>
      <c r="L36" s="2">
        <v>34</v>
      </c>
      <c r="R36" s="21">
        <f t="shared" si="1"/>
        <v>22</v>
      </c>
      <c r="S36" s="21">
        <f t="shared" si="1"/>
        <v>14</v>
      </c>
      <c r="T36" s="21">
        <f t="shared" si="1"/>
        <v>12</v>
      </c>
    </row>
    <row r="37" spans="1:20">
      <c r="A37" s="8">
        <v>35</v>
      </c>
      <c r="B37" s="14" t="s">
        <v>136</v>
      </c>
      <c r="C37" s="15">
        <v>220041700054</v>
      </c>
      <c r="D37" s="16">
        <v>15</v>
      </c>
      <c r="E37" s="16">
        <v>12</v>
      </c>
      <c r="F37" s="16">
        <v>7</v>
      </c>
      <c r="G37" s="16">
        <v>5</v>
      </c>
      <c r="H37" s="8">
        <v>4</v>
      </c>
      <c r="I37" s="8"/>
      <c r="J37" s="16"/>
      <c r="K37" s="16">
        <v>24</v>
      </c>
      <c r="L37" s="2">
        <v>32</v>
      </c>
      <c r="R37" s="21">
        <f t="shared" si="1"/>
        <v>20</v>
      </c>
      <c r="S37" s="21">
        <f t="shared" si="1"/>
        <v>16</v>
      </c>
      <c r="T37" s="21">
        <f t="shared" si="1"/>
        <v>7</v>
      </c>
    </row>
    <row r="38" spans="1:20">
      <c r="A38" s="8">
        <v>36</v>
      </c>
      <c r="B38" s="14" t="s">
        <v>137</v>
      </c>
      <c r="C38" s="15">
        <v>220041700056</v>
      </c>
      <c r="D38" s="16">
        <v>15</v>
      </c>
      <c r="E38" s="16">
        <v>10</v>
      </c>
      <c r="F38" s="16">
        <v>12</v>
      </c>
      <c r="G38" s="16">
        <v>5</v>
      </c>
      <c r="H38" s="8">
        <v>4</v>
      </c>
      <c r="I38" s="8"/>
      <c r="J38" s="16"/>
      <c r="K38" s="16">
        <v>24</v>
      </c>
      <c r="L38" s="2">
        <v>28</v>
      </c>
      <c r="R38" s="21">
        <f t="shared" si="1"/>
        <v>20</v>
      </c>
      <c r="S38" s="21">
        <f t="shared" si="1"/>
        <v>14</v>
      </c>
      <c r="T38" s="21">
        <f t="shared" si="1"/>
        <v>12</v>
      </c>
    </row>
    <row r="39" spans="1:20">
      <c r="A39" s="8">
        <v>37</v>
      </c>
      <c r="B39" s="14" t="s">
        <v>58</v>
      </c>
      <c r="C39" s="15">
        <v>220041700057</v>
      </c>
      <c r="D39" s="16">
        <v>17</v>
      </c>
      <c r="E39" s="16">
        <v>10</v>
      </c>
      <c r="F39" s="16">
        <v>14</v>
      </c>
      <c r="G39" s="16">
        <v>5</v>
      </c>
      <c r="H39" s="8">
        <v>1</v>
      </c>
      <c r="I39" s="8"/>
      <c r="J39" s="16"/>
      <c r="K39" s="16">
        <v>27</v>
      </c>
      <c r="L39" s="2">
        <v>36</v>
      </c>
      <c r="R39" s="21">
        <f t="shared" si="1"/>
        <v>22</v>
      </c>
      <c r="S39" s="21">
        <f t="shared" si="1"/>
        <v>11</v>
      </c>
      <c r="T39" s="21">
        <f t="shared" si="1"/>
        <v>14</v>
      </c>
    </row>
    <row r="40" spans="1:20">
      <c r="A40" s="8">
        <v>38</v>
      </c>
      <c r="B40" s="14" t="s">
        <v>138</v>
      </c>
      <c r="C40" s="15">
        <v>220041700060</v>
      </c>
      <c r="D40" s="16">
        <v>15</v>
      </c>
      <c r="E40" s="16">
        <v>8</v>
      </c>
      <c r="F40" s="16">
        <v>16</v>
      </c>
      <c r="G40" s="16">
        <v>5</v>
      </c>
      <c r="H40" s="8">
        <v>5</v>
      </c>
      <c r="I40" s="8"/>
      <c r="J40" s="16"/>
      <c r="K40" s="16">
        <v>23</v>
      </c>
      <c r="L40" s="2">
        <v>16</v>
      </c>
      <c r="R40" s="21">
        <f t="shared" si="1"/>
        <v>20</v>
      </c>
      <c r="S40" s="21">
        <f t="shared" si="1"/>
        <v>13</v>
      </c>
      <c r="T40" s="21">
        <f t="shared" si="1"/>
        <v>16</v>
      </c>
    </row>
    <row r="41" spans="1:20">
      <c r="A41" s="8">
        <v>39</v>
      </c>
      <c r="B41" s="14" t="s">
        <v>139</v>
      </c>
      <c r="C41" s="15">
        <v>220041700061</v>
      </c>
      <c r="D41" s="16" t="s">
        <v>22</v>
      </c>
      <c r="E41" s="16" t="s">
        <v>22</v>
      </c>
      <c r="F41" s="16">
        <v>0</v>
      </c>
      <c r="G41" s="16">
        <v>0</v>
      </c>
      <c r="H41" s="8">
        <v>0</v>
      </c>
      <c r="I41" s="8"/>
      <c r="J41" s="16"/>
      <c r="K41" s="16">
        <v>0</v>
      </c>
      <c r="L41" s="20">
        <v>0</v>
      </c>
      <c r="R41" s="21">
        <f t="shared" si="1"/>
        <v>0</v>
      </c>
      <c r="S41" s="21">
        <f t="shared" si="1"/>
        <v>0</v>
      </c>
      <c r="T41" s="21">
        <f t="shared" si="1"/>
        <v>0</v>
      </c>
    </row>
    <row r="42" spans="1:20">
      <c r="A42" s="8">
        <v>40</v>
      </c>
      <c r="B42" s="14" t="s">
        <v>73</v>
      </c>
      <c r="C42" s="15">
        <v>220041700064</v>
      </c>
      <c r="D42" s="16">
        <v>13</v>
      </c>
      <c r="E42" s="16">
        <v>9</v>
      </c>
      <c r="F42" s="16">
        <v>12</v>
      </c>
      <c r="G42" s="16">
        <v>5</v>
      </c>
      <c r="H42" s="8">
        <v>5</v>
      </c>
      <c r="I42" s="8"/>
      <c r="J42" s="16"/>
      <c r="K42" s="16">
        <v>21</v>
      </c>
      <c r="L42" s="2">
        <v>36</v>
      </c>
      <c r="R42" s="21">
        <f t="shared" si="1"/>
        <v>18</v>
      </c>
      <c r="S42" s="21">
        <f t="shared" si="1"/>
        <v>14</v>
      </c>
      <c r="T42" s="21">
        <f t="shared" si="1"/>
        <v>12</v>
      </c>
    </row>
    <row r="43" spans="1:20">
      <c r="A43" s="8">
        <v>41</v>
      </c>
      <c r="B43" s="14" t="s">
        <v>140</v>
      </c>
      <c r="C43" s="15">
        <v>220041700065</v>
      </c>
      <c r="D43" s="16">
        <v>20</v>
      </c>
      <c r="E43" s="16">
        <v>18</v>
      </c>
      <c r="F43" s="16">
        <v>15</v>
      </c>
      <c r="G43" s="16">
        <v>5</v>
      </c>
      <c r="H43" s="8">
        <v>5</v>
      </c>
      <c r="I43" s="8"/>
      <c r="J43" s="16"/>
      <c r="K43" s="16">
        <v>29</v>
      </c>
      <c r="L43" s="2">
        <v>39</v>
      </c>
      <c r="R43" s="21">
        <f t="shared" si="1"/>
        <v>25</v>
      </c>
      <c r="S43" s="21">
        <f t="shared" si="1"/>
        <v>23</v>
      </c>
      <c r="T43" s="21">
        <f t="shared" si="1"/>
        <v>15</v>
      </c>
    </row>
    <row r="44" spans="1:20">
      <c r="A44" s="8">
        <v>42</v>
      </c>
      <c r="B44" s="14" t="s">
        <v>86</v>
      </c>
      <c r="C44" s="15">
        <v>220041700066</v>
      </c>
      <c r="D44" s="16">
        <v>17</v>
      </c>
      <c r="E44" s="16">
        <v>17</v>
      </c>
      <c r="F44" s="16" t="s">
        <v>22</v>
      </c>
      <c r="G44" s="16">
        <v>5</v>
      </c>
      <c r="H44" s="8">
        <v>5</v>
      </c>
      <c r="I44" s="8"/>
      <c r="J44" s="16"/>
      <c r="K44" s="16">
        <v>27</v>
      </c>
      <c r="L44" s="2">
        <v>39</v>
      </c>
      <c r="R44" s="21">
        <f t="shared" si="1"/>
        <v>22</v>
      </c>
      <c r="S44" s="21">
        <f t="shared" si="1"/>
        <v>22</v>
      </c>
      <c r="T44" s="21">
        <f t="shared" si="1"/>
        <v>0</v>
      </c>
    </row>
    <row r="45" spans="1:20">
      <c r="A45" s="8">
        <v>43</v>
      </c>
      <c r="B45" s="14" t="s">
        <v>141</v>
      </c>
      <c r="C45" s="15">
        <v>220041700067</v>
      </c>
      <c r="D45" s="16">
        <v>22</v>
      </c>
      <c r="E45" s="16" t="s">
        <v>22</v>
      </c>
      <c r="F45" s="16">
        <v>25</v>
      </c>
      <c r="G45" s="16">
        <v>5</v>
      </c>
      <c r="H45" s="8">
        <v>5</v>
      </c>
      <c r="I45" s="8"/>
      <c r="J45" s="16"/>
      <c r="K45" s="16">
        <v>32</v>
      </c>
      <c r="L45" s="2">
        <v>39</v>
      </c>
      <c r="R45" s="21">
        <f t="shared" si="1"/>
        <v>27</v>
      </c>
      <c r="S45" s="21">
        <f t="shared" si="1"/>
        <v>5</v>
      </c>
      <c r="T45" s="21">
        <f t="shared" si="1"/>
        <v>25</v>
      </c>
    </row>
    <row r="46" spans="1:20">
      <c r="A46" s="8">
        <v>44</v>
      </c>
      <c r="B46" s="17" t="s">
        <v>142</v>
      </c>
      <c r="C46" s="18">
        <v>220041723001</v>
      </c>
      <c r="D46" s="16">
        <v>21</v>
      </c>
      <c r="E46" s="16">
        <v>22</v>
      </c>
      <c r="F46" s="16">
        <v>6</v>
      </c>
      <c r="G46" s="16">
        <v>5</v>
      </c>
      <c r="H46" s="8">
        <v>5</v>
      </c>
      <c r="I46" s="8"/>
      <c r="J46" s="16"/>
      <c r="K46" s="16">
        <v>29</v>
      </c>
      <c r="L46" s="2">
        <v>39</v>
      </c>
      <c r="R46" s="21">
        <f t="shared" si="1"/>
        <v>26</v>
      </c>
      <c r="S46" s="21">
        <f t="shared" si="1"/>
        <v>27</v>
      </c>
      <c r="T46" s="21">
        <f t="shared" si="1"/>
        <v>6</v>
      </c>
    </row>
    <row r="47" spans="1:20">
      <c r="A47" s="8">
        <v>45</v>
      </c>
      <c r="B47" s="17" t="s">
        <v>143</v>
      </c>
      <c r="C47" s="18">
        <v>220041723002</v>
      </c>
      <c r="D47" s="16">
        <v>16</v>
      </c>
      <c r="E47" s="16">
        <v>10</v>
      </c>
      <c r="F47" s="16">
        <v>5</v>
      </c>
      <c r="G47" s="16">
        <v>5</v>
      </c>
      <c r="H47" s="8">
        <v>5</v>
      </c>
      <c r="I47" s="8"/>
      <c r="J47" s="16"/>
      <c r="K47" s="16">
        <v>25</v>
      </c>
      <c r="L47" s="2">
        <v>32</v>
      </c>
      <c r="R47" s="21">
        <f t="shared" si="1"/>
        <v>21</v>
      </c>
      <c r="S47" s="21">
        <f t="shared" si="1"/>
        <v>15</v>
      </c>
      <c r="T47" s="21">
        <f t="shared" si="1"/>
        <v>5</v>
      </c>
    </row>
    <row r="48" spans="1:20">
      <c r="A48" s="8">
        <v>46</v>
      </c>
      <c r="B48" s="17" t="s">
        <v>144</v>
      </c>
      <c r="C48" s="18">
        <v>220041723003</v>
      </c>
      <c r="D48" s="16">
        <v>16</v>
      </c>
      <c r="E48" s="16">
        <v>21</v>
      </c>
      <c r="F48" s="16">
        <v>18</v>
      </c>
      <c r="G48" s="16">
        <v>5</v>
      </c>
      <c r="H48" s="8">
        <v>5</v>
      </c>
      <c r="I48" s="8"/>
      <c r="J48" s="16"/>
      <c r="K48" s="16">
        <v>25</v>
      </c>
      <c r="L48" s="2">
        <v>32</v>
      </c>
      <c r="R48" s="21">
        <f t="shared" si="1"/>
        <v>21</v>
      </c>
      <c r="S48" s="21">
        <f t="shared" si="1"/>
        <v>26</v>
      </c>
      <c r="T48" s="21">
        <f t="shared" si="1"/>
        <v>18</v>
      </c>
    </row>
    <row r="49" spans="1:20">
      <c r="A49" s="8">
        <v>47</v>
      </c>
      <c r="B49" s="17" t="s">
        <v>145</v>
      </c>
      <c r="C49" s="18">
        <v>220041723004</v>
      </c>
      <c r="D49" s="16">
        <v>20</v>
      </c>
      <c r="E49" s="16">
        <v>25</v>
      </c>
      <c r="F49" s="16">
        <v>24</v>
      </c>
      <c r="G49" s="16">
        <v>5</v>
      </c>
      <c r="H49" s="8">
        <v>4</v>
      </c>
      <c r="I49" s="8"/>
      <c r="J49" s="16"/>
      <c r="K49" s="16">
        <v>30</v>
      </c>
      <c r="L49" s="2">
        <v>36</v>
      </c>
      <c r="R49" s="21">
        <f t="shared" si="1"/>
        <v>25</v>
      </c>
      <c r="S49" s="21">
        <f t="shared" si="1"/>
        <v>29</v>
      </c>
      <c r="T49" s="21">
        <f t="shared" si="1"/>
        <v>24</v>
      </c>
    </row>
    <row r="50" spans="1:20">
      <c r="A50" s="8">
        <v>48</v>
      </c>
      <c r="B50" s="17" t="s">
        <v>146</v>
      </c>
      <c r="C50" s="18">
        <v>220041723005</v>
      </c>
      <c r="D50" s="16">
        <v>26</v>
      </c>
      <c r="E50" s="16">
        <v>30</v>
      </c>
      <c r="F50" s="16">
        <v>29</v>
      </c>
      <c r="G50" s="16">
        <v>5</v>
      </c>
      <c r="H50" s="8">
        <v>4</v>
      </c>
      <c r="I50" s="8"/>
      <c r="J50" s="16"/>
      <c r="K50" s="16">
        <v>35</v>
      </c>
      <c r="L50" s="2">
        <v>36</v>
      </c>
      <c r="R50" s="21">
        <f t="shared" si="1"/>
        <v>31</v>
      </c>
      <c r="S50" s="21">
        <f t="shared" si="1"/>
        <v>34</v>
      </c>
      <c r="T50" s="21">
        <f t="shared" si="1"/>
        <v>29</v>
      </c>
    </row>
    <row r="51" spans="1:20">
      <c r="A51" s="8">
        <v>49</v>
      </c>
      <c r="B51" s="17" t="s">
        <v>147</v>
      </c>
      <c r="C51" s="18">
        <v>220041723007</v>
      </c>
      <c r="D51" s="16">
        <v>19</v>
      </c>
      <c r="E51" s="16">
        <v>17</v>
      </c>
      <c r="F51" s="16">
        <v>17</v>
      </c>
      <c r="G51" s="16">
        <v>5</v>
      </c>
      <c r="H51" s="8">
        <v>5</v>
      </c>
      <c r="I51" s="8"/>
      <c r="J51" s="16"/>
      <c r="K51" s="16">
        <v>25</v>
      </c>
      <c r="L51" s="2">
        <v>39</v>
      </c>
      <c r="R51" s="21">
        <f t="shared" si="1"/>
        <v>24</v>
      </c>
      <c r="S51" s="21">
        <f t="shared" si="1"/>
        <v>22</v>
      </c>
      <c r="T51" s="21">
        <f t="shared" si="1"/>
        <v>17</v>
      </c>
    </row>
    <row r="52" spans="1:20">
      <c r="A52" s="8">
        <v>50</v>
      </c>
      <c r="B52" s="17" t="s">
        <v>148</v>
      </c>
      <c r="C52" s="18">
        <v>220041723008</v>
      </c>
      <c r="D52" s="16" t="s">
        <v>22</v>
      </c>
      <c r="E52" s="16">
        <v>10</v>
      </c>
      <c r="F52" s="16">
        <v>9</v>
      </c>
      <c r="G52" s="16">
        <v>5</v>
      </c>
      <c r="H52" s="8">
        <v>5</v>
      </c>
      <c r="I52" s="8"/>
      <c r="J52" s="16"/>
      <c r="K52" s="16">
        <v>6</v>
      </c>
      <c r="L52" s="20">
        <v>32</v>
      </c>
      <c r="R52" s="21">
        <f t="shared" si="1"/>
        <v>5</v>
      </c>
      <c r="S52" s="21">
        <f t="shared" si="1"/>
        <v>15</v>
      </c>
      <c r="T52" s="21">
        <f t="shared" si="1"/>
        <v>9</v>
      </c>
    </row>
    <row r="53" spans="1:20">
      <c r="A53" s="8">
        <v>51</v>
      </c>
      <c r="B53" s="17" t="s">
        <v>149</v>
      </c>
      <c r="C53" s="18">
        <v>220041723009</v>
      </c>
      <c r="D53" s="16">
        <v>15</v>
      </c>
      <c r="E53" s="16">
        <v>21</v>
      </c>
      <c r="F53" s="16">
        <v>9</v>
      </c>
      <c r="G53" s="16">
        <v>5</v>
      </c>
      <c r="H53" s="8">
        <v>4</v>
      </c>
      <c r="I53" s="8"/>
      <c r="J53" s="16"/>
      <c r="K53" s="16">
        <v>24</v>
      </c>
      <c r="L53" s="2">
        <v>39</v>
      </c>
      <c r="R53" s="21">
        <f t="shared" si="1"/>
        <v>20</v>
      </c>
      <c r="S53" s="21">
        <f t="shared" si="1"/>
        <v>25</v>
      </c>
      <c r="T53" s="21">
        <f t="shared" si="1"/>
        <v>9</v>
      </c>
    </row>
    <row r="54" spans="1:20">
      <c r="A54" s="8">
        <v>52</v>
      </c>
      <c r="B54" s="17" t="s">
        <v>150</v>
      </c>
      <c r="C54" s="18">
        <v>220041723011</v>
      </c>
      <c r="D54" s="16" t="s">
        <v>22</v>
      </c>
      <c r="E54" s="16" t="s">
        <v>22</v>
      </c>
      <c r="F54" s="16" t="s">
        <v>22</v>
      </c>
      <c r="G54" s="16">
        <v>0</v>
      </c>
      <c r="H54" s="8">
        <v>0</v>
      </c>
      <c r="I54" s="8"/>
      <c r="J54" s="16"/>
      <c r="K54" s="16">
        <v>1</v>
      </c>
      <c r="L54" s="20">
        <v>16</v>
      </c>
      <c r="R54" s="21">
        <f t="shared" si="1"/>
        <v>0</v>
      </c>
      <c r="S54" s="21">
        <f t="shared" si="1"/>
        <v>0</v>
      </c>
      <c r="T54" s="21">
        <f t="shared" si="1"/>
        <v>0</v>
      </c>
    </row>
    <row r="55" spans="1:20">
      <c r="A55" s="8">
        <v>53</v>
      </c>
      <c r="B55" s="17" t="s">
        <v>151</v>
      </c>
      <c r="C55" s="18">
        <v>220041723012</v>
      </c>
      <c r="D55" s="16">
        <v>15</v>
      </c>
      <c r="E55" s="16">
        <v>18</v>
      </c>
      <c r="F55" s="16">
        <v>2</v>
      </c>
      <c r="G55" s="16">
        <v>5</v>
      </c>
      <c r="H55" s="8">
        <v>0</v>
      </c>
      <c r="I55" s="8"/>
      <c r="J55" s="16"/>
      <c r="K55" s="16">
        <v>23</v>
      </c>
      <c r="L55" s="2">
        <v>36</v>
      </c>
      <c r="R55" s="21">
        <f t="shared" si="1"/>
        <v>20</v>
      </c>
      <c r="S55" s="21">
        <f t="shared" si="1"/>
        <v>18</v>
      </c>
      <c r="T55" s="21">
        <f t="shared" si="1"/>
        <v>2</v>
      </c>
    </row>
    <row r="56" spans="1:20">
      <c r="A56" s="8">
        <v>54</v>
      </c>
      <c r="B56" s="17" t="s">
        <v>152</v>
      </c>
      <c r="C56" s="18">
        <v>220041723013</v>
      </c>
      <c r="D56" s="16">
        <v>23</v>
      </c>
      <c r="E56" s="16" t="s">
        <v>22</v>
      </c>
      <c r="F56" s="16">
        <v>1</v>
      </c>
      <c r="G56" s="16">
        <v>5</v>
      </c>
      <c r="H56" s="8">
        <v>4</v>
      </c>
      <c r="I56" s="8"/>
      <c r="J56" s="16"/>
      <c r="K56" s="16">
        <v>32</v>
      </c>
      <c r="L56" s="2">
        <v>36</v>
      </c>
      <c r="R56" s="21">
        <f t="shared" si="1"/>
        <v>28</v>
      </c>
      <c r="S56" s="21">
        <f t="shared" si="1"/>
        <v>4</v>
      </c>
      <c r="T56" s="21">
        <f t="shared" si="1"/>
        <v>1</v>
      </c>
    </row>
    <row r="57" spans="1:20">
      <c r="A57" s="8">
        <v>55</v>
      </c>
      <c r="B57" s="17" t="s">
        <v>153</v>
      </c>
      <c r="C57" s="18">
        <v>220041723014</v>
      </c>
      <c r="D57" s="16">
        <v>19</v>
      </c>
      <c r="E57" s="16">
        <v>10</v>
      </c>
      <c r="F57" s="16">
        <v>5</v>
      </c>
      <c r="G57" s="16">
        <v>5</v>
      </c>
      <c r="H57" s="8">
        <v>5</v>
      </c>
      <c r="I57" s="8"/>
      <c r="J57" s="16"/>
      <c r="K57" s="16">
        <v>27</v>
      </c>
      <c r="L57" s="2">
        <v>36</v>
      </c>
      <c r="R57" s="21">
        <f t="shared" si="1"/>
        <v>24</v>
      </c>
      <c r="S57" s="21">
        <f t="shared" si="1"/>
        <v>15</v>
      </c>
      <c r="T57" s="21">
        <f t="shared" si="1"/>
        <v>5</v>
      </c>
    </row>
    <row r="58" spans="1:20">
      <c r="A58" s="8">
        <v>56</v>
      </c>
      <c r="B58" s="17" t="s">
        <v>154</v>
      </c>
      <c r="C58" s="18">
        <v>220041723015</v>
      </c>
      <c r="D58" s="16">
        <v>15</v>
      </c>
      <c r="E58" s="16">
        <v>12</v>
      </c>
      <c r="F58" s="16">
        <v>7</v>
      </c>
      <c r="G58" s="16">
        <v>5</v>
      </c>
      <c r="H58" s="8">
        <v>4</v>
      </c>
      <c r="I58" s="8"/>
      <c r="J58" s="16"/>
      <c r="K58" s="16">
        <v>23</v>
      </c>
      <c r="L58" s="2">
        <v>36</v>
      </c>
      <c r="R58" s="21">
        <f t="shared" si="1"/>
        <v>20</v>
      </c>
      <c r="S58" s="21">
        <f t="shared" si="1"/>
        <v>16</v>
      </c>
      <c r="T58" s="21">
        <f t="shared" si="1"/>
        <v>7</v>
      </c>
    </row>
    <row r="59" spans="1:20">
      <c r="A59" s="8">
        <v>57</v>
      </c>
      <c r="B59" s="17" t="s">
        <v>155</v>
      </c>
      <c r="C59" s="18">
        <v>220041723016</v>
      </c>
      <c r="D59" s="16">
        <v>27</v>
      </c>
      <c r="E59" s="16" t="s">
        <v>22</v>
      </c>
      <c r="F59" s="16">
        <v>29</v>
      </c>
      <c r="G59" s="16">
        <v>5</v>
      </c>
      <c r="H59" s="8">
        <v>4</v>
      </c>
      <c r="I59" s="8"/>
      <c r="J59" s="16"/>
      <c r="K59" s="16">
        <v>37</v>
      </c>
      <c r="L59" s="2">
        <v>39</v>
      </c>
      <c r="R59" s="21">
        <f t="shared" si="1"/>
        <v>32</v>
      </c>
      <c r="S59" s="21">
        <f t="shared" si="1"/>
        <v>4</v>
      </c>
      <c r="T59" s="21">
        <f t="shared" si="1"/>
        <v>29</v>
      </c>
    </row>
    <row r="60" spans="1:20">
      <c r="A60" s="8">
        <v>58</v>
      </c>
      <c r="B60" s="17" t="s">
        <v>156</v>
      </c>
      <c r="C60" s="18">
        <v>220041723018</v>
      </c>
      <c r="D60" s="16">
        <v>13</v>
      </c>
      <c r="E60" s="16">
        <v>14</v>
      </c>
      <c r="F60" s="16">
        <v>12</v>
      </c>
      <c r="G60" s="16">
        <v>5</v>
      </c>
      <c r="H60" s="8">
        <v>1</v>
      </c>
      <c r="I60" s="8"/>
      <c r="J60" s="16"/>
      <c r="K60" s="16">
        <v>22</v>
      </c>
      <c r="L60" s="2">
        <v>30</v>
      </c>
      <c r="R60" s="21">
        <f t="shared" si="1"/>
        <v>18</v>
      </c>
      <c r="S60" s="21">
        <f t="shared" si="1"/>
        <v>15</v>
      </c>
      <c r="T60" s="21">
        <f t="shared" si="1"/>
        <v>12</v>
      </c>
    </row>
    <row r="61" spans="1:20">
      <c r="A61" s="8">
        <v>59</v>
      </c>
      <c r="B61" s="17" t="s">
        <v>157</v>
      </c>
      <c r="C61" s="18">
        <v>200041700092</v>
      </c>
      <c r="D61" s="16">
        <v>7</v>
      </c>
      <c r="E61" s="16">
        <v>18</v>
      </c>
      <c r="F61" s="16">
        <v>23</v>
      </c>
      <c r="G61" s="16">
        <v>5</v>
      </c>
      <c r="H61" s="8">
        <v>4</v>
      </c>
      <c r="I61" s="8"/>
      <c r="J61" s="16"/>
      <c r="K61" s="16">
        <v>16</v>
      </c>
      <c r="L61" s="16">
        <v>36</v>
      </c>
      <c r="R61" s="21">
        <f t="shared" si="1"/>
        <v>12</v>
      </c>
      <c r="S61" s="21">
        <f t="shared" si="1"/>
        <v>22</v>
      </c>
      <c r="T61" s="21">
        <f t="shared" si="1"/>
        <v>23</v>
      </c>
    </row>
    <row r="62" spans="1:20">
      <c r="A62" s="8">
        <v>59</v>
      </c>
      <c r="B62" s="17" t="s">
        <v>158</v>
      </c>
      <c r="C62" s="18">
        <v>210041700070</v>
      </c>
      <c r="D62" s="16">
        <v>14</v>
      </c>
      <c r="E62" s="16">
        <v>10</v>
      </c>
      <c r="F62" s="16">
        <v>16</v>
      </c>
      <c r="G62" s="16">
        <v>0</v>
      </c>
      <c r="H62" s="8">
        <v>5</v>
      </c>
      <c r="I62" s="8"/>
      <c r="J62" s="16"/>
      <c r="K62" s="16">
        <v>17</v>
      </c>
      <c r="L62" s="16">
        <v>34</v>
      </c>
      <c r="R62" s="21">
        <f t="shared" si="1"/>
        <v>14</v>
      </c>
      <c r="S62" s="21">
        <f t="shared" si="1"/>
        <v>15</v>
      </c>
      <c r="T62" s="21">
        <f t="shared" si="1"/>
        <v>16</v>
      </c>
    </row>
    <row r="63" spans="1:20">
      <c r="A63" s="8">
        <v>60</v>
      </c>
      <c r="B63" s="17" t="s">
        <v>76</v>
      </c>
      <c r="C63" s="18">
        <v>210041700089</v>
      </c>
      <c r="D63" s="16">
        <v>12</v>
      </c>
      <c r="E63" s="16">
        <v>13</v>
      </c>
      <c r="F63" s="16">
        <v>15</v>
      </c>
      <c r="G63" s="16">
        <v>5</v>
      </c>
      <c r="H63" s="8">
        <v>3</v>
      </c>
      <c r="I63" s="8"/>
      <c r="J63" s="16"/>
      <c r="K63" s="16">
        <v>20</v>
      </c>
      <c r="L63" s="16">
        <v>32</v>
      </c>
      <c r="R63" s="21">
        <f t="shared" si="1"/>
        <v>17</v>
      </c>
      <c r="S63" s="21">
        <f t="shared" si="1"/>
        <v>16</v>
      </c>
      <c r="T63" s="21">
        <f t="shared" si="1"/>
        <v>15</v>
      </c>
    </row>
    <row r="64" spans="1:20">
      <c r="A64" s="8">
        <v>61</v>
      </c>
      <c r="B64" s="14" t="s">
        <v>159</v>
      </c>
      <c r="C64" s="15">
        <v>220041700070</v>
      </c>
      <c r="D64" s="16">
        <v>13</v>
      </c>
      <c r="E64" s="16">
        <v>14</v>
      </c>
      <c r="F64" s="16">
        <v>13</v>
      </c>
      <c r="G64" s="16">
        <v>2</v>
      </c>
      <c r="H64" s="8">
        <v>4</v>
      </c>
      <c r="I64" s="8"/>
      <c r="J64" s="16"/>
      <c r="K64" s="16">
        <v>20</v>
      </c>
      <c r="L64" s="16">
        <v>36</v>
      </c>
      <c r="R64" s="21">
        <f t="shared" si="1"/>
        <v>15</v>
      </c>
      <c r="S64" s="21">
        <f t="shared" si="1"/>
        <v>18</v>
      </c>
      <c r="T64" s="21">
        <f t="shared" si="1"/>
        <v>13</v>
      </c>
    </row>
    <row r="65" spans="1:20">
      <c r="A65" s="8">
        <v>62</v>
      </c>
      <c r="B65" s="14" t="s">
        <v>160</v>
      </c>
      <c r="C65" s="15">
        <v>220041700071</v>
      </c>
      <c r="D65" s="16">
        <v>18</v>
      </c>
      <c r="E65" s="16">
        <v>27</v>
      </c>
      <c r="F65" s="16">
        <v>27</v>
      </c>
      <c r="G65" s="16">
        <v>5</v>
      </c>
      <c r="H65" s="8">
        <v>5</v>
      </c>
      <c r="I65" s="8"/>
      <c r="J65" s="16"/>
      <c r="K65" s="16">
        <v>28</v>
      </c>
      <c r="L65" s="16">
        <v>39</v>
      </c>
      <c r="R65" s="21">
        <f t="shared" si="1"/>
        <v>23</v>
      </c>
      <c r="S65" s="21">
        <f t="shared" si="1"/>
        <v>32</v>
      </c>
      <c r="T65" s="21">
        <f t="shared" si="1"/>
        <v>27</v>
      </c>
    </row>
    <row r="66" spans="1:20">
      <c r="A66" s="8">
        <v>63</v>
      </c>
      <c r="B66" s="14" t="s">
        <v>161</v>
      </c>
      <c r="C66" s="15">
        <v>220041700072</v>
      </c>
      <c r="D66" s="16">
        <v>9</v>
      </c>
      <c r="E66" s="16">
        <v>6</v>
      </c>
      <c r="F66" s="16">
        <v>10</v>
      </c>
      <c r="G66" s="16">
        <v>5</v>
      </c>
      <c r="H66" s="8">
        <v>0</v>
      </c>
      <c r="I66" s="8"/>
      <c r="J66" s="16"/>
      <c r="K66" s="16">
        <v>16</v>
      </c>
      <c r="L66" s="16">
        <v>28</v>
      </c>
      <c r="R66" s="21">
        <f t="shared" si="1"/>
        <v>14</v>
      </c>
      <c r="S66" s="21">
        <f t="shared" si="1"/>
        <v>6</v>
      </c>
      <c r="T66" s="21">
        <f t="shared" si="1"/>
        <v>10</v>
      </c>
    </row>
    <row r="67" spans="1:20">
      <c r="A67" s="8">
        <v>64</v>
      </c>
      <c r="B67" s="14" t="s">
        <v>162</v>
      </c>
      <c r="C67" s="15">
        <v>220041700077</v>
      </c>
      <c r="D67" s="16">
        <v>13</v>
      </c>
      <c r="E67" s="16">
        <v>10</v>
      </c>
      <c r="F67" s="16">
        <v>18</v>
      </c>
      <c r="G67" s="16">
        <v>5</v>
      </c>
      <c r="H67" s="8">
        <v>5</v>
      </c>
      <c r="I67" s="8"/>
      <c r="J67" s="16"/>
      <c r="K67" s="16">
        <v>23</v>
      </c>
      <c r="L67" s="16">
        <v>39</v>
      </c>
      <c r="R67" s="21">
        <f t="shared" si="1"/>
        <v>18</v>
      </c>
      <c r="S67" s="21">
        <f t="shared" si="1"/>
        <v>15</v>
      </c>
      <c r="T67" s="21">
        <f t="shared" si="1"/>
        <v>18</v>
      </c>
    </row>
    <row r="68" spans="1:20">
      <c r="A68" s="8">
        <v>65</v>
      </c>
      <c r="B68" s="14" t="s">
        <v>163</v>
      </c>
      <c r="C68" s="15">
        <v>220041700078</v>
      </c>
      <c r="D68" s="16">
        <v>15</v>
      </c>
      <c r="E68" s="16">
        <v>13</v>
      </c>
      <c r="F68" s="16">
        <v>13</v>
      </c>
      <c r="G68" s="16">
        <v>5</v>
      </c>
      <c r="H68" s="8">
        <v>5</v>
      </c>
      <c r="I68" s="8"/>
      <c r="J68" s="16"/>
      <c r="K68" s="16">
        <v>24</v>
      </c>
      <c r="L68" s="16">
        <v>39</v>
      </c>
      <c r="R68" s="21">
        <f t="shared" ref="R68:T111" si="2">SUM(D68)+G68+O68</f>
        <v>20</v>
      </c>
      <c r="S68" s="21">
        <f t="shared" si="2"/>
        <v>18</v>
      </c>
      <c r="T68" s="21">
        <f t="shared" si="2"/>
        <v>13</v>
      </c>
    </row>
    <row r="69" spans="1:20">
      <c r="A69" s="8">
        <v>66</v>
      </c>
      <c r="B69" s="14" t="s">
        <v>164</v>
      </c>
      <c r="C69" s="15">
        <v>220041700080</v>
      </c>
      <c r="D69" s="16">
        <v>10</v>
      </c>
      <c r="E69" s="16">
        <v>4</v>
      </c>
      <c r="F69" s="16">
        <v>15</v>
      </c>
      <c r="G69" s="16">
        <v>5</v>
      </c>
      <c r="H69" s="8">
        <v>4</v>
      </c>
      <c r="I69" s="8"/>
      <c r="J69" s="16"/>
      <c r="K69" s="16">
        <v>20</v>
      </c>
      <c r="L69" s="16">
        <v>36</v>
      </c>
      <c r="R69" s="21">
        <f t="shared" si="2"/>
        <v>15</v>
      </c>
      <c r="S69" s="21">
        <f t="shared" si="2"/>
        <v>8</v>
      </c>
      <c r="T69" s="21">
        <f t="shared" si="2"/>
        <v>15</v>
      </c>
    </row>
    <row r="70" spans="1:20">
      <c r="A70" s="8">
        <v>67</v>
      </c>
      <c r="B70" s="14" t="s">
        <v>165</v>
      </c>
      <c r="C70" s="15">
        <v>220041700081</v>
      </c>
      <c r="D70" s="16">
        <v>13</v>
      </c>
      <c r="E70" s="16">
        <v>6</v>
      </c>
      <c r="F70" s="16">
        <v>14</v>
      </c>
      <c r="G70" s="16">
        <v>5</v>
      </c>
      <c r="H70" s="8">
        <v>2</v>
      </c>
      <c r="I70" s="8"/>
      <c r="J70" s="16"/>
      <c r="K70" s="16">
        <v>23</v>
      </c>
      <c r="L70" s="16">
        <v>28</v>
      </c>
      <c r="R70" s="21">
        <f t="shared" si="2"/>
        <v>18</v>
      </c>
      <c r="S70" s="21">
        <f t="shared" si="2"/>
        <v>8</v>
      </c>
      <c r="T70" s="21">
        <f t="shared" si="2"/>
        <v>14</v>
      </c>
    </row>
    <row r="71" spans="1:20">
      <c r="A71" s="8">
        <v>68</v>
      </c>
      <c r="B71" s="14" t="s">
        <v>166</v>
      </c>
      <c r="C71" s="15">
        <v>220041700084</v>
      </c>
      <c r="D71" s="16">
        <v>10</v>
      </c>
      <c r="E71" s="16">
        <v>8</v>
      </c>
      <c r="F71" s="16">
        <v>15</v>
      </c>
      <c r="G71" s="16">
        <v>5</v>
      </c>
      <c r="H71" s="8">
        <v>5</v>
      </c>
      <c r="I71" s="8"/>
      <c r="J71" s="16"/>
      <c r="K71" s="16">
        <v>18</v>
      </c>
      <c r="L71" s="16">
        <v>28</v>
      </c>
      <c r="R71" s="21">
        <f t="shared" si="2"/>
        <v>15</v>
      </c>
      <c r="S71" s="21">
        <f t="shared" si="2"/>
        <v>13</v>
      </c>
      <c r="T71" s="21">
        <f t="shared" si="2"/>
        <v>15</v>
      </c>
    </row>
    <row r="72" spans="1:20">
      <c r="A72" s="8">
        <v>69</v>
      </c>
      <c r="B72" s="14" t="s">
        <v>167</v>
      </c>
      <c r="C72" s="15">
        <v>220041700085</v>
      </c>
      <c r="D72" s="16">
        <v>10</v>
      </c>
      <c r="E72" s="16">
        <v>2</v>
      </c>
      <c r="F72" s="16">
        <v>13</v>
      </c>
      <c r="G72" s="16">
        <v>5</v>
      </c>
      <c r="H72" s="8">
        <v>5</v>
      </c>
      <c r="I72" s="8"/>
      <c r="J72" s="16"/>
      <c r="K72" s="16">
        <v>18</v>
      </c>
      <c r="L72" s="16">
        <v>28</v>
      </c>
      <c r="R72" s="21">
        <f t="shared" si="2"/>
        <v>15</v>
      </c>
      <c r="S72" s="21">
        <f t="shared" si="2"/>
        <v>7</v>
      </c>
      <c r="T72" s="21">
        <f t="shared" si="2"/>
        <v>13</v>
      </c>
    </row>
    <row r="73" spans="1:20">
      <c r="A73" s="8">
        <v>70</v>
      </c>
      <c r="B73" s="14" t="s">
        <v>168</v>
      </c>
      <c r="C73" s="15">
        <v>220041700086</v>
      </c>
      <c r="D73" s="16">
        <v>15</v>
      </c>
      <c r="E73" s="16">
        <v>17</v>
      </c>
      <c r="F73" s="16">
        <v>3</v>
      </c>
      <c r="G73" s="16">
        <v>5</v>
      </c>
      <c r="H73" s="8">
        <v>4</v>
      </c>
      <c r="I73" s="8"/>
      <c r="J73" s="16"/>
      <c r="K73" s="16">
        <v>25</v>
      </c>
      <c r="L73" s="16">
        <v>28</v>
      </c>
      <c r="R73" s="21">
        <f t="shared" si="2"/>
        <v>20</v>
      </c>
      <c r="S73" s="21">
        <f t="shared" si="2"/>
        <v>21</v>
      </c>
      <c r="T73" s="21">
        <f t="shared" si="2"/>
        <v>3</v>
      </c>
    </row>
    <row r="74" spans="1:20">
      <c r="A74" s="8">
        <v>71</v>
      </c>
      <c r="B74" s="14" t="s">
        <v>169</v>
      </c>
      <c r="C74" s="15">
        <v>220041700087</v>
      </c>
      <c r="D74" s="16">
        <v>12</v>
      </c>
      <c r="E74" s="16">
        <v>10</v>
      </c>
      <c r="F74" s="16">
        <v>7</v>
      </c>
      <c r="G74" s="16">
        <v>5</v>
      </c>
      <c r="H74" s="8">
        <v>5</v>
      </c>
      <c r="I74" s="8"/>
      <c r="J74" s="16"/>
      <c r="K74" s="16">
        <v>20</v>
      </c>
      <c r="L74" s="16">
        <v>28</v>
      </c>
      <c r="R74" s="21">
        <f t="shared" si="2"/>
        <v>17</v>
      </c>
      <c r="S74" s="21">
        <f t="shared" si="2"/>
        <v>15</v>
      </c>
      <c r="T74" s="21">
        <f t="shared" si="2"/>
        <v>7</v>
      </c>
    </row>
    <row r="75" spans="1:20">
      <c r="A75" s="8">
        <v>72</v>
      </c>
      <c r="B75" s="14" t="s">
        <v>170</v>
      </c>
      <c r="C75" s="15">
        <v>220041700092</v>
      </c>
      <c r="D75" s="16">
        <v>8</v>
      </c>
      <c r="E75" s="16">
        <v>10</v>
      </c>
      <c r="F75" s="16">
        <v>12</v>
      </c>
      <c r="G75" s="16">
        <v>5</v>
      </c>
      <c r="H75" s="8">
        <v>5</v>
      </c>
      <c r="I75" s="8"/>
      <c r="J75" s="16"/>
      <c r="K75" s="16">
        <v>17</v>
      </c>
      <c r="L75" s="16">
        <v>28</v>
      </c>
      <c r="R75" s="21">
        <f t="shared" si="2"/>
        <v>13</v>
      </c>
      <c r="S75" s="21">
        <f t="shared" si="2"/>
        <v>15</v>
      </c>
      <c r="T75" s="21">
        <f t="shared" si="2"/>
        <v>12</v>
      </c>
    </row>
    <row r="76" spans="1:20">
      <c r="A76" s="8">
        <v>73</v>
      </c>
      <c r="B76" s="14" t="s">
        <v>98</v>
      </c>
      <c r="C76" s="15">
        <v>220041700096</v>
      </c>
      <c r="D76" s="16">
        <v>12</v>
      </c>
      <c r="E76" s="16">
        <v>15</v>
      </c>
      <c r="F76" s="16">
        <v>8</v>
      </c>
      <c r="G76" s="16">
        <v>5</v>
      </c>
      <c r="H76" s="8">
        <v>4</v>
      </c>
      <c r="I76" s="8"/>
      <c r="J76" s="16"/>
      <c r="K76" s="16">
        <v>20</v>
      </c>
      <c r="L76" s="16">
        <v>20</v>
      </c>
      <c r="R76" s="21">
        <f t="shared" si="2"/>
        <v>17</v>
      </c>
      <c r="S76" s="21">
        <f t="shared" si="2"/>
        <v>19</v>
      </c>
      <c r="T76" s="21">
        <f t="shared" si="2"/>
        <v>8</v>
      </c>
    </row>
    <row r="77" spans="1:20">
      <c r="A77" s="8">
        <v>74</v>
      </c>
      <c r="B77" s="14" t="s">
        <v>98</v>
      </c>
      <c r="C77" s="15">
        <v>220041700097</v>
      </c>
      <c r="D77" s="16">
        <v>10</v>
      </c>
      <c r="E77" s="16">
        <v>6</v>
      </c>
      <c r="F77" s="16">
        <v>15</v>
      </c>
      <c r="G77" s="16">
        <v>0</v>
      </c>
      <c r="H77" s="8">
        <v>5</v>
      </c>
      <c r="I77" s="8"/>
      <c r="J77" s="16"/>
      <c r="K77" s="16">
        <v>12</v>
      </c>
      <c r="L77" s="16">
        <v>20</v>
      </c>
      <c r="R77" s="21">
        <f t="shared" si="2"/>
        <v>10</v>
      </c>
      <c r="S77" s="21">
        <f t="shared" si="2"/>
        <v>11</v>
      </c>
      <c r="T77" s="21">
        <f t="shared" si="2"/>
        <v>15</v>
      </c>
    </row>
    <row r="78" spans="1:20">
      <c r="A78" s="8">
        <v>75</v>
      </c>
      <c r="B78" s="14" t="s">
        <v>171</v>
      </c>
      <c r="C78" s="15">
        <v>220041700098</v>
      </c>
      <c r="D78" s="16">
        <v>15</v>
      </c>
      <c r="E78" s="16">
        <v>20</v>
      </c>
      <c r="F78" s="16">
        <v>11</v>
      </c>
      <c r="G78" s="16">
        <v>5</v>
      </c>
      <c r="H78" s="8">
        <v>4</v>
      </c>
      <c r="I78" s="8"/>
      <c r="J78" s="16"/>
      <c r="K78" s="16">
        <v>25</v>
      </c>
      <c r="L78" s="16">
        <v>28</v>
      </c>
      <c r="R78" s="21">
        <f t="shared" si="2"/>
        <v>20</v>
      </c>
      <c r="S78" s="21">
        <f t="shared" si="2"/>
        <v>24</v>
      </c>
      <c r="T78" s="21">
        <f t="shared" si="2"/>
        <v>11</v>
      </c>
    </row>
    <row r="79" spans="1:20">
      <c r="A79" s="8">
        <v>76</v>
      </c>
      <c r="B79" s="14" t="s">
        <v>172</v>
      </c>
      <c r="C79" s="15">
        <v>220041700099</v>
      </c>
      <c r="D79" s="16">
        <v>17</v>
      </c>
      <c r="E79" s="16">
        <v>12</v>
      </c>
      <c r="F79" s="16">
        <v>17</v>
      </c>
      <c r="G79" s="16">
        <v>5</v>
      </c>
      <c r="H79" s="8">
        <v>4</v>
      </c>
      <c r="I79" s="8"/>
      <c r="J79" s="16"/>
      <c r="K79" s="16">
        <v>26</v>
      </c>
      <c r="L79" s="16">
        <v>30</v>
      </c>
      <c r="R79" s="21">
        <f t="shared" si="2"/>
        <v>22</v>
      </c>
      <c r="S79" s="21">
        <f t="shared" si="2"/>
        <v>16</v>
      </c>
      <c r="T79" s="21">
        <f t="shared" si="2"/>
        <v>17</v>
      </c>
    </row>
    <row r="80" spans="1:20">
      <c r="A80" s="8">
        <v>77</v>
      </c>
      <c r="B80" s="14" t="s">
        <v>173</v>
      </c>
      <c r="C80" s="15">
        <v>220041700100</v>
      </c>
      <c r="D80" s="16">
        <v>17</v>
      </c>
      <c r="E80" s="16">
        <v>10</v>
      </c>
      <c r="F80" s="16" t="s">
        <v>22</v>
      </c>
      <c r="G80" s="16">
        <v>5</v>
      </c>
      <c r="H80" s="8">
        <v>4</v>
      </c>
      <c r="I80" s="8"/>
      <c r="J80" s="16"/>
      <c r="K80" s="16">
        <v>25</v>
      </c>
      <c r="L80" s="16">
        <v>32</v>
      </c>
      <c r="R80" s="21">
        <f t="shared" si="2"/>
        <v>22</v>
      </c>
      <c r="S80" s="21">
        <f t="shared" si="2"/>
        <v>14</v>
      </c>
      <c r="T80" s="21">
        <f t="shared" si="2"/>
        <v>0</v>
      </c>
    </row>
    <row r="81" spans="1:20">
      <c r="A81" s="8">
        <v>78</v>
      </c>
      <c r="B81" s="14" t="s">
        <v>174</v>
      </c>
      <c r="C81" s="15">
        <v>220041700102</v>
      </c>
      <c r="D81" s="16">
        <v>8</v>
      </c>
      <c r="E81" s="16">
        <v>13</v>
      </c>
      <c r="F81" s="16">
        <v>16</v>
      </c>
      <c r="G81" s="16">
        <v>5</v>
      </c>
      <c r="H81" s="8">
        <v>5</v>
      </c>
      <c r="I81" s="8"/>
      <c r="J81" s="16"/>
      <c r="K81" s="16">
        <v>16</v>
      </c>
      <c r="L81" s="16">
        <v>34</v>
      </c>
      <c r="R81" s="21">
        <f t="shared" si="2"/>
        <v>13</v>
      </c>
      <c r="S81" s="21">
        <f t="shared" si="2"/>
        <v>18</v>
      </c>
      <c r="T81" s="21">
        <f t="shared" si="2"/>
        <v>16</v>
      </c>
    </row>
    <row r="82" spans="1:20">
      <c r="A82" s="8">
        <v>79</v>
      </c>
      <c r="B82" s="14" t="s">
        <v>175</v>
      </c>
      <c r="C82" s="15">
        <v>220041700103</v>
      </c>
      <c r="D82" s="16">
        <v>20</v>
      </c>
      <c r="E82" s="16">
        <v>18</v>
      </c>
      <c r="F82" s="16">
        <v>19</v>
      </c>
      <c r="G82" s="16">
        <v>5</v>
      </c>
      <c r="H82" s="8">
        <v>5</v>
      </c>
      <c r="I82" s="8"/>
      <c r="J82" s="16"/>
      <c r="K82" s="16">
        <v>30</v>
      </c>
      <c r="L82" s="16">
        <v>36</v>
      </c>
      <c r="R82" s="21">
        <f t="shared" si="2"/>
        <v>25</v>
      </c>
      <c r="S82" s="21">
        <f t="shared" si="2"/>
        <v>23</v>
      </c>
      <c r="T82" s="21">
        <f t="shared" si="2"/>
        <v>19</v>
      </c>
    </row>
    <row r="83" spans="1:20">
      <c r="A83" s="8">
        <v>80</v>
      </c>
      <c r="B83" s="14" t="s">
        <v>176</v>
      </c>
      <c r="C83" s="15">
        <v>220041700104</v>
      </c>
      <c r="D83" s="16">
        <v>13</v>
      </c>
      <c r="E83" s="16">
        <v>9</v>
      </c>
      <c r="F83" s="16">
        <v>17</v>
      </c>
      <c r="G83" s="16">
        <v>0</v>
      </c>
      <c r="H83" s="8">
        <v>5</v>
      </c>
      <c r="I83" s="8"/>
      <c r="J83" s="16"/>
      <c r="K83" s="16">
        <v>16</v>
      </c>
      <c r="L83" s="16">
        <v>16</v>
      </c>
      <c r="R83" s="21">
        <f t="shared" si="2"/>
        <v>13</v>
      </c>
      <c r="S83" s="21">
        <f t="shared" si="2"/>
        <v>14</v>
      </c>
      <c r="T83" s="21">
        <f t="shared" si="2"/>
        <v>17</v>
      </c>
    </row>
    <row r="84" spans="1:20">
      <c r="A84" s="8">
        <v>81</v>
      </c>
      <c r="B84" s="14" t="s">
        <v>177</v>
      </c>
      <c r="C84" s="15">
        <v>220041700105</v>
      </c>
      <c r="D84" s="16">
        <v>12</v>
      </c>
      <c r="E84" s="16">
        <v>3</v>
      </c>
      <c r="F84" s="16">
        <v>17</v>
      </c>
      <c r="G84" s="16">
        <v>2</v>
      </c>
      <c r="H84" s="8">
        <v>4</v>
      </c>
      <c r="I84" s="8"/>
      <c r="J84" s="16"/>
      <c r="K84" s="16">
        <v>16</v>
      </c>
      <c r="L84" s="16">
        <v>28</v>
      </c>
      <c r="R84" s="21">
        <f t="shared" si="2"/>
        <v>14</v>
      </c>
      <c r="S84" s="21">
        <f t="shared" si="2"/>
        <v>7</v>
      </c>
      <c r="T84" s="21">
        <f t="shared" si="2"/>
        <v>17</v>
      </c>
    </row>
    <row r="85" spans="1:20">
      <c r="A85" s="8">
        <v>82</v>
      </c>
      <c r="B85" s="14" t="s">
        <v>178</v>
      </c>
      <c r="C85" s="15">
        <v>220041700106</v>
      </c>
      <c r="D85" s="16">
        <v>12</v>
      </c>
      <c r="E85" s="16">
        <v>10</v>
      </c>
      <c r="F85" s="16">
        <v>8</v>
      </c>
      <c r="G85" s="16">
        <v>5</v>
      </c>
      <c r="H85" s="8">
        <v>5</v>
      </c>
      <c r="I85" s="8"/>
      <c r="J85" s="16"/>
      <c r="K85" s="16">
        <v>22</v>
      </c>
      <c r="L85" s="16">
        <v>34</v>
      </c>
      <c r="R85" s="21">
        <f t="shared" si="2"/>
        <v>17</v>
      </c>
      <c r="S85" s="21">
        <f t="shared" si="2"/>
        <v>15</v>
      </c>
      <c r="T85" s="21">
        <f t="shared" si="2"/>
        <v>8</v>
      </c>
    </row>
    <row r="86" spans="1:20">
      <c r="A86" s="8">
        <v>83</v>
      </c>
      <c r="B86" s="14" t="s">
        <v>179</v>
      </c>
      <c r="C86" s="15">
        <v>220041700107</v>
      </c>
      <c r="D86" s="16">
        <v>15</v>
      </c>
      <c r="E86" s="16">
        <v>17</v>
      </c>
      <c r="F86" s="16">
        <v>12</v>
      </c>
      <c r="G86" s="16">
        <v>5</v>
      </c>
      <c r="H86" s="8">
        <v>4</v>
      </c>
      <c r="I86" s="8"/>
      <c r="J86" s="16"/>
      <c r="K86" s="16">
        <v>22</v>
      </c>
      <c r="L86" s="16">
        <v>36</v>
      </c>
      <c r="R86" s="21">
        <f t="shared" si="2"/>
        <v>20</v>
      </c>
      <c r="S86" s="21">
        <f t="shared" si="2"/>
        <v>21</v>
      </c>
      <c r="T86" s="21">
        <f t="shared" si="2"/>
        <v>12</v>
      </c>
    </row>
    <row r="87" spans="1:20">
      <c r="A87" s="8">
        <v>84</v>
      </c>
      <c r="B87" s="14" t="s">
        <v>180</v>
      </c>
      <c r="C87" s="15">
        <v>220041700109</v>
      </c>
      <c r="D87" s="16">
        <v>20</v>
      </c>
      <c r="E87" s="16">
        <v>27</v>
      </c>
      <c r="F87" s="16">
        <v>27</v>
      </c>
      <c r="G87" s="16">
        <v>5</v>
      </c>
      <c r="H87" s="8">
        <v>5</v>
      </c>
      <c r="I87" s="8"/>
      <c r="J87" s="16"/>
      <c r="K87" s="16">
        <v>30</v>
      </c>
      <c r="L87" s="16">
        <v>39</v>
      </c>
      <c r="R87" s="21">
        <f t="shared" si="2"/>
        <v>25</v>
      </c>
      <c r="S87" s="21">
        <f t="shared" si="2"/>
        <v>32</v>
      </c>
      <c r="T87" s="21">
        <f t="shared" si="2"/>
        <v>27</v>
      </c>
    </row>
    <row r="88" spans="1:20">
      <c r="A88" s="8">
        <v>85</v>
      </c>
      <c r="B88" s="14" t="s">
        <v>181</v>
      </c>
      <c r="C88" s="15">
        <v>220041700112</v>
      </c>
      <c r="D88" s="16">
        <v>14</v>
      </c>
      <c r="E88" s="16">
        <v>7</v>
      </c>
      <c r="F88" s="16">
        <v>17</v>
      </c>
      <c r="G88" s="16">
        <v>5</v>
      </c>
      <c r="H88" s="8">
        <v>5</v>
      </c>
      <c r="I88" s="8"/>
      <c r="J88" s="16"/>
      <c r="K88" s="16">
        <v>24</v>
      </c>
      <c r="L88" s="16">
        <v>36</v>
      </c>
      <c r="R88" s="21">
        <f t="shared" si="2"/>
        <v>19</v>
      </c>
      <c r="S88" s="21">
        <f t="shared" si="2"/>
        <v>12</v>
      </c>
      <c r="T88" s="21">
        <f t="shared" si="2"/>
        <v>17</v>
      </c>
    </row>
    <row r="89" spans="1:20">
      <c r="A89" s="8">
        <v>86</v>
      </c>
      <c r="B89" s="14" t="s">
        <v>182</v>
      </c>
      <c r="C89" s="15">
        <v>220041700115</v>
      </c>
      <c r="D89" s="16">
        <v>7</v>
      </c>
      <c r="E89" s="16">
        <v>12</v>
      </c>
      <c r="F89" s="16">
        <v>16</v>
      </c>
      <c r="G89" s="16">
        <v>4</v>
      </c>
      <c r="H89" s="8">
        <v>4</v>
      </c>
      <c r="I89" s="8"/>
      <c r="J89" s="16"/>
      <c r="K89" s="16">
        <v>12</v>
      </c>
      <c r="L89" s="16">
        <v>36</v>
      </c>
      <c r="R89" s="21">
        <f t="shared" si="2"/>
        <v>11</v>
      </c>
      <c r="S89" s="21">
        <f t="shared" si="2"/>
        <v>16</v>
      </c>
      <c r="T89" s="21">
        <f t="shared" si="2"/>
        <v>16</v>
      </c>
    </row>
    <row r="90" spans="1:20">
      <c r="A90" s="8">
        <v>87</v>
      </c>
      <c r="B90" s="14" t="s">
        <v>183</v>
      </c>
      <c r="C90" s="15">
        <v>220041700116</v>
      </c>
      <c r="D90" s="16">
        <v>16</v>
      </c>
      <c r="E90" s="16">
        <v>11</v>
      </c>
      <c r="F90" s="16">
        <v>13</v>
      </c>
      <c r="G90" s="16">
        <v>4</v>
      </c>
      <c r="H90" s="8">
        <v>2</v>
      </c>
      <c r="I90" s="8"/>
      <c r="J90" s="16"/>
      <c r="K90" s="16">
        <v>23</v>
      </c>
      <c r="L90" s="16">
        <v>36</v>
      </c>
      <c r="R90" s="21">
        <f t="shared" si="2"/>
        <v>20</v>
      </c>
      <c r="S90" s="21">
        <f t="shared" si="2"/>
        <v>13</v>
      </c>
      <c r="T90" s="21">
        <f t="shared" si="2"/>
        <v>13</v>
      </c>
    </row>
    <row r="91" spans="1:20">
      <c r="A91" s="8">
        <v>88</v>
      </c>
      <c r="B91" s="14" t="s">
        <v>184</v>
      </c>
      <c r="C91" s="15">
        <v>220041700117</v>
      </c>
      <c r="D91" s="16">
        <v>16</v>
      </c>
      <c r="E91" s="16">
        <v>16</v>
      </c>
      <c r="F91" s="16" t="s">
        <v>22</v>
      </c>
      <c r="G91" s="16">
        <v>5</v>
      </c>
      <c r="H91" s="8">
        <v>5</v>
      </c>
      <c r="I91" s="8"/>
      <c r="J91" s="16"/>
      <c r="K91" s="16">
        <v>24</v>
      </c>
      <c r="L91" s="16">
        <v>36</v>
      </c>
      <c r="R91" s="21">
        <f t="shared" si="2"/>
        <v>21</v>
      </c>
      <c r="S91" s="21">
        <f t="shared" si="2"/>
        <v>21</v>
      </c>
      <c r="T91" s="21">
        <f t="shared" si="2"/>
        <v>0</v>
      </c>
    </row>
    <row r="92" spans="1:20">
      <c r="A92" s="8">
        <v>89</v>
      </c>
      <c r="B92" s="14" t="s">
        <v>185</v>
      </c>
      <c r="C92" s="15">
        <v>220041700118</v>
      </c>
      <c r="D92" s="16">
        <v>13</v>
      </c>
      <c r="E92" s="16">
        <v>6</v>
      </c>
      <c r="F92" s="16">
        <v>10</v>
      </c>
      <c r="G92" s="16">
        <v>5</v>
      </c>
      <c r="H92" s="8">
        <v>5</v>
      </c>
      <c r="I92" s="8"/>
      <c r="J92" s="16"/>
      <c r="K92" s="16">
        <v>23</v>
      </c>
      <c r="L92" s="16">
        <v>39</v>
      </c>
      <c r="R92" s="21">
        <f t="shared" si="2"/>
        <v>18</v>
      </c>
      <c r="S92" s="21">
        <f t="shared" si="2"/>
        <v>11</v>
      </c>
      <c r="T92" s="21">
        <f t="shared" si="2"/>
        <v>10</v>
      </c>
    </row>
    <row r="93" spans="1:20">
      <c r="A93" s="8">
        <v>90</v>
      </c>
      <c r="B93" s="14" t="s">
        <v>186</v>
      </c>
      <c r="C93" s="15">
        <v>220041700121</v>
      </c>
      <c r="D93" s="16">
        <v>16</v>
      </c>
      <c r="E93" s="16">
        <v>16</v>
      </c>
      <c r="F93" s="16">
        <v>10</v>
      </c>
      <c r="G93" s="16">
        <v>5</v>
      </c>
      <c r="H93" s="8">
        <v>4</v>
      </c>
      <c r="I93" s="8"/>
      <c r="J93" s="16"/>
      <c r="K93" s="16">
        <v>26</v>
      </c>
      <c r="L93" s="16">
        <v>34</v>
      </c>
      <c r="R93" s="21">
        <f t="shared" si="2"/>
        <v>21</v>
      </c>
      <c r="S93" s="21">
        <f t="shared" si="2"/>
        <v>20</v>
      </c>
      <c r="T93" s="21">
        <f t="shared" si="2"/>
        <v>10</v>
      </c>
    </row>
    <row r="94" spans="1:20">
      <c r="A94" s="8">
        <v>91</v>
      </c>
      <c r="B94" s="14" t="s">
        <v>187</v>
      </c>
      <c r="C94" s="15">
        <v>220041700122</v>
      </c>
      <c r="D94" s="16">
        <v>5</v>
      </c>
      <c r="E94" s="16">
        <v>10</v>
      </c>
      <c r="F94" s="16">
        <v>13</v>
      </c>
      <c r="G94" s="16">
        <v>5</v>
      </c>
      <c r="H94" s="8">
        <v>5</v>
      </c>
      <c r="I94" s="8"/>
      <c r="J94" s="16"/>
      <c r="K94" s="16">
        <v>13</v>
      </c>
      <c r="L94" s="16">
        <v>34</v>
      </c>
      <c r="R94" s="21">
        <f t="shared" si="2"/>
        <v>10</v>
      </c>
      <c r="S94" s="21">
        <f t="shared" si="2"/>
        <v>15</v>
      </c>
      <c r="T94" s="21">
        <f t="shared" si="2"/>
        <v>13</v>
      </c>
    </row>
    <row r="95" spans="1:20">
      <c r="A95" s="8">
        <v>92</v>
      </c>
      <c r="B95" s="14" t="s">
        <v>187</v>
      </c>
      <c r="C95" s="15">
        <v>220041700123</v>
      </c>
      <c r="D95" s="16">
        <v>5</v>
      </c>
      <c r="E95" s="16">
        <v>13</v>
      </c>
      <c r="F95" s="16">
        <v>12</v>
      </c>
      <c r="G95" s="16">
        <v>5</v>
      </c>
      <c r="H95" s="8">
        <v>5</v>
      </c>
      <c r="I95" s="8"/>
      <c r="J95" s="16"/>
      <c r="K95" s="16">
        <v>13</v>
      </c>
      <c r="L95" s="16">
        <v>28</v>
      </c>
      <c r="R95" s="21">
        <f t="shared" si="2"/>
        <v>10</v>
      </c>
      <c r="S95" s="21">
        <f t="shared" si="2"/>
        <v>18</v>
      </c>
      <c r="T95" s="21">
        <f t="shared" si="2"/>
        <v>12</v>
      </c>
    </row>
    <row r="96" spans="1:20">
      <c r="A96" s="8">
        <v>93</v>
      </c>
      <c r="B96" s="14" t="s">
        <v>188</v>
      </c>
      <c r="C96" s="15">
        <v>220041700125</v>
      </c>
      <c r="D96" s="16">
        <v>10</v>
      </c>
      <c r="E96" s="16">
        <v>5</v>
      </c>
      <c r="F96" s="16">
        <v>15</v>
      </c>
      <c r="G96" s="16">
        <v>5</v>
      </c>
      <c r="H96" s="8">
        <v>5</v>
      </c>
      <c r="I96" s="8"/>
      <c r="J96" s="16"/>
      <c r="K96" s="16">
        <v>20</v>
      </c>
      <c r="L96" s="16">
        <v>30</v>
      </c>
      <c r="R96" s="21">
        <f t="shared" si="2"/>
        <v>15</v>
      </c>
      <c r="S96" s="21">
        <f t="shared" si="2"/>
        <v>10</v>
      </c>
      <c r="T96" s="21">
        <f t="shared" si="2"/>
        <v>15</v>
      </c>
    </row>
    <row r="97" spans="1:20">
      <c r="A97" s="8">
        <v>94</v>
      </c>
      <c r="B97" s="14" t="s">
        <v>189</v>
      </c>
      <c r="C97" s="15">
        <v>220041700130</v>
      </c>
      <c r="D97" s="16" t="s">
        <v>22</v>
      </c>
      <c r="E97" s="16">
        <v>11</v>
      </c>
      <c r="F97" s="16">
        <v>19</v>
      </c>
      <c r="G97" s="16">
        <v>5</v>
      </c>
      <c r="H97" s="8">
        <v>4</v>
      </c>
      <c r="I97" s="8"/>
      <c r="J97" s="16"/>
      <c r="K97" s="16">
        <v>7</v>
      </c>
      <c r="L97" s="16">
        <v>30</v>
      </c>
      <c r="R97" s="21">
        <f t="shared" si="2"/>
        <v>5</v>
      </c>
      <c r="S97" s="21">
        <f t="shared" si="2"/>
        <v>15</v>
      </c>
      <c r="T97" s="21">
        <f t="shared" si="2"/>
        <v>19</v>
      </c>
    </row>
    <row r="98" spans="1:20">
      <c r="A98" s="8">
        <v>95</v>
      </c>
      <c r="B98" s="14" t="s">
        <v>190</v>
      </c>
      <c r="C98" s="15">
        <v>220041700131</v>
      </c>
      <c r="D98" s="16">
        <v>12</v>
      </c>
      <c r="E98" s="16" t="s">
        <v>22</v>
      </c>
      <c r="F98" s="16">
        <v>22</v>
      </c>
      <c r="G98" s="16">
        <v>5</v>
      </c>
      <c r="H98" s="8">
        <v>3</v>
      </c>
      <c r="I98" s="8"/>
      <c r="J98" s="16"/>
      <c r="K98" s="16">
        <v>20</v>
      </c>
      <c r="L98" s="16">
        <v>16</v>
      </c>
      <c r="R98" s="21">
        <f t="shared" si="2"/>
        <v>17</v>
      </c>
      <c r="S98" s="21">
        <f t="shared" si="2"/>
        <v>3</v>
      </c>
      <c r="T98" s="21">
        <f t="shared" si="2"/>
        <v>22</v>
      </c>
    </row>
    <row r="99" spans="1:20">
      <c r="A99" s="8">
        <v>96</v>
      </c>
      <c r="B99" s="14" t="s">
        <v>111</v>
      </c>
      <c r="C99" s="15">
        <v>220041700132</v>
      </c>
      <c r="D99" s="16">
        <v>14</v>
      </c>
      <c r="E99" s="16">
        <v>13</v>
      </c>
      <c r="F99" s="16">
        <v>20</v>
      </c>
      <c r="G99" s="16">
        <v>5</v>
      </c>
      <c r="H99" s="8">
        <v>5</v>
      </c>
      <c r="I99" s="8"/>
      <c r="J99" s="16"/>
      <c r="K99" s="16">
        <v>22</v>
      </c>
      <c r="L99" s="16">
        <v>34</v>
      </c>
      <c r="R99" s="21">
        <f t="shared" si="2"/>
        <v>19</v>
      </c>
      <c r="S99" s="21">
        <f t="shared" si="2"/>
        <v>18</v>
      </c>
      <c r="T99" s="21">
        <f t="shared" si="2"/>
        <v>20</v>
      </c>
    </row>
    <row r="100" spans="1:20">
      <c r="A100" s="8">
        <v>97</v>
      </c>
      <c r="B100" s="14" t="s">
        <v>111</v>
      </c>
      <c r="C100" s="15">
        <v>220041700133</v>
      </c>
      <c r="D100" s="16">
        <v>10</v>
      </c>
      <c r="E100" s="16">
        <v>12</v>
      </c>
      <c r="F100" s="16">
        <v>15</v>
      </c>
      <c r="G100" s="16">
        <v>5</v>
      </c>
      <c r="H100" s="8">
        <v>3</v>
      </c>
      <c r="I100" s="8"/>
      <c r="J100" s="16"/>
      <c r="K100" s="16">
        <v>18</v>
      </c>
      <c r="L100" s="16">
        <v>28</v>
      </c>
      <c r="M100" s="22"/>
      <c r="R100" s="21">
        <f t="shared" si="2"/>
        <v>15</v>
      </c>
      <c r="S100" s="21">
        <f t="shared" si="2"/>
        <v>15</v>
      </c>
      <c r="T100" s="21">
        <f t="shared" si="2"/>
        <v>15</v>
      </c>
    </row>
    <row r="101" spans="1:20">
      <c r="A101" s="8">
        <v>98</v>
      </c>
      <c r="B101" s="14" t="s">
        <v>111</v>
      </c>
      <c r="C101" s="15">
        <v>220041700134</v>
      </c>
      <c r="D101" s="16">
        <v>15</v>
      </c>
      <c r="E101" s="16">
        <v>16</v>
      </c>
      <c r="F101" s="16">
        <v>15</v>
      </c>
      <c r="G101" s="16">
        <v>0</v>
      </c>
      <c r="H101" s="8">
        <v>0</v>
      </c>
      <c r="I101" s="8"/>
      <c r="J101" s="16"/>
      <c r="K101" s="16">
        <v>18</v>
      </c>
      <c r="L101" s="16">
        <v>20</v>
      </c>
      <c r="R101" s="21">
        <f t="shared" si="2"/>
        <v>15</v>
      </c>
      <c r="S101" s="21">
        <f t="shared" si="2"/>
        <v>16</v>
      </c>
      <c r="T101" s="21">
        <f t="shared" si="2"/>
        <v>15</v>
      </c>
    </row>
    <row r="102" spans="1:20">
      <c r="A102" s="8">
        <v>99</v>
      </c>
      <c r="B102" s="17" t="s">
        <v>191</v>
      </c>
      <c r="C102" s="18">
        <v>220041723019</v>
      </c>
      <c r="D102" s="16">
        <v>9</v>
      </c>
      <c r="E102" s="16">
        <v>10</v>
      </c>
      <c r="F102" s="16">
        <v>11</v>
      </c>
      <c r="G102" s="16">
        <v>5</v>
      </c>
      <c r="H102" s="8">
        <v>5</v>
      </c>
      <c r="I102" s="8"/>
      <c r="J102" s="16"/>
      <c r="K102" s="16">
        <v>17</v>
      </c>
      <c r="L102" s="16">
        <v>28</v>
      </c>
      <c r="R102" s="21">
        <f t="shared" si="2"/>
        <v>14</v>
      </c>
      <c r="S102" s="21">
        <f t="shared" si="2"/>
        <v>15</v>
      </c>
      <c r="T102" s="21">
        <f t="shared" si="2"/>
        <v>11</v>
      </c>
    </row>
    <row r="103" spans="1:20">
      <c r="A103" s="8">
        <v>100</v>
      </c>
      <c r="B103" s="17" t="s">
        <v>192</v>
      </c>
      <c r="C103" s="18">
        <v>220041723020</v>
      </c>
      <c r="D103" s="16">
        <v>15</v>
      </c>
      <c r="E103" s="16">
        <v>25</v>
      </c>
      <c r="F103" s="16">
        <v>20</v>
      </c>
      <c r="G103" s="16">
        <v>5</v>
      </c>
      <c r="H103" s="8">
        <v>5</v>
      </c>
      <c r="I103" s="8"/>
      <c r="J103" s="16"/>
      <c r="K103" s="16">
        <v>25</v>
      </c>
      <c r="L103" s="16">
        <v>36</v>
      </c>
      <c r="R103" s="21">
        <f t="shared" si="2"/>
        <v>20</v>
      </c>
      <c r="S103" s="21">
        <f t="shared" si="2"/>
        <v>30</v>
      </c>
      <c r="T103" s="21">
        <f t="shared" si="2"/>
        <v>20</v>
      </c>
    </row>
    <row r="104" spans="1:20">
      <c r="A104" s="8">
        <v>101</v>
      </c>
      <c r="B104" s="17" t="s">
        <v>193</v>
      </c>
      <c r="C104" s="18">
        <v>220041723021</v>
      </c>
      <c r="D104" s="16" t="s">
        <v>22</v>
      </c>
      <c r="E104" s="16">
        <v>12</v>
      </c>
      <c r="F104" s="16">
        <v>20</v>
      </c>
      <c r="G104" s="16">
        <v>0</v>
      </c>
      <c r="H104" s="8">
        <v>4</v>
      </c>
      <c r="I104" s="8"/>
      <c r="J104" s="16"/>
      <c r="K104" s="16">
        <v>0</v>
      </c>
      <c r="L104" s="16">
        <v>30</v>
      </c>
      <c r="R104" s="21">
        <f t="shared" si="2"/>
        <v>0</v>
      </c>
      <c r="S104" s="21">
        <f t="shared" si="2"/>
        <v>16</v>
      </c>
      <c r="T104" s="21">
        <f t="shared" si="2"/>
        <v>20</v>
      </c>
    </row>
    <row r="105" spans="1:20">
      <c r="A105" s="8">
        <v>102</v>
      </c>
      <c r="B105" s="17" t="s">
        <v>192</v>
      </c>
      <c r="C105" s="18">
        <v>220041723022</v>
      </c>
      <c r="D105" s="16" t="s">
        <v>22</v>
      </c>
      <c r="E105" s="16" t="s">
        <v>22</v>
      </c>
      <c r="F105" s="16" t="s">
        <v>22</v>
      </c>
      <c r="G105" s="16">
        <v>0</v>
      </c>
      <c r="H105" s="8">
        <v>0</v>
      </c>
      <c r="I105" s="8"/>
      <c r="J105" s="16"/>
      <c r="K105" s="16">
        <v>0</v>
      </c>
      <c r="L105" s="16">
        <v>0</v>
      </c>
      <c r="R105" s="21">
        <f t="shared" si="2"/>
        <v>0</v>
      </c>
      <c r="S105" s="21">
        <f t="shared" si="2"/>
        <v>0</v>
      </c>
      <c r="T105" s="21">
        <f t="shared" si="2"/>
        <v>0</v>
      </c>
    </row>
    <row r="106" spans="1:20">
      <c r="A106" s="8">
        <v>103</v>
      </c>
      <c r="B106" s="17" t="s">
        <v>194</v>
      </c>
      <c r="C106" s="18">
        <v>220041723025</v>
      </c>
      <c r="D106" s="16">
        <v>6</v>
      </c>
      <c r="E106" s="16">
        <v>12</v>
      </c>
      <c r="F106" s="16">
        <v>18</v>
      </c>
      <c r="G106" s="16">
        <v>5</v>
      </c>
      <c r="H106" s="8">
        <v>4</v>
      </c>
      <c r="I106" s="8"/>
      <c r="J106" s="16"/>
      <c r="K106" s="16">
        <v>14</v>
      </c>
      <c r="L106" s="16">
        <v>39</v>
      </c>
      <c r="R106" s="21">
        <f t="shared" si="2"/>
        <v>11</v>
      </c>
      <c r="S106" s="21">
        <f t="shared" si="2"/>
        <v>16</v>
      </c>
      <c r="T106" s="21">
        <f t="shared" si="2"/>
        <v>18</v>
      </c>
    </row>
    <row r="107" spans="1:20">
      <c r="A107" s="8">
        <v>104</v>
      </c>
      <c r="B107" s="17" t="s">
        <v>195</v>
      </c>
      <c r="C107" s="18">
        <v>220041723027</v>
      </c>
      <c r="D107" s="16">
        <v>18</v>
      </c>
      <c r="E107" s="16">
        <v>30</v>
      </c>
      <c r="F107" s="16">
        <v>27</v>
      </c>
      <c r="G107" s="16">
        <v>5</v>
      </c>
      <c r="H107" s="8">
        <v>5</v>
      </c>
      <c r="I107" s="8"/>
      <c r="J107" s="16"/>
      <c r="K107" s="16">
        <v>28</v>
      </c>
      <c r="L107" s="16">
        <v>39</v>
      </c>
      <c r="R107" s="21">
        <f t="shared" si="2"/>
        <v>23</v>
      </c>
      <c r="S107" s="21">
        <f t="shared" si="2"/>
        <v>35</v>
      </c>
      <c r="T107" s="21">
        <f t="shared" si="2"/>
        <v>27</v>
      </c>
    </row>
    <row r="108" spans="1:20">
      <c r="A108" s="8">
        <v>105</v>
      </c>
      <c r="B108" s="17" t="s">
        <v>196</v>
      </c>
      <c r="C108" s="18">
        <v>220041723028</v>
      </c>
      <c r="D108" s="16">
        <v>3</v>
      </c>
      <c r="E108" s="16">
        <v>6</v>
      </c>
      <c r="F108" s="16">
        <v>15</v>
      </c>
      <c r="G108" s="16">
        <v>3</v>
      </c>
      <c r="H108" s="8">
        <v>5</v>
      </c>
      <c r="I108" s="8"/>
      <c r="J108" s="16"/>
      <c r="K108" s="16">
        <v>9</v>
      </c>
      <c r="L108" s="16">
        <v>20</v>
      </c>
      <c r="R108" s="21">
        <f t="shared" si="2"/>
        <v>6</v>
      </c>
      <c r="S108" s="21">
        <f t="shared" si="2"/>
        <v>11</v>
      </c>
      <c r="T108" s="21">
        <f t="shared" si="2"/>
        <v>15</v>
      </c>
    </row>
    <row r="109" spans="1:20">
      <c r="A109" s="8">
        <v>106</v>
      </c>
      <c r="B109" s="17" t="s">
        <v>197</v>
      </c>
      <c r="C109" s="18">
        <v>220041723032</v>
      </c>
      <c r="D109" s="16">
        <v>16</v>
      </c>
      <c r="E109" s="16">
        <v>30</v>
      </c>
      <c r="F109" s="16">
        <v>26</v>
      </c>
      <c r="G109" s="16">
        <v>5</v>
      </c>
      <c r="H109" s="8">
        <v>5</v>
      </c>
      <c r="I109" s="8"/>
      <c r="J109" s="16"/>
      <c r="K109" s="16">
        <v>26</v>
      </c>
      <c r="L109" s="16">
        <v>39</v>
      </c>
      <c r="R109" s="21">
        <f t="shared" si="2"/>
        <v>21</v>
      </c>
      <c r="S109" s="21">
        <f t="shared" si="2"/>
        <v>35</v>
      </c>
      <c r="T109" s="21">
        <f t="shared" si="2"/>
        <v>26</v>
      </c>
    </row>
    <row r="110" spans="1:20">
      <c r="A110" s="8">
        <v>107</v>
      </c>
      <c r="B110" s="17" t="s">
        <v>198</v>
      </c>
      <c r="C110" s="18">
        <v>220041723033</v>
      </c>
      <c r="D110" s="16">
        <v>17</v>
      </c>
      <c r="E110" s="16">
        <v>14</v>
      </c>
      <c r="F110" s="17">
        <v>16</v>
      </c>
      <c r="G110" s="16">
        <v>5</v>
      </c>
      <c r="H110" s="8">
        <v>5</v>
      </c>
      <c r="I110" s="8"/>
      <c r="J110" s="16"/>
      <c r="K110" s="16">
        <v>27</v>
      </c>
      <c r="L110" s="16">
        <v>39</v>
      </c>
      <c r="R110" s="21">
        <f t="shared" si="2"/>
        <v>22</v>
      </c>
      <c r="S110" s="21">
        <f t="shared" si="2"/>
        <v>19</v>
      </c>
      <c r="T110" s="21">
        <f t="shared" si="2"/>
        <v>16</v>
      </c>
    </row>
    <row r="111" spans="1:20">
      <c r="A111" s="8">
        <v>108</v>
      </c>
      <c r="B111" s="17" t="s">
        <v>199</v>
      </c>
      <c r="C111" s="18">
        <v>220041723034</v>
      </c>
      <c r="D111" s="16">
        <v>16</v>
      </c>
      <c r="E111" s="16">
        <v>13</v>
      </c>
      <c r="F111" s="16">
        <v>23</v>
      </c>
      <c r="G111" s="16">
        <v>5</v>
      </c>
      <c r="H111" s="8">
        <v>5</v>
      </c>
      <c r="I111" s="8"/>
      <c r="J111" s="16"/>
      <c r="K111" s="16">
        <v>26</v>
      </c>
      <c r="L111" s="16">
        <v>36</v>
      </c>
      <c r="R111" s="21">
        <f t="shared" si="2"/>
        <v>21</v>
      </c>
      <c r="S111" s="21">
        <f t="shared" si="2"/>
        <v>18</v>
      </c>
      <c r="T111" s="21">
        <f t="shared" si="2"/>
        <v>23</v>
      </c>
    </row>
  </sheetData>
  <autoFilter xmlns:etc="http://www.wps.cn/officeDocument/2017/etCustomData" ref="A2:T111" etc:filterBottomFollowUsedRange="0">
    <extLst/>
  </autoFilter>
  <mergeCells count="1">
    <mergeCell ref="A1:L1"/>
  </mergeCells>
  <conditionalFormatting sqref="K18:K108">
    <cfRule type="cellIs" dxfId="0" priority="1" operator="lessThan">
      <formula>16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0"/>
  <sheetViews>
    <sheetView zoomScale="110" zoomScaleNormal="110" workbookViewId="0">
      <pane xSplit="3" ySplit="1" topLeftCell="D2" activePane="bottomRight" state="frozen"/>
      <selection/>
      <selection pane="topRight"/>
      <selection pane="bottomLeft"/>
      <selection pane="bottomRight" activeCell="L120" sqref="L120"/>
    </sheetView>
  </sheetViews>
  <sheetFormatPr defaultColWidth="9" defaultRowHeight="15"/>
  <cols>
    <col min="1" max="1" width="4.28571428571429" style="2" customWidth="1"/>
    <col min="2" max="2" width="24.1428571428571" style="2" customWidth="1"/>
    <col min="3" max="3" width="16.4285714285714" style="2" customWidth="1"/>
    <col min="4" max="6" width="7.57142857142857" style="2" customWidth="1"/>
    <col min="7" max="9" width="6.85714285714286" style="2" customWidth="1"/>
    <col min="10" max="10" width="12" style="3" customWidth="1"/>
    <col min="11" max="13" width="12.7142857142857" style="2" customWidth="1"/>
    <col min="14" max="14" width="9.14285714285714" style="2"/>
    <col min="15" max="15" width="18.4285714285714" style="4" customWidth="1"/>
    <col min="16" max="16384" width="9.14285714285714" style="2"/>
  </cols>
  <sheetData>
    <row r="1" spans="1:10">
      <c r="A1" s="2" t="s">
        <v>200</v>
      </c>
      <c r="J1" s="2"/>
    </row>
    <row r="2" s="1" customFormat="1" spans="1:15">
      <c r="A2" s="5" t="s">
        <v>1</v>
      </c>
      <c r="B2" s="5" t="s">
        <v>2</v>
      </c>
      <c r="C2" s="5" t="s">
        <v>3</v>
      </c>
      <c r="D2" s="5" t="s">
        <v>201</v>
      </c>
      <c r="E2" s="5" t="s">
        <v>202</v>
      </c>
      <c r="F2" s="5" t="s">
        <v>203</v>
      </c>
      <c r="G2" s="5" t="s">
        <v>7</v>
      </c>
      <c r="H2" s="5" t="s">
        <v>8</v>
      </c>
      <c r="I2" s="5" t="s">
        <v>9</v>
      </c>
      <c r="J2" s="6" t="s">
        <v>204</v>
      </c>
      <c r="K2" s="5" t="s">
        <v>205</v>
      </c>
      <c r="L2" s="5" t="s">
        <v>206</v>
      </c>
      <c r="M2" s="5" t="s">
        <v>207</v>
      </c>
      <c r="N2" s="1" t="s">
        <v>208</v>
      </c>
      <c r="O2" s="7" t="s">
        <v>209</v>
      </c>
    </row>
    <row r="3" spans="1:14">
      <c r="A3" s="2">
        <v>1</v>
      </c>
      <c r="B3" s="2" t="s">
        <v>210</v>
      </c>
      <c r="C3" s="4">
        <v>200041700031</v>
      </c>
      <c r="D3" s="2">
        <v>1</v>
      </c>
      <c r="E3" s="2">
        <v>8</v>
      </c>
      <c r="F3" s="2">
        <v>10</v>
      </c>
      <c r="G3" s="2">
        <v>0</v>
      </c>
      <c r="H3" s="2">
        <v>3</v>
      </c>
      <c r="I3" s="2">
        <v>3</v>
      </c>
      <c r="J3" s="2">
        <v>12.5</v>
      </c>
      <c r="K3" s="2">
        <v>12</v>
      </c>
      <c r="L3" s="2">
        <v>21</v>
      </c>
      <c r="M3" s="2" t="s">
        <v>211</v>
      </c>
      <c r="N3" s="2">
        <v>32</v>
      </c>
    </row>
    <row r="4" spans="1:15">
      <c r="A4" s="2">
        <v>2</v>
      </c>
      <c r="B4" s="2" t="s">
        <v>212</v>
      </c>
      <c r="C4" s="4">
        <v>200041700041</v>
      </c>
      <c r="D4" s="2">
        <v>1</v>
      </c>
      <c r="E4" s="2">
        <v>9</v>
      </c>
      <c r="F4" s="2">
        <v>9</v>
      </c>
      <c r="G4" s="2">
        <v>0</v>
      </c>
      <c r="H4" s="2">
        <v>3</v>
      </c>
      <c r="I4" s="2">
        <v>3</v>
      </c>
      <c r="J4" s="2">
        <v>56.25</v>
      </c>
      <c r="K4" s="2">
        <v>11</v>
      </c>
      <c r="L4" s="2">
        <v>19</v>
      </c>
      <c r="M4" s="2" t="s">
        <v>213</v>
      </c>
      <c r="N4" s="2">
        <v>32</v>
      </c>
      <c r="O4" s="3"/>
    </row>
    <row r="5" spans="1:14">
      <c r="A5" s="2">
        <v>3</v>
      </c>
      <c r="B5" s="2" t="s">
        <v>214</v>
      </c>
      <c r="C5" s="4">
        <v>210041700001</v>
      </c>
      <c r="D5" s="2">
        <v>4</v>
      </c>
      <c r="E5" s="2">
        <v>13</v>
      </c>
      <c r="F5" s="2">
        <v>13</v>
      </c>
      <c r="G5" s="2">
        <v>5</v>
      </c>
      <c r="H5" s="2">
        <v>5</v>
      </c>
      <c r="I5" s="2">
        <v>5</v>
      </c>
      <c r="J5" s="2">
        <v>50</v>
      </c>
      <c r="K5" s="2">
        <v>16</v>
      </c>
      <c r="L5" s="2">
        <v>19</v>
      </c>
      <c r="M5" s="2">
        <v>65</v>
      </c>
      <c r="N5" s="2">
        <v>33</v>
      </c>
    </row>
    <row r="6" spans="1:14">
      <c r="A6" s="2">
        <v>4</v>
      </c>
      <c r="B6" s="2" t="s">
        <v>215</v>
      </c>
      <c r="C6" s="4">
        <v>210041700002</v>
      </c>
      <c r="D6" s="2">
        <v>1</v>
      </c>
      <c r="E6" s="2">
        <v>0</v>
      </c>
      <c r="F6" s="2">
        <v>0</v>
      </c>
      <c r="G6" s="2">
        <v>0</v>
      </c>
      <c r="H6" s="2">
        <v>5</v>
      </c>
      <c r="I6" s="2">
        <v>5</v>
      </c>
      <c r="J6" s="2">
        <v>25</v>
      </c>
      <c r="K6" s="2">
        <v>10</v>
      </c>
      <c r="L6" s="2">
        <v>13</v>
      </c>
      <c r="M6" s="2" t="s">
        <v>216</v>
      </c>
      <c r="N6" s="2" t="s">
        <v>217</v>
      </c>
    </row>
    <row r="7" spans="1:14">
      <c r="A7" s="2">
        <v>5</v>
      </c>
      <c r="B7" s="2" t="s">
        <v>21</v>
      </c>
      <c r="C7" s="4">
        <v>210041700003</v>
      </c>
      <c r="D7" s="2">
        <v>11</v>
      </c>
      <c r="E7" s="2">
        <v>16</v>
      </c>
      <c r="F7" s="2">
        <v>19</v>
      </c>
      <c r="G7" s="2">
        <v>5</v>
      </c>
      <c r="H7" s="2">
        <v>5</v>
      </c>
      <c r="I7" s="2">
        <v>5</v>
      </c>
      <c r="J7" s="2">
        <v>68.75</v>
      </c>
      <c r="K7" s="2">
        <v>19</v>
      </c>
      <c r="L7" s="2">
        <v>21</v>
      </c>
      <c r="M7" s="2">
        <v>73</v>
      </c>
      <c r="N7" s="2">
        <v>38</v>
      </c>
    </row>
    <row r="8" spans="1:14">
      <c r="A8" s="2">
        <v>6</v>
      </c>
      <c r="B8" s="2" t="s">
        <v>218</v>
      </c>
      <c r="C8" s="4">
        <v>210041700005</v>
      </c>
      <c r="D8" s="2">
        <v>1</v>
      </c>
      <c r="E8" s="2">
        <v>0</v>
      </c>
      <c r="F8" s="2">
        <v>0</v>
      </c>
      <c r="G8" s="2">
        <v>5</v>
      </c>
      <c r="H8" s="2">
        <v>5</v>
      </c>
      <c r="I8" s="2">
        <v>0</v>
      </c>
      <c r="J8" s="2">
        <v>18.75</v>
      </c>
      <c r="K8" s="2">
        <v>11</v>
      </c>
      <c r="L8" s="2">
        <v>13</v>
      </c>
      <c r="M8" s="2" t="s">
        <v>219</v>
      </c>
      <c r="N8" s="2" t="s">
        <v>220</v>
      </c>
    </row>
    <row r="9" spans="1:14">
      <c r="A9" s="2">
        <v>7</v>
      </c>
      <c r="B9" s="2" t="s">
        <v>221</v>
      </c>
      <c r="C9" s="4">
        <v>210041700006</v>
      </c>
      <c r="D9" s="2">
        <v>3</v>
      </c>
      <c r="E9" s="2">
        <v>10</v>
      </c>
      <c r="F9" s="2">
        <v>11</v>
      </c>
      <c r="G9" s="2">
        <v>0</v>
      </c>
      <c r="H9" s="2">
        <v>5</v>
      </c>
      <c r="I9" s="2">
        <v>0</v>
      </c>
      <c r="J9" s="2">
        <v>37.5</v>
      </c>
      <c r="K9" s="2">
        <v>12</v>
      </c>
      <c r="L9" s="2">
        <v>15</v>
      </c>
      <c r="M9" s="2" t="s">
        <v>211</v>
      </c>
      <c r="N9" s="2">
        <v>39</v>
      </c>
    </row>
    <row r="10" spans="1:14">
      <c r="A10" s="2">
        <v>8</v>
      </c>
      <c r="B10" s="2" t="s">
        <v>31</v>
      </c>
      <c r="C10" s="4">
        <v>210041700010</v>
      </c>
      <c r="D10" s="2">
        <v>0</v>
      </c>
      <c r="E10" s="2">
        <v>13</v>
      </c>
      <c r="F10" s="2">
        <v>6</v>
      </c>
      <c r="G10" s="2">
        <v>5</v>
      </c>
      <c r="H10" s="2">
        <v>5</v>
      </c>
      <c r="I10" s="2">
        <v>5</v>
      </c>
      <c r="J10" s="2">
        <v>25</v>
      </c>
      <c r="K10" s="2">
        <v>13</v>
      </c>
      <c r="L10" s="2">
        <v>19</v>
      </c>
      <c r="M10" s="2">
        <v>42</v>
      </c>
      <c r="N10" s="2">
        <v>33</v>
      </c>
    </row>
    <row r="11" spans="1:14">
      <c r="A11" s="2">
        <v>9</v>
      </c>
      <c r="B11" s="2" t="s">
        <v>31</v>
      </c>
      <c r="C11" s="4">
        <v>210041700011</v>
      </c>
      <c r="D11" s="2">
        <v>0</v>
      </c>
      <c r="E11" s="2">
        <v>9</v>
      </c>
      <c r="F11" s="2">
        <v>11</v>
      </c>
      <c r="G11" s="2">
        <v>5</v>
      </c>
      <c r="H11" s="2">
        <v>5</v>
      </c>
      <c r="I11" s="2">
        <v>5</v>
      </c>
      <c r="J11" s="2">
        <v>31.25</v>
      </c>
      <c r="K11" s="2">
        <v>13</v>
      </c>
      <c r="L11" s="2">
        <v>19</v>
      </c>
      <c r="M11" s="2">
        <v>38</v>
      </c>
      <c r="N11" s="2">
        <v>32</v>
      </c>
    </row>
    <row r="12" spans="1:14">
      <c r="A12" s="2">
        <v>10</v>
      </c>
      <c r="B12" s="2" t="s">
        <v>222</v>
      </c>
      <c r="C12" s="4">
        <v>210041700013</v>
      </c>
      <c r="D12" s="2">
        <v>0</v>
      </c>
      <c r="E12" s="2">
        <v>18</v>
      </c>
      <c r="F12" s="2">
        <v>16</v>
      </c>
      <c r="G12" s="2">
        <v>0</v>
      </c>
      <c r="H12" s="2">
        <v>5</v>
      </c>
      <c r="I12" s="2">
        <v>5</v>
      </c>
      <c r="J12" s="2">
        <v>37.5</v>
      </c>
      <c r="K12" s="2">
        <v>18</v>
      </c>
      <c r="L12" s="2">
        <v>19</v>
      </c>
      <c r="M12" s="2">
        <v>59</v>
      </c>
      <c r="N12" s="2">
        <v>44</v>
      </c>
    </row>
    <row r="13" spans="1:14">
      <c r="A13" s="2">
        <v>11</v>
      </c>
      <c r="B13" s="2" t="s">
        <v>117</v>
      </c>
      <c r="C13" s="4">
        <v>210041700015</v>
      </c>
      <c r="D13" s="2">
        <v>0</v>
      </c>
      <c r="E13" s="2">
        <v>12</v>
      </c>
      <c r="F13" s="2">
        <v>4</v>
      </c>
      <c r="G13" s="2">
        <v>0</v>
      </c>
      <c r="H13" s="2">
        <v>5</v>
      </c>
      <c r="I13" s="2">
        <v>0</v>
      </c>
      <c r="J13" s="2">
        <v>62.5</v>
      </c>
      <c r="K13" s="2">
        <v>11</v>
      </c>
      <c r="L13" s="2">
        <v>18</v>
      </c>
      <c r="M13" s="2">
        <v>54</v>
      </c>
      <c r="N13" s="2">
        <v>33</v>
      </c>
    </row>
    <row r="14" spans="1:14">
      <c r="A14" s="2">
        <v>12</v>
      </c>
      <c r="B14" s="2" t="s">
        <v>117</v>
      </c>
      <c r="C14" s="4">
        <v>210041700016</v>
      </c>
      <c r="D14" s="2">
        <v>7</v>
      </c>
      <c r="E14" s="2">
        <v>14</v>
      </c>
      <c r="F14" s="2">
        <v>0</v>
      </c>
      <c r="G14" s="2">
        <v>5</v>
      </c>
      <c r="H14" s="2">
        <v>5</v>
      </c>
      <c r="I14" s="2">
        <v>0</v>
      </c>
      <c r="J14" s="2">
        <v>25</v>
      </c>
      <c r="K14" s="2">
        <v>13</v>
      </c>
      <c r="L14" s="2">
        <v>13</v>
      </c>
      <c r="M14" s="2">
        <v>44</v>
      </c>
      <c r="N14" s="2">
        <v>32</v>
      </c>
    </row>
    <row r="15" spans="1:14">
      <c r="A15" s="2">
        <v>13</v>
      </c>
      <c r="B15" s="2" t="s">
        <v>223</v>
      </c>
      <c r="C15" s="4">
        <v>210041700017</v>
      </c>
      <c r="D15" s="2">
        <v>0</v>
      </c>
      <c r="E15" s="2">
        <v>9</v>
      </c>
      <c r="F15" s="2">
        <v>7</v>
      </c>
      <c r="G15" s="2">
        <v>0</v>
      </c>
      <c r="H15" s="2">
        <v>5</v>
      </c>
      <c r="I15" s="2">
        <v>5</v>
      </c>
      <c r="J15" s="2">
        <v>56.25</v>
      </c>
      <c r="K15" s="2">
        <v>13</v>
      </c>
      <c r="L15" s="2">
        <v>19</v>
      </c>
      <c r="M15" s="2" t="s">
        <v>224</v>
      </c>
      <c r="N15" s="2">
        <v>33</v>
      </c>
    </row>
    <row r="16" spans="1:14">
      <c r="A16" s="2">
        <v>14</v>
      </c>
      <c r="B16" s="2" t="s">
        <v>225</v>
      </c>
      <c r="C16" s="4">
        <v>210041700018</v>
      </c>
      <c r="D16" s="2">
        <v>1</v>
      </c>
      <c r="E16" s="2">
        <v>7</v>
      </c>
      <c r="F16" s="2">
        <v>6</v>
      </c>
      <c r="G16" s="2">
        <v>0</v>
      </c>
      <c r="H16" s="2">
        <v>5</v>
      </c>
      <c r="I16" s="2">
        <v>2</v>
      </c>
      <c r="J16" s="2">
        <v>50</v>
      </c>
      <c r="K16" s="2">
        <v>12</v>
      </c>
      <c r="L16" s="2">
        <v>16</v>
      </c>
      <c r="M16" s="2">
        <v>54</v>
      </c>
      <c r="N16" s="2">
        <v>34</v>
      </c>
    </row>
    <row r="17" spans="1:14">
      <c r="A17" s="2">
        <v>15</v>
      </c>
      <c r="B17" s="2" t="s">
        <v>32</v>
      </c>
      <c r="C17" s="4">
        <v>210041700020</v>
      </c>
      <c r="D17" s="2">
        <v>2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50</v>
      </c>
      <c r="K17" s="2">
        <v>11</v>
      </c>
      <c r="L17" s="2">
        <v>19</v>
      </c>
      <c r="M17" s="2">
        <v>71</v>
      </c>
      <c r="N17" s="2">
        <v>39</v>
      </c>
    </row>
    <row r="18" spans="1:14">
      <c r="A18" s="2">
        <v>16</v>
      </c>
      <c r="B18" s="2" t="s">
        <v>122</v>
      </c>
      <c r="C18" s="4">
        <v>210041700024</v>
      </c>
      <c r="D18" s="2">
        <v>0</v>
      </c>
      <c r="E18" s="2">
        <v>12</v>
      </c>
      <c r="F18" s="2">
        <v>10</v>
      </c>
      <c r="G18" s="2">
        <v>0</v>
      </c>
      <c r="H18" s="2">
        <v>0</v>
      </c>
      <c r="I18" s="2">
        <v>5</v>
      </c>
      <c r="J18" s="2">
        <v>6.25</v>
      </c>
      <c r="K18" s="2">
        <v>11</v>
      </c>
      <c r="L18" s="2">
        <v>21</v>
      </c>
      <c r="M18" s="2">
        <v>33</v>
      </c>
      <c r="N18" s="2">
        <v>32</v>
      </c>
    </row>
    <row r="19" spans="1:14">
      <c r="A19" s="2">
        <v>17</v>
      </c>
      <c r="B19" s="2" t="s">
        <v>226</v>
      </c>
      <c r="C19" s="4">
        <v>210041700025</v>
      </c>
      <c r="D19" s="2">
        <v>5</v>
      </c>
      <c r="E19" s="2">
        <v>0</v>
      </c>
      <c r="F19" s="2">
        <v>16</v>
      </c>
      <c r="G19" s="2">
        <v>2.5</v>
      </c>
      <c r="H19" s="2">
        <v>5</v>
      </c>
      <c r="I19" s="2">
        <v>5</v>
      </c>
      <c r="J19" s="2">
        <v>93.75</v>
      </c>
      <c r="K19" s="2">
        <v>16</v>
      </c>
      <c r="L19" s="2">
        <v>19</v>
      </c>
      <c r="M19" s="2">
        <v>61</v>
      </c>
      <c r="N19" s="2">
        <v>39</v>
      </c>
    </row>
    <row r="20" spans="1:14">
      <c r="A20" s="2">
        <v>18</v>
      </c>
      <c r="B20" s="2" t="s">
        <v>227</v>
      </c>
      <c r="C20" s="4">
        <v>210041700026</v>
      </c>
      <c r="D20" s="2">
        <v>15</v>
      </c>
      <c r="E20" s="2">
        <v>21</v>
      </c>
      <c r="F20" s="2">
        <v>9</v>
      </c>
      <c r="G20" s="2">
        <v>5</v>
      </c>
      <c r="H20" s="2">
        <v>5</v>
      </c>
      <c r="I20" s="2">
        <v>5</v>
      </c>
      <c r="J20" s="2">
        <v>87.5</v>
      </c>
      <c r="K20" s="2">
        <v>21</v>
      </c>
      <c r="L20" s="2">
        <v>21</v>
      </c>
      <c r="M20" s="2">
        <v>76</v>
      </c>
      <c r="N20" s="2">
        <v>38</v>
      </c>
    </row>
    <row r="21" spans="1:14">
      <c r="A21" s="2">
        <v>19</v>
      </c>
      <c r="B21" s="2" t="s">
        <v>40</v>
      </c>
      <c r="C21" s="4">
        <v>210041700028</v>
      </c>
      <c r="D21" s="2">
        <v>3</v>
      </c>
      <c r="E21" s="2">
        <v>6</v>
      </c>
      <c r="F21" s="2">
        <v>6</v>
      </c>
      <c r="G21" s="2">
        <v>0</v>
      </c>
      <c r="H21" s="2">
        <v>3</v>
      </c>
      <c r="I21" s="2">
        <v>4</v>
      </c>
      <c r="J21" s="2">
        <v>56.25</v>
      </c>
      <c r="K21" s="2">
        <v>12</v>
      </c>
      <c r="L21" s="2">
        <v>19</v>
      </c>
      <c r="M21" s="2" t="s">
        <v>228</v>
      </c>
      <c r="N21" s="2">
        <v>34</v>
      </c>
    </row>
    <row r="22" spans="1:14">
      <c r="A22" s="2">
        <v>20</v>
      </c>
      <c r="B22" s="2" t="s">
        <v>40</v>
      </c>
      <c r="C22" s="4">
        <v>210041700029</v>
      </c>
      <c r="D22" s="2">
        <v>12</v>
      </c>
      <c r="E22" s="2">
        <v>15</v>
      </c>
      <c r="F22" s="2">
        <v>10</v>
      </c>
      <c r="G22" s="2">
        <v>5</v>
      </c>
      <c r="H22" s="2">
        <v>5</v>
      </c>
      <c r="I22" s="2">
        <v>5</v>
      </c>
      <c r="J22" s="2">
        <v>93.75</v>
      </c>
      <c r="K22" s="2">
        <v>18</v>
      </c>
      <c r="L22" s="2">
        <v>19</v>
      </c>
      <c r="M22" s="2">
        <v>67</v>
      </c>
      <c r="N22" s="2">
        <v>39</v>
      </c>
    </row>
    <row r="23" spans="1:14">
      <c r="A23" s="2">
        <v>21</v>
      </c>
      <c r="B23" s="2" t="s">
        <v>71</v>
      </c>
      <c r="C23" s="4">
        <v>210041700030</v>
      </c>
      <c r="D23" s="2">
        <v>7</v>
      </c>
      <c r="E23" s="2">
        <v>14</v>
      </c>
      <c r="F23" s="2">
        <v>13</v>
      </c>
      <c r="G23" s="2">
        <v>5</v>
      </c>
      <c r="H23" s="2">
        <v>5</v>
      </c>
      <c r="I23" s="2">
        <v>5</v>
      </c>
      <c r="J23" s="2">
        <v>100</v>
      </c>
      <c r="K23" s="2">
        <v>18</v>
      </c>
      <c r="L23" s="2">
        <v>21</v>
      </c>
      <c r="M23" s="2">
        <v>52</v>
      </c>
      <c r="N23" s="2">
        <v>42</v>
      </c>
    </row>
    <row r="24" spans="1:14">
      <c r="A24" s="2">
        <v>22</v>
      </c>
      <c r="B24" s="2" t="s">
        <v>71</v>
      </c>
      <c r="C24" s="4">
        <v>210041700032</v>
      </c>
      <c r="D24" s="2">
        <v>0</v>
      </c>
      <c r="E24" s="2">
        <v>2</v>
      </c>
      <c r="F24" s="2">
        <v>6</v>
      </c>
      <c r="G24" s="2">
        <v>0</v>
      </c>
      <c r="H24" s="2">
        <v>2.5</v>
      </c>
      <c r="I24" s="2">
        <v>5</v>
      </c>
      <c r="J24" s="2">
        <v>12.5</v>
      </c>
      <c r="K24" s="2">
        <v>12</v>
      </c>
      <c r="L24" s="2">
        <v>19</v>
      </c>
      <c r="M24" s="2" t="s">
        <v>229</v>
      </c>
      <c r="N24" s="2">
        <v>33</v>
      </c>
    </row>
    <row r="25" spans="1:14">
      <c r="A25" s="2">
        <v>23</v>
      </c>
      <c r="B25" s="2" t="s">
        <v>126</v>
      </c>
      <c r="C25" s="4">
        <v>210041700033</v>
      </c>
      <c r="D25" s="2">
        <v>5</v>
      </c>
      <c r="E25" s="2">
        <v>4</v>
      </c>
      <c r="F25" s="2">
        <v>10</v>
      </c>
      <c r="G25" s="2">
        <v>5</v>
      </c>
      <c r="H25" s="2">
        <v>5</v>
      </c>
      <c r="I25" s="2">
        <v>5</v>
      </c>
      <c r="J25" s="2">
        <v>31.25</v>
      </c>
      <c r="K25" s="2">
        <v>12</v>
      </c>
      <c r="L25" s="2">
        <v>19</v>
      </c>
      <c r="M25" s="2">
        <v>39</v>
      </c>
      <c r="N25" s="2">
        <v>32</v>
      </c>
    </row>
    <row r="26" spans="1:14">
      <c r="A26" s="2">
        <v>24</v>
      </c>
      <c r="B26" s="2" t="s">
        <v>42</v>
      </c>
      <c r="C26" s="4">
        <v>210041700034</v>
      </c>
      <c r="D26" s="2">
        <v>1</v>
      </c>
      <c r="E26" s="2">
        <v>1</v>
      </c>
      <c r="F26" s="2">
        <v>3</v>
      </c>
      <c r="G26" s="2">
        <v>0</v>
      </c>
      <c r="H26" s="2">
        <v>5</v>
      </c>
      <c r="I26" s="2">
        <v>5</v>
      </c>
      <c r="J26" s="2">
        <v>18.75</v>
      </c>
      <c r="K26" s="2">
        <v>12</v>
      </c>
      <c r="L26" s="2">
        <v>12</v>
      </c>
      <c r="M26" s="2" t="s">
        <v>230</v>
      </c>
      <c r="N26" s="2">
        <v>34</v>
      </c>
    </row>
    <row r="27" spans="1:14">
      <c r="A27" s="2">
        <v>25</v>
      </c>
      <c r="B27" s="2" t="s">
        <v>231</v>
      </c>
      <c r="C27" s="4">
        <v>210041700035</v>
      </c>
      <c r="D27" s="2">
        <v>0</v>
      </c>
      <c r="E27" s="2">
        <v>5</v>
      </c>
      <c r="F27" s="2">
        <v>10</v>
      </c>
      <c r="G27" s="2">
        <v>5</v>
      </c>
      <c r="H27" s="2">
        <v>5</v>
      </c>
      <c r="I27" s="2">
        <v>5</v>
      </c>
      <c r="J27" s="2">
        <v>37.5</v>
      </c>
      <c r="K27" s="2">
        <v>12</v>
      </c>
      <c r="L27" s="2">
        <v>19</v>
      </c>
      <c r="M27" s="2" t="s">
        <v>232</v>
      </c>
      <c r="N27" s="2">
        <v>41</v>
      </c>
    </row>
    <row r="28" spans="1:14">
      <c r="A28" s="2">
        <v>26</v>
      </c>
      <c r="B28" s="2" t="s">
        <v>233</v>
      </c>
      <c r="C28" s="4">
        <v>210041700036</v>
      </c>
      <c r="D28" s="2">
        <v>5</v>
      </c>
      <c r="E28" s="2">
        <v>13</v>
      </c>
      <c r="F28" s="2">
        <v>5.5</v>
      </c>
      <c r="G28" s="2">
        <v>2.5</v>
      </c>
      <c r="H28" s="2">
        <v>5</v>
      </c>
      <c r="I28" s="2">
        <v>5</v>
      </c>
      <c r="J28" s="2">
        <v>37.5</v>
      </c>
      <c r="K28" s="2">
        <v>13</v>
      </c>
      <c r="L28" s="2">
        <v>19</v>
      </c>
      <c r="M28" s="2">
        <v>43</v>
      </c>
      <c r="N28" s="2">
        <v>44</v>
      </c>
    </row>
    <row r="29" spans="1:14">
      <c r="A29" s="2">
        <v>27</v>
      </c>
      <c r="B29" s="2" t="s">
        <v>234</v>
      </c>
      <c r="C29" s="4">
        <v>210041700037</v>
      </c>
      <c r="D29" s="2">
        <v>3</v>
      </c>
      <c r="E29" s="2">
        <v>2</v>
      </c>
      <c r="F29" s="2">
        <v>9</v>
      </c>
      <c r="G29" s="2">
        <v>0</v>
      </c>
      <c r="H29" s="2">
        <v>5</v>
      </c>
      <c r="I29" s="2">
        <v>5</v>
      </c>
      <c r="J29" s="2">
        <v>18.75</v>
      </c>
      <c r="K29" s="2">
        <v>11</v>
      </c>
      <c r="L29" s="2">
        <v>19</v>
      </c>
      <c r="M29" s="2">
        <v>44</v>
      </c>
      <c r="N29" s="2">
        <v>39</v>
      </c>
    </row>
    <row r="30" spans="1:14">
      <c r="A30" s="2">
        <v>28</v>
      </c>
      <c r="B30" s="2" t="s">
        <v>235</v>
      </c>
      <c r="C30" s="4">
        <v>210041700038</v>
      </c>
      <c r="D30" s="2">
        <v>2</v>
      </c>
      <c r="E30" s="2">
        <v>3</v>
      </c>
      <c r="F30" s="2">
        <v>2</v>
      </c>
      <c r="G30" s="2">
        <v>0</v>
      </c>
      <c r="H30" s="2">
        <v>5</v>
      </c>
      <c r="I30" s="2">
        <v>5</v>
      </c>
      <c r="J30" s="2">
        <v>31.25</v>
      </c>
      <c r="K30" s="2">
        <v>12</v>
      </c>
      <c r="L30" s="2">
        <v>20</v>
      </c>
      <c r="M30" s="2">
        <v>68</v>
      </c>
      <c r="N30" s="2">
        <v>44</v>
      </c>
    </row>
    <row r="31" spans="1:14">
      <c r="A31" s="2">
        <v>29</v>
      </c>
      <c r="B31" s="2" t="s">
        <v>236</v>
      </c>
      <c r="C31" s="4">
        <v>210041700040</v>
      </c>
      <c r="D31" s="2">
        <v>8</v>
      </c>
      <c r="E31" s="2">
        <v>14</v>
      </c>
      <c r="F31" s="2">
        <v>15</v>
      </c>
      <c r="G31" s="2">
        <v>5</v>
      </c>
      <c r="H31" s="2">
        <v>5</v>
      </c>
      <c r="I31" s="2">
        <v>5</v>
      </c>
      <c r="J31" s="2">
        <v>37.5</v>
      </c>
      <c r="K31" s="2">
        <v>16</v>
      </c>
      <c r="L31" s="2">
        <v>22</v>
      </c>
      <c r="M31" s="2">
        <v>55</v>
      </c>
      <c r="N31" s="2">
        <v>39</v>
      </c>
    </row>
    <row r="32" spans="1:14">
      <c r="A32" s="2">
        <v>30</v>
      </c>
      <c r="B32" s="2" t="s">
        <v>237</v>
      </c>
      <c r="C32" s="4">
        <v>210041700041</v>
      </c>
      <c r="D32" s="2">
        <v>19</v>
      </c>
      <c r="E32" s="2">
        <v>17</v>
      </c>
      <c r="F32" s="2">
        <v>11</v>
      </c>
      <c r="G32" s="2">
        <v>5</v>
      </c>
      <c r="H32" s="2">
        <v>5</v>
      </c>
      <c r="I32" s="2">
        <v>5</v>
      </c>
      <c r="J32" s="2">
        <v>50</v>
      </c>
      <c r="K32" s="2">
        <v>19</v>
      </c>
      <c r="L32" s="2">
        <v>21</v>
      </c>
      <c r="M32" s="2">
        <v>77</v>
      </c>
      <c r="N32" s="2">
        <v>47</v>
      </c>
    </row>
    <row r="33" spans="1:14">
      <c r="A33" s="2">
        <v>31</v>
      </c>
      <c r="B33" s="2" t="s">
        <v>238</v>
      </c>
      <c r="C33" s="4">
        <v>210041700044</v>
      </c>
      <c r="D33" s="2">
        <v>4</v>
      </c>
      <c r="E33" s="2">
        <v>12</v>
      </c>
      <c r="F33" s="2">
        <v>18</v>
      </c>
      <c r="G33" s="2">
        <v>5</v>
      </c>
      <c r="H33" s="2">
        <v>5</v>
      </c>
      <c r="I33" s="2">
        <v>5</v>
      </c>
      <c r="J33" s="2">
        <v>68.75</v>
      </c>
      <c r="K33" s="2">
        <v>17</v>
      </c>
      <c r="L33" s="2">
        <v>19</v>
      </c>
      <c r="M33" s="2">
        <v>39</v>
      </c>
      <c r="N33" s="2">
        <v>38</v>
      </c>
    </row>
    <row r="34" spans="1:14">
      <c r="A34" s="2">
        <v>32</v>
      </c>
      <c r="B34" s="2" t="s">
        <v>24</v>
      </c>
      <c r="C34" s="4">
        <v>210041700046</v>
      </c>
      <c r="D34" s="2">
        <v>6</v>
      </c>
      <c r="E34" s="2">
        <v>19</v>
      </c>
      <c r="F34" s="2">
        <v>10</v>
      </c>
      <c r="G34" s="2">
        <v>5</v>
      </c>
      <c r="H34" s="2">
        <v>5</v>
      </c>
      <c r="I34" s="2">
        <v>5</v>
      </c>
      <c r="J34" s="2">
        <v>93.75</v>
      </c>
      <c r="K34" s="2">
        <v>19</v>
      </c>
      <c r="L34" s="2">
        <v>21</v>
      </c>
      <c r="M34" s="2">
        <v>64</v>
      </c>
      <c r="N34" s="2">
        <v>42</v>
      </c>
    </row>
    <row r="35" spans="1:14">
      <c r="A35" s="2">
        <v>33</v>
      </c>
      <c r="B35" s="2" t="s">
        <v>50</v>
      </c>
      <c r="C35" s="4">
        <v>210041700049</v>
      </c>
      <c r="D35" s="2">
        <v>2</v>
      </c>
      <c r="E35" s="2">
        <v>6</v>
      </c>
      <c r="F35" s="2">
        <v>4</v>
      </c>
      <c r="G35" s="2">
        <v>2.5</v>
      </c>
      <c r="H35" s="2">
        <v>5</v>
      </c>
      <c r="I35" s="2">
        <v>5</v>
      </c>
      <c r="J35" s="2">
        <v>75</v>
      </c>
      <c r="K35" s="2">
        <v>12</v>
      </c>
      <c r="L35" s="2">
        <v>16</v>
      </c>
      <c r="M35" s="2" t="s">
        <v>232</v>
      </c>
      <c r="N35" s="2">
        <v>33</v>
      </c>
    </row>
    <row r="36" spans="1:14">
      <c r="A36" s="2">
        <v>34</v>
      </c>
      <c r="B36" s="2" t="s">
        <v>239</v>
      </c>
      <c r="C36" s="4">
        <v>210041700050</v>
      </c>
      <c r="D36" s="2">
        <v>7</v>
      </c>
      <c r="E36" s="2">
        <v>16</v>
      </c>
      <c r="F36" s="2">
        <v>0</v>
      </c>
      <c r="G36" s="2">
        <v>5</v>
      </c>
      <c r="H36" s="2">
        <v>5</v>
      </c>
      <c r="I36" s="2">
        <v>0</v>
      </c>
      <c r="J36" s="2">
        <v>81.25</v>
      </c>
      <c r="K36" s="2">
        <v>16</v>
      </c>
      <c r="L36" s="2">
        <v>16</v>
      </c>
      <c r="M36" s="2">
        <v>40</v>
      </c>
      <c r="N36" s="2">
        <v>38</v>
      </c>
    </row>
    <row r="37" spans="1:14">
      <c r="A37" s="2">
        <v>35</v>
      </c>
      <c r="B37" s="2" t="s">
        <v>132</v>
      </c>
      <c r="C37" s="4">
        <v>210041700051</v>
      </c>
      <c r="D37" s="2">
        <v>12</v>
      </c>
      <c r="E37" s="2">
        <v>15</v>
      </c>
      <c r="F37" s="2">
        <v>12</v>
      </c>
      <c r="G37" s="2">
        <v>5</v>
      </c>
      <c r="H37" s="2">
        <v>5</v>
      </c>
      <c r="I37" s="2">
        <v>5</v>
      </c>
      <c r="J37" s="2">
        <v>68.75</v>
      </c>
      <c r="K37" s="2">
        <v>16</v>
      </c>
      <c r="L37" s="2">
        <v>19</v>
      </c>
      <c r="M37" s="2">
        <v>54</v>
      </c>
      <c r="N37" s="2">
        <v>38</v>
      </c>
    </row>
    <row r="38" spans="1:14">
      <c r="A38" s="2">
        <v>36</v>
      </c>
      <c r="B38" s="2" t="s">
        <v>240</v>
      </c>
      <c r="C38" s="4">
        <v>210041700052</v>
      </c>
      <c r="D38" s="2">
        <v>11</v>
      </c>
      <c r="E38" s="2">
        <v>15</v>
      </c>
      <c r="F38" s="2">
        <v>10</v>
      </c>
      <c r="G38" s="2">
        <v>5</v>
      </c>
      <c r="H38" s="2">
        <v>5</v>
      </c>
      <c r="I38" s="2">
        <v>5</v>
      </c>
      <c r="J38" s="2">
        <v>75</v>
      </c>
      <c r="K38" s="2">
        <v>17</v>
      </c>
      <c r="L38" s="2">
        <v>21</v>
      </c>
      <c r="M38" s="2">
        <v>45</v>
      </c>
      <c r="N38" s="2">
        <v>42</v>
      </c>
    </row>
    <row r="39" spans="1:14">
      <c r="A39" s="2">
        <v>37</v>
      </c>
      <c r="B39" s="2" t="s">
        <v>241</v>
      </c>
      <c r="C39" s="4">
        <v>210041700053</v>
      </c>
      <c r="D39" s="2">
        <v>4</v>
      </c>
      <c r="E39" s="2">
        <v>6</v>
      </c>
      <c r="F39" s="2">
        <v>6</v>
      </c>
      <c r="G39" s="2">
        <v>0</v>
      </c>
      <c r="H39" s="2">
        <v>3</v>
      </c>
      <c r="I39" s="2">
        <v>4</v>
      </c>
      <c r="J39" s="2">
        <v>25</v>
      </c>
      <c r="K39" s="2">
        <v>11</v>
      </c>
      <c r="L39" s="2">
        <v>16</v>
      </c>
      <c r="M39" s="2" t="s">
        <v>242</v>
      </c>
      <c r="N39" s="2">
        <v>33</v>
      </c>
    </row>
    <row r="40" spans="1:14">
      <c r="A40" s="2">
        <v>38</v>
      </c>
      <c r="B40" s="2" t="s">
        <v>243</v>
      </c>
      <c r="C40" s="4">
        <v>210041700055</v>
      </c>
      <c r="D40" s="2">
        <v>4</v>
      </c>
      <c r="E40" s="2">
        <v>9</v>
      </c>
      <c r="F40" s="2">
        <v>4</v>
      </c>
      <c r="G40" s="2">
        <v>5</v>
      </c>
      <c r="H40" s="2">
        <v>5</v>
      </c>
      <c r="I40" s="2">
        <v>5</v>
      </c>
      <c r="J40" s="2">
        <v>31.25</v>
      </c>
      <c r="K40" s="2">
        <v>12</v>
      </c>
      <c r="L40" s="2">
        <v>20</v>
      </c>
      <c r="M40" s="2">
        <v>54</v>
      </c>
      <c r="N40" s="2">
        <v>38</v>
      </c>
    </row>
    <row r="41" spans="1:14">
      <c r="A41" s="2">
        <v>39</v>
      </c>
      <c r="B41" s="2" t="s">
        <v>243</v>
      </c>
      <c r="C41" s="4">
        <v>210041700056</v>
      </c>
      <c r="D41" s="2">
        <v>4</v>
      </c>
      <c r="E41" s="2">
        <v>13</v>
      </c>
      <c r="F41" s="2">
        <v>14</v>
      </c>
      <c r="G41" s="2">
        <v>5</v>
      </c>
      <c r="H41" s="2">
        <v>5</v>
      </c>
      <c r="I41" s="2">
        <v>5</v>
      </c>
      <c r="J41" s="2">
        <v>56.25</v>
      </c>
      <c r="K41" s="2">
        <v>16</v>
      </c>
      <c r="L41" s="2">
        <v>22</v>
      </c>
      <c r="M41" s="2">
        <v>65</v>
      </c>
      <c r="N41" s="2">
        <v>33</v>
      </c>
    </row>
    <row r="42" spans="1:14">
      <c r="A42" s="2">
        <v>40</v>
      </c>
      <c r="B42" s="2" t="s">
        <v>244</v>
      </c>
      <c r="C42" s="4">
        <v>210041700057</v>
      </c>
      <c r="D42" s="2">
        <v>2</v>
      </c>
      <c r="E42" s="2">
        <v>9</v>
      </c>
      <c r="F42" s="2">
        <v>6</v>
      </c>
      <c r="G42" s="2">
        <v>5</v>
      </c>
      <c r="H42" s="2">
        <v>5</v>
      </c>
      <c r="I42" s="2">
        <v>5</v>
      </c>
      <c r="J42" s="2">
        <v>50</v>
      </c>
      <c r="K42" s="2">
        <v>13</v>
      </c>
      <c r="L42" s="2">
        <v>21</v>
      </c>
      <c r="M42" s="2">
        <v>57</v>
      </c>
      <c r="N42" s="2">
        <v>41</v>
      </c>
    </row>
    <row r="43" spans="1:14">
      <c r="A43" s="2">
        <v>41</v>
      </c>
      <c r="B43" s="2" t="s">
        <v>27</v>
      </c>
      <c r="C43" s="4">
        <v>210041700058</v>
      </c>
      <c r="D43" s="2">
        <v>6</v>
      </c>
      <c r="E43" s="2">
        <v>12</v>
      </c>
      <c r="F43" s="2">
        <v>6</v>
      </c>
      <c r="G43" s="2">
        <v>0</v>
      </c>
      <c r="H43" s="2">
        <v>5</v>
      </c>
      <c r="I43" s="2">
        <v>5</v>
      </c>
      <c r="J43" s="2">
        <v>31.25</v>
      </c>
      <c r="K43" s="2">
        <v>13</v>
      </c>
      <c r="L43" s="2">
        <v>21</v>
      </c>
      <c r="M43" s="2">
        <v>34</v>
      </c>
      <c r="N43" s="2">
        <v>35</v>
      </c>
    </row>
    <row r="44" spans="1:14">
      <c r="A44" s="2">
        <v>42</v>
      </c>
      <c r="B44" s="2" t="s">
        <v>245</v>
      </c>
      <c r="C44" s="4">
        <v>210041700059</v>
      </c>
      <c r="D44" s="2">
        <v>2</v>
      </c>
      <c r="E44" s="2">
        <v>4</v>
      </c>
      <c r="F44" s="2">
        <v>6</v>
      </c>
      <c r="G44" s="2">
        <v>0</v>
      </c>
      <c r="H44" s="2">
        <v>5</v>
      </c>
      <c r="I44" s="2">
        <v>0</v>
      </c>
      <c r="J44" s="2">
        <v>37.5</v>
      </c>
      <c r="K44" s="2">
        <v>11</v>
      </c>
      <c r="L44" s="2">
        <v>21</v>
      </c>
      <c r="M44" s="2" t="s">
        <v>246</v>
      </c>
      <c r="N44" s="2">
        <v>31</v>
      </c>
    </row>
    <row r="45" spans="1:14">
      <c r="A45" s="2">
        <v>43</v>
      </c>
      <c r="B45" s="2" t="s">
        <v>247</v>
      </c>
      <c r="C45" s="4">
        <v>210041700060</v>
      </c>
      <c r="D45" s="2">
        <v>3</v>
      </c>
      <c r="E45" s="2">
        <v>6</v>
      </c>
      <c r="F45" s="2">
        <v>6</v>
      </c>
      <c r="G45" s="2">
        <v>0</v>
      </c>
      <c r="H45" s="2">
        <v>3</v>
      </c>
      <c r="I45" s="2">
        <v>4</v>
      </c>
      <c r="J45" s="2">
        <v>62.5</v>
      </c>
      <c r="K45" s="2">
        <v>12</v>
      </c>
      <c r="L45" s="2">
        <v>19</v>
      </c>
      <c r="M45" s="2" t="s">
        <v>248</v>
      </c>
      <c r="N45" s="2">
        <v>44</v>
      </c>
    </row>
    <row r="46" spans="1:14">
      <c r="A46" s="2">
        <v>44</v>
      </c>
      <c r="B46" s="2" t="s">
        <v>249</v>
      </c>
      <c r="C46" s="4">
        <v>210041700061</v>
      </c>
      <c r="D46" s="2">
        <v>2</v>
      </c>
      <c r="E46" s="2">
        <v>6</v>
      </c>
      <c r="F46" s="2">
        <v>0</v>
      </c>
      <c r="G46" s="2">
        <v>0</v>
      </c>
      <c r="H46" s="2">
        <v>5</v>
      </c>
      <c r="I46" s="2">
        <v>5</v>
      </c>
      <c r="J46" s="2">
        <v>31.25</v>
      </c>
      <c r="K46" s="2">
        <v>12</v>
      </c>
      <c r="L46" s="2">
        <v>16</v>
      </c>
      <c r="M46" s="2" t="s">
        <v>213</v>
      </c>
      <c r="N46" s="2">
        <v>31</v>
      </c>
    </row>
    <row r="47" spans="1:14">
      <c r="A47" s="2">
        <v>45</v>
      </c>
      <c r="B47" s="2" t="s">
        <v>250</v>
      </c>
      <c r="C47" s="4">
        <v>210041700062</v>
      </c>
      <c r="D47" s="2">
        <v>12</v>
      </c>
      <c r="E47" s="2">
        <v>12</v>
      </c>
      <c r="F47" s="2">
        <v>14</v>
      </c>
      <c r="G47" s="2">
        <v>5</v>
      </c>
      <c r="H47" s="2">
        <v>5</v>
      </c>
      <c r="I47" s="2">
        <v>5</v>
      </c>
      <c r="J47" s="2">
        <v>62.5</v>
      </c>
      <c r="K47" s="2">
        <v>16</v>
      </c>
      <c r="L47" s="2">
        <v>19</v>
      </c>
      <c r="M47" s="2">
        <v>52</v>
      </c>
      <c r="N47" s="2">
        <v>44</v>
      </c>
    </row>
    <row r="48" spans="1:14">
      <c r="A48" s="2">
        <v>46</v>
      </c>
      <c r="B48" s="2" t="s">
        <v>251</v>
      </c>
      <c r="C48" s="4">
        <v>210041700063</v>
      </c>
      <c r="D48" s="2">
        <v>9</v>
      </c>
      <c r="E48" s="2">
        <v>19</v>
      </c>
      <c r="F48" s="2">
        <v>17</v>
      </c>
      <c r="G48" s="2">
        <v>5</v>
      </c>
      <c r="H48" s="2">
        <v>5</v>
      </c>
      <c r="I48" s="2">
        <v>5</v>
      </c>
      <c r="J48" s="2">
        <v>75</v>
      </c>
      <c r="K48" s="2">
        <v>20</v>
      </c>
      <c r="L48" s="2">
        <v>20</v>
      </c>
      <c r="M48" s="2">
        <v>50</v>
      </c>
      <c r="N48" s="2">
        <v>40</v>
      </c>
    </row>
    <row r="49" spans="1:14">
      <c r="A49" s="2">
        <v>47</v>
      </c>
      <c r="B49" s="2" t="s">
        <v>252</v>
      </c>
      <c r="C49" s="4">
        <v>210041722001</v>
      </c>
      <c r="D49" s="2">
        <v>9</v>
      </c>
      <c r="E49" s="2">
        <v>10</v>
      </c>
      <c r="F49" s="2">
        <v>0</v>
      </c>
      <c r="G49" s="2">
        <v>5</v>
      </c>
      <c r="H49" s="2">
        <v>5</v>
      </c>
      <c r="I49" s="2">
        <v>5</v>
      </c>
      <c r="J49" s="2">
        <v>87.5</v>
      </c>
      <c r="K49" s="2">
        <v>16</v>
      </c>
      <c r="L49" s="2">
        <v>21</v>
      </c>
      <c r="M49" s="2" t="s">
        <v>229</v>
      </c>
      <c r="N49" s="2">
        <v>33</v>
      </c>
    </row>
    <row r="50" spans="1:14">
      <c r="A50" s="2">
        <v>48</v>
      </c>
      <c r="B50" s="2" t="s">
        <v>253</v>
      </c>
      <c r="C50" s="4">
        <v>210041722003</v>
      </c>
      <c r="D50" s="2">
        <v>4</v>
      </c>
      <c r="E50" s="2">
        <v>15</v>
      </c>
      <c r="F50" s="2">
        <v>11</v>
      </c>
      <c r="G50" s="2">
        <v>5</v>
      </c>
      <c r="H50" s="2">
        <v>5</v>
      </c>
      <c r="I50" s="2">
        <v>5</v>
      </c>
      <c r="J50" s="2">
        <v>37.5</v>
      </c>
      <c r="K50" s="2">
        <v>15</v>
      </c>
      <c r="L50" s="2">
        <v>19</v>
      </c>
      <c r="M50" s="2" t="s">
        <v>232</v>
      </c>
      <c r="N50" s="2">
        <v>38</v>
      </c>
    </row>
    <row r="51" spans="1:14">
      <c r="A51" s="2">
        <v>49</v>
      </c>
      <c r="B51" s="2" t="s">
        <v>66</v>
      </c>
      <c r="C51" s="4">
        <v>210041722004</v>
      </c>
      <c r="D51" s="2">
        <v>0</v>
      </c>
      <c r="E51" s="2">
        <v>20</v>
      </c>
      <c r="F51" s="2">
        <v>12</v>
      </c>
      <c r="G51" s="2">
        <v>5</v>
      </c>
      <c r="H51" s="2">
        <v>5</v>
      </c>
      <c r="I51" s="2">
        <v>5</v>
      </c>
      <c r="J51" s="2">
        <v>68.75</v>
      </c>
      <c r="K51" s="2">
        <v>18</v>
      </c>
      <c r="L51" s="2">
        <v>20</v>
      </c>
      <c r="M51" s="2">
        <v>67</v>
      </c>
      <c r="N51" s="2">
        <v>43</v>
      </c>
    </row>
    <row r="52" spans="1:14">
      <c r="A52" s="2">
        <v>50</v>
      </c>
      <c r="B52" s="2" t="s">
        <v>31</v>
      </c>
      <c r="C52" s="4">
        <v>210041722005</v>
      </c>
      <c r="D52" s="2">
        <v>5</v>
      </c>
      <c r="E52" s="2">
        <v>0</v>
      </c>
      <c r="F52" s="2">
        <v>10</v>
      </c>
      <c r="G52" s="2">
        <v>5</v>
      </c>
      <c r="H52" s="2">
        <v>5</v>
      </c>
      <c r="I52" s="2">
        <v>5</v>
      </c>
      <c r="J52" s="2">
        <v>43.75</v>
      </c>
      <c r="K52" s="2">
        <v>12</v>
      </c>
      <c r="L52" s="2">
        <v>16</v>
      </c>
      <c r="M52" s="2" t="s">
        <v>254</v>
      </c>
      <c r="N52" s="2">
        <v>35</v>
      </c>
    </row>
    <row r="53" spans="1:14">
      <c r="A53" s="2">
        <v>51</v>
      </c>
      <c r="B53" s="2" t="s">
        <v>223</v>
      </c>
      <c r="C53" s="4">
        <v>210041722007</v>
      </c>
      <c r="D53" s="2">
        <v>2</v>
      </c>
      <c r="E53" s="2">
        <v>6</v>
      </c>
      <c r="F53" s="2">
        <v>5</v>
      </c>
      <c r="G53" s="2">
        <v>0</v>
      </c>
      <c r="H53" s="2">
        <v>4</v>
      </c>
      <c r="I53" s="2">
        <v>4</v>
      </c>
      <c r="J53" s="2">
        <v>18.75</v>
      </c>
      <c r="K53" s="2">
        <v>12</v>
      </c>
      <c r="L53" s="2">
        <v>12</v>
      </c>
      <c r="M53" s="2" t="s">
        <v>255</v>
      </c>
      <c r="N53" s="2">
        <v>40</v>
      </c>
    </row>
    <row r="54" spans="1:14">
      <c r="A54" s="2">
        <v>52</v>
      </c>
      <c r="B54" s="2" t="s">
        <v>32</v>
      </c>
      <c r="C54" s="4">
        <v>210041722008</v>
      </c>
      <c r="D54" s="2">
        <v>3</v>
      </c>
      <c r="E54" s="2">
        <v>11</v>
      </c>
      <c r="F54" s="2">
        <v>6</v>
      </c>
      <c r="G54" s="2">
        <v>5</v>
      </c>
      <c r="H54" s="2">
        <v>5</v>
      </c>
      <c r="I54" s="2">
        <v>5</v>
      </c>
      <c r="J54" s="2">
        <v>81.25</v>
      </c>
      <c r="K54" s="2">
        <v>15</v>
      </c>
      <c r="L54" s="2">
        <v>19</v>
      </c>
      <c r="M54" s="2" t="s">
        <v>255</v>
      </c>
      <c r="N54" s="2">
        <v>38</v>
      </c>
    </row>
    <row r="55" spans="1:14">
      <c r="A55" s="2">
        <v>53</v>
      </c>
      <c r="B55" s="2" t="s">
        <v>256</v>
      </c>
      <c r="C55" s="4">
        <v>210041722010</v>
      </c>
      <c r="D55" s="2">
        <v>14</v>
      </c>
      <c r="E55" s="2">
        <v>17</v>
      </c>
      <c r="F55" s="2">
        <v>13</v>
      </c>
      <c r="G55" s="2">
        <v>5</v>
      </c>
      <c r="H55" s="2">
        <v>5</v>
      </c>
      <c r="I55" s="2">
        <v>5</v>
      </c>
      <c r="J55" s="2">
        <v>56.25</v>
      </c>
      <c r="K55" s="2">
        <v>17</v>
      </c>
      <c r="L55" s="2">
        <v>21</v>
      </c>
      <c r="M55" s="2">
        <v>43</v>
      </c>
      <c r="N55" s="2">
        <v>42</v>
      </c>
    </row>
    <row r="56" spans="1:14">
      <c r="A56" s="2">
        <v>54</v>
      </c>
      <c r="B56" s="2" t="s">
        <v>257</v>
      </c>
      <c r="C56" s="4">
        <v>210041722012</v>
      </c>
      <c r="D56" s="2">
        <v>14</v>
      </c>
      <c r="E56" s="2">
        <v>19</v>
      </c>
      <c r="F56" s="2">
        <v>13</v>
      </c>
      <c r="G56" s="2">
        <v>5</v>
      </c>
      <c r="H56" s="2">
        <v>5</v>
      </c>
      <c r="I56" s="2">
        <v>5</v>
      </c>
      <c r="J56" s="2">
        <v>75</v>
      </c>
      <c r="K56" s="2">
        <v>19</v>
      </c>
      <c r="L56" s="2">
        <v>21</v>
      </c>
      <c r="M56" s="2">
        <v>54</v>
      </c>
      <c r="N56" s="2">
        <v>43</v>
      </c>
    </row>
    <row r="57" spans="1:14">
      <c r="A57" s="2">
        <v>55</v>
      </c>
      <c r="B57" s="2" t="s">
        <v>46</v>
      </c>
      <c r="C57" s="4">
        <v>210041722014</v>
      </c>
      <c r="D57" s="2">
        <v>4</v>
      </c>
      <c r="E57" s="2">
        <v>1</v>
      </c>
      <c r="F57" s="2">
        <v>6</v>
      </c>
      <c r="G57" s="2">
        <v>5</v>
      </c>
      <c r="H57" s="2">
        <v>0</v>
      </c>
      <c r="I57" s="2">
        <v>5</v>
      </c>
      <c r="J57" s="2">
        <v>37.5</v>
      </c>
      <c r="K57" s="2">
        <v>11</v>
      </c>
      <c r="L57" s="2">
        <v>12</v>
      </c>
      <c r="M57" s="2">
        <v>49</v>
      </c>
      <c r="N57" s="2">
        <v>34</v>
      </c>
    </row>
    <row r="58" spans="1:14">
      <c r="A58" s="2">
        <v>56</v>
      </c>
      <c r="B58" s="2" t="s">
        <v>50</v>
      </c>
      <c r="C58" s="4">
        <v>210041722015</v>
      </c>
      <c r="D58" s="2">
        <v>2</v>
      </c>
      <c r="E58" s="2">
        <v>8</v>
      </c>
      <c r="F58" s="2">
        <v>4</v>
      </c>
      <c r="G58" s="2">
        <v>5</v>
      </c>
      <c r="H58" s="2">
        <v>5</v>
      </c>
      <c r="I58" s="2">
        <v>0</v>
      </c>
      <c r="J58" s="2">
        <v>18.75</v>
      </c>
      <c r="K58" s="2">
        <v>11</v>
      </c>
      <c r="L58" s="2">
        <v>20</v>
      </c>
      <c r="M58" s="2" t="s">
        <v>258</v>
      </c>
      <c r="N58" s="2">
        <v>32</v>
      </c>
    </row>
    <row r="59" spans="1:14">
      <c r="A59" s="2">
        <v>57</v>
      </c>
      <c r="B59" s="2" t="s">
        <v>132</v>
      </c>
      <c r="C59" s="4">
        <v>210041722016</v>
      </c>
      <c r="D59" s="2">
        <v>10</v>
      </c>
      <c r="E59" s="2">
        <v>22</v>
      </c>
      <c r="F59" s="2">
        <v>13</v>
      </c>
      <c r="G59" s="2">
        <v>5</v>
      </c>
      <c r="H59" s="2">
        <v>5</v>
      </c>
      <c r="I59" s="2">
        <v>5</v>
      </c>
      <c r="J59" s="2">
        <v>75</v>
      </c>
      <c r="K59" s="2">
        <v>20</v>
      </c>
      <c r="L59" s="2">
        <v>24</v>
      </c>
      <c r="M59" s="2">
        <v>75</v>
      </c>
      <c r="N59" s="2">
        <v>46</v>
      </c>
    </row>
    <row r="60" spans="1:14">
      <c r="A60" s="2">
        <v>58</v>
      </c>
      <c r="B60" s="2" t="s">
        <v>259</v>
      </c>
      <c r="C60" s="4">
        <v>210041722019</v>
      </c>
      <c r="D60" s="2">
        <v>3</v>
      </c>
      <c r="E60" s="2">
        <v>6</v>
      </c>
      <c r="F60" s="2">
        <v>0</v>
      </c>
      <c r="G60" s="2">
        <v>5</v>
      </c>
      <c r="H60" s="2">
        <v>5</v>
      </c>
      <c r="I60" s="2">
        <v>5</v>
      </c>
      <c r="J60" s="2">
        <v>43.75</v>
      </c>
      <c r="K60" s="2">
        <v>12</v>
      </c>
      <c r="L60" s="2">
        <v>20</v>
      </c>
      <c r="M60" s="2" t="s">
        <v>229</v>
      </c>
      <c r="N60" s="2">
        <v>37</v>
      </c>
    </row>
    <row r="61" spans="1:14">
      <c r="A61" s="2">
        <v>59</v>
      </c>
      <c r="B61" s="2" t="s">
        <v>260</v>
      </c>
      <c r="C61" s="4">
        <v>210041700012</v>
      </c>
      <c r="D61" s="2">
        <v>8</v>
      </c>
      <c r="E61" s="2">
        <v>16.5</v>
      </c>
      <c r="F61" s="2">
        <v>15</v>
      </c>
      <c r="G61" s="2">
        <v>5</v>
      </c>
      <c r="H61" s="2">
        <v>5</v>
      </c>
      <c r="I61" s="2">
        <v>5</v>
      </c>
      <c r="J61" s="2">
        <v>76.9230769230769</v>
      </c>
      <c r="K61" s="2">
        <v>19</v>
      </c>
      <c r="L61" s="2">
        <v>24</v>
      </c>
      <c r="M61" s="2">
        <v>62</v>
      </c>
      <c r="N61" s="2">
        <v>42</v>
      </c>
    </row>
    <row r="62" spans="1:14">
      <c r="A62" s="2">
        <v>60</v>
      </c>
      <c r="B62" s="2" t="s">
        <v>261</v>
      </c>
      <c r="C62" s="4">
        <v>210041700064</v>
      </c>
      <c r="D62" s="2">
        <v>3</v>
      </c>
      <c r="E62" s="2">
        <v>10</v>
      </c>
      <c r="F62" s="2">
        <v>12</v>
      </c>
      <c r="G62" s="2">
        <v>0</v>
      </c>
      <c r="H62" s="2">
        <v>2.5</v>
      </c>
      <c r="I62" s="2">
        <v>2.5</v>
      </c>
      <c r="J62" s="2">
        <v>38.4615384615385</v>
      </c>
      <c r="K62" s="2">
        <v>12</v>
      </c>
      <c r="L62" s="2">
        <v>18</v>
      </c>
      <c r="M62" s="2" t="s">
        <v>232</v>
      </c>
      <c r="N62" s="2">
        <v>34</v>
      </c>
    </row>
    <row r="63" spans="1:14">
      <c r="A63" s="2">
        <v>61</v>
      </c>
      <c r="B63" s="2" t="s">
        <v>259</v>
      </c>
      <c r="C63" s="4">
        <v>210041700065</v>
      </c>
      <c r="D63" s="2">
        <v>0</v>
      </c>
      <c r="E63" s="2">
        <v>15</v>
      </c>
      <c r="F63" s="2">
        <v>12</v>
      </c>
      <c r="G63" s="2">
        <v>0</v>
      </c>
      <c r="H63" s="2">
        <v>0</v>
      </c>
      <c r="I63" s="2">
        <v>0</v>
      </c>
      <c r="J63" s="2">
        <v>53.8461538461538</v>
      </c>
      <c r="K63" s="2">
        <v>11</v>
      </c>
      <c r="L63" s="2">
        <v>18</v>
      </c>
      <c r="M63" s="2">
        <v>63</v>
      </c>
      <c r="N63" s="2">
        <v>42</v>
      </c>
    </row>
    <row r="64" spans="1:14">
      <c r="A64" s="2">
        <v>62</v>
      </c>
      <c r="B64" s="2" t="s">
        <v>259</v>
      </c>
      <c r="C64" s="4">
        <v>210041700066</v>
      </c>
      <c r="D64" s="2">
        <v>0</v>
      </c>
      <c r="E64" s="2">
        <v>15</v>
      </c>
      <c r="F64" s="2">
        <v>12</v>
      </c>
      <c r="G64" s="2">
        <v>0</v>
      </c>
      <c r="H64" s="2">
        <v>0</v>
      </c>
      <c r="I64" s="2">
        <v>0</v>
      </c>
      <c r="J64" s="2">
        <v>53.8461538461538</v>
      </c>
      <c r="K64" s="2">
        <v>11</v>
      </c>
      <c r="L64" s="2">
        <v>19</v>
      </c>
      <c r="M64" s="2">
        <v>77</v>
      </c>
      <c r="N64" s="2">
        <v>39</v>
      </c>
    </row>
    <row r="65" spans="1:14">
      <c r="A65" s="2">
        <v>63</v>
      </c>
      <c r="B65" s="2" t="s">
        <v>262</v>
      </c>
      <c r="C65" s="4">
        <v>210041700067</v>
      </c>
      <c r="D65" s="2">
        <v>11</v>
      </c>
      <c r="E65" s="2">
        <v>13</v>
      </c>
      <c r="F65" s="2">
        <v>14</v>
      </c>
      <c r="G65" s="2">
        <v>2.5</v>
      </c>
      <c r="H65" s="2">
        <v>5</v>
      </c>
      <c r="I65" s="2">
        <v>5</v>
      </c>
      <c r="J65" s="2">
        <v>53.8461538461538</v>
      </c>
      <c r="K65" s="2">
        <v>16</v>
      </c>
      <c r="L65" s="2">
        <v>23</v>
      </c>
      <c r="M65" s="2">
        <v>49</v>
      </c>
      <c r="N65" s="2">
        <v>38</v>
      </c>
    </row>
    <row r="66" spans="1:14">
      <c r="A66" s="2">
        <v>64</v>
      </c>
      <c r="B66" s="2" t="s">
        <v>263</v>
      </c>
      <c r="C66" s="4">
        <v>210041700068</v>
      </c>
      <c r="D66" s="2">
        <v>1</v>
      </c>
      <c r="E66" s="2">
        <v>10</v>
      </c>
      <c r="F66" s="2">
        <v>12</v>
      </c>
      <c r="G66" s="2">
        <v>0</v>
      </c>
      <c r="H66" s="2">
        <v>0</v>
      </c>
      <c r="I66" s="2">
        <v>2</v>
      </c>
      <c r="J66" s="2">
        <v>46.1538461538462</v>
      </c>
      <c r="K66" s="2">
        <v>12</v>
      </c>
      <c r="L66" s="2">
        <v>20</v>
      </c>
      <c r="M66" s="2">
        <v>53</v>
      </c>
      <c r="N66" s="2">
        <v>35</v>
      </c>
    </row>
    <row r="67" spans="1:14">
      <c r="A67" s="2">
        <v>65</v>
      </c>
      <c r="B67" s="2" t="s">
        <v>264</v>
      </c>
      <c r="C67" s="4">
        <v>210041700069</v>
      </c>
      <c r="D67" s="2">
        <v>10</v>
      </c>
      <c r="E67" s="2">
        <v>12</v>
      </c>
      <c r="F67" s="2">
        <v>17</v>
      </c>
      <c r="G67" s="2">
        <v>2.5</v>
      </c>
      <c r="H67" s="2">
        <v>5</v>
      </c>
      <c r="I67" s="2">
        <v>5</v>
      </c>
      <c r="J67" s="2">
        <v>84.6153846153846</v>
      </c>
      <c r="K67" s="2">
        <v>18</v>
      </c>
      <c r="L67" s="2">
        <v>22</v>
      </c>
      <c r="M67" s="2">
        <v>64</v>
      </c>
      <c r="N67" s="2">
        <v>40</v>
      </c>
    </row>
    <row r="68" spans="1:14">
      <c r="A68" s="2">
        <v>66</v>
      </c>
      <c r="B68" s="2" t="s">
        <v>85</v>
      </c>
      <c r="C68" s="4">
        <v>210041700071</v>
      </c>
      <c r="D68" s="2">
        <v>0</v>
      </c>
      <c r="E68" s="2">
        <v>14</v>
      </c>
      <c r="F68" s="2">
        <v>13</v>
      </c>
      <c r="G68" s="2">
        <v>5</v>
      </c>
      <c r="H68" s="2">
        <v>5</v>
      </c>
      <c r="I68" s="2">
        <v>5</v>
      </c>
      <c r="J68" s="2">
        <v>30.7692307692308</v>
      </c>
      <c r="K68" s="2">
        <v>15</v>
      </c>
      <c r="L68" s="2">
        <v>23</v>
      </c>
      <c r="M68" s="2">
        <v>43</v>
      </c>
      <c r="N68" s="2">
        <v>40</v>
      </c>
    </row>
    <row r="69" spans="1:14">
      <c r="A69" s="2">
        <v>67</v>
      </c>
      <c r="B69" s="2" t="s">
        <v>265</v>
      </c>
      <c r="C69" s="4">
        <v>210041700073</v>
      </c>
      <c r="D69" s="2">
        <v>7</v>
      </c>
      <c r="E69" s="2">
        <v>2</v>
      </c>
      <c r="F69" s="2">
        <v>12</v>
      </c>
      <c r="G69" s="2">
        <v>5</v>
      </c>
      <c r="H69" s="2">
        <v>5</v>
      </c>
      <c r="I69" s="2">
        <v>5</v>
      </c>
      <c r="J69" s="2">
        <v>69.2307692307692</v>
      </c>
      <c r="K69" s="2">
        <v>14</v>
      </c>
      <c r="L69" s="2">
        <v>14</v>
      </c>
      <c r="M69" s="2" t="s">
        <v>254</v>
      </c>
      <c r="N69" s="2">
        <v>30</v>
      </c>
    </row>
    <row r="70" spans="1:14">
      <c r="A70" s="2">
        <v>68</v>
      </c>
      <c r="B70" s="2" t="s">
        <v>91</v>
      </c>
      <c r="C70" s="4">
        <v>210041700076</v>
      </c>
      <c r="D70" s="2">
        <v>13</v>
      </c>
      <c r="E70" s="2">
        <v>0</v>
      </c>
      <c r="F70" s="2">
        <v>16</v>
      </c>
      <c r="G70" s="2">
        <v>5</v>
      </c>
      <c r="H70" s="2">
        <v>5</v>
      </c>
      <c r="I70" s="2">
        <v>5</v>
      </c>
      <c r="J70" s="2">
        <v>69.2307692307692</v>
      </c>
      <c r="K70" s="2">
        <v>17</v>
      </c>
      <c r="L70" s="2">
        <v>21</v>
      </c>
      <c r="M70" s="2">
        <v>50</v>
      </c>
      <c r="N70" s="2">
        <v>31</v>
      </c>
    </row>
    <row r="71" spans="1:14">
      <c r="A71" s="2">
        <v>69</v>
      </c>
      <c r="B71" s="2" t="s">
        <v>266</v>
      </c>
      <c r="C71" s="4">
        <v>210041700081</v>
      </c>
      <c r="D71" s="2">
        <v>0</v>
      </c>
      <c r="E71" s="2">
        <v>11</v>
      </c>
      <c r="F71" s="2">
        <v>12</v>
      </c>
      <c r="G71" s="2">
        <v>0</v>
      </c>
      <c r="H71" s="2">
        <v>2.5</v>
      </c>
      <c r="I71" s="2">
        <v>2</v>
      </c>
      <c r="J71" s="2">
        <v>23.0769230769231</v>
      </c>
      <c r="K71" s="2">
        <v>11</v>
      </c>
      <c r="L71" s="2">
        <v>13</v>
      </c>
      <c r="M71" s="2" t="s">
        <v>213</v>
      </c>
      <c r="N71" s="2">
        <v>33</v>
      </c>
    </row>
    <row r="72" spans="1:14">
      <c r="A72" s="2">
        <v>70</v>
      </c>
      <c r="B72" s="2" t="s">
        <v>267</v>
      </c>
      <c r="C72" s="4">
        <v>210041700082</v>
      </c>
      <c r="D72" s="2">
        <v>9</v>
      </c>
      <c r="E72" s="2">
        <v>14</v>
      </c>
      <c r="F72" s="2">
        <v>13</v>
      </c>
      <c r="G72" s="2">
        <v>2.5</v>
      </c>
      <c r="H72" s="2">
        <v>5</v>
      </c>
      <c r="I72" s="2">
        <v>0</v>
      </c>
      <c r="J72" s="2">
        <v>53.8461538461538</v>
      </c>
      <c r="K72" s="2">
        <v>14</v>
      </c>
      <c r="L72" s="2">
        <v>23</v>
      </c>
      <c r="M72" s="2">
        <v>68</v>
      </c>
      <c r="N72" s="2">
        <v>35</v>
      </c>
    </row>
    <row r="73" spans="1:14">
      <c r="A73" s="2">
        <v>71</v>
      </c>
      <c r="B73" s="2" t="s">
        <v>268</v>
      </c>
      <c r="C73" s="4">
        <v>210041700083</v>
      </c>
      <c r="D73" s="2">
        <v>7</v>
      </c>
      <c r="E73" s="2">
        <v>9</v>
      </c>
      <c r="F73" s="2">
        <v>13</v>
      </c>
      <c r="G73" s="2">
        <v>5</v>
      </c>
      <c r="H73" s="2">
        <v>5</v>
      </c>
      <c r="I73" s="2">
        <v>5</v>
      </c>
      <c r="J73" s="2">
        <v>69.2307692307692</v>
      </c>
      <c r="K73" s="2">
        <v>15</v>
      </c>
      <c r="L73" s="2">
        <v>21</v>
      </c>
      <c r="M73" s="2">
        <v>53</v>
      </c>
      <c r="N73" s="2">
        <v>31</v>
      </c>
    </row>
    <row r="74" spans="1:14">
      <c r="A74" s="2">
        <v>72</v>
      </c>
      <c r="B74" s="2" t="s">
        <v>269</v>
      </c>
      <c r="C74" s="4">
        <v>210041700084</v>
      </c>
      <c r="D74" s="2">
        <v>18</v>
      </c>
      <c r="E74" s="2">
        <v>23</v>
      </c>
      <c r="F74" s="2">
        <v>0</v>
      </c>
      <c r="G74" s="2">
        <v>5</v>
      </c>
      <c r="H74" s="2">
        <v>5</v>
      </c>
      <c r="I74" s="2">
        <v>5</v>
      </c>
      <c r="J74" s="2">
        <v>53.8461538461538</v>
      </c>
      <c r="K74" s="2">
        <v>21</v>
      </c>
      <c r="L74" s="2">
        <v>22</v>
      </c>
      <c r="M74" s="2">
        <v>76</v>
      </c>
      <c r="N74" s="2">
        <v>45</v>
      </c>
    </row>
    <row r="75" spans="1:14">
      <c r="A75" s="2">
        <v>73</v>
      </c>
      <c r="B75" s="2" t="s">
        <v>270</v>
      </c>
      <c r="C75" s="4">
        <v>210041700085</v>
      </c>
      <c r="D75" s="2">
        <v>4</v>
      </c>
      <c r="E75" s="2">
        <v>18</v>
      </c>
      <c r="F75" s="2">
        <v>17</v>
      </c>
      <c r="G75" s="2">
        <v>5</v>
      </c>
      <c r="H75" s="2">
        <v>4</v>
      </c>
      <c r="I75" s="2">
        <v>4</v>
      </c>
      <c r="J75" s="2">
        <v>69.2307692307692</v>
      </c>
      <c r="K75" s="2">
        <v>18</v>
      </c>
      <c r="L75" s="2">
        <v>21</v>
      </c>
      <c r="M75" s="2">
        <v>71</v>
      </c>
      <c r="N75" s="2">
        <v>41</v>
      </c>
    </row>
    <row r="76" spans="1:14">
      <c r="A76" s="2">
        <v>74</v>
      </c>
      <c r="B76" s="2" t="s">
        <v>271</v>
      </c>
      <c r="C76" s="4">
        <v>210041700087</v>
      </c>
      <c r="D76" s="2">
        <v>7</v>
      </c>
      <c r="E76" s="2">
        <v>13</v>
      </c>
      <c r="F76" s="2">
        <v>0</v>
      </c>
      <c r="G76" s="2">
        <v>5</v>
      </c>
      <c r="H76" s="2">
        <v>0</v>
      </c>
      <c r="I76" s="2">
        <v>0</v>
      </c>
      <c r="J76" s="2">
        <v>53.8461538461538</v>
      </c>
      <c r="K76" s="2">
        <v>12</v>
      </c>
      <c r="L76" s="2">
        <v>16</v>
      </c>
      <c r="M76" s="2" t="s">
        <v>232</v>
      </c>
      <c r="N76" s="2">
        <v>32</v>
      </c>
    </row>
    <row r="77" spans="1:14">
      <c r="A77" s="2">
        <v>75</v>
      </c>
      <c r="B77" s="2" t="s">
        <v>272</v>
      </c>
      <c r="C77" s="4">
        <v>210041700088</v>
      </c>
      <c r="D77" s="2">
        <v>3</v>
      </c>
      <c r="E77" s="2">
        <v>0</v>
      </c>
      <c r="F77" s="2">
        <v>7</v>
      </c>
      <c r="G77" s="2">
        <v>2.5</v>
      </c>
      <c r="H77" s="2">
        <v>5</v>
      </c>
      <c r="I77" s="2">
        <v>5</v>
      </c>
      <c r="J77" s="2">
        <v>69.2307692307692</v>
      </c>
      <c r="K77" s="2">
        <v>11</v>
      </c>
      <c r="L77" s="2">
        <v>19</v>
      </c>
      <c r="M77" s="2" t="s">
        <v>273</v>
      </c>
      <c r="N77" s="2">
        <v>33</v>
      </c>
    </row>
    <row r="78" spans="1:14">
      <c r="A78" s="2">
        <v>76</v>
      </c>
      <c r="B78" s="2" t="s">
        <v>274</v>
      </c>
      <c r="C78" s="4">
        <v>210041700090</v>
      </c>
      <c r="D78" s="2">
        <v>7</v>
      </c>
      <c r="E78" s="2">
        <v>9</v>
      </c>
      <c r="F78" s="2">
        <v>15</v>
      </c>
      <c r="G78" s="2">
        <v>5</v>
      </c>
      <c r="H78" s="2">
        <v>5</v>
      </c>
      <c r="I78" s="2">
        <v>5</v>
      </c>
      <c r="J78" s="2">
        <v>46.1538461538462</v>
      </c>
      <c r="K78" s="2">
        <v>14</v>
      </c>
      <c r="L78" s="2">
        <v>19</v>
      </c>
      <c r="M78" s="2">
        <v>43</v>
      </c>
      <c r="N78" s="2">
        <v>37</v>
      </c>
    </row>
    <row r="79" spans="1:14">
      <c r="A79" s="2">
        <v>77</v>
      </c>
      <c r="B79" s="2" t="s">
        <v>275</v>
      </c>
      <c r="C79" s="4">
        <v>210041700091</v>
      </c>
      <c r="D79" s="2">
        <v>2</v>
      </c>
      <c r="E79" s="2">
        <v>8</v>
      </c>
      <c r="F79" s="2">
        <v>12</v>
      </c>
      <c r="G79" s="2">
        <v>5</v>
      </c>
      <c r="H79" s="2">
        <v>2.5</v>
      </c>
      <c r="I79" s="2">
        <v>5</v>
      </c>
      <c r="J79" s="2">
        <v>53.8461538461538</v>
      </c>
      <c r="K79" s="2">
        <v>13</v>
      </c>
      <c r="L79" s="2">
        <v>21</v>
      </c>
      <c r="M79" s="2">
        <v>55</v>
      </c>
      <c r="N79" s="2">
        <v>35</v>
      </c>
    </row>
    <row r="80" spans="1:14">
      <c r="A80" s="2">
        <v>78</v>
      </c>
      <c r="B80" s="2" t="s">
        <v>276</v>
      </c>
      <c r="C80" s="4">
        <v>210041700094</v>
      </c>
      <c r="D80" s="2">
        <v>0</v>
      </c>
      <c r="E80" s="2">
        <v>15</v>
      </c>
      <c r="F80" s="2">
        <v>15</v>
      </c>
      <c r="G80" s="2">
        <v>5</v>
      </c>
      <c r="H80" s="2">
        <v>5</v>
      </c>
      <c r="I80" s="2">
        <v>5</v>
      </c>
      <c r="J80" s="2">
        <v>53.8461538461538</v>
      </c>
      <c r="K80" s="2">
        <v>17</v>
      </c>
      <c r="L80" s="2">
        <v>21</v>
      </c>
      <c r="M80" s="2">
        <v>70</v>
      </c>
      <c r="N80" s="2">
        <v>42</v>
      </c>
    </row>
    <row r="81" spans="1:14">
      <c r="A81" s="2">
        <v>79</v>
      </c>
      <c r="B81" s="2" t="s">
        <v>98</v>
      </c>
      <c r="C81" s="4">
        <v>210041700095</v>
      </c>
      <c r="D81" s="2">
        <v>7</v>
      </c>
      <c r="E81" s="2">
        <v>7</v>
      </c>
      <c r="F81" s="2">
        <v>13</v>
      </c>
      <c r="G81" s="2">
        <v>0</v>
      </c>
      <c r="H81" s="2">
        <v>3</v>
      </c>
      <c r="I81" s="2">
        <v>5</v>
      </c>
      <c r="J81" s="2">
        <v>38.4615384615385</v>
      </c>
      <c r="K81" s="2">
        <v>12</v>
      </c>
      <c r="L81" s="2">
        <v>17</v>
      </c>
      <c r="M81" s="2">
        <v>43</v>
      </c>
      <c r="N81" s="2">
        <v>33</v>
      </c>
    </row>
    <row r="82" spans="1:14">
      <c r="A82" s="2">
        <v>80</v>
      </c>
      <c r="B82" s="2" t="s">
        <v>277</v>
      </c>
      <c r="C82" s="4">
        <v>210041700097</v>
      </c>
      <c r="D82" s="2">
        <v>18</v>
      </c>
      <c r="E82" s="2">
        <v>16</v>
      </c>
      <c r="F82" s="2">
        <v>13</v>
      </c>
      <c r="G82" s="2">
        <v>5</v>
      </c>
      <c r="H82" s="2">
        <v>5</v>
      </c>
      <c r="I82" s="2">
        <v>0</v>
      </c>
      <c r="J82" s="2">
        <v>84.6153846153846</v>
      </c>
      <c r="K82" s="2">
        <v>20</v>
      </c>
      <c r="L82" s="2">
        <v>23</v>
      </c>
      <c r="M82" s="2">
        <v>48</v>
      </c>
      <c r="N82" s="2">
        <v>42</v>
      </c>
    </row>
    <row r="83" spans="1:14">
      <c r="A83" s="2">
        <v>81</v>
      </c>
      <c r="B83" s="2" t="s">
        <v>278</v>
      </c>
      <c r="C83" s="4">
        <v>210041700102</v>
      </c>
      <c r="D83" s="2">
        <v>0</v>
      </c>
      <c r="E83" s="2">
        <v>0</v>
      </c>
      <c r="F83" s="2">
        <v>17</v>
      </c>
      <c r="G83" s="2">
        <v>2.5</v>
      </c>
      <c r="H83" s="2">
        <v>5</v>
      </c>
      <c r="I83" s="2">
        <v>5</v>
      </c>
      <c r="J83" s="2">
        <v>92.3076923076923</v>
      </c>
      <c r="K83" s="2">
        <v>15</v>
      </c>
      <c r="L83" s="2">
        <v>16</v>
      </c>
      <c r="M83" s="2" t="s">
        <v>255</v>
      </c>
      <c r="N83" s="2">
        <v>37</v>
      </c>
    </row>
    <row r="84" spans="1:14">
      <c r="A84" s="2">
        <v>82</v>
      </c>
      <c r="B84" s="2" t="s">
        <v>102</v>
      </c>
      <c r="C84" s="4">
        <v>210041700104</v>
      </c>
      <c r="D84" s="2">
        <v>5</v>
      </c>
      <c r="E84" s="2">
        <v>13</v>
      </c>
      <c r="F84" s="2">
        <v>0</v>
      </c>
      <c r="G84" s="2">
        <v>2.5</v>
      </c>
      <c r="H84" s="2">
        <v>0</v>
      </c>
      <c r="I84" s="2">
        <v>0</v>
      </c>
      <c r="J84" s="2">
        <v>69.2307692307692</v>
      </c>
      <c r="K84" s="2">
        <v>12</v>
      </c>
      <c r="L84" s="2">
        <v>16</v>
      </c>
      <c r="M84" s="2">
        <v>33</v>
      </c>
      <c r="N84" s="2">
        <v>38</v>
      </c>
    </row>
    <row r="85" spans="1:14">
      <c r="A85" s="2">
        <v>83</v>
      </c>
      <c r="B85" s="2" t="s">
        <v>279</v>
      </c>
      <c r="C85" s="4">
        <v>210041700105</v>
      </c>
      <c r="D85" s="2">
        <v>11</v>
      </c>
      <c r="E85" s="2">
        <v>15</v>
      </c>
      <c r="F85" s="2">
        <v>15</v>
      </c>
      <c r="G85" s="2">
        <v>5</v>
      </c>
      <c r="H85" s="2">
        <v>5</v>
      </c>
      <c r="I85" s="2">
        <v>5</v>
      </c>
      <c r="J85" s="2">
        <v>46.1538461538462</v>
      </c>
      <c r="K85" s="2">
        <v>16</v>
      </c>
      <c r="L85" s="2">
        <v>21</v>
      </c>
      <c r="M85" s="2">
        <v>71</v>
      </c>
      <c r="N85" s="2">
        <v>38</v>
      </c>
    </row>
    <row r="86" spans="1:14">
      <c r="A86" s="2">
        <v>84</v>
      </c>
      <c r="B86" s="2" t="s">
        <v>105</v>
      </c>
      <c r="C86" s="4">
        <v>210041700106</v>
      </c>
      <c r="D86" s="2">
        <v>4</v>
      </c>
      <c r="E86" s="2">
        <v>16</v>
      </c>
      <c r="F86" s="2">
        <v>10</v>
      </c>
      <c r="G86" s="2">
        <v>0</v>
      </c>
      <c r="H86" s="2">
        <v>0</v>
      </c>
      <c r="I86" s="2">
        <v>0</v>
      </c>
      <c r="J86" s="2">
        <v>69.2307692307692</v>
      </c>
      <c r="K86" s="2">
        <v>12</v>
      </c>
      <c r="L86" s="2">
        <v>21</v>
      </c>
      <c r="M86" s="2">
        <v>40</v>
      </c>
      <c r="N86" s="2">
        <v>36</v>
      </c>
    </row>
    <row r="87" spans="1:14">
      <c r="A87" s="2">
        <v>85</v>
      </c>
      <c r="B87" s="2" t="s">
        <v>280</v>
      </c>
      <c r="C87" s="4">
        <v>210041700108</v>
      </c>
      <c r="D87" s="2">
        <v>3</v>
      </c>
      <c r="E87" s="2">
        <v>11</v>
      </c>
      <c r="F87" s="2">
        <v>10</v>
      </c>
      <c r="G87" s="2">
        <v>0</v>
      </c>
      <c r="H87" s="2">
        <v>3</v>
      </c>
      <c r="I87" s="2">
        <v>3</v>
      </c>
      <c r="J87" s="2">
        <v>38.4615384615385</v>
      </c>
      <c r="K87" s="2">
        <v>12</v>
      </c>
      <c r="L87" s="2">
        <v>21</v>
      </c>
      <c r="M87" s="2">
        <v>34</v>
      </c>
      <c r="N87" s="2">
        <v>40</v>
      </c>
    </row>
    <row r="88" spans="1:14">
      <c r="A88" s="2">
        <v>86</v>
      </c>
      <c r="B88" s="2" t="s">
        <v>280</v>
      </c>
      <c r="C88" s="4">
        <v>210041700109</v>
      </c>
      <c r="D88" s="2">
        <v>11</v>
      </c>
      <c r="E88" s="2">
        <v>17</v>
      </c>
      <c r="F88" s="2">
        <v>16</v>
      </c>
      <c r="G88" s="2">
        <v>2.5</v>
      </c>
      <c r="H88" s="2">
        <v>5</v>
      </c>
      <c r="I88" s="2">
        <v>0</v>
      </c>
      <c r="J88" s="2">
        <v>92.3076923076923</v>
      </c>
      <c r="K88" s="2">
        <v>18</v>
      </c>
      <c r="L88" s="2">
        <v>14</v>
      </c>
      <c r="M88" s="2">
        <v>73</v>
      </c>
      <c r="N88" s="2">
        <v>40</v>
      </c>
    </row>
    <row r="89" spans="1:14">
      <c r="A89" s="2">
        <v>87</v>
      </c>
      <c r="B89" s="2" t="s">
        <v>281</v>
      </c>
      <c r="C89" s="4">
        <v>210041700112</v>
      </c>
      <c r="D89" s="2">
        <v>8</v>
      </c>
      <c r="E89" s="2">
        <v>4</v>
      </c>
      <c r="F89" s="2">
        <v>15</v>
      </c>
      <c r="G89" s="2">
        <v>5</v>
      </c>
      <c r="H89" s="2">
        <v>5</v>
      </c>
      <c r="I89" s="2">
        <v>5</v>
      </c>
      <c r="J89" s="2">
        <v>69.2307692307692</v>
      </c>
      <c r="K89" s="2">
        <v>15</v>
      </c>
      <c r="L89" s="2">
        <v>23</v>
      </c>
      <c r="M89" s="2">
        <v>65</v>
      </c>
      <c r="N89" s="2">
        <v>41</v>
      </c>
    </row>
    <row r="90" spans="1:14">
      <c r="A90" s="2">
        <v>88</v>
      </c>
      <c r="B90" s="2" t="s">
        <v>282</v>
      </c>
      <c r="C90" s="4">
        <v>210041700113</v>
      </c>
      <c r="D90" s="2">
        <v>0</v>
      </c>
      <c r="E90" s="2">
        <v>17</v>
      </c>
      <c r="F90" s="2">
        <v>0</v>
      </c>
      <c r="G90" s="2">
        <v>5</v>
      </c>
      <c r="H90" s="2">
        <v>5</v>
      </c>
      <c r="I90" s="2">
        <v>5</v>
      </c>
      <c r="J90" s="2">
        <v>46.1538461538462</v>
      </c>
      <c r="K90" s="2">
        <v>12</v>
      </c>
      <c r="L90" s="2">
        <v>20</v>
      </c>
      <c r="M90" s="2">
        <v>62</v>
      </c>
      <c r="N90" s="2">
        <v>43</v>
      </c>
    </row>
    <row r="91" spans="1:14">
      <c r="A91" s="2">
        <v>89</v>
      </c>
      <c r="B91" s="2" t="s">
        <v>283</v>
      </c>
      <c r="C91" s="4">
        <v>210041700114</v>
      </c>
      <c r="D91" s="2">
        <v>7</v>
      </c>
      <c r="E91" s="2">
        <v>9</v>
      </c>
      <c r="F91" s="2">
        <v>11</v>
      </c>
      <c r="G91" s="2">
        <v>5</v>
      </c>
      <c r="H91" s="2">
        <v>5</v>
      </c>
      <c r="I91" s="2">
        <v>5</v>
      </c>
      <c r="J91" s="2">
        <v>100</v>
      </c>
      <c r="K91" s="2">
        <v>16</v>
      </c>
      <c r="L91" s="2">
        <v>21</v>
      </c>
      <c r="M91" s="2" t="s">
        <v>284</v>
      </c>
      <c r="N91" s="2">
        <v>39</v>
      </c>
    </row>
    <row r="92" spans="1:14">
      <c r="A92" s="2">
        <v>90</v>
      </c>
      <c r="B92" s="2" t="s">
        <v>186</v>
      </c>
      <c r="C92" s="4">
        <v>210041700117</v>
      </c>
      <c r="D92" s="2">
        <v>0</v>
      </c>
      <c r="E92" s="2">
        <v>10</v>
      </c>
      <c r="F92" s="2">
        <v>7</v>
      </c>
      <c r="G92" s="2">
        <v>5</v>
      </c>
      <c r="H92" s="2">
        <v>0</v>
      </c>
      <c r="I92" s="2">
        <v>5</v>
      </c>
      <c r="J92" s="2">
        <v>38.4615384615385</v>
      </c>
      <c r="K92" s="2">
        <v>12</v>
      </c>
      <c r="L92" s="2">
        <v>19</v>
      </c>
      <c r="M92" s="2">
        <v>47</v>
      </c>
      <c r="N92" s="2">
        <v>35</v>
      </c>
    </row>
    <row r="93" spans="1:14">
      <c r="A93" s="2">
        <v>91</v>
      </c>
      <c r="B93" s="2" t="s">
        <v>188</v>
      </c>
      <c r="C93" s="4">
        <v>210041700119</v>
      </c>
      <c r="D93" s="2">
        <v>4</v>
      </c>
      <c r="E93" s="2">
        <v>15</v>
      </c>
      <c r="F93" s="2">
        <v>10</v>
      </c>
      <c r="G93" s="2">
        <v>5</v>
      </c>
      <c r="H93" s="2">
        <v>5</v>
      </c>
      <c r="I93" s="2">
        <v>5</v>
      </c>
      <c r="J93" s="2">
        <v>92.3076923076923</v>
      </c>
      <c r="K93" s="2">
        <v>18</v>
      </c>
      <c r="L93" s="2">
        <v>23</v>
      </c>
      <c r="M93" s="2">
        <v>52</v>
      </c>
      <c r="N93" s="2">
        <v>43</v>
      </c>
    </row>
    <row r="94" spans="1:14">
      <c r="A94" s="2">
        <v>92</v>
      </c>
      <c r="B94" s="2" t="s">
        <v>285</v>
      </c>
      <c r="C94" s="4">
        <v>210041700120</v>
      </c>
      <c r="D94" s="2">
        <v>10</v>
      </c>
      <c r="E94" s="2">
        <v>12</v>
      </c>
      <c r="F94" s="2">
        <v>15</v>
      </c>
      <c r="G94" s="2">
        <v>5</v>
      </c>
      <c r="H94" s="2">
        <v>5</v>
      </c>
      <c r="I94" s="2">
        <v>5</v>
      </c>
      <c r="J94" s="2">
        <v>76.9230769230769</v>
      </c>
      <c r="K94" s="2">
        <v>17</v>
      </c>
      <c r="L94" s="2">
        <v>22</v>
      </c>
      <c r="M94" s="2">
        <v>56</v>
      </c>
      <c r="N94" s="2">
        <v>40</v>
      </c>
    </row>
    <row r="95" spans="1:14">
      <c r="A95" s="2">
        <v>93</v>
      </c>
      <c r="B95" s="2" t="s">
        <v>286</v>
      </c>
      <c r="C95" s="4">
        <v>210041700122</v>
      </c>
      <c r="D95" s="2">
        <v>2</v>
      </c>
      <c r="E95" s="2">
        <v>16</v>
      </c>
      <c r="F95" s="2">
        <v>18</v>
      </c>
      <c r="G95" s="2">
        <v>5</v>
      </c>
      <c r="H95" s="2">
        <v>5</v>
      </c>
      <c r="I95" s="2">
        <v>5</v>
      </c>
      <c r="J95" s="2">
        <v>38.4615384615385</v>
      </c>
      <c r="K95" s="2">
        <v>18</v>
      </c>
      <c r="L95" s="2">
        <v>23</v>
      </c>
      <c r="M95" s="2" t="s">
        <v>287</v>
      </c>
      <c r="N95" s="2">
        <v>41</v>
      </c>
    </row>
    <row r="96" spans="1:14">
      <c r="A96" s="2">
        <v>94</v>
      </c>
      <c r="B96" s="2" t="s">
        <v>288</v>
      </c>
      <c r="C96" s="4">
        <v>210041700123</v>
      </c>
      <c r="D96" s="2">
        <v>3</v>
      </c>
      <c r="E96" s="2">
        <v>9</v>
      </c>
      <c r="F96" s="2">
        <v>11</v>
      </c>
      <c r="G96" s="2">
        <v>5</v>
      </c>
      <c r="H96" s="2">
        <v>5</v>
      </c>
      <c r="I96" s="2">
        <v>5</v>
      </c>
      <c r="J96" s="2">
        <v>38.4615384615385</v>
      </c>
      <c r="K96" s="2">
        <v>13</v>
      </c>
      <c r="L96" s="2">
        <v>21</v>
      </c>
      <c r="M96" s="2">
        <v>33</v>
      </c>
      <c r="N96" s="2">
        <v>32</v>
      </c>
    </row>
    <row r="97" spans="1:14">
      <c r="A97" s="2">
        <v>95</v>
      </c>
      <c r="B97" s="2" t="s">
        <v>289</v>
      </c>
      <c r="C97" s="4">
        <v>210041700126</v>
      </c>
      <c r="D97" s="2">
        <v>6</v>
      </c>
      <c r="E97" s="2">
        <v>0</v>
      </c>
      <c r="F97" s="2">
        <v>0</v>
      </c>
      <c r="G97" s="2">
        <v>5</v>
      </c>
      <c r="H97" s="2">
        <v>5</v>
      </c>
      <c r="I97" s="2">
        <v>0</v>
      </c>
      <c r="J97" s="2">
        <v>61.5384615384615</v>
      </c>
      <c r="K97" s="2">
        <v>12</v>
      </c>
      <c r="L97" s="2">
        <v>17</v>
      </c>
      <c r="M97" s="2" t="s">
        <v>290</v>
      </c>
      <c r="N97" s="2">
        <v>33</v>
      </c>
    </row>
    <row r="98" spans="1:14">
      <c r="A98" s="2">
        <v>96</v>
      </c>
      <c r="B98" s="2" t="s">
        <v>111</v>
      </c>
      <c r="C98" s="4">
        <v>210041700128</v>
      </c>
      <c r="D98" s="2">
        <v>13</v>
      </c>
      <c r="E98" s="2">
        <v>11</v>
      </c>
      <c r="F98" s="2">
        <v>16</v>
      </c>
      <c r="G98" s="2">
        <v>5</v>
      </c>
      <c r="H98" s="2">
        <v>5</v>
      </c>
      <c r="I98" s="2">
        <v>5</v>
      </c>
      <c r="J98" s="2">
        <v>61.5384615384615</v>
      </c>
      <c r="K98" s="2">
        <v>17</v>
      </c>
      <c r="L98" s="2">
        <v>21</v>
      </c>
      <c r="M98" s="2">
        <v>40</v>
      </c>
      <c r="N98" s="2">
        <v>38</v>
      </c>
    </row>
    <row r="99" spans="1:14">
      <c r="A99" s="2">
        <v>97</v>
      </c>
      <c r="B99" s="2" t="s">
        <v>291</v>
      </c>
      <c r="C99" s="4">
        <v>210041722020</v>
      </c>
      <c r="D99" s="2">
        <v>21</v>
      </c>
      <c r="E99" s="2">
        <v>20</v>
      </c>
      <c r="F99" s="2">
        <v>0</v>
      </c>
      <c r="G99" s="2">
        <v>5</v>
      </c>
      <c r="H99" s="2">
        <v>5</v>
      </c>
      <c r="I99" s="2">
        <v>5</v>
      </c>
      <c r="J99" s="2">
        <v>69.2307692307692</v>
      </c>
      <c r="K99" s="2">
        <v>21</v>
      </c>
      <c r="L99" s="2">
        <v>22</v>
      </c>
      <c r="M99" s="2">
        <v>74</v>
      </c>
      <c r="N99" s="2">
        <v>42</v>
      </c>
    </row>
    <row r="100" spans="1:14">
      <c r="A100" s="2">
        <v>98</v>
      </c>
      <c r="B100" s="2" t="s">
        <v>292</v>
      </c>
      <c r="C100" s="4">
        <v>210041722021</v>
      </c>
      <c r="D100" s="2">
        <v>15</v>
      </c>
      <c r="E100" s="2">
        <v>0</v>
      </c>
      <c r="F100" s="2">
        <v>14</v>
      </c>
      <c r="G100" s="2">
        <v>2.5</v>
      </c>
      <c r="H100" s="2">
        <v>5</v>
      </c>
      <c r="I100" s="2">
        <v>5</v>
      </c>
      <c r="J100" s="2">
        <v>76.9230769230769</v>
      </c>
      <c r="K100" s="2">
        <v>17</v>
      </c>
      <c r="L100" s="2">
        <v>19</v>
      </c>
      <c r="M100" s="2">
        <v>55</v>
      </c>
      <c r="N100" s="2">
        <v>44</v>
      </c>
    </row>
    <row r="101" spans="1:14">
      <c r="A101" s="2">
        <v>99</v>
      </c>
      <c r="B101" s="2" t="s">
        <v>95</v>
      </c>
      <c r="C101" s="4">
        <v>210041722024</v>
      </c>
      <c r="D101" s="2">
        <v>15</v>
      </c>
      <c r="E101" s="2">
        <v>12</v>
      </c>
      <c r="F101" s="2">
        <v>19</v>
      </c>
      <c r="G101" s="2">
        <v>2.5</v>
      </c>
      <c r="H101" s="2">
        <v>5</v>
      </c>
      <c r="I101" s="2">
        <v>5</v>
      </c>
      <c r="J101" s="2">
        <v>69.2307692307692</v>
      </c>
      <c r="K101" s="2">
        <v>17</v>
      </c>
      <c r="L101" s="2">
        <v>21</v>
      </c>
      <c r="M101" s="2">
        <v>68</v>
      </c>
      <c r="N101" s="2">
        <v>45</v>
      </c>
    </row>
    <row r="102" spans="1:14">
      <c r="A102" s="2">
        <v>100</v>
      </c>
      <c r="B102" s="2" t="s">
        <v>98</v>
      </c>
      <c r="C102" s="4">
        <v>210041722025</v>
      </c>
      <c r="D102" s="2">
        <v>19</v>
      </c>
      <c r="E102" s="2">
        <v>0</v>
      </c>
      <c r="F102" s="2">
        <v>20</v>
      </c>
      <c r="G102" s="2">
        <v>5</v>
      </c>
      <c r="H102" s="2">
        <v>5</v>
      </c>
      <c r="I102" s="2">
        <v>5</v>
      </c>
      <c r="J102" s="2">
        <v>61.5384615384615</v>
      </c>
      <c r="K102" s="2">
        <v>20</v>
      </c>
      <c r="L102" s="2">
        <v>22</v>
      </c>
      <c r="M102" s="2">
        <v>59</v>
      </c>
      <c r="N102" s="2">
        <v>44</v>
      </c>
    </row>
    <row r="103" spans="1:14">
      <c r="A103" s="2">
        <v>101</v>
      </c>
      <c r="B103" s="2" t="s">
        <v>98</v>
      </c>
      <c r="C103" s="4">
        <v>210041722026</v>
      </c>
      <c r="D103" s="2">
        <v>2</v>
      </c>
      <c r="E103" s="2">
        <v>0</v>
      </c>
      <c r="F103" s="2">
        <v>4</v>
      </c>
      <c r="G103" s="2">
        <v>5</v>
      </c>
      <c r="H103" s="2">
        <v>5</v>
      </c>
      <c r="I103" s="2">
        <v>0</v>
      </c>
      <c r="J103" s="2">
        <v>69.2307692307692</v>
      </c>
      <c r="K103" s="2">
        <v>11</v>
      </c>
      <c r="L103" s="2">
        <v>23</v>
      </c>
      <c r="M103" s="2">
        <v>47</v>
      </c>
      <c r="N103" s="2">
        <v>32</v>
      </c>
    </row>
    <row r="104" spans="1:14">
      <c r="A104" s="2">
        <v>102</v>
      </c>
      <c r="B104" s="2" t="s">
        <v>293</v>
      </c>
      <c r="C104" s="4">
        <v>210041722027</v>
      </c>
      <c r="D104" s="2">
        <v>9</v>
      </c>
      <c r="E104" s="2">
        <v>11</v>
      </c>
      <c r="F104" s="2">
        <v>17</v>
      </c>
      <c r="G104" s="2">
        <v>0</v>
      </c>
      <c r="H104" s="2">
        <v>0</v>
      </c>
      <c r="I104" s="2">
        <v>0</v>
      </c>
      <c r="J104" s="2">
        <v>69.2307692307692</v>
      </c>
      <c r="K104" s="2">
        <v>12</v>
      </c>
      <c r="L104" s="2">
        <v>22</v>
      </c>
      <c r="M104" s="2" t="s">
        <v>294</v>
      </c>
      <c r="N104" s="2" t="s">
        <v>294</v>
      </c>
    </row>
    <row r="105" spans="1:14">
      <c r="A105" s="2">
        <v>103</v>
      </c>
      <c r="B105" s="2" t="s">
        <v>295</v>
      </c>
      <c r="C105" s="4">
        <v>210041722028</v>
      </c>
      <c r="D105" s="2">
        <v>0</v>
      </c>
      <c r="E105" s="2">
        <v>11</v>
      </c>
      <c r="F105" s="2">
        <v>0</v>
      </c>
      <c r="G105" s="2">
        <v>0</v>
      </c>
      <c r="H105" s="2">
        <v>5</v>
      </c>
      <c r="I105" s="2">
        <v>5</v>
      </c>
      <c r="J105" s="2">
        <v>38.4615384615385</v>
      </c>
      <c r="K105" s="2">
        <v>12</v>
      </c>
      <c r="L105" s="2">
        <v>16</v>
      </c>
      <c r="M105" s="2" t="s">
        <v>254</v>
      </c>
      <c r="N105" s="2">
        <v>33</v>
      </c>
    </row>
    <row r="106" spans="1:14">
      <c r="A106" s="2">
        <v>104</v>
      </c>
      <c r="B106" s="2" t="s">
        <v>296</v>
      </c>
      <c r="C106" s="4">
        <v>210041722030</v>
      </c>
      <c r="D106" s="2">
        <v>12</v>
      </c>
      <c r="E106" s="2">
        <v>14</v>
      </c>
      <c r="F106" s="2">
        <v>16</v>
      </c>
      <c r="G106" s="2">
        <v>2.5</v>
      </c>
      <c r="H106" s="2">
        <v>5</v>
      </c>
      <c r="I106" s="2">
        <v>5</v>
      </c>
      <c r="J106" s="2">
        <v>76.9230769230769</v>
      </c>
      <c r="K106" s="2">
        <v>18</v>
      </c>
      <c r="L106" s="2">
        <v>22</v>
      </c>
      <c r="M106" s="2">
        <v>75</v>
      </c>
      <c r="N106" s="2">
        <v>44</v>
      </c>
    </row>
    <row r="107" spans="1:14">
      <c r="A107" s="2">
        <v>105</v>
      </c>
      <c r="B107" s="2" t="s">
        <v>297</v>
      </c>
      <c r="C107" s="4">
        <v>210041722032</v>
      </c>
      <c r="D107" s="2">
        <v>0</v>
      </c>
      <c r="E107" s="2">
        <v>0</v>
      </c>
      <c r="F107" s="2">
        <v>4</v>
      </c>
      <c r="G107" s="2">
        <v>5</v>
      </c>
      <c r="H107" s="2">
        <v>5</v>
      </c>
      <c r="I107" s="2">
        <v>0</v>
      </c>
      <c r="J107" s="2">
        <v>30.7692307692308</v>
      </c>
      <c r="K107" s="2">
        <v>10</v>
      </c>
      <c r="L107" s="2">
        <v>19</v>
      </c>
      <c r="M107" s="2" t="s">
        <v>273</v>
      </c>
      <c r="N107" s="2">
        <v>30</v>
      </c>
    </row>
    <row r="108" spans="1:14">
      <c r="A108" s="2">
        <v>106</v>
      </c>
      <c r="B108" s="2" t="s">
        <v>187</v>
      </c>
      <c r="C108" s="4">
        <v>210041722034</v>
      </c>
      <c r="D108" s="2">
        <v>4</v>
      </c>
      <c r="E108" s="2">
        <v>6</v>
      </c>
      <c r="F108" s="2">
        <v>11</v>
      </c>
      <c r="G108" s="2">
        <v>0</v>
      </c>
      <c r="H108" s="2">
        <v>5</v>
      </c>
      <c r="I108" s="2">
        <v>5</v>
      </c>
      <c r="J108" s="2">
        <v>69.2307692307692</v>
      </c>
      <c r="K108" s="2">
        <v>14</v>
      </c>
      <c r="L108" s="2">
        <v>19</v>
      </c>
      <c r="M108" s="2" t="s">
        <v>232</v>
      </c>
      <c r="N108" s="2">
        <v>32</v>
      </c>
    </row>
    <row r="109" spans="1:14">
      <c r="A109" s="2">
        <v>107</v>
      </c>
      <c r="B109" s="2" t="s">
        <v>298</v>
      </c>
      <c r="C109" s="4">
        <v>210041722035</v>
      </c>
      <c r="D109" s="2">
        <v>16</v>
      </c>
      <c r="E109" s="2">
        <v>22</v>
      </c>
      <c r="F109" s="2">
        <v>0</v>
      </c>
      <c r="G109" s="2">
        <v>5</v>
      </c>
      <c r="H109" s="2">
        <v>5</v>
      </c>
      <c r="I109" s="2">
        <v>5</v>
      </c>
      <c r="J109" s="2">
        <v>84.6153846153846</v>
      </c>
      <c r="K109" s="2">
        <v>21</v>
      </c>
      <c r="L109" s="2">
        <v>21</v>
      </c>
      <c r="M109" s="2">
        <v>83</v>
      </c>
      <c r="N109" s="2">
        <v>41</v>
      </c>
    </row>
    <row r="110" spans="1:14">
      <c r="A110" s="2">
        <v>108</v>
      </c>
      <c r="B110" s="2" t="s">
        <v>299</v>
      </c>
      <c r="C110" s="4">
        <v>210041722036</v>
      </c>
      <c r="D110" s="2">
        <v>0</v>
      </c>
      <c r="E110" s="2">
        <v>12</v>
      </c>
      <c r="F110" s="2">
        <v>13</v>
      </c>
      <c r="G110" s="2">
        <v>5</v>
      </c>
      <c r="H110" s="2">
        <v>5</v>
      </c>
      <c r="I110" s="2">
        <v>5</v>
      </c>
      <c r="J110" s="2">
        <v>46.1538461538462</v>
      </c>
      <c r="K110" s="2">
        <v>15</v>
      </c>
      <c r="L110" s="2">
        <v>21</v>
      </c>
      <c r="M110" s="2" t="s">
        <v>294</v>
      </c>
      <c r="N110" s="2">
        <v>32</v>
      </c>
    </row>
    <row r="111" spans="1:14">
      <c r="A111" s="2">
        <v>109</v>
      </c>
      <c r="B111" s="2" t="s">
        <v>299</v>
      </c>
      <c r="C111" s="4">
        <v>210041722037</v>
      </c>
      <c r="D111" s="2">
        <v>9</v>
      </c>
      <c r="E111" s="2">
        <v>17</v>
      </c>
      <c r="F111" s="2">
        <v>10</v>
      </c>
      <c r="G111" s="2">
        <v>0</v>
      </c>
      <c r="H111" s="2">
        <v>5</v>
      </c>
      <c r="I111" s="2">
        <v>5</v>
      </c>
      <c r="J111" s="2">
        <v>53.8461538461538</v>
      </c>
      <c r="K111" s="2">
        <v>16</v>
      </c>
      <c r="L111" s="2">
        <v>19</v>
      </c>
      <c r="M111" s="2">
        <v>57</v>
      </c>
      <c r="N111" s="2">
        <v>47</v>
      </c>
    </row>
    <row r="112" spans="1:14">
      <c r="A112" s="2">
        <v>110</v>
      </c>
      <c r="B112" s="2" t="s">
        <v>300</v>
      </c>
      <c r="C112" s="4">
        <v>210041722038</v>
      </c>
      <c r="D112" s="2">
        <v>22</v>
      </c>
      <c r="E112" s="2">
        <v>0</v>
      </c>
      <c r="F112" s="2">
        <v>23</v>
      </c>
      <c r="G112" s="2">
        <v>5</v>
      </c>
      <c r="H112" s="2">
        <v>5</v>
      </c>
      <c r="I112" s="2">
        <v>5</v>
      </c>
      <c r="J112" s="2">
        <v>76.9230769230769</v>
      </c>
      <c r="K112" s="2">
        <v>23</v>
      </c>
      <c r="L112" s="2">
        <v>23</v>
      </c>
      <c r="M112" s="2">
        <v>80</v>
      </c>
      <c r="N112" s="2">
        <v>47</v>
      </c>
    </row>
    <row r="118" spans="12:15">
      <c r="L118" s="2" t="s">
        <v>301</v>
      </c>
      <c r="M118" s="2">
        <v>74</v>
      </c>
      <c r="N118" s="2">
        <v>107</v>
      </c>
      <c r="O118" s="4" t="s">
        <v>302</v>
      </c>
    </row>
    <row r="119" spans="12:13">
      <c r="L119" s="2" t="s">
        <v>303</v>
      </c>
      <c r="M119" s="2">
        <f>110-74</f>
        <v>36</v>
      </c>
    </row>
    <row r="120" spans="13:14">
      <c r="M120" s="2">
        <f>74/110</f>
        <v>0.672727272727273</v>
      </c>
      <c r="N120" s="2">
        <f>107/108</f>
        <v>0.990740740740741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CNC</vt:lpstr>
      <vt:lpstr>Sheet1</vt:lpstr>
      <vt:lpstr>CNC 2024</vt:lpstr>
      <vt:lpstr>CNC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Jangra</cp:lastModifiedBy>
  <dcterms:created xsi:type="dcterms:W3CDTF">2015-06-05T18:17:00Z</dcterms:created>
  <dcterms:modified xsi:type="dcterms:W3CDTF">2025-10-15T11:04:58Z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E8EF8396A9B04D4BAFF8DDE45BF094FC_12</vt:lpwstr>
  </property>
  <property fmtid="{D5CDD505-2E9C-101B-9397-08002B2CF9AE}" pid="3" name="KSOProductBuildVer">
    <vt:lpwstr>1033-12.2.0.22549</vt:lpwstr>
  </property>
</Properties>
</file>