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YouStank\"/>
    </mc:Choice>
  </mc:AlternateContent>
  <xr:revisionPtr revIDLastSave="0" documentId="13_ncr:1_{2741FB31-9EC6-424B-ACF3-0F6D2D125D02}" xr6:coauthVersionLast="36" xr6:coauthVersionMax="47" xr10:uidLastSave="{00000000-0000-0000-0000-000000000000}"/>
  <bookViews>
    <workbookView xWindow="-110" yWindow="-110" windowWidth="19420" windowHeight="10300" firstSheet="1" activeTab="1" xr2:uid="{B5D74879-1513-4C67-B069-A14966F39097}"/>
  </bookViews>
  <sheets>
    <sheet name="Accumulated Depreciation-FINAL" sheetId="4" state="hidden" r:id="rId1"/>
    <sheet name="Accumulated Depreciation" sheetId="5" r:id="rId2"/>
  </sheets>
  <definedNames>
    <definedName name="AmntDB" localSheetId="1">#REF!</definedName>
    <definedName name="AmntDB" localSheetId="0">#REF!</definedName>
    <definedName name="AmntDB">#REF!</definedName>
    <definedName name="amount" localSheetId="1">#REF!</definedName>
    <definedName name="amount">#REF!</definedName>
    <definedName name="balance" localSheetId="1">#REF!</definedName>
    <definedName name="balance">#REF!</definedName>
    <definedName name="BalDB" localSheetId="1">#REF!</definedName>
    <definedName name="BalDB">#REF!</definedName>
    <definedName name="beginningBalance" localSheetId="1">#REF!</definedName>
    <definedName name="beginningBalance">#REF!</definedName>
    <definedName name="chart" localSheetId="1">#REF!</definedName>
    <definedName name="chart">#REF!</definedName>
    <definedName name="_xlnm.Criteria" localSheetId="1">#REF!</definedName>
    <definedName name="_xlnm.Criteria">#REF!</definedName>
    <definedName name="CriteriaValues" localSheetId="1">#REF!</definedName>
    <definedName name="CriteriaValues">#REF!</definedName>
    <definedName name="_xlnm.Database" localSheetId="1">#REF!</definedName>
    <definedName name="_xlnm.Database">#REF!</definedName>
    <definedName name="date" localSheetId="1">#REF!</definedName>
    <definedName name="date">#REF!</definedName>
    <definedName name="DateDB" localSheetId="1">#REF!</definedName>
    <definedName name="DateDB">#REF!</definedName>
    <definedName name="description" localSheetId="1">#REF!</definedName>
    <definedName name="description">#REF!</definedName>
    <definedName name="DescrptDB" localSheetId="1">#REF!</definedName>
    <definedName name="DescrptDB">#REF!</definedName>
    <definedName name="finishDB" localSheetId="1">#REF!</definedName>
    <definedName name="finishDB">#REF!</definedName>
    <definedName name="InceptionDate" localSheetId="1">'Accumulated Depreciation'!$C$6</definedName>
    <definedName name="InceptionDate" localSheetId="0">'Accumulated Depreciation-FINAL'!$C$6</definedName>
    <definedName name="InceptionDate">#REF!</definedName>
    <definedName name="IncrAmnt" localSheetId="1">'Accumulated Depreciation'!#REF!</definedName>
    <definedName name="IncrAmnt" localSheetId="0">'Accumulated Depreciation-FINAL'!#REF!</definedName>
    <definedName name="IncrAmnt">#REF!</definedName>
    <definedName name="indexDB" localSheetId="1">#REF!</definedName>
    <definedName name="indexDB" localSheetId="0">#REF!</definedName>
    <definedName name="indexDB">#REF!</definedName>
    <definedName name="IntRate" localSheetId="1">'Accumulated Depreciation'!$C$12</definedName>
    <definedName name="IntRate" localSheetId="0">'Accumulated Depreciation-FINAL'!$C$12</definedName>
    <definedName name="IntRate">#REF!</definedName>
    <definedName name="isFilled" localSheetId="1">#REF!</definedName>
    <definedName name="isFilled" localSheetId="0">#REF!</definedName>
    <definedName name="isFilled">#REF!</definedName>
    <definedName name="LineNumberDB" localSheetId="1">#REF!</definedName>
    <definedName name="LineNumberDB" localSheetId="0">#REF!</definedName>
    <definedName name="LineNumberDB">#REF!</definedName>
    <definedName name="MonthlyDepreciationPymt" localSheetId="1">'Accumulated Depreciation'!$C$14</definedName>
    <definedName name="MonthlyDepreciationPymt">'Accumulated Depreciation-FINAL'!$C$14</definedName>
    <definedName name="msg" localSheetId="1">#REF!</definedName>
    <definedName name="msg" localSheetId="0">#REF!</definedName>
    <definedName name="msg">#REF!</definedName>
    <definedName name="MsgDB" localSheetId="1">#REF!</definedName>
    <definedName name="MsgDB">#REF!</definedName>
    <definedName name="OblAmnt" localSheetId="1">'Accumulated Depreciation'!$C$8</definedName>
    <definedName name="OblAmnt" localSheetId="0">'Accumulated Depreciation-FINAL'!$C$8</definedName>
    <definedName name="OblAmnt">#REF!</definedName>
    <definedName name="OblDesc" localSheetId="1">'Accumulated Depreciation'!$A$20</definedName>
    <definedName name="OblDesc" localSheetId="0">'Accumulated Depreciation-FINAL'!$A$20</definedName>
    <definedName name="OblDesc">#REF!</definedName>
    <definedName name="owner" localSheetId="1">#REF!</definedName>
    <definedName name="owner" localSheetId="0">#REF!</definedName>
    <definedName name="owner">#REF!</definedName>
    <definedName name="OwnerDB" localSheetId="1">#REF!</definedName>
    <definedName name="OwnerDB" localSheetId="0">#REF!</definedName>
    <definedName name="OwnerDB">#REF!</definedName>
    <definedName name="pmtTbl">#REF!</definedName>
    <definedName name="pmtTblSize" localSheetId="1">#REF!</definedName>
    <definedName name="pmtTblSize" localSheetId="0">#REF!</definedName>
    <definedName name="pmtTblSize">#REF!</definedName>
    <definedName name="ProjDB" localSheetId="1">#REF!</definedName>
    <definedName name="ProjDB">#REF!</definedName>
    <definedName name="Project" localSheetId="1">#REF!</definedName>
    <definedName name="Project">#REF!</definedName>
    <definedName name="pytTbl" localSheetId="1">#REF!</definedName>
    <definedName name="pytTbl">#REF!</definedName>
    <definedName name="RemainOblBal" localSheetId="1">'Accumulated Depreciation'!$C$16</definedName>
    <definedName name="RemainOblBal" localSheetId="0">'Accumulated Depreciation-FINAL'!$C$16</definedName>
    <definedName name="RemainOblBal">#REF!</definedName>
    <definedName name="RemainOblTerm" localSheetId="1">'Accumulated Depreciation'!$C$18</definedName>
    <definedName name="RemainOblTerm" localSheetId="0">'Accumulated Depreciation-FINAL'!$C$18</definedName>
    <definedName name="RemainOblTerm">#REF!</definedName>
    <definedName name="startDB" localSheetId="1">#REF!</definedName>
    <definedName name="startDB" localSheetId="0">#REF!</definedName>
    <definedName name="startDB">#REF!</definedName>
    <definedName name="startofChart" localSheetId="1">#REF!</definedName>
    <definedName name="startofChart" localSheetId="0">#REF!</definedName>
    <definedName name="startofChart">#REF!</definedName>
    <definedName name="startofPytTbl" localSheetId="1">#REF!</definedName>
    <definedName name="startofPytTbl" localSheetId="0">#REF!</definedName>
    <definedName name="startofPytTbl">#REF!</definedName>
    <definedName name="tblStartOfPyt">#REF!</definedName>
    <definedName name="term" localSheetId="1">#REF!</definedName>
    <definedName name="term">#REF!</definedName>
    <definedName name="TermDB" localSheetId="1">#REF!</definedName>
    <definedName name="TermDB">#REF!</definedName>
    <definedName name="TermLength" localSheetId="1">'Accumulated Depreciation'!$C$10</definedName>
    <definedName name="TermLength" localSheetId="0">'Accumulated Depreciation-FINAL'!$C$10</definedName>
    <definedName name="TermLength">#REF!</definedName>
    <definedName name="totalDB" localSheetId="1">#REF!</definedName>
    <definedName name="totalDB" localSheetId="0">#REF!</definedName>
    <definedName name="totalDB">#REF!</definedName>
    <definedName name="totalDB1">#REF!</definedName>
    <definedName name="transactionDate" localSheetId="1">'Accumulated Depreciation'!$C$4</definedName>
    <definedName name="transactionDate" localSheetId="0">'Accumulated Depreciation-FINAL'!$C$4</definedName>
    <definedName name="transactionDate">#REF!</definedName>
    <definedName name="unit" localSheetId="1">#REF!</definedName>
    <definedName name="unit" localSheetId="0">#REF!</definedName>
    <definedName name="unit">#REF!</definedName>
    <definedName name="unit1">#REF!</definedName>
    <definedName name="UnitDB" localSheetId="1">#REF!</definedName>
    <definedName name="UnitDB" localSheetId="0">#REF!</definedName>
    <definedName name="UnitDB">#REF!</definedName>
    <definedName name="unitDB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C16" i="4"/>
  <c r="C4" i="4"/>
  <c r="C14" i="4"/>
  <c r="D27" i="4" s="1"/>
  <c r="B28" i="4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D27" i="5" l="1"/>
  <c r="D36" i="4"/>
  <c r="D34" i="4"/>
  <c r="D32" i="4"/>
  <c r="D30" i="4"/>
  <c r="D28" i="4"/>
  <c r="D38" i="4"/>
  <c r="E27" i="4"/>
  <c r="F27" i="4"/>
  <c r="F28" i="4" s="1"/>
  <c r="D37" i="4"/>
  <c r="D33" i="4"/>
  <c r="D29" i="4"/>
  <c r="D35" i="4"/>
  <c r="D31" i="4"/>
  <c r="E28" i="4" l="1"/>
  <c r="E27" i="5"/>
  <c r="F27" i="5"/>
  <c r="F29" i="4"/>
  <c r="F30" i="4" s="1"/>
  <c r="F31" i="4" s="1"/>
  <c r="F32" i="4" s="1"/>
  <c r="F33" i="4" s="1"/>
  <c r="F34" i="4" s="1"/>
  <c r="F35" i="4" s="1"/>
  <c r="F36" i="4" s="1"/>
  <c r="F37" i="4" s="1"/>
  <c r="F38" i="4" s="1"/>
  <c r="E29" i="4"/>
  <c r="E30" i="4" s="1"/>
  <c r="E31" i="4" s="1"/>
  <c r="E32" i="4" s="1"/>
  <c r="E33" i="4" s="1"/>
  <c r="E34" i="4" s="1"/>
  <c r="E35" i="4" s="1"/>
  <c r="E36" i="4" s="1"/>
  <c r="E37" i="4" s="1"/>
  <c r="E38" i="4" s="1"/>
</calcChain>
</file>

<file path=xl/sharedStrings.xml><?xml version="1.0" encoding="utf-8"?>
<sst xmlns="http://schemas.openxmlformats.org/spreadsheetml/2006/main" count="37" uniqueCount="19">
  <si>
    <t>Term Length:</t>
  </si>
  <si>
    <t>Remaining Obligation Balance:</t>
  </si>
  <si>
    <t>Remaining Obligation Term:</t>
  </si>
  <si>
    <t xml:space="preserve">Machinery costing $12,000, purchased Nobember 30, is being depreciated at the rate of 10% per year.  Show tha adjusting entry for December 31. 
</t>
  </si>
  <si>
    <t>DATE</t>
  </si>
  <si>
    <t>MONTH</t>
  </si>
  <si>
    <t>PMT</t>
  </si>
  <si>
    <t>BALANCE</t>
  </si>
  <si>
    <t>YEAR-END ADJUSTMENT</t>
  </si>
  <si>
    <t>5.11: Accumulated Depreciation</t>
  </si>
  <si>
    <t>12 months</t>
  </si>
  <si>
    <t>Term</t>
  </si>
  <si>
    <t>Monthly Depreciation Payments:</t>
  </si>
  <si>
    <t xml:space="preserve">  </t>
  </si>
  <si>
    <t>Depreciation Rate:</t>
  </si>
  <si>
    <t>Purchase Amount:</t>
  </si>
  <si>
    <t>Date of Purchase:</t>
  </si>
  <si>
    <t>Current Date:</t>
  </si>
  <si>
    <t>Depreciation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</si>
</sst>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Microsoft JhengHei UI"/>
      <family val="2"/>
    </font>
    <font>
      <b/>
      <sz val="16"/>
      <name val="Digital Dar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left"/>
    </xf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1" fontId="0" fillId="0" borderId="0" xfId="0" applyNumberFormat="1"/>
    <xf numFmtId="44" fontId="0" fillId="0" borderId="0" xfId="3" applyNumberFormat="1" applyFont="1"/>
    <xf numFmtId="9" fontId="0" fillId="0" borderId="0" xfId="3" applyFont="1"/>
    <xf numFmtId="0" fontId="0" fillId="0" borderId="0" xfId="0" applyAlignment="1">
      <alignment horizontal="right"/>
    </xf>
    <xf numFmtId="0" fontId="0" fillId="0" borderId="0" xfId="0" applyAlignme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</cellXfs>
  <cellStyles count="4">
    <cellStyle name="Currency" xfId="1" builtinId="4"/>
    <cellStyle name="Normal" xfId="0" builtinId="0"/>
    <cellStyle name="Percent 2" xfId="2" xr:uid="{DA6FD434-277B-4808-9EB8-7A143A4C0BDA}"/>
    <cellStyle name="Percent 3" xfId="3" xr:uid="{BB4F302B-0B7B-465B-A656-BE7A407E7F9B}"/>
  </cellStyles>
  <dxfs count="7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" formatCode="0"/>
    </dxf>
    <dxf>
      <numFmt numFmtId="22" formatCode="mmm\-yy"/>
    </dxf>
    <dxf>
      <numFmt numFmtId="19" formatCode="m/d/yyyy"/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15BDC2-3C12-4E29-8CB7-A488DA35F819}" name="Table14" displayName="Table14" ref="A25:F38" totalsRowShown="0">
  <autoFilter ref="A25:F38" xr:uid="{29C347FB-34B9-44DD-9F17-51FFA690E7FA}"/>
  <tableColumns count="6">
    <tableColumn id="1" xr3:uid="{14AC93F3-7AC1-45D0-8993-63760BA75333}" name="DATE" dataDxfId="5"/>
    <tableColumn id="2" xr3:uid="{25500D07-D2B4-4F55-B76E-A6AD7D294EC0}" name="MONTH" dataDxfId="4"/>
    <tableColumn id="4" xr3:uid="{92BF9C07-79F7-49C1-8E6E-39A4B7F772CE}" name="Term" dataDxfId="3"/>
    <tableColumn id="3" xr3:uid="{C68D11AE-FD90-4F2B-946B-3A0802A268C8}" name="PMT" dataDxfId="2"/>
    <tableColumn id="5" xr3:uid="{1668DD36-AB1F-4412-BA5C-95CDF05A359E}" name="BALANCE" dataDxfId="1"/>
    <tableColumn id="6" xr3:uid="{F85DA65C-B9C9-4167-9582-004E76A89638}" name="YEAR-END ADJUST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216E-E3F9-44A4-B00A-1559A0C716B7}">
  <dimension ref="A1:F38"/>
  <sheetViews>
    <sheetView topLeftCell="A14" workbookViewId="0">
      <selection activeCell="A20" sqref="A20:E20"/>
    </sheetView>
  </sheetViews>
  <sheetFormatPr defaultRowHeight="12.5" x14ac:dyDescent="0.25"/>
  <cols>
    <col min="1" max="1" width="9.90625" bestFit="1" customWidth="1"/>
    <col min="2" max="2" width="30.90625" customWidth="1"/>
    <col min="3" max="3" width="11.1796875" bestFit="1" customWidth="1"/>
    <col min="4" max="4" width="11.81640625" customWidth="1"/>
    <col min="5" max="5" width="11.26953125" customWidth="1"/>
    <col min="6" max="6" width="24.81640625" customWidth="1"/>
  </cols>
  <sheetData>
    <row r="1" spans="1:5" ht="21" x14ac:dyDescent="0.4">
      <c r="A1" s="12" t="s">
        <v>18</v>
      </c>
      <c r="B1" s="12"/>
      <c r="C1" s="12"/>
      <c r="D1" s="12"/>
      <c r="E1" s="12"/>
    </row>
    <row r="2" spans="1:5" ht="15.5" x14ac:dyDescent="0.35">
      <c r="A2" s="13" t="s">
        <v>9</v>
      </c>
      <c r="B2" s="13"/>
      <c r="C2" s="13"/>
      <c r="D2" s="13"/>
      <c r="E2" s="13"/>
    </row>
    <row r="4" spans="1:5" ht="13" x14ac:dyDescent="0.3">
      <c r="B4" s="1" t="s">
        <v>17</v>
      </c>
      <c r="C4" s="2">
        <f ca="1">TODAY()</f>
        <v>45103</v>
      </c>
    </row>
    <row r="6" spans="1:5" ht="13" x14ac:dyDescent="0.3">
      <c r="B6" s="1" t="s">
        <v>16</v>
      </c>
      <c r="C6" s="2">
        <v>44895</v>
      </c>
    </row>
    <row r="8" spans="1:5" ht="13" x14ac:dyDescent="0.3">
      <c r="B8" s="1" t="s">
        <v>15</v>
      </c>
      <c r="C8" s="3">
        <v>12000</v>
      </c>
    </row>
    <row r="9" spans="1:5" ht="13" x14ac:dyDescent="0.3">
      <c r="B9" s="1"/>
      <c r="C9" s="3"/>
    </row>
    <row r="10" spans="1:5" ht="13" x14ac:dyDescent="0.3">
      <c r="B10" s="1" t="s">
        <v>0</v>
      </c>
      <c r="C10" s="10" t="s">
        <v>10</v>
      </c>
    </row>
    <row r="12" spans="1:5" ht="13" x14ac:dyDescent="0.3">
      <c r="B12" s="1" t="s">
        <v>14</v>
      </c>
      <c r="C12" s="9">
        <v>0.1</v>
      </c>
    </row>
    <row r="13" spans="1:5" ht="13" x14ac:dyDescent="0.3">
      <c r="B13" s="1"/>
      <c r="C13" s="9" t="s">
        <v>13</v>
      </c>
    </row>
    <row r="14" spans="1:5" ht="13" x14ac:dyDescent="0.3">
      <c r="B14" s="1" t="s">
        <v>12</v>
      </c>
      <c r="C14" s="8">
        <f>(OblAmnt*IntRate)/IF(SUBSTITUTE(TermLength, " months", "")&gt;1, 12, 1)</f>
        <v>100</v>
      </c>
    </row>
    <row r="15" spans="1:5" ht="13" customHeight="1" x14ac:dyDescent="0.25"/>
    <row r="16" spans="1:5" ht="13" x14ac:dyDescent="0.3">
      <c r="B16" s="1" t="s">
        <v>1</v>
      </c>
      <c r="C16" s="4">
        <f>OblAmnt-SUM(Table14[PMT])</f>
        <v>10800</v>
      </c>
    </row>
    <row r="18" spans="1:6" ht="13" x14ac:dyDescent="0.3">
      <c r="B18" s="1" t="s">
        <v>2</v>
      </c>
      <c r="C18">
        <f>SUBSTITUTE(TermLength, "months", "") - (COUNT(Table14[Term])-1)</f>
        <v>0</v>
      </c>
    </row>
    <row r="19" spans="1:6" ht="13" x14ac:dyDescent="0.3">
      <c r="B19" s="1"/>
    </row>
    <row r="20" spans="1:6" ht="56.5" customHeight="1" x14ac:dyDescent="0.25">
      <c r="A20" s="14" t="s">
        <v>3</v>
      </c>
      <c r="B20" s="14"/>
      <c r="C20" s="14"/>
      <c r="D20" s="14"/>
      <c r="E20" s="14"/>
    </row>
    <row r="25" spans="1:6" x14ac:dyDescent="0.25">
      <c r="A25" t="s">
        <v>4</v>
      </c>
      <c r="B25" t="s">
        <v>5</v>
      </c>
      <c r="C25" t="s">
        <v>11</v>
      </c>
      <c r="D25" t="s">
        <v>6</v>
      </c>
      <c r="E25" t="s">
        <v>7</v>
      </c>
      <c r="F25" t="s">
        <v>8</v>
      </c>
    </row>
    <row r="26" spans="1:6" x14ac:dyDescent="0.25">
      <c r="A26" s="2">
        <v>44901</v>
      </c>
      <c r="B26" s="6">
        <v>44895</v>
      </c>
      <c r="C26" s="7">
        <v>0</v>
      </c>
      <c r="D26" s="5">
        <v>0</v>
      </c>
      <c r="E26" s="5">
        <v>12000</v>
      </c>
      <c r="F26" s="5">
        <v>0</v>
      </c>
    </row>
    <row r="27" spans="1:6" x14ac:dyDescent="0.25">
      <c r="A27" s="2">
        <v>44901</v>
      </c>
      <c r="B27" s="6">
        <v>44925</v>
      </c>
      <c r="C27" s="7">
        <v>1</v>
      </c>
      <c r="D27" s="4">
        <f t="shared" ref="D27:D38" si="0">MonthlyDepreciationPymt</f>
        <v>100</v>
      </c>
      <c r="E27" s="5">
        <f>E26-Table14[[#This Row],[PMT]]</f>
        <v>11900</v>
      </c>
      <c r="F27" s="5">
        <f>F26+Table14[[#This Row],[PMT]]</f>
        <v>100</v>
      </c>
    </row>
    <row r="28" spans="1:6" x14ac:dyDescent="0.25">
      <c r="A28" s="2">
        <v>44901</v>
      </c>
      <c r="B28" s="6">
        <f t="shared" ref="B28:B38" si="1">B27+30</f>
        <v>44955</v>
      </c>
      <c r="C28" s="7">
        <v>2</v>
      </c>
      <c r="D28" s="4">
        <f t="shared" si="0"/>
        <v>100</v>
      </c>
      <c r="E28" s="5">
        <f>E27-Table14[[#This Row],[PMT]]</f>
        <v>11800</v>
      </c>
      <c r="F28" s="5">
        <f>F27+Table14[[#This Row],[PMT]]</f>
        <v>200</v>
      </c>
    </row>
    <row r="29" spans="1:6" x14ac:dyDescent="0.25">
      <c r="A29" s="2">
        <v>44901</v>
      </c>
      <c r="B29" s="6">
        <f t="shared" si="1"/>
        <v>44985</v>
      </c>
      <c r="C29" s="7">
        <v>3</v>
      </c>
      <c r="D29" s="4">
        <f t="shared" si="0"/>
        <v>100</v>
      </c>
      <c r="E29" s="5">
        <f>E28-Table14[[#This Row],[PMT]]</f>
        <v>11700</v>
      </c>
      <c r="F29" s="5">
        <f>F28+Table14[[#This Row],[PMT]]</f>
        <v>300</v>
      </c>
    </row>
    <row r="30" spans="1:6" x14ac:dyDescent="0.25">
      <c r="A30" s="2">
        <v>44901</v>
      </c>
      <c r="B30" s="6">
        <f t="shared" si="1"/>
        <v>45015</v>
      </c>
      <c r="C30" s="7">
        <v>4</v>
      </c>
      <c r="D30" s="4">
        <f t="shared" si="0"/>
        <v>100</v>
      </c>
      <c r="E30" s="5">
        <f>E29-Table14[[#This Row],[PMT]]</f>
        <v>11600</v>
      </c>
      <c r="F30" s="5">
        <f>F29+Table14[[#This Row],[PMT]]</f>
        <v>400</v>
      </c>
    </row>
    <row r="31" spans="1:6" x14ac:dyDescent="0.25">
      <c r="A31" s="2">
        <v>44901</v>
      </c>
      <c r="B31" s="6">
        <f t="shared" si="1"/>
        <v>45045</v>
      </c>
      <c r="C31" s="7">
        <v>5</v>
      </c>
      <c r="D31" s="4">
        <f t="shared" si="0"/>
        <v>100</v>
      </c>
      <c r="E31" s="5">
        <f>E30-Table14[[#This Row],[PMT]]</f>
        <v>11500</v>
      </c>
      <c r="F31" s="5">
        <f>F30+Table14[[#This Row],[PMT]]</f>
        <v>500</v>
      </c>
    </row>
    <row r="32" spans="1:6" x14ac:dyDescent="0.25">
      <c r="A32" s="2">
        <v>44901</v>
      </c>
      <c r="B32" s="6">
        <f t="shared" si="1"/>
        <v>45075</v>
      </c>
      <c r="C32" s="7">
        <v>6</v>
      </c>
      <c r="D32" s="4">
        <f t="shared" si="0"/>
        <v>100</v>
      </c>
      <c r="E32" s="5">
        <f>E31-Table14[[#This Row],[PMT]]</f>
        <v>11400</v>
      </c>
      <c r="F32" s="5">
        <f>F31+Table14[[#This Row],[PMT]]</f>
        <v>600</v>
      </c>
    </row>
    <row r="33" spans="1:6" x14ac:dyDescent="0.25">
      <c r="A33" s="2">
        <v>44901</v>
      </c>
      <c r="B33" s="6">
        <f t="shared" si="1"/>
        <v>45105</v>
      </c>
      <c r="C33" s="7">
        <v>7</v>
      </c>
      <c r="D33" s="4">
        <f t="shared" si="0"/>
        <v>100</v>
      </c>
      <c r="E33" s="5">
        <f>E32-Table14[[#This Row],[PMT]]</f>
        <v>11300</v>
      </c>
      <c r="F33" s="5">
        <f>F32+Table14[[#This Row],[PMT]]</f>
        <v>700</v>
      </c>
    </row>
    <row r="34" spans="1:6" x14ac:dyDescent="0.25">
      <c r="A34" s="2">
        <v>44901</v>
      </c>
      <c r="B34" s="6">
        <f t="shared" si="1"/>
        <v>45135</v>
      </c>
      <c r="C34" s="7">
        <v>8</v>
      </c>
      <c r="D34" s="4">
        <f t="shared" si="0"/>
        <v>100</v>
      </c>
      <c r="E34" s="5">
        <f>E33-Table14[[#This Row],[PMT]]</f>
        <v>11200</v>
      </c>
      <c r="F34" s="5">
        <f>F33+Table14[[#This Row],[PMT]]</f>
        <v>800</v>
      </c>
    </row>
    <row r="35" spans="1:6" x14ac:dyDescent="0.25">
      <c r="A35" s="2">
        <v>44901</v>
      </c>
      <c r="B35" s="6">
        <f t="shared" si="1"/>
        <v>45165</v>
      </c>
      <c r="C35" s="7">
        <v>9</v>
      </c>
      <c r="D35" s="4">
        <f t="shared" si="0"/>
        <v>100</v>
      </c>
      <c r="E35" s="5">
        <f>E34-Table14[[#This Row],[PMT]]</f>
        <v>11100</v>
      </c>
      <c r="F35" s="5">
        <f>F34+Table14[[#This Row],[PMT]]</f>
        <v>900</v>
      </c>
    </row>
    <row r="36" spans="1:6" x14ac:dyDescent="0.25">
      <c r="A36" s="2">
        <v>44901</v>
      </c>
      <c r="B36" s="6">
        <f t="shared" si="1"/>
        <v>45195</v>
      </c>
      <c r="C36" s="7">
        <v>10</v>
      </c>
      <c r="D36" s="4">
        <f t="shared" si="0"/>
        <v>100</v>
      </c>
      <c r="E36" s="5">
        <f>E35-Table14[[#This Row],[PMT]]</f>
        <v>11000</v>
      </c>
      <c r="F36" s="5">
        <f>F35+Table14[[#This Row],[PMT]]</f>
        <v>1000</v>
      </c>
    </row>
    <row r="37" spans="1:6" x14ac:dyDescent="0.25">
      <c r="A37" s="2">
        <v>44902</v>
      </c>
      <c r="B37" s="6">
        <f t="shared" si="1"/>
        <v>45225</v>
      </c>
      <c r="C37" s="7">
        <v>11</v>
      </c>
      <c r="D37" s="4">
        <f t="shared" si="0"/>
        <v>100</v>
      </c>
      <c r="E37" s="5">
        <f>E36-Table14[[#This Row],[PMT]]</f>
        <v>10900</v>
      </c>
      <c r="F37" s="5">
        <f>F36+Table14[[#This Row],[PMT]]</f>
        <v>1100</v>
      </c>
    </row>
    <row r="38" spans="1:6" x14ac:dyDescent="0.25">
      <c r="A38" s="2">
        <v>44903</v>
      </c>
      <c r="B38" s="6">
        <f t="shared" si="1"/>
        <v>45255</v>
      </c>
      <c r="C38" s="7">
        <v>12</v>
      </c>
      <c r="D38" s="4">
        <f t="shared" si="0"/>
        <v>100</v>
      </c>
      <c r="E38" s="5">
        <f>E37-Table14[[#This Row],[PMT]]</f>
        <v>10800</v>
      </c>
      <c r="F38" s="5">
        <f>F37+Table14[[#This Row],[PMT]]</f>
        <v>1200</v>
      </c>
    </row>
  </sheetData>
  <mergeCells count="3">
    <mergeCell ref="A1:E1"/>
    <mergeCell ref="A2:E2"/>
    <mergeCell ref="A20:E20"/>
  </mergeCells>
  <conditionalFormatting sqref="A2:E2 C4 C6 C8 C10 C12 C16 C18 A20:E20 C14">
    <cfRule type="containsBlanks" dxfId="6" priority="1">
      <formula>LEN(TRIM(A2))=0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4C52-4030-4CF9-A46C-EB84CA697CB8}">
  <dimension ref="A1:F27"/>
  <sheetViews>
    <sheetView tabSelected="1" workbookViewId="0"/>
  </sheetViews>
  <sheetFormatPr defaultRowHeight="12.5" x14ac:dyDescent="0.25"/>
  <cols>
    <col min="1" max="1" width="9.90625" bestFit="1" customWidth="1"/>
    <col min="2" max="2" width="30.90625" customWidth="1"/>
    <col min="3" max="3" width="11.1796875" bestFit="1" customWidth="1"/>
    <col min="4" max="4" width="11.81640625" customWidth="1"/>
    <col min="5" max="5" width="11.26953125" customWidth="1"/>
    <col min="6" max="6" width="24.81640625" customWidth="1"/>
  </cols>
  <sheetData>
    <row r="1" spans="1:5" x14ac:dyDescent="0.25">
      <c r="A1" s="11" t="s">
        <v>18</v>
      </c>
      <c r="B1" s="11"/>
      <c r="C1" s="11"/>
      <c r="D1" s="11"/>
      <c r="E1" s="11"/>
    </row>
    <row r="2" spans="1:5" x14ac:dyDescent="0.25">
      <c r="A2" t="s">
        <v>9</v>
      </c>
    </row>
    <row r="4" spans="1:5" x14ac:dyDescent="0.25">
      <c r="B4" t="s">
        <v>17</v>
      </c>
    </row>
    <row r="6" spans="1:5" x14ac:dyDescent="0.25">
      <c r="B6" t="s">
        <v>16</v>
      </c>
    </row>
    <row r="8" spans="1:5" x14ac:dyDescent="0.25">
      <c r="B8" t="s">
        <v>15</v>
      </c>
    </row>
    <row r="10" spans="1:5" x14ac:dyDescent="0.25">
      <c r="B10" t="s">
        <v>0</v>
      </c>
    </row>
    <row r="12" spans="1:5" x14ac:dyDescent="0.25">
      <c r="B12" t="s">
        <v>14</v>
      </c>
    </row>
    <row r="13" spans="1:5" x14ac:dyDescent="0.25">
      <c r="C13" t="s">
        <v>13</v>
      </c>
    </row>
    <row r="14" spans="1:5" x14ac:dyDescent="0.25">
      <c r="B14" t="s">
        <v>12</v>
      </c>
    </row>
    <row r="15" spans="1:5" ht="13" customHeight="1" x14ac:dyDescent="0.25"/>
    <row r="16" spans="1:5" x14ac:dyDescent="0.25">
      <c r="B16" t="s">
        <v>1</v>
      </c>
    </row>
    <row r="18" spans="1:6" x14ac:dyDescent="0.25">
      <c r="B18" s="15" t="s">
        <v>2</v>
      </c>
    </row>
    <row r="20" spans="1:6" x14ac:dyDescent="0.25">
      <c r="A20" t="s">
        <v>3</v>
      </c>
    </row>
    <row r="25" spans="1:6" x14ac:dyDescent="0.25">
      <c r="A25" t="s">
        <v>4</v>
      </c>
      <c r="B25" t="s">
        <v>5</v>
      </c>
      <c r="C25" t="s">
        <v>11</v>
      </c>
      <c r="D25" t="s">
        <v>6</v>
      </c>
      <c r="E25" t="s">
        <v>7</v>
      </c>
      <c r="F25" t="s">
        <v>8</v>
      </c>
    </row>
    <row r="26" spans="1:6" x14ac:dyDescent="0.25">
      <c r="A26">
        <v>44901</v>
      </c>
      <c r="B26">
        <v>44895</v>
      </c>
      <c r="C26">
        <v>0</v>
      </c>
      <c r="D26">
        <v>0</v>
      </c>
      <c r="E26">
        <v>12000</v>
      </c>
      <c r="F26">
        <v>0</v>
      </c>
    </row>
    <row r="27" spans="1:6" x14ac:dyDescent="0.25">
      <c r="A27">
        <v>44901</v>
      </c>
      <c r="B27">
        <v>44925</v>
      </c>
      <c r="C27">
        <v>1</v>
      </c>
      <c r="D27">
        <f>MonthlyDepreciationPymt</f>
        <v>0</v>
      </c>
      <c r="E27">
        <f>E26-'Accumulated Depreciation'!$D27</f>
        <v>12000</v>
      </c>
      <c r="F27">
        <f>F26+'Accumulated Depreciation'!$D27</f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Accumulated Depreciation-FINAL</vt:lpstr>
      <vt:lpstr>Accumulated Depreciation</vt:lpstr>
      <vt:lpstr>'Accumulated Depreciation'!InceptionDate</vt:lpstr>
      <vt:lpstr>'Accumulated Depreciation-FINAL'!InceptionDate</vt:lpstr>
      <vt:lpstr>'Accumulated Depreciation'!IntRate</vt:lpstr>
      <vt:lpstr>'Accumulated Depreciation-FINAL'!IntRate</vt:lpstr>
      <vt:lpstr>'Accumulated Depreciation'!MonthlyDepreciationPymt</vt:lpstr>
      <vt:lpstr>MonthlyDepreciationPymt</vt:lpstr>
      <vt:lpstr>'Accumulated Depreciation'!OblAmnt</vt:lpstr>
      <vt:lpstr>'Accumulated Depreciation-FINAL'!OblAmnt</vt:lpstr>
      <vt:lpstr>'Accumulated Depreciation'!OblDesc</vt:lpstr>
      <vt:lpstr>'Accumulated Depreciation-FINAL'!OblDesc</vt:lpstr>
      <vt:lpstr>'Accumulated Depreciation'!RemainOblBal</vt:lpstr>
      <vt:lpstr>'Accumulated Depreciation-FINAL'!RemainOblBal</vt:lpstr>
      <vt:lpstr>'Accumulated Depreciation'!RemainOblTerm</vt:lpstr>
      <vt:lpstr>'Accumulated Depreciation-FINAL'!RemainOblTerm</vt:lpstr>
      <vt:lpstr>'Accumulated Depreciation'!TermLength</vt:lpstr>
      <vt:lpstr>'Accumulated Depreciation-FINAL'!TermLength</vt:lpstr>
      <vt:lpstr>'Accumulated Depreciation'!transactionDate</vt:lpstr>
      <vt:lpstr>'Accumulated Depreciation-FINAL'!transactionDate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2022-12-06T22:05:35Z</dcterms:created>
  <dcterms:modified xsi:type="dcterms:W3CDTF">2023-06-26T21:47:30Z</dcterms:modified>
</cp:coreProperties>
</file>