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haszn\Dokumentumok\"/>
    </mc:Choice>
  </mc:AlternateContent>
  <xr:revisionPtr revIDLastSave="0" documentId="13_ncr:1_{3E974978-EAD0-4172-BBA4-6484C0168619}" xr6:coauthVersionLast="45" xr6:coauthVersionMax="45" xr10:uidLastSave="{00000000-0000-0000-0000-000000000000}"/>
  <bookViews>
    <workbookView xWindow="-120" yWindow="-120" windowWidth="20730" windowHeight="11160" xr2:uid="{9EFA3AC6-217B-4C7D-A182-D6C55B41C755}"/>
  </bookViews>
  <sheets>
    <sheet name="Munka1" sheetId="1" r:id="rId1"/>
  </sheets>
  <definedNames>
    <definedName name="diszkoszforras" localSheetId="0">Munka1!$A$1:$M$13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4" i="1"/>
  <c r="M5" i="1"/>
  <c r="P2" i="1"/>
  <c r="O2" i="1"/>
  <c r="M4" i="1"/>
  <c r="N11" i="1"/>
  <c r="N8" i="1"/>
  <c r="N5" i="1"/>
  <c r="N13" i="1"/>
  <c r="N10" i="1"/>
  <c r="N7" i="1"/>
  <c r="N6" i="1"/>
  <c r="N3" i="1"/>
  <c r="N9" i="1"/>
  <c r="N12" i="1"/>
  <c r="N4" i="1"/>
  <c r="N2" i="1"/>
  <c r="J3" i="1"/>
  <c r="J4" i="1"/>
  <c r="J5" i="1"/>
  <c r="J6" i="1"/>
  <c r="J7" i="1"/>
  <c r="J8" i="1"/>
  <c r="J9" i="1"/>
  <c r="J10" i="1"/>
  <c r="J11" i="1"/>
  <c r="J12" i="1"/>
  <c r="J13" i="1"/>
  <c r="J2" i="1"/>
  <c r="A2" i="1" s="1"/>
  <c r="A10" i="1" l="1"/>
  <c r="A5" i="1"/>
  <c r="A9" i="1"/>
  <c r="A12" i="1"/>
  <c r="A8" i="1"/>
  <c r="A13" i="1"/>
  <c r="A11" i="1"/>
  <c r="A7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BA238-568C-415E-B1E1-62C5E14C6828}" name="diszkoszforras" type="6" refreshedVersion="6" background="1" saveData="1">
    <textPr codePage="65001" sourceFile="D:\Users\felhaszn\Asztal\diszkoszforras.csv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<sst xmlns="http://schemas.openxmlformats.org/spreadsheetml/2006/main" count="52" uniqueCount="33">
  <si>
    <t>Helyezés</t>
  </si>
  <si>
    <t>Versenyző</t>
  </si>
  <si>
    <t>Ország</t>
  </si>
  <si>
    <t>Eredmény</t>
  </si>
  <si>
    <t>Lukas Weisshaidinger</t>
  </si>
  <si>
    <t>Ausztria</t>
  </si>
  <si>
    <t>x</t>
  </si>
  <si>
    <t>Selejtező szintje:</t>
  </si>
  <si>
    <t>Apósztolosz Paréllisz</t>
  </si>
  <si>
    <t>Ciprus</t>
  </si>
  <si>
    <t>Mason Finley</t>
  </si>
  <si>
    <t>Egyesült Államok</t>
  </si>
  <si>
    <t>Gerd Kanter</t>
  </si>
  <si>
    <t>Észtország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</si>
  <si>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</si>
  <si>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</si>
  <si>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</si>
  <si>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</si>
  <si>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</si>
  <si>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</si>
  <si>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</si>
  <si>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</si>
  <si>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</si>
  <si>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</si>
  <si>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</si>
  <si>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</si>
  <si>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</si>
  <si>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Selejtező szintet elérők száma:</t>
  </si>
  <si>
    <t>Tobábbjutás határa:</t>
  </si>
  <si>
    <t>Érvénytelen dobások aránya:</t>
  </si>
  <si>
    <t>1-3 dobás max</t>
  </si>
  <si>
    <t>ervenyes</t>
  </si>
  <si>
    <t>ervenytelen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</si>
</sst>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,&quot; kg&quot;"/>
    <numFmt numFmtId="170" formatCode="0,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2" fillId="0" borderId="1" xfId="0" applyNumberFormat="1" applyFont="1" applyBorder="1"/>
  </cellXfs>
  <cellStyles count="2">
    <cellStyle name="Normál" xfId="0" builtinId="0"/>
    <cellStyle name="Százalék" xfId="1" builtinId="5"/>
  </cellStyles>
  <dxfs count="43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zkoszforras" connectionId="1" xr16:uid="{312397D5-B80B-4661-BB38-080440C404D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596F-51B2-4FE2-9121-536C22CA8A54}">
  <dimension ref="A1:P13"/>
  <sheetViews>
    <sheetView tabSelected="1" workbookViewId="0">
      <selection activeCell="E5" sqref="E5:E6"/>
    </sheetView>
  </sheetViews>
  <sheetFormatPr defaultRowHeight="15" x14ac:dyDescent="0.25"/>
  <cols>
    <col min="1" max="1" width="9" bestFit="1" customWidth="1"/>
    <col min="2" max="2" width="20.28515625" bestFit="1" customWidth="1"/>
    <col min="3" max="3" width="16.28515625" bestFit="1" customWidth="1"/>
    <col min="4" max="4" width="6" bestFit="1" customWidth="1"/>
    <col min="5" max="5" width="6.5703125" bestFit="1" customWidth="1"/>
    <col min="6" max="9" width="6" bestFit="1" customWidth="1"/>
    <col min="10" max="10" width="10" style="1" bestFit="1" customWidth="1"/>
    <col min="12" max="12" width="28.85546875" bestFit="1" customWidth="1"/>
    <col min="13" max="13" width="7.140625" bestFit="1" customWidth="1"/>
    <col min="14" max="14" width="13.7109375" bestFit="1" customWidth="1"/>
    <col min="15" max="15" width="10.42578125" bestFit="1" customWidth="1"/>
    <col min="16" max="16" width="11.8554687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/>
      <c r="H1" s="7"/>
      <c r="I1" s="7"/>
      <c r="J1" s="8" t="s">
        <v>3</v>
      </c>
      <c r="N1" t="s">
        <v>30</v>
      </c>
      <c r="O1" t="s">
        <v>31</v>
      </c>
      <c r="P1" t="s">
        <v>32</v>
      </c>
    </row>
    <row r="2" spans="1:16" x14ac:dyDescent="0.25">
      <c r="A2" s="7">
        <f>_xlfn.RANK.EQ(J2,$J$2:$J$13)</f>
        <v>9</v>
      </c>
      <c r="B2" s="5" t="s">
        <v>4</v>
      </c>
      <c r="C2" s="5" t="s">
        <v>5</v>
      </c>
      <c r="D2" s="5">
        <v>63.76</v>
      </c>
      <c r="E2" s="5">
        <v>62.75</v>
      </c>
      <c r="F2" s="5" t="s">
        <v>6</v>
      </c>
      <c r="G2" s="5"/>
      <c r="H2" s="5"/>
      <c r="I2" s="5"/>
      <c r="J2" s="6">
        <f>MAX(D2:H2)</f>
        <v>63.76</v>
      </c>
      <c r="L2" t="s">
        <v>7</v>
      </c>
      <c r="M2" s="3">
        <v>64</v>
      </c>
      <c r="N2" s="1">
        <f>MAX(D2:F2)</f>
        <v>63.76</v>
      </c>
      <c r="O2">
        <f>COUNTIFS(D2:I13,"&gt;0")</f>
        <v>43</v>
      </c>
      <c r="P2">
        <f>COUNTIFS(D2:I13,"=x")</f>
        <v>17</v>
      </c>
    </row>
    <row r="3" spans="1:16" x14ac:dyDescent="0.25">
      <c r="A3" s="7">
        <f>_xlfn.RANK.EQ(J3,$J$2:$J$13)</f>
        <v>10</v>
      </c>
      <c r="B3" s="5" t="s">
        <v>8</v>
      </c>
      <c r="C3" s="5" t="s">
        <v>9</v>
      </c>
      <c r="D3" s="5">
        <v>62.17</v>
      </c>
      <c r="E3" s="5">
        <v>63.17</v>
      </c>
      <c r="F3" s="5" t="s">
        <v>6</v>
      </c>
      <c r="G3" s="5"/>
      <c r="H3" s="5"/>
      <c r="I3" s="5"/>
      <c r="J3" s="6">
        <f>MAX(D3:H3)</f>
        <v>63.17</v>
      </c>
      <c r="L3" t="s">
        <v>28</v>
      </c>
      <c r="M3" s="3">
        <v>65.14</v>
      </c>
      <c r="N3" s="1">
        <f>MAX(D3:F3)</f>
        <v>63.17</v>
      </c>
    </row>
    <row r="4" spans="1:16" x14ac:dyDescent="0.25">
      <c r="A4" s="7">
        <f>_xlfn.RANK.EQ(J4,$J$2:$J$13)</f>
        <v>3</v>
      </c>
      <c r="B4" s="5" t="s">
        <v>10</v>
      </c>
      <c r="C4" s="5" t="s">
        <v>11</v>
      </c>
      <c r="D4" s="5">
        <v>67.069999999999993</v>
      </c>
      <c r="E4" s="5">
        <v>68.03</v>
      </c>
      <c r="F4" s="5">
        <v>65.209999999999994</v>
      </c>
      <c r="G4" s="5">
        <v>37.36</v>
      </c>
      <c r="H4" s="5">
        <v>66.59</v>
      </c>
      <c r="I4" s="5" t="s">
        <v>6</v>
      </c>
      <c r="J4" s="6">
        <f>MAX(D4:H4)</f>
        <v>68.03</v>
      </c>
      <c r="L4" t="s">
        <v>27</v>
      </c>
      <c r="M4" s="4">
        <f>COUNTIFS(J2:J13,"&gt;=E2")</f>
        <v>0</v>
      </c>
      <c r="N4" s="1">
        <f>MAX(D4:F4)</f>
        <v>68.03</v>
      </c>
    </row>
    <row r="5" spans="1:16" x14ac:dyDescent="0.25">
      <c r="A5" s="7">
        <f>_xlfn.RANK.EQ(J5,$J$2:$J$13)</f>
        <v>12</v>
      </c>
      <c r="B5" s="5" t="s">
        <v>12</v>
      </c>
      <c r="C5" s="5" t="s">
        <v>13</v>
      </c>
      <c r="D5" s="5">
        <v>59.72</v>
      </c>
      <c r="E5" s="6">
        <v>60</v>
      </c>
      <c r="F5" s="5" t="s">
        <v>6</v>
      </c>
      <c r="G5" s="5"/>
      <c r="H5" s="5"/>
      <c r="I5" s="5"/>
      <c r="J5" s="6">
        <f>MAX(D5:H5)</f>
        <v>60</v>
      </c>
      <c r="L5" t="s">
        <v>29</v>
      </c>
      <c r="M5" s="2">
        <f>(P2/(O2+P2))</f>
        <v>0.28333333333333333</v>
      </c>
      <c r="N5" s="1">
        <f>MAX(D5:F5)</f>
        <v>60</v>
      </c>
    </row>
    <row r="6" spans="1:16" x14ac:dyDescent="0.25">
      <c r="A6" s="7">
        <f>_xlfn.RANK.EQ(J6,$J$2:$J$13)</f>
        <v>4</v>
      </c>
      <c r="B6" s="5" t="s">
        <v>14</v>
      </c>
      <c r="C6" s="5" t="s">
        <v>15</v>
      </c>
      <c r="D6" s="5">
        <v>65.62</v>
      </c>
      <c r="E6" s="6">
        <v>65.7</v>
      </c>
      <c r="F6" s="5" t="s">
        <v>6</v>
      </c>
      <c r="G6" s="5">
        <v>65.83</v>
      </c>
      <c r="H6" s="5">
        <v>64.41</v>
      </c>
      <c r="I6" s="5">
        <v>64.67</v>
      </c>
      <c r="J6" s="6">
        <f>MAX(D6:H6)</f>
        <v>65.83</v>
      </c>
      <c r="N6" s="1">
        <f>MAX(D6:F6)</f>
        <v>65.7</v>
      </c>
    </row>
    <row r="7" spans="1:16" x14ac:dyDescent="0.25">
      <c r="A7" s="7">
        <f>_xlfn.RANK.EQ(J7,$J$2:$J$13)</f>
        <v>8</v>
      </c>
      <c r="B7" s="5" t="s">
        <v>16</v>
      </c>
      <c r="C7" s="5" t="s">
        <v>15</v>
      </c>
      <c r="D7" s="5">
        <v>63.64</v>
      </c>
      <c r="E7" s="5">
        <v>64.040000000000006</v>
      </c>
      <c r="F7" s="5" t="s">
        <v>6</v>
      </c>
      <c r="G7" s="5">
        <v>62.28</v>
      </c>
      <c r="H7" s="5" t="s">
        <v>6</v>
      </c>
      <c r="I7" s="5">
        <v>63.37</v>
      </c>
      <c r="J7" s="6">
        <f>MAX(D7:H7)</f>
        <v>64.040000000000006</v>
      </c>
      <c r="N7" s="1">
        <f>MAX(D7:F7)</f>
        <v>64.040000000000006</v>
      </c>
    </row>
    <row r="8" spans="1:16" x14ac:dyDescent="0.25">
      <c r="A8" s="7">
        <f>_xlfn.RANK.EQ(J8,$J$2:$J$13)</f>
        <v>5</v>
      </c>
      <c r="B8" s="5" t="s">
        <v>17</v>
      </c>
      <c r="C8" s="5" t="s">
        <v>18</v>
      </c>
      <c r="D8" s="5">
        <v>63.96</v>
      </c>
      <c r="E8" s="5">
        <v>65.14</v>
      </c>
      <c r="F8" s="5">
        <v>64.88</v>
      </c>
      <c r="G8" s="5" t="s">
        <v>6</v>
      </c>
      <c r="H8" s="5">
        <v>65.239999999999995</v>
      </c>
      <c r="I8" s="5">
        <v>63.92</v>
      </c>
      <c r="J8" s="6">
        <f>MAX(D8:H8)</f>
        <v>65.239999999999995</v>
      </c>
      <c r="N8" s="1">
        <f>MAX(D8:F8)</f>
        <v>65.14</v>
      </c>
    </row>
    <row r="9" spans="1:16" x14ac:dyDescent="0.25">
      <c r="A9" s="7">
        <f>_xlfn.RANK.EQ(J9,$J$2:$J$13)</f>
        <v>7</v>
      </c>
      <c r="B9" s="5" t="s">
        <v>19</v>
      </c>
      <c r="C9" s="5" t="s">
        <v>18</v>
      </c>
      <c r="D9" s="5">
        <v>61.93</v>
      </c>
      <c r="E9" s="5">
        <v>64.150000000000006</v>
      </c>
      <c r="F9" s="5">
        <v>63.91</v>
      </c>
      <c r="G9" s="5">
        <v>64.14</v>
      </c>
      <c r="H9" s="5" t="s">
        <v>6</v>
      </c>
      <c r="I9" s="5">
        <v>63.46</v>
      </c>
      <c r="J9" s="6">
        <f>MAX(D9:H9)</f>
        <v>64.150000000000006</v>
      </c>
      <c r="N9" s="1">
        <f>MAX(D9:F9)</f>
        <v>64.150000000000006</v>
      </c>
    </row>
    <row r="10" spans="1:16" x14ac:dyDescent="0.25">
      <c r="A10" s="7">
        <f>_xlfn.RANK.EQ(J10,$J$2:$J$13)</f>
        <v>1</v>
      </c>
      <c r="B10" s="5" t="s">
        <v>20</v>
      </c>
      <c r="C10" s="5" t="s">
        <v>21</v>
      </c>
      <c r="D10" s="5">
        <v>67.52</v>
      </c>
      <c r="E10" s="5">
        <v>69.209999999999994</v>
      </c>
      <c r="F10" s="5">
        <v>63.43</v>
      </c>
      <c r="G10" s="5" t="s">
        <v>6</v>
      </c>
      <c r="H10" s="5">
        <v>63.98</v>
      </c>
      <c r="I10" s="5">
        <v>67.78</v>
      </c>
      <c r="J10" s="6">
        <f>MAX(D10:H10)</f>
        <v>69.209999999999994</v>
      </c>
      <c r="N10" s="1">
        <f>MAX(D10:F10)</f>
        <v>69.209999999999994</v>
      </c>
    </row>
    <row r="11" spans="1:16" x14ac:dyDescent="0.25">
      <c r="A11" s="7">
        <f>_xlfn.RANK.EQ(J11,$J$2:$J$13)</f>
        <v>6</v>
      </c>
      <c r="B11" s="5" t="s">
        <v>22</v>
      </c>
      <c r="C11" s="5" t="s">
        <v>23</v>
      </c>
      <c r="D11" s="6">
        <v>65.099999999999994</v>
      </c>
      <c r="E11" s="5" t="s">
        <v>6</v>
      </c>
      <c r="F11" s="5">
        <v>64.75</v>
      </c>
      <c r="G11" s="5" t="s">
        <v>6</v>
      </c>
      <c r="H11" s="5" t="s">
        <v>6</v>
      </c>
      <c r="I11" s="5" t="s">
        <v>6</v>
      </c>
      <c r="J11" s="6">
        <f>MAX(D11:H11)</f>
        <v>65.099999999999994</v>
      </c>
      <c r="N11" s="1">
        <f>MAX(D11:F11)</f>
        <v>65.099999999999994</v>
      </c>
    </row>
    <row r="12" spans="1:16" x14ac:dyDescent="0.25">
      <c r="A12" s="7">
        <f>_xlfn.RANK.EQ(J12,$J$2:$J$13)</f>
        <v>2</v>
      </c>
      <c r="B12" s="5" t="s">
        <v>24</v>
      </c>
      <c r="C12" s="5" t="s">
        <v>25</v>
      </c>
      <c r="D12" s="5" t="s">
        <v>6</v>
      </c>
      <c r="E12" s="5">
        <v>69.19</v>
      </c>
      <c r="F12" s="5">
        <v>66.58</v>
      </c>
      <c r="G12" s="5">
        <v>68.569999999999993</v>
      </c>
      <c r="H12" s="5" t="s">
        <v>6</v>
      </c>
      <c r="I12" s="5">
        <v>63.06</v>
      </c>
      <c r="J12" s="6">
        <f>MAX(D12:H12)</f>
        <v>69.19</v>
      </c>
      <c r="N12" s="1">
        <f>MAX(D12:F12)</f>
        <v>69.19</v>
      </c>
    </row>
    <row r="13" spans="1:16" x14ac:dyDescent="0.25">
      <c r="A13" s="7">
        <f>_xlfn.RANK.EQ(J13,$J$2:$J$13)</f>
        <v>11</v>
      </c>
      <c r="B13" s="5" t="s">
        <v>26</v>
      </c>
      <c r="C13" s="5" t="s">
        <v>25</v>
      </c>
      <c r="D13" s="5">
        <v>55.58</v>
      </c>
      <c r="E13" s="5">
        <v>60.39</v>
      </c>
      <c r="F13" s="5" t="s">
        <v>6</v>
      </c>
      <c r="G13" s="5"/>
      <c r="H13" s="5"/>
      <c r="I13" s="5"/>
      <c r="J13" s="6">
        <f>MAX(D13:H13)</f>
        <v>60.39</v>
      </c>
      <c r="N13" s="1">
        <f>MAX(D13:F13)</f>
        <v>60.39</v>
      </c>
    </row>
  </sheetData>
  <sortState xmlns:xlrd2="http://schemas.microsoft.com/office/spreadsheetml/2017/richdata2" ref="N2:N13">
    <sortCondition ref="N1"/>
  </sortState>
  <conditionalFormatting sqref="A2:J13">
    <cfRule type="expression" dxfId="5" priority="3">
      <formula>$A2=2</formula>
    </cfRule>
    <cfRule type="expression" dxfId="4" priority="2">
      <formula>$A2=1</formula>
    </cfRule>
    <cfRule type="expression" dxfId="3" priority="1">
      <formula>$A2=3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Munka1!diszkoszforras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2020-03-02T15:29:41Z</dcterms:created>
  <dcterms:modified xsi:type="dcterms:W3CDTF">2020-03-02T16:39:24Z</dcterms:modified>
</cp:coreProperties>
</file>