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s\Documents\Универ\КИТ\kit\КИТ_лаб1_2_общая_Excel\"/>
    </mc:Choice>
  </mc:AlternateContent>
  <xr:revisionPtr revIDLastSave="0" documentId="13_ncr:1_{2CC814F5-63E1-4A38-B00E-DEC04F4B82C0}" xr6:coauthVersionLast="45" xr6:coauthVersionMax="45" xr10:uidLastSave="{00000000-0000-0000-0000-000000000000}"/>
  <bookViews>
    <workbookView xWindow="2304" yWindow="2304" windowWidth="10332" windowHeight="7848" firstSheet="3" activeTab="7" xr2:uid="{00000000-000D-0000-FFFF-FFFF00000000}"/>
  </bookViews>
  <sheets>
    <sheet name="Лист1" sheetId="1" r:id="rId1"/>
    <sheet name="Лист2" sheetId="2" r:id="rId2"/>
    <sheet name="Январь" sheetId="3" r:id="rId3"/>
    <sheet name="Февраль" sheetId="4" r:id="rId4"/>
    <sheet name="Март" sheetId="5" r:id="rId5"/>
    <sheet name="Итог" sheetId="6" r:id="rId6"/>
    <sheet name="Лист7" sheetId="7" r:id="rId7"/>
    <sheet name="Лист8" sheetId="8" r:id="rId8"/>
  </sheets>
  <definedNames>
    <definedName name="_xlnm._FilterDatabase" localSheetId="0" hidden="1">Лист1!$A$1:$D$15</definedName>
    <definedName name="_xlnm._FilterDatabase" localSheetId="1" hidden="1">Лист2!$A$1:$D$21</definedName>
    <definedName name="_xlnm._FilterDatabase" localSheetId="6" hidden="1">Лист7!$A$1:$D$15</definedName>
    <definedName name="_xlnm.Extract" localSheetId="6">Лист7!$A$67:$D$67</definedName>
    <definedName name="_xlnm.Criteria" localSheetId="6">Лист7!$B$64:$C$65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8" l="1"/>
  <c r="F24" i="8"/>
  <c r="F20" i="8"/>
  <c r="D65" i="7"/>
  <c r="C65" i="7"/>
  <c r="C63" i="7"/>
  <c r="F58" i="7"/>
  <c r="F55" i="7"/>
  <c r="F50" i="7"/>
  <c r="F47" i="7"/>
  <c r="C48" i="7"/>
  <c r="F44" i="7"/>
  <c r="B45" i="7"/>
  <c r="F42" i="7"/>
  <c r="F36" i="7"/>
  <c r="F28" i="7"/>
  <c r="F22" i="7"/>
  <c r="F17" i="7"/>
  <c r="D22" i="2"/>
  <c r="D13" i="2"/>
  <c r="D8" i="2"/>
  <c r="D4" i="2"/>
  <c r="D24" i="2" s="1"/>
  <c r="D23" i="2"/>
  <c r="D14" i="2"/>
  <c r="D9" i="2"/>
  <c r="D5" i="2"/>
  <c r="D25" i="2" l="1"/>
</calcChain>
</file>

<file path=xl/sharedStrings.xml><?xml version="1.0" encoding="utf-8"?>
<sst xmlns="http://schemas.openxmlformats.org/spreadsheetml/2006/main" count="341" uniqueCount="46">
  <si>
    <t>Иванов</t>
  </si>
  <si>
    <t>Петров</t>
  </si>
  <si>
    <t>Сидоров</t>
  </si>
  <si>
    <t>Фамилия</t>
  </si>
  <si>
    <t>Категория</t>
  </si>
  <si>
    <t>Отдел</t>
  </si>
  <si>
    <t>Заработная плата</t>
  </si>
  <si>
    <t>Андреев</t>
  </si>
  <si>
    <t>Воробьев</t>
  </si>
  <si>
    <t>Галкин</t>
  </si>
  <si>
    <t>Гурин</t>
  </si>
  <si>
    <t>Ковалев</t>
  </si>
  <si>
    <t>Семенов</t>
  </si>
  <si>
    <t>Синицын</t>
  </si>
  <si>
    <t>Сорокин</t>
  </si>
  <si>
    <t>Степанов</t>
  </si>
  <si>
    <t>Яковлев</t>
  </si>
  <si>
    <t>штатный</t>
  </si>
  <si>
    <t>стажер</t>
  </si>
  <si>
    <t>внештатный</t>
  </si>
  <si>
    <t>совместитель</t>
  </si>
  <si>
    <t>Котов</t>
  </si>
  <si>
    <t>-</t>
  </si>
  <si>
    <t>Общий итог</t>
  </si>
  <si>
    <t>Общее количество</t>
  </si>
  <si>
    <t>совместитель Количество</t>
  </si>
  <si>
    <t>штатный Количество</t>
  </si>
  <si>
    <t>стажер Количество</t>
  </si>
  <si>
    <t>внештатный Количество</t>
  </si>
  <si>
    <t>внештатный Итог</t>
  </si>
  <si>
    <t>совместитель Итог</t>
  </si>
  <si>
    <t>стажер Итог</t>
  </si>
  <si>
    <t>штатный Итог</t>
  </si>
  <si>
    <t>Результат</t>
  </si>
  <si>
    <t>&gt;=250</t>
  </si>
  <si>
    <t>&gt;=150</t>
  </si>
  <si>
    <t>&lt;=400</t>
  </si>
  <si>
    <t>&gt;=300</t>
  </si>
  <si>
    <t>Пример 1.22</t>
  </si>
  <si>
    <t>Результат:</t>
  </si>
  <si>
    <t>Условие</t>
  </si>
  <si>
    <t>&lt;&gt;штатный</t>
  </si>
  <si>
    <t>Средняя з/п по отделу</t>
  </si>
  <si>
    <t>Выше средней по отделу</t>
  </si>
  <si>
    <t>&gt;=200</t>
  </si>
  <si>
    <t>&lt;=300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</si>
</sst>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sqref="A1:D15"/>
    </sheetView>
  </sheetViews>
  <sheetFormatPr defaultRowHeight="14.4" x14ac:dyDescent="0.3"/>
  <cols>
    <col min="1" max="1" width="12" customWidth="1"/>
    <col min="2" max="2" width="14.6640625" customWidth="1"/>
    <col min="3" max="3" width="11.5546875" customWidth="1"/>
    <col min="4" max="4" width="15.44140625" customWidth="1"/>
  </cols>
  <sheetData>
    <row r="1" spans="1:4" ht="28.8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t="s">
        <v>7</v>
      </c>
      <c r="B2" t="s">
        <v>17</v>
      </c>
      <c r="C2">
        <v>1</v>
      </c>
      <c r="D2">
        <v>240</v>
      </c>
    </row>
    <row r="3" spans="1:4" x14ac:dyDescent="0.3">
      <c r="A3" t="s">
        <v>8</v>
      </c>
      <c r="B3" t="s">
        <v>18</v>
      </c>
      <c r="C3">
        <v>4</v>
      </c>
      <c r="D3">
        <v>100</v>
      </c>
    </row>
    <row r="4" spans="1:4" x14ac:dyDescent="0.3">
      <c r="A4" t="s">
        <v>9</v>
      </c>
      <c r="B4" t="s">
        <v>19</v>
      </c>
      <c r="D4">
        <v>270</v>
      </c>
    </row>
    <row r="5" spans="1:4" x14ac:dyDescent="0.3">
      <c r="A5" t="s">
        <v>10</v>
      </c>
      <c r="B5" t="s">
        <v>20</v>
      </c>
      <c r="C5">
        <v>1</v>
      </c>
      <c r="D5">
        <v>270</v>
      </c>
    </row>
    <row r="6" spans="1:4" x14ac:dyDescent="0.3">
      <c r="A6" t="s">
        <v>0</v>
      </c>
      <c r="B6" t="s">
        <v>17</v>
      </c>
      <c r="C6">
        <v>2</v>
      </c>
      <c r="D6">
        <v>200</v>
      </c>
    </row>
    <row r="7" spans="1:4" x14ac:dyDescent="0.3">
      <c r="A7" t="s">
        <v>11</v>
      </c>
      <c r="B7" t="s">
        <v>17</v>
      </c>
      <c r="C7">
        <v>1</v>
      </c>
      <c r="D7">
        <v>500</v>
      </c>
    </row>
    <row r="8" spans="1:4" x14ac:dyDescent="0.3">
      <c r="A8" t="s">
        <v>21</v>
      </c>
      <c r="B8" t="s">
        <v>17</v>
      </c>
      <c r="C8">
        <v>3</v>
      </c>
      <c r="D8">
        <v>430</v>
      </c>
    </row>
    <row r="9" spans="1:4" x14ac:dyDescent="0.3">
      <c r="A9" t="s">
        <v>1</v>
      </c>
      <c r="B9" t="s">
        <v>17</v>
      </c>
      <c r="C9">
        <v>2</v>
      </c>
      <c r="D9">
        <v>450</v>
      </c>
    </row>
    <row r="10" spans="1:4" x14ac:dyDescent="0.3">
      <c r="A10" t="s">
        <v>12</v>
      </c>
      <c r="B10" t="s">
        <v>20</v>
      </c>
      <c r="C10">
        <v>3</v>
      </c>
      <c r="D10">
        <v>320</v>
      </c>
    </row>
    <row r="11" spans="1:4" x14ac:dyDescent="0.3">
      <c r="A11" t="s">
        <v>2</v>
      </c>
      <c r="B11" t="s">
        <v>17</v>
      </c>
      <c r="C11">
        <v>2</v>
      </c>
      <c r="D11">
        <v>380</v>
      </c>
    </row>
    <row r="12" spans="1:4" x14ac:dyDescent="0.3">
      <c r="A12" t="s">
        <v>13</v>
      </c>
      <c r="B12" t="s">
        <v>18</v>
      </c>
      <c r="C12">
        <v>2</v>
      </c>
      <c r="D12">
        <v>120</v>
      </c>
    </row>
    <row r="13" spans="1:4" x14ac:dyDescent="0.3">
      <c r="A13" t="s">
        <v>14</v>
      </c>
      <c r="B13" t="s">
        <v>19</v>
      </c>
      <c r="D13">
        <v>320</v>
      </c>
    </row>
    <row r="14" spans="1:4" x14ac:dyDescent="0.3">
      <c r="A14" t="s">
        <v>15</v>
      </c>
      <c r="B14" t="s">
        <v>17</v>
      </c>
      <c r="C14">
        <v>4</v>
      </c>
      <c r="D14">
        <v>420</v>
      </c>
    </row>
    <row r="15" spans="1:4" x14ac:dyDescent="0.3">
      <c r="A15" t="s">
        <v>16</v>
      </c>
      <c r="B15" t="s">
        <v>18</v>
      </c>
      <c r="C15">
        <v>3</v>
      </c>
      <c r="D15">
        <v>280</v>
      </c>
    </row>
  </sheetData>
  <sortState xmlns:xlrd2="http://schemas.microsoft.com/office/spreadsheetml/2017/richdata2" ref="A2:C8">
    <sortCondition ref="C2:C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F25" sqref="F25"/>
    </sheetView>
  </sheetViews>
  <sheetFormatPr defaultRowHeight="14.4" outlineLevelRow="3" x14ac:dyDescent="0.3"/>
  <cols>
    <col min="1" max="1" width="17.5546875" customWidth="1"/>
    <col min="2" max="2" width="13.6640625" customWidth="1"/>
    <col min="3" max="3" width="12.6640625" customWidth="1"/>
    <col min="4" max="4" width="13.77734375" customWidth="1"/>
    <col min="5" max="5" width="11.6640625" customWidth="1"/>
    <col min="8" max="8" width="12.5546875" customWidth="1"/>
  </cols>
  <sheetData>
    <row r="1" spans="1:4" ht="43.2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outlineLevel="3" x14ac:dyDescent="0.3">
      <c r="A2" t="s">
        <v>9</v>
      </c>
      <c r="B2" t="s">
        <v>19</v>
      </c>
      <c r="C2" t="s">
        <v>22</v>
      </c>
      <c r="D2">
        <v>270</v>
      </c>
    </row>
    <row r="3" spans="1:4" outlineLevel="3" x14ac:dyDescent="0.3">
      <c r="A3" t="s">
        <v>14</v>
      </c>
      <c r="B3" t="s">
        <v>19</v>
      </c>
      <c r="C3" t="s">
        <v>22</v>
      </c>
      <c r="D3">
        <v>320</v>
      </c>
    </row>
    <row r="4" spans="1:4" outlineLevel="2" x14ac:dyDescent="0.3">
      <c r="B4" s="2" t="s">
        <v>29</v>
      </c>
      <c r="D4">
        <f>SUBTOTAL(9,D2:D3)</f>
        <v>590</v>
      </c>
    </row>
    <row r="5" spans="1:4" outlineLevel="1" x14ac:dyDescent="0.3">
      <c r="B5" s="2" t="s">
        <v>28</v>
      </c>
      <c r="D5">
        <f>SUBTOTAL(3,D2:D3)</f>
        <v>2</v>
      </c>
    </row>
    <row r="6" spans="1:4" outlineLevel="3" x14ac:dyDescent="0.3">
      <c r="A6" t="s">
        <v>10</v>
      </c>
      <c r="B6" t="s">
        <v>20</v>
      </c>
      <c r="C6">
        <v>1</v>
      </c>
      <c r="D6">
        <v>270</v>
      </c>
    </row>
    <row r="7" spans="1:4" outlineLevel="3" x14ac:dyDescent="0.3">
      <c r="A7" t="s">
        <v>12</v>
      </c>
      <c r="B7" t="s">
        <v>20</v>
      </c>
      <c r="C7">
        <v>3</v>
      </c>
      <c r="D7">
        <v>320</v>
      </c>
    </row>
    <row r="8" spans="1:4" outlineLevel="2" x14ac:dyDescent="0.3">
      <c r="B8" s="2" t="s">
        <v>30</v>
      </c>
      <c r="D8">
        <f>SUBTOTAL(9,D6:D7)</f>
        <v>590</v>
      </c>
    </row>
    <row r="9" spans="1:4" outlineLevel="1" x14ac:dyDescent="0.3">
      <c r="B9" s="2" t="s">
        <v>25</v>
      </c>
      <c r="D9">
        <f>SUBTOTAL(3,D6:D7)</f>
        <v>2</v>
      </c>
    </row>
    <row r="10" spans="1:4" outlineLevel="3" x14ac:dyDescent="0.3">
      <c r="A10" t="s">
        <v>13</v>
      </c>
      <c r="B10" t="s">
        <v>18</v>
      </c>
      <c r="C10">
        <v>2</v>
      </c>
      <c r="D10">
        <v>120</v>
      </c>
    </row>
    <row r="11" spans="1:4" outlineLevel="3" x14ac:dyDescent="0.3">
      <c r="A11" t="s">
        <v>16</v>
      </c>
      <c r="B11" t="s">
        <v>18</v>
      </c>
      <c r="C11">
        <v>3</v>
      </c>
      <c r="D11">
        <v>280</v>
      </c>
    </row>
    <row r="12" spans="1:4" outlineLevel="3" x14ac:dyDescent="0.3">
      <c r="A12" t="s">
        <v>8</v>
      </c>
      <c r="B12" t="s">
        <v>18</v>
      </c>
      <c r="C12">
        <v>4</v>
      </c>
      <c r="D12">
        <v>100</v>
      </c>
    </row>
    <row r="13" spans="1:4" outlineLevel="2" x14ac:dyDescent="0.3">
      <c r="B13" s="2" t="s">
        <v>31</v>
      </c>
      <c r="D13">
        <f>SUBTOTAL(9,D10:D12)</f>
        <v>500</v>
      </c>
    </row>
    <row r="14" spans="1:4" outlineLevel="1" x14ac:dyDescent="0.3">
      <c r="B14" s="2" t="s">
        <v>27</v>
      </c>
      <c r="D14">
        <f>SUBTOTAL(3,D10:D12)</f>
        <v>3</v>
      </c>
    </row>
    <row r="15" spans="1:4" outlineLevel="3" x14ac:dyDescent="0.3">
      <c r="A15" t="s">
        <v>7</v>
      </c>
      <c r="B15" t="s">
        <v>17</v>
      </c>
      <c r="C15">
        <v>1</v>
      </c>
      <c r="D15">
        <v>240</v>
      </c>
    </row>
    <row r="16" spans="1:4" outlineLevel="3" x14ac:dyDescent="0.3">
      <c r="A16" t="s">
        <v>11</v>
      </c>
      <c r="B16" t="s">
        <v>17</v>
      </c>
      <c r="C16">
        <v>1</v>
      </c>
      <c r="D16">
        <v>500</v>
      </c>
    </row>
    <row r="17" spans="1:4" outlineLevel="3" x14ac:dyDescent="0.3">
      <c r="A17" t="s">
        <v>0</v>
      </c>
      <c r="B17" t="s">
        <v>17</v>
      </c>
      <c r="C17">
        <v>2</v>
      </c>
      <c r="D17">
        <v>200</v>
      </c>
    </row>
    <row r="18" spans="1:4" outlineLevel="3" x14ac:dyDescent="0.3">
      <c r="A18" t="s">
        <v>1</v>
      </c>
      <c r="B18" t="s">
        <v>17</v>
      </c>
      <c r="C18">
        <v>2</v>
      </c>
      <c r="D18">
        <v>450</v>
      </c>
    </row>
    <row r="19" spans="1:4" outlineLevel="3" x14ac:dyDescent="0.3">
      <c r="A19" t="s">
        <v>2</v>
      </c>
      <c r="B19" t="s">
        <v>17</v>
      </c>
      <c r="C19">
        <v>2</v>
      </c>
      <c r="D19">
        <v>380</v>
      </c>
    </row>
    <row r="20" spans="1:4" outlineLevel="3" x14ac:dyDescent="0.3">
      <c r="A20" t="s">
        <v>21</v>
      </c>
      <c r="B20" t="s">
        <v>17</v>
      </c>
      <c r="C20">
        <v>3</v>
      </c>
      <c r="D20">
        <v>430</v>
      </c>
    </row>
    <row r="21" spans="1:4" outlineLevel="3" x14ac:dyDescent="0.3">
      <c r="A21" t="s">
        <v>15</v>
      </c>
      <c r="B21" t="s">
        <v>17</v>
      </c>
      <c r="C21">
        <v>4</v>
      </c>
      <c r="D21">
        <v>420</v>
      </c>
    </row>
    <row r="22" spans="1:4" outlineLevel="2" x14ac:dyDescent="0.3">
      <c r="B22" s="2" t="s">
        <v>32</v>
      </c>
      <c r="D22">
        <f>SUBTOTAL(9,D15:D21)</f>
        <v>2620</v>
      </c>
    </row>
    <row r="23" spans="1:4" outlineLevel="1" x14ac:dyDescent="0.3">
      <c r="B23" s="2" t="s">
        <v>26</v>
      </c>
      <c r="D23">
        <f>SUBTOTAL(3,D15:D21)</f>
        <v>7</v>
      </c>
    </row>
    <row r="24" spans="1:4" x14ac:dyDescent="0.3">
      <c r="B24" s="2" t="s">
        <v>23</v>
      </c>
      <c r="D24">
        <f>SUBTOTAL(9,D2:D21)</f>
        <v>4300</v>
      </c>
    </row>
    <row r="25" spans="1:4" x14ac:dyDescent="0.3">
      <c r="B25" s="2" t="s">
        <v>24</v>
      </c>
      <c r="D25">
        <f>SUBTOTAL(3,D2:D21)</f>
        <v>14</v>
      </c>
    </row>
  </sheetData>
  <sortState xmlns:xlrd2="http://schemas.microsoft.com/office/spreadsheetml/2017/richdata2" ref="A2:D21">
    <sortCondition ref="B2:B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sqref="A1:D15"/>
    </sheetView>
  </sheetViews>
  <sheetFormatPr defaultRowHeight="14.4" x14ac:dyDescent="0.3"/>
  <cols>
    <col min="1" max="1" width="12.77734375" customWidth="1"/>
    <col min="2" max="2" width="15.77734375" customWidth="1"/>
    <col min="3" max="3" width="12.21875" customWidth="1"/>
    <col min="4" max="4" width="12.5546875" customWidth="1"/>
  </cols>
  <sheetData>
    <row r="1" spans="1:4" ht="43.2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t="s">
        <v>7</v>
      </c>
      <c r="B2" t="s">
        <v>17</v>
      </c>
      <c r="C2">
        <v>1</v>
      </c>
      <c r="D2">
        <v>240</v>
      </c>
    </row>
    <row r="3" spans="1:4" x14ac:dyDescent="0.3">
      <c r="A3" t="s">
        <v>8</v>
      </c>
      <c r="B3" t="s">
        <v>18</v>
      </c>
      <c r="C3">
        <v>4</v>
      </c>
      <c r="D3">
        <v>100</v>
      </c>
    </row>
    <row r="4" spans="1:4" x14ac:dyDescent="0.3">
      <c r="A4" t="s">
        <v>9</v>
      </c>
      <c r="B4" t="s">
        <v>19</v>
      </c>
      <c r="D4">
        <v>270</v>
      </c>
    </row>
    <row r="5" spans="1:4" x14ac:dyDescent="0.3">
      <c r="A5" t="s">
        <v>10</v>
      </c>
      <c r="B5" t="s">
        <v>20</v>
      </c>
      <c r="C5">
        <v>1</v>
      </c>
      <c r="D5">
        <v>270</v>
      </c>
    </row>
    <row r="6" spans="1:4" x14ac:dyDescent="0.3">
      <c r="A6" t="s">
        <v>0</v>
      </c>
      <c r="B6" t="s">
        <v>17</v>
      </c>
      <c r="C6">
        <v>2</v>
      </c>
      <c r="D6">
        <v>200</v>
      </c>
    </row>
    <row r="7" spans="1:4" x14ac:dyDescent="0.3">
      <c r="A7" t="s">
        <v>11</v>
      </c>
      <c r="B7" t="s">
        <v>17</v>
      </c>
      <c r="C7">
        <v>1</v>
      </c>
      <c r="D7">
        <v>500</v>
      </c>
    </row>
    <row r="8" spans="1:4" x14ac:dyDescent="0.3">
      <c r="A8" t="s">
        <v>21</v>
      </c>
      <c r="B8" t="s">
        <v>17</v>
      </c>
      <c r="C8">
        <v>3</v>
      </c>
      <c r="D8">
        <v>430</v>
      </c>
    </row>
    <row r="9" spans="1:4" x14ac:dyDescent="0.3">
      <c r="A9" t="s">
        <v>1</v>
      </c>
      <c r="B9" t="s">
        <v>17</v>
      </c>
      <c r="C9">
        <v>2</v>
      </c>
      <c r="D9">
        <v>450</v>
      </c>
    </row>
    <row r="10" spans="1:4" x14ac:dyDescent="0.3">
      <c r="A10" t="s">
        <v>12</v>
      </c>
      <c r="B10" t="s">
        <v>20</v>
      </c>
      <c r="C10">
        <v>3</v>
      </c>
      <c r="D10">
        <v>320</v>
      </c>
    </row>
    <row r="11" spans="1:4" x14ac:dyDescent="0.3">
      <c r="A11" t="s">
        <v>2</v>
      </c>
      <c r="B11" t="s">
        <v>17</v>
      </c>
      <c r="C11">
        <v>2</v>
      </c>
      <c r="D11">
        <v>380</v>
      </c>
    </row>
    <row r="12" spans="1:4" x14ac:dyDescent="0.3">
      <c r="A12" t="s">
        <v>13</v>
      </c>
      <c r="B12" t="s">
        <v>18</v>
      </c>
      <c r="C12">
        <v>2</v>
      </c>
      <c r="D12">
        <v>120</v>
      </c>
    </row>
    <row r="13" spans="1:4" x14ac:dyDescent="0.3">
      <c r="A13" t="s">
        <v>14</v>
      </c>
      <c r="B13" t="s">
        <v>19</v>
      </c>
      <c r="D13">
        <v>320</v>
      </c>
    </row>
    <row r="14" spans="1:4" x14ac:dyDescent="0.3">
      <c r="A14" t="s">
        <v>15</v>
      </c>
      <c r="B14" t="s">
        <v>17</v>
      </c>
      <c r="C14">
        <v>4</v>
      </c>
      <c r="D14">
        <v>420</v>
      </c>
    </row>
    <row r="15" spans="1:4" x14ac:dyDescent="0.3">
      <c r="A15" t="s">
        <v>16</v>
      </c>
      <c r="B15" t="s">
        <v>18</v>
      </c>
      <c r="C15">
        <v>3</v>
      </c>
      <c r="D1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3E0D-92C8-4C48-B1ED-53DAB1FB2047}">
  <dimension ref="A1:D15"/>
  <sheetViews>
    <sheetView workbookViewId="0">
      <selection activeCell="D2" sqref="D2:D15"/>
    </sheetView>
  </sheetViews>
  <sheetFormatPr defaultRowHeight="14.4" x14ac:dyDescent="0.3"/>
  <cols>
    <col min="1" max="1" width="12" customWidth="1"/>
    <col min="2" max="2" width="13.88671875" customWidth="1"/>
    <col min="3" max="3" width="11.33203125" customWidth="1"/>
    <col min="4" max="4" width="13.6640625" customWidth="1"/>
  </cols>
  <sheetData>
    <row r="1" spans="1:4" ht="43.2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t="s">
        <v>7</v>
      </c>
      <c r="B2" t="s">
        <v>17</v>
      </c>
      <c r="C2">
        <v>1</v>
      </c>
      <c r="D2">
        <v>240</v>
      </c>
    </row>
    <row r="3" spans="1:4" x14ac:dyDescent="0.3">
      <c r="A3" t="s">
        <v>8</v>
      </c>
      <c r="B3" t="s">
        <v>18</v>
      </c>
      <c r="C3">
        <v>4</v>
      </c>
      <c r="D3">
        <v>250</v>
      </c>
    </row>
    <row r="4" spans="1:4" x14ac:dyDescent="0.3">
      <c r="A4" t="s">
        <v>9</v>
      </c>
      <c r="B4" t="s">
        <v>19</v>
      </c>
      <c r="D4">
        <v>260</v>
      </c>
    </row>
    <row r="5" spans="1:4" x14ac:dyDescent="0.3">
      <c r="A5" t="s">
        <v>10</v>
      </c>
      <c r="B5" t="s">
        <v>20</v>
      </c>
      <c r="C5">
        <v>1</v>
      </c>
      <c r="D5">
        <v>270</v>
      </c>
    </row>
    <row r="6" spans="1:4" x14ac:dyDescent="0.3">
      <c r="A6" t="s">
        <v>0</v>
      </c>
      <c r="B6" t="s">
        <v>17</v>
      </c>
      <c r="C6">
        <v>2</v>
      </c>
      <c r="D6">
        <v>280</v>
      </c>
    </row>
    <row r="7" spans="1:4" x14ac:dyDescent="0.3">
      <c r="A7" t="s">
        <v>11</v>
      </c>
      <c r="B7" t="s">
        <v>17</v>
      </c>
      <c r="C7">
        <v>1</v>
      </c>
      <c r="D7">
        <v>290</v>
      </c>
    </row>
    <row r="8" spans="1:4" x14ac:dyDescent="0.3">
      <c r="A8" t="s">
        <v>21</v>
      </c>
      <c r="B8" t="s">
        <v>17</v>
      </c>
      <c r="C8">
        <v>3</v>
      </c>
      <c r="D8">
        <v>300</v>
      </c>
    </row>
    <row r="9" spans="1:4" x14ac:dyDescent="0.3">
      <c r="A9" t="s">
        <v>1</v>
      </c>
      <c r="B9" t="s">
        <v>17</v>
      </c>
      <c r="C9">
        <v>2</v>
      </c>
      <c r="D9">
        <v>310</v>
      </c>
    </row>
    <row r="10" spans="1:4" x14ac:dyDescent="0.3">
      <c r="A10" t="s">
        <v>12</v>
      </c>
      <c r="B10" t="s">
        <v>20</v>
      </c>
      <c r="C10">
        <v>3</v>
      </c>
      <c r="D10">
        <v>320</v>
      </c>
    </row>
    <row r="11" spans="1:4" x14ac:dyDescent="0.3">
      <c r="A11" t="s">
        <v>2</v>
      </c>
      <c r="B11" t="s">
        <v>17</v>
      </c>
      <c r="C11">
        <v>2</v>
      </c>
      <c r="D11">
        <v>330</v>
      </c>
    </row>
    <row r="12" spans="1:4" x14ac:dyDescent="0.3">
      <c r="A12" t="s">
        <v>13</v>
      </c>
      <c r="B12" t="s">
        <v>18</v>
      </c>
      <c r="C12">
        <v>2</v>
      </c>
      <c r="D12">
        <v>340</v>
      </c>
    </row>
    <row r="13" spans="1:4" x14ac:dyDescent="0.3">
      <c r="A13" t="s">
        <v>14</v>
      </c>
      <c r="B13" t="s">
        <v>19</v>
      </c>
      <c r="D13">
        <v>350</v>
      </c>
    </row>
    <row r="14" spans="1:4" x14ac:dyDescent="0.3">
      <c r="A14" t="s">
        <v>15</v>
      </c>
      <c r="B14" t="s">
        <v>17</v>
      </c>
      <c r="C14">
        <v>4</v>
      </c>
      <c r="D14">
        <v>360</v>
      </c>
    </row>
    <row r="15" spans="1:4" x14ac:dyDescent="0.3">
      <c r="A15" t="s">
        <v>16</v>
      </c>
      <c r="B15" t="s">
        <v>18</v>
      </c>
      <c r="C15">
        <v>3</v>
      </c>
      <c r="D15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C912-4004-422A-AF81-967F6C6DEB78}">
  <dimension ref="A1:D15"/>
  <sheetViews>
    <sheetView workbookViewId="0">
      <selection activeCell="C2" sqref="C2:C15"/>
    </sheetView>
  </sheetViews>
  <sheetFormatPr defaultRowHeight="14.4" x14ac:dyDescent="0.3"/>
  <cols>
    <col min="1" max="1" width="15.5546875" customWidth="1"/>
    <col min="2" max="2" width="13.109375" customWidth="1"/>
    <col min="3" max="3" width="12.77734375" customWidth="1"/>
    <col min="4" max="4" width="15.109375" customWidth="1"/>
  </cols>
  <sheetData>
    <row r="1" spans="1:4" ht="43.2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t="s">
        <v>7</v>
      </c>
      <c r="B2" t="s">
        <v>17</v>
      </c>
      <c r="C2">
        <v>1</v>
      </c>
      <c r="D2">
        <v>150</v>
      </c>
    </row>
    <row r="3" spans="1:4" x14ac:dyDescent="0.3">
      <c r="A3" t="s">
        <v>8</v>
      </c>
      <c r="B3" t="s">
        <v>18</v>
      </c>
      <c r="C3">
        <v>4</v>
      </c>
      <c r="D3">
        <v>160</v>
      </c>
    </row>
    <row r="4" spans="1:4" x14ac:dyDescent="0.3">
      <c r="A4" t="s">
        <v>9</v>
      </c>
      <c r="B4" t="s">
        <v>19</v>
      </c>
      <c r="D4">
        <v>170</v>
      </c>
    </row>
    <row r="5" spans="1:4" x14ac:dyDescent="0.3">
      <c r="A5" t="s">
        <v>10</v>
      </c>
      <c r="B5" t="s">
        <v>20</v>
      </c>
      <c r="C5">
        <v>1</v>
      </c>
      <c r="D5">
        <v>180</v>
      </c>
    </row>
    <row r="6" spans="1:4" x14ac:dyDescent="0.3">
      <c r="A6" t="s">
        <v>0</v>
      </c>
      <c r="B6" t="s">
        <v>17</v>
      </c>
      <c r="C6">
        <v>2</v>
      </c>
      <c r="D6">
        <v>190</v>
      </c>
    </row>
    <row r="7" spans="1:4" x14ac:dyDescent="0.3">
      <c r="A7" t="s">
        <v>11</v>
      </c>
      <c r="B7" t="s">
        <v>17</v>
      </c>
      <c r="C7">
        <v>1</v>
      </c>
      <c r="D7">
        <v>200</v>
      </c>
    </row>
    <row r="8" spans="1:4" x14ac:dyDescent="0.3">
      <c r="A8" t="s">
        <v>21</v>
      </c>
      <c r="B8" t="s">
        <v>17</v>
      </c>
      <c r="C8">
        <v>3</v>
      </c>
      <c r="D8">
        <v>210</v>
      </c>
    </row>
    <row r="9" spans="1:4" x14ac:dyDescent="0.3">
      <c r="A9" t="s">
        <v>1</v>
      </c>
      <c r="B9" t="s">
        <v>17</v>
      </c>
      <c r="C9">
        <v>2</v>
      </c>
      <c r="D9">
        <v>220</v>
      </c>
    </row>
    <row r="10" spans="1:4" x14ac:dyDescent="0.3">
      <c r="A10" t="s">
        <v>12</v>
      </c>
      <c r="B10" t="s">
        <v>20</v>
      </c>
      <c r="C10">
        <v>3</v>
      </c>
      <c r="D10">
        <v>230</v>
      </c>
    </row>
    <row r="11" spans="1:4" x14ac:dyDescent="0.3">
      <c r="A11" t="s">
        <v>2</v>
      </c>
      <c r="B11" t="s">
        <v>17</v>
      </c>
      <c r="C11">
        <v>2</v>
      </c>
      <c r="D11">
        <v>240</v>
      </c>
    </row>
    <row r="12" spans="1:4" x14ac:dyDescent="0.3">
      <c r="A12" t="s">
        <v>13</v>
      </c>
      <c r="B12" t="s">
        <v>18</v>
      </c>
      <c r="C12">
        <v>2</v>
      </c>
      <c r="D12">
        <v>250</v>
      </c>
    </row>
    <row r="13" spans="1:4" x14ac:dyDescent="0.3">
      <c r="A13" t="s">
        <v>14</v>
      </c>
      <c r="B13" t="s">
        <v>19</v>
      </c>
      <c r="D13">
        <v>260</v>
      </c>
    </row>
    <row r="14" spans="1:4" x14ac:dyDescent="0.3">
      <c r="A14" t="s">
        <v>15</v>
      </c>
      <c r="B14" t="s">
        <v>17</v>
      </c>
      <c r="C14">
        <v>4</v>
      </c>
      <c r="D14">
        <v>270</v>
      </c>
    </row>
    <row r="15" spans="1:4" x14ac:dyDescent="0.3">
      <c r="A15" t="s">
        <v>16</v>
      </c>
      <c r="B15" t="s">
        <v>18</v>
      </c>
      <c r="C15">
        <v>3</v>
      </c>
      <c r="D15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9FC0-15AC-4300-AE32-CFE635361390}">
  <dimension ref="A1:D15"/>
  <sheetViews>
    <sheetView workbookViewId="0">
      <selection activeCell="D10" sqref="D10"/>
    </sheetView>
  </sheetViews>
  <sheetFormatPr defaultRowHeight="14.4" x14ac:dyDescent="0.3"/>
  <cols>
    <col min="1" max="1" width="13.44140625" customWidth="1"/>
    <col min="2" max="2" width="15.21875" customWidth="1"/>
    <col min="3" max="3" width="11.77734375" customWidth="1"/>
    <col min="4" max="4" width="18.33203125" customWidth="1"/>
  </cols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 t="s">
        <v>7</v>
      </c>
      <c r="B2" t="s">
        <v>17</v>
      </c>
      <c r="C2">
        <v>1</v>
      </c>
      <c r="D2">
        <v>630</v>
      </c>
    </row>
    <row r="3" spans="1:4" x14ac:dyDescent="0.3">
      <c r="A3" t="s">
        <v>8</v>
      </c>
      <c r="B3" t="s">
        <v>18</v>
      </c>
      <c r="C3">
        <v>4</v>
      </c>
      <c r="D3">
        <v>510</v>
      </c>
    </row>
    <row r="4" spans="1:4" x14ac:dyDescent="0.3">
      <c r="A4" t="s">
        <v>9</v>
      </c>
      <c r="B4" t="s">
        <v>19</v>
      </c>
      <c r="D4">
        <v>700</v>
      </c>
    </row>
    <row r="5" spans="1:4" x14ac:dyDescent="0.3">
      <c r="A5" t="s">
        <v>10</v>
      </c>
      <c r="B5" t="s">
        <v>20</v>
      </c>
      <c r="C5">
        <v>1</v>
      </c>
      <c r="D5">
        <v>720</v>
      </c>
    </row>
    <row r="6" spans="1:4" x14ac:dyDescent="0.3">
      <c r="A6" t="s">
        <v>0</v>
      </c>
      <c r="B6" t="s">
        <v>17</v>
      </c>
      <c r="C6">
        <v>2</v>
      </c>
      <c r="D6">
        <v>670</v>
      </c>
    </row>
    <row r="7" spans="1:4" x14ac:dyDescent="0.3">
      <c r="A7" t="s">
        <v>11</v>
      </c>
      <c r="B7" t="s">
        <v>17</v>
      </c>
      <c r="C7">
        <v>1</v>
      </c>
      <c r="D7">
        <v>990</v>
      </c>
    </row>
    <row r="8" spans="1:4" x14ac:dyDescent="0.3">
      <c r="A8" t="s">
        <v>21</v>
      </c>
      <c r="B8" t="s">
        <v>17</v>
      </c>
      <c r="C8">
        <v>3</v>
      </c>
      <c r="D8">
        <v>940</v>
      </c>
    </row>
    <row r="9" spans="1:4" x14ac:dyDescent="0.3">
      <c r="A9" t="s">
        <v>1</v>
      </c>
      <c r="B9" t="s">
        <v>17</v>
      </c>
      <c r="C9">
        <v>2</v>
      </c>
      <c r="D9">
        <v>980</v>
      </c>
    </row>
    <row r="10" spans="1:4" x14ac:dyDescent="0.3">
      <c r="A10" t="s">
        <v>12</v>
      </c>
      <c r="B10" t="s">
        <v>20</v>
      </c>
      <c r="C10">
        <v>3</v>
      </c>
      <c r="D10">
        <v>870</v>
      </c>
    </row>
    <row r="11" spans="1:4" x14ac:dyDescent="0.3">
      <c r="A11" t="s">
        <v>2</v>
      </c>
      <c r="B11" t="s">
        <v>17</v>
      </c>
      <c r="C11">
        <v>2</v>
      </c>
      <c r="D11">
        <v>950</v>
      </c>
    </row>
    <row r="12" spans="1:4" x14ac:dyDescent="0.3">
      <c r="A12" t="s">
        <v>13</v>
      </c>
      <c r="B12" t="s">
        <v>18</v>
      </c>
      <c r="C12">
        <v>2</v>
      </c>
      <c r="D12">
        <v>710</v>
      </c>
    </row>
    <row r="13" spans="1:4" x14ac:dyDescent="0.3">
      <c r="A13" t="s">
        <v>14</v>
      </c>
      <c r="B13" t="s">
        <v>19</v>
      </c>
      <c r="D13">
        <v>930</v>
      </c>
    </row>
    <row r="14" spans="1:4" x14ac:dyDescent="0.3">
      <c r="A14" t="s">
        <v>15</v>
      </c>
      <c r="B14" t="s">
        <v>17</v>
      </c>
      <c r="C14">
        <v>4</v>
      </c>
      <c r="D14">
        <v>1050</v>
      </c>
    </row>
    <row r="15" spans="1:4" x14ac:dyDescent="0.3">
      <c r="A15" t="s">
        <v>16</v>
      </c>
      <c r="B15" t="s">
        <v>18</v>
      </c>
      <c r="C15">
        <v>3</v>
      </c>
      <c r="D15">
        <v>930</v>
      </c>
    </row>
  </sheetData>
  <dataConsolidate leftLabels="1" topLabels="1">
    <dataRefs count="3">
      <dataRef ref="A1:D15" sheet="Март"/>
      <dataRef ref="A1:D15" sheet="Февраль"/>
      <dataRef ref="A1:D15" sheet="Январь"/>
    </dataRefs>
  </dataConsolid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50C4-0B91-4B00-A95C-2865C46E46AD}">
  <dimension ref="A1:F69"/>
  <sheetViews>
    <sheetView workbookViewId="0">
      <selection activeCell="C25" sqref="C25"/>
    </sheetView>
  </sheetViews>
  <sheetFormatPr defaultRowHeight="14.4" x14ac:dyDescent="0.3"/>
  <cols>
    <col min="1" max="1" width="18.44140625" customWidth="1"/>
    <col min="2" max="2" width="17.109375" customWidth="1"/>
    <col min="3" max="3" width="21.21875" customWidth="1"/>
    <col min="4" max="4" width="21.77734375" customWidth="1"/>
    <col min="5" max="5" width="12" customWidth="1"/>
  </cols>
  <sheetData>
    <row r="1" spans="1:4" ht="43.2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t="s">
        <v>7</v>
      </c>
      <c r="B2" t="s">
        <v>17</v>
      </c>
      <c r="C2">
        <v>1</v>
      </c>
      <c r="D2">
        <v>240</v>
      </c>
    </row>
    <row r="3" spans="1:4" x14ac:dyDescent="0.3">
      <c r="A3" t="s">
        <v>8</v>
      </c>
      <c r="B3" t="s">
        <v>18</v>
      </c>
      <c r="C3">
        <v>4</v>
      </c>
      <c r="D3">
        <v>100</v>
      </c>
    </row>
    <row r="4" spans="1:4" x14ac:dyDescent="0.3">
      <c r="A4" t="s">
        <v>9</v>
      </c>
      <c r="B4" t="s">
        <v>19</v>
      </c>
      <c r="D4">
        <v>270</v>
      </c>
    </row>
    <row r="5" spans="1:4" x14ac:dyDescent="0.3">
      <c r="A5" t="s">
        <v>10</v>
      </c>
      <c r="B5" t="s">
        <v>20</v>
      </c>
      <c r="C5">
        <v>1</v>
      </c>
      <c r="D5">
        <v>270</v>
      </c>
    </row>
    <row r="6" spans="1:4" x14ac:dyDescent="0.3">
      <c r="A6" t="s">
        <v>0</v>
      </c>
      <c r="B6" t="s">
        <v>17</v>
      </c>
      <c r="C6">
        <v>2</v>
      </c>
      <c r="D6">
        <v>200</v>
      </c>
    </row>
    <row r="7" spans="1:4" x14ac:dyDescent="0.3">
      <c r="A7" t="s">
        <v>11</v>
      </c>
      <c r="B7" t="s">
        <v>17</v>
      </c>
      <c r="C7">
        <v>1</v>
      </c>
      <c r="D7">
        <v>500</v>
      </c>
    </row>
    <row r="8" spans="1:4" x14ac:dyDescent="0.3">
      <c r="A8" t="s">
        <v>21</v>
      </c>
      <c r="B8" t="s">
        <v>17</v>
      </c>
      <c r="C8">
        <v>3</v>
      </c>
      <c r="D8">
        <v>430</v>
      </c>
    </row>
    <row r="9" spans="1:4" x14ac:dyDescent="0.3">
      <c r="A9" t="s">
        <v>1</v>
      </c>
      <c r="B9" t="s">
        <v>17</v>
      </c>
      <c r="C9">
        <v>2</v>
      </c>
      <c r="D9">
        <v>450</v>
      </c>
    </row>
    <row r="10" spans="1:4" x14ac:dyDescent="0.3">
      <c r="A10" t="s">
        <v>12</v>
      </c>
      <c r="B10" t="s">
        <v>20</v>
      </c>
      <c r="C10">
        <v>3</v>
      </c>
      <c r="D10">
        <v>320</v>
      </c>
    </row>
    <row r="11" spans="1:4" x14ac:dyDescent="0.3">
      <c r="A11" t="s">
        <v>2</v>
      </c>
      <c r="B11" t="s">
        <v>17</v>
      </c>
      <c r="C11">
        <v>2</v>
      </c>
      <c r="D11">
        <v>380</v>
      </c>
    </row>
    <row r="12" spans="1:4" x14ac:dyDescent="0.3">
      <c r="A12" t="s">
        <v>13</v>
      </c>
      <c r="B12" t="s">
        <v>18</v>
      </c>
      <c r="C12">
        <v>2</v>
      </c>
      <c r="D12">
        <v>120</v>
      </c>
    </row>
    <row r="13" spans="1:4" x14ac:dyDescent="0.3">
      <c r="A13" t="s">
        <v>14</v>
      </c>
      <c r="B13" t="s">
        <v>19</v>
      </c>
      <c r="D13">
        <v>320</v>
      </c>
    </row>
    <row r="14" spans="1:4" x14ac:dyDescent="0.3">
      <c r="A14" t="s">
        <v>15</v>
      </c>
      <c r="B14" t="s">
        <v>17</v>
      </c>
      <c r="C14">
        <v>4</v>
      </c>
      <c r="D14">
        <v>420</v>
      </c>
    </row>
    <row r="15" spans="1:4" x14ac:dyDescent="0.3">
      <c r="A15" t="s">
        <v>16</v>
      </c>
      <c r="B15" t="s">
        <v>18</v>
      </c>
      <c r="C15">
        <v>3</v>
      </c>
      <c r="D15">
        <v>280</v>
      </c>
    </row>
    <row r="17" spans="2:6" x14ac:dyDescent="0.3">
      <c r="D17" s="1" t="s">
        <v>5</v>
      </c>
      <c r="E17" s="4" t="s">
        <v>33</v>
      </c>
      <c r="F17">
        <f>DCOUNTA(A1:D15,A1,D17:D20)</f>
        <v>8</v>
      </c>
    </row>
    <row r="18" spans="2:6" x14ac:dyDescent="0.3">
      <c r="D18">
        <v>1</v>
      </c>
    </row>
    <row r="19" spans="2:6" x14ac:dyDescent="0.3">
      <c r="D19">
        <v>3</v>
      </c>
    </row>
    <row r="20" spans="2:6" x14ac:dyDescent="0.3">
      <c r="D20">
        <v>4</v>
      </c>
    </row>
    <row r="22" spans="2:6" ht="28.8" x14ac:dyDescent="0.3">
      <c r="B22" s="1" t="s">
        <v>5</v>
      </c>
      <c r="C22" s="1" t="s">
        <v>6</v>
      </c>
      <c r="D22" s="1" t="s">
        <v>6</v>
      </c>
      <c r="E22" s="3" t="s">
        <v>33</v>
      </c>
      <c r="F22">
        <f>DCOUNTA(A1:D15,A1,B22:D25)</f>
        <v>6</v>
      </c>
    </row>
    <row r="23" spans="2:6" x14ac:dyDescent="0.3">
      <c r="B23">
        <v>1</v>
      </c>
      <c r="C23" t="s">
        <v>34</v>
      </c>
    </row>
    <row r="24" spans="2:6" x14ac:dyDescent="0.3">
      <c r="B24">
        <v>2</v>
      </c>
      <c r="C24" t="s">
        <v>35</v>
      </c>
      <c r="D24" t="s">
        <v>36</v>
      </c>
    </row>
    <row r="25" spans="2:6" x14ac:dyDescent="0.3">
      <c r="B25">
        <v>3</v>
      </c>
      <c r="C25" t="s">
        <v>37</v>
      </c>
    </row>
    <row r="28" spans="2:6" x14ac:dyDescent="0.3">
      <c r="B28" s="1" t="s">
        <v>5</v>
      </c>
      <c r="C28" s="1" t="s">
        <v>4</v>
      </c>
      <c r="D28" s="1"/>
      <c r="E28" s="3" t="s">
        <v>33</v>
      </c>
      <c r="F28">
        <f>DCOUNTA(A1:D15,A1,B28:C33)</f>
        <v>8</v>
      </c>
    </row>
    <row r="29" spans="2:6" x14ac:dyDescent="0.3">
      <c r="B29">
        <v>1</v>
      </c>
    </row>
    <row r="30" spans="2:6" x14ac:dyDescent="0.3">
      <c r="B30">
        <v>4</v>
      </c>
    </row>
    <row r="31" spans="2:6" x14ac:dyDescent="0.3">
      <c r="B31">
        <v>2</v>
      </c>
      <c r="C31" t="s">
        <v>18</v>
      </c>
    </row>
    <row r="32" spans="2:6" x14ac:dyDescent="0.3">
      <c r="B32">
        <v>3</v>
      </c>
      <c r="C32" t="s">
        <v>18</v>
      </c>
    </row>
    <row r="33" spans="2:6" x14ac:dyDescent="0.3">
      <c r="B33">
        <v>3</v>
      </c>
      <c r="C33" t="s">
        <v>20</v>
      </c>
    </row>
    <row r="36" spans="2:6" x14ac:dyDescent="0.3">
      <c r="B36" s="1" t="s">
        <v>5</v>
      </c>
      <c r="C36" s="1" t="s">
        <v>4</v>
      </c>
      <c r="E36" s="3" t="s">
        <v>33</v>
      </c>
      <c r="F36">
        <f>DCOUNTA(A1:D15,A1,B36:C39)</f>
        <v>6</v>
      </c>
    </row>
    <row r="37" spans="2:6" x14ac:dyDescent="0.3">
      <c r="C37" t="s">
        <v>18</v>
      </c>
    </row>
    <row r="38" spans="2:6" x14ac:dyDescent="0.3">
      <c r="C38" t="s">
        <v>20</v>
      </c>
    </row>
    <row r="39" spans="2:6" x14ac:dyDescent="0.3">
      <c r="B39">
        <v>3</v>
      </c>
    </row>
    <row r="42" spans="2:6" x14ac:dyDescent="0.3">
      <c r="C42" t="s">
        <v>38</v>
      </c>
      <c r="E42" t="s">
        <v>33</v>
      </c>
      <c r="F42">
        <f>DCOUNT(A1:D15,C1,A1:D15)</f>
        <v>12</v>
      </c>
    </row>
    <row r="44" spans="2:6" x14ac:dyDescent="0.3">
      <c r="B44" s="1" t="s">
        <v>40</v>
      </c>
      <c r="E44" t="s">
        <v>39</v>
      </c>
      <c r="F44">
        <f>DCOUNTA(A1:D15,A1,B44:B45)</f>
        <v>7</v>
      </c>
    </row>
    <row r="45" spans="2:6" x14ac:dyDescent="0.3">
      <c r="B45" t="b">
        <f>D2&gt;AVERAGE($D$2:$D$15)</f>
        <v>0</v>
      </c>
    </row>
    <row r="47" spans="2:6" x14ac:dyDescent="0.3">
      <c r="B47" s="1" t="s">
        <v>5</v>
      </c>
      <c r="C47" s="1" t="s">
        <v>40</v>
      </c>
      <c r="E47" t="s">
        <v>39</v>
      </c>
      <c r="F47">
        <f>DCOUNTA(A1:D15,A1,B47:C48)</f>
        <v>2</v>
      </c>
    </row>
    <row r="48" spans="2:6" x14ac:dyDescent="0.3">
      <c r="B48">
        <v>2</v>
      </c>
      <c r="C48" t="b">
        <f>D2&gt;AVERAGE($D$2:$D$15)</f>
        <v>0</v>
      </c>
    </row>
    <row r="50" spans="2:6" x14ac:dyDescent="0.3">
      <c r="B50" s="1" t="s">
        <v>4</v>
      </c>
      <c r="C50" s="1" t="s">
        <v>5</v>
      </c>
      <c r="E50" t="s">
        <v>39</v>
      </c>
      <c r="F50">
        <f>DMAX(A1:D15,D1,B50:C52)</f>
        <v>500</v>
      </c>
    </row>
    <row r="51" spans="2:6" x14ac:dyDescent="0.3">
      <c r="B51" t="s">
        <v>17</v>
      </c>
      <c r="C51">
        <v>1</v>
      </c>
    </row>
    <row r="52" spans="2:6" x14ac:dyDescent="0.3">
      <c r="B52" t="s">
        <v>17</v>
      </c>
      <c r="C52">
        <v>3</v>
      </c>
    </row>
    <row r="55" spans="2:6" x14ac:dyDescent="0.3">
      <c r="B55" s="1" t="s">
        <v>4</v>
      </c>
      <c r="C55" s="1"/>
      <c r="E55" t="s">
        <v>39</v>
      </c>
      <c r="F55">
        <f>DSUM(A1:D15,D1,B55:B56)</f>
        <v>1680</v>
      </c>
    </row>
    <row r="56" spans="2:6" x14ac:dyDescent="0.3">
      <c r="B56" t="s">
        <v>41</v>
      </c>
    </row>
    <row r="58" spans="2:6" x14ac:dyDescent="0.3">
      <c r="B58" s="1" t="s">
        <v>4</v>
      </c>
      <c r="C58" s="1" t="s">
        <v>5</v>
      </c>
      <c r="E58" t="s">
        <v>39</v>
      </c>
      <c r="F58">
        <f>DAVERAGE(A1:D15,D1,B58:C59)</f>
        <v>370</v>
      </c>
    </row>
    <row r="59" spans="2:6" x14ac:dyDescent="0.3">
      <c r="B59" t="s">
        <v>17</v>
      </c>
      <c r="C59">
        <v>1</v>
      </c>
    </row>
    <row r="62" spans="2:6" x14ac:dyDescent="0.3">
      <c r="B62" s="1" t="s">
        <v>5</v>
      </c>
      <c r="C62" t="s">
        <v>42</v>
      </c>
    </row>
    <row r="63" spans="2:6" x14ac:dyDescent="0.3">
      <c r="B63">
        <v>2</v>
      </c>
      <c r="C63">
        <f>DAVERAGE(A1:D15,D1,B62:B63)</f>
        <v>287.5</v>
      </c>
    </row>
    <row r="64" spans="2:6" x14ac:dyDescent="0.3">
      <c r="B64" s="1" t="s">
        <v>5</v>
      </c>
      <c r="C64" t="s">
        <v>40</v>
      </c>
      <c r="D64" t="s">
        <v>43</v>
      </c>
    </row>
    <row r="65" spans="1:4" x14ac:dyDescent="0.3">
      <c r="B65">
        <v>2</v>
      </c>
      <c r="C65" t="b">
        <f>D2&gt;$C$63</f>
        <v>0</v>
      </c>
      <c r="D65">
        <f>DCOUNTA(A1:D15,A1,B64:C65)</f>
        <v>2</v>
      </c>
    </row>
    <row r="67" spans="1:4" x14ac:dyDescent="0.3">
      <c r="A67" s="1" t="s">
        <v>3</v>
      </c>
      <c r="B67" s="1" t="s">
        <v>4</v>
      </c>
      <c r="C67" s="1" t="s">
        <v>5</v>
      </c>
      <c r="D67" s="1" t="s">
        <v>6</v>
      </c>
    </row>
    <row r="68" spans="1:4" x14ac:dyDescent="0.3">
      <c r="A68" t="s">
        <v>1</v>
      </c>
      <c r="B68" t="s">
        <v>17</v>
      </c>
      <c r="C68">
        <v>2</v>
      </c>
      <c r="D68">
        <v>450</v>
      </c>
    </row>
    <row r="69" spans="1:4" x14ac:dyDescent="0.3">
      <c r="A69" t="s">
        <v>2</v>
      </c>
      <c r="B69" t="s">
        <v>17</v>
      </c>
      <c r="C69">
        <v>2</v>
      </c>
      <c r="D69">
        <v>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F431-9BF0-4E15-B403-373D2ACB8A66}">
  <dimension ref="A1:F31"/>
  <sheetViews>
    <sheetView tabSelected="1" topLeftCell="A9" workbookViewId="0">
      <selection activeCell="H23" sqref="H23"/>
    </sheetView>
  </sheetViews>
  <sheetFormatPr defaultRowHeight="14.4" x14ac:dyDescent="0.3"/>
  <cols>
    <col min="1" max="1" width="15.21875" customWidth="1"/>
    <col min="2" max="2" width="15" customWidth="1"/>
    <col min="3" max="4" width="17.44140625" customWidth="1"/>
    <col min="6" max="6" width="12.109375" customWidth="1"/>
  </cols>
  <sheetData>
    <row r="1" spans="1:4" ht="43.2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t="s">
        <v>7</v>
      </c>
      <c r="B2" t="s">
        <v>17</v>
      </c>
      <c r="C2">
        <v>1</v>
      </c>
      <c r="D2">
        <v>240</v>
      </c>
    </row>
    <row r="3" spans="1:4" x14ac:dyDescent="0.3">
      <c r="A3" t="s">
        <v>8</v>
      </c>
      <c r="B3" t="s">
        <v>18</v>
      </c>
      <c r="C3">
        <v>4</v>
      </c>
      <c r="D3">
        <v>100</v>
      </c>
    </row>
    <row r="4" spans="1:4" x14ac:dyDescent="0.3">
      <c r="A4" t="s">
        <v>9</v>
      </c>
      <c r="B4" t="s">
        <v>19</v>
      </c>
      <c r="D4">
        <v>270</v>
      </c>
    </row>
    <row r="5" spans="1:4" x14ac:dyDescent="0.3">
      <c r="A5" t="s">
        <v>10</v>
      </c>
      <c r="B5" t="s">
        <v>20</v>
      </c>
      <c r="C5">
        <v>1</v>
      </c>
      <c r="D5">
        <v>270</v>
      </c>
    </row>
    <row r="6" spans="1:4" x14ac:dyDescent="0.3">
      <c r="A6" t="s">
        <v>0</v>
      </c>
      <c r="B6" t="s">
        <v>17</v>
      </c>
      <c r="C6">
        <v>2</v>
      </c>
      <c r="D6">
        <v>200</v>
      </c>
    </row>
    <row r="7" spans="1:4" x14ac:dyDescent="0.3">
      <c r="A7" t="s">
        <v>11</v>
      </c>
      <c r="B7" t="s">
        <v>17</v>
      </c>
      <c r="C7">
        <v>1</v>
      </c>
      <c r="D7">
        <v>500</v>
      </c>
    </row>
    <row r="8" spans="1:4" x14ac:dyDescent="0.3">
      <c r="A8" t="s">
        <v>21</v>
      </c>
      <c r="B8" t="s">
        <v>17</v>
      </c>
      <c r="C8">
        <v>3</v>
      </c>
      <c r="D8">
        <v>430</v>
      </c>
    </row>
    <row r="9" spans="1:4" x14ac:dyDescent="0.3">
      <c r="A9" t="s">
        <v>1</v>
      </c>
      <c r="B9" t="s">
        <v>17</v>
      </c>
      <c r="C9">
        <v>2</v>
      </c>
      <c r="D9">
        <v>450</v>
      </c>
    </row>
    <row r="10" spans="1:4" x14ac:dyDescent="0.3">
      <c r="A10" t="s">
        <v>12</v>
      </c>
      <c r="B10" t="s">
        <v>20</v>
      </c>
      <c r="C10">
        <v>3</v>
      </c>
      <c r="D10">
        <v>320</v>
      </c>
    </row>
    <row r="11" spans="1:4" x14ac:dyDescent="0.3">
      <c r="A11" t="s">
        <v>2</v>
      </c>
      <c r="B11" t="s">
        <v>17</v>
      </c>
      <c r="C11">
        <v>2</v>
      </c>
      <c r="D11">
        <v>380</v>
      </c>
    </row>
    <row r="12" spans="1:4" x14ac:dyDescent="0.3">
      <c r="A12" t="s">
        <v>13</v>
      </c>
      <c r="B12" t="s">
        <v>18</v>
      </c>
      <c r="C12">
        <v>2</v>
      </c>
      <c r="D12">
        <v>120</v>
      </c>
    </row>
    <row r="13" spans="1:4" x14ac:dyDescent="0.3">
      <c r="A13" t="s">
        <v>14</v>
      </c>
      <c r="B13" t="s">
        <v>19</v>
      </c>
      <c r="D13">
        <v>320</v>
      </c>
    </row>
    <row r="14" spans="1:4" x14ac:dyDescent="0.3">
      <c r="A14" t="s">
        <v>15</v>
      </c>
      <c r="B14" t="s">
        <v>17</v>
      </c>
      <c r="C14">
        <v>4</v>
      </c>
      <c r="D14">
        <v>420</v>
      </c>
    </row>
    <row r="15" spans="1:4" x14ac:dyDescent="0.3">
      <c r="A15" t="s">
        <v>16</v>
      </c>
      <c r="B15" t="s">
        <v>18</v>
      </c>
      <c r="C15">
        <v>3</v>
      </c>
      <c r="D15">
        <v>280</v>
      </c>
    </row>
    <row r="19" spans="1:6" ht="28.8" x14ac:dyDescent="0.3">
      <c r="A19">
        <v>1</v>
      </c>
      <c r="B19" s="1" t="s">
        <v>4</v>
      </c>
      <c r="C19" s="1" t="s">
        <v>6</v>
      </c>
      <c r="D19" s="1" t="s">
        <v>6</v>
      </c>
      <c r="F19" s="1" t="s">
        <v>33</v>
      </c>
    </row>
    <row r="20" spans="1:6" x14ac:dyDescent="0.3">
      <c r="B20" t="s">
        <v>17</v>
      </c>
      <c r="C20" t="s">
        <v>44</v>
      </c>
      <c r="D20" t="s">
        <v>45</v>
      </c>
      <c r="F20">
        <f>DCOUNTA(A1:D15,A1,B19:D21)</f>
        <v>5</v>
      </c>
    </row>
    <row r="21" spans="1:6" x14ac:dyDescent="0.3">
      <c r="B21" t="s">
        <v>18</v>
      </c>
      <c r="C21" t="s">
        <v>45</v>
      </c>
    </row>
    <row r="23" spans="1:6" x14ac:dyDescent="0.3">
      <c r="A23">
        <v>2</v>
      </c>
      <c r="B23" s="1" t="s">
        <v>4</v>
      </c>
      <c r="C23" s="1" t="s">
        <v>5</v>
      </c>
      <c r="F23" s="1" t="s">
        <v>33</v>
      </c>
    </row>
    <row r="24" spans="1:6" x14ac:dyDescent="0.3">
      <c r="B24" t="s">
        <v>17</v>
      </c>
      <c r="C24">
        <v>1</v>
      </c>
      <c r="F24">
        <f>DMIN(A1:D15,D1,B23:C27)</f>
        <v>240</v>
      </c>
    </row>
    <row r="25" spans="1:6" x14ac:dyDescent="0.3">
      <c r="B25" t="s">
        <v>17</v>
      </c>
      <c r="C25">
        <v>4</v>
      </c>
    </row>
    <row r="26" spans="1:6" x14ac:dyDescent="0.3">
      <c r="B26" t="s">
        <v>20</v>
      </c>
      <c r="C26">
        <v>1</v>
      </c>
    </row>
    <row r="27" spans="1:6" x14ac:dyDescent="0.3">
      <c r="B27" t="s">
        <v>20</v>
      </c>
      <c r="C27">
        <v>4</v>
      </c>
    </row>
    <row r="29" spans="1:6" x14ac:dyDescent="0.3">
      <c r="A29">
        <v>3</v>
      </c>
      <c r="B29" s="1" t="s">
        <v>4</v>
      </c>
      <c r="C29" s="1" t="s">
        <v>5</v>
      </c>
      <c r="F29" s="1" t="s">
        <v>33</v>
      </c>
    </row>
    <row r="30" spans="1:6" x14ac:dyDescent="0.3">
      <c r="B30" t="s">
        <v>18</v>
      </c>
      <c r="C30">
        <v>2</v>
      </c>
      <c r="F30">
        <f>DSUM(A1:D15,D1,B29:C31)</f>
        <v>120</v>
      </c>
    </row>
    <row r="31" spans="1:6" x14ac:dyDescent="0.3">
      <c r="B31" t="s">
        <v>20</v>
      </c>
      <c r="C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Лист1</vt:lpstr>
      <vt:lpstr>Лист2</vt:lpstr>
      <vt:lpstr>Январь</vt:lpstr>
      <vt:lpstr>Февраль</vt:lpstr>
      <vt:lpstr>Март</vt:lpstr>
      <vt:lpstr>Итог</vt:lpstr>
      <vt:lpstr>Лист7</vt:lpstr>
      <vt:lpstr>Лист8</vt:lpstr>
      <vt:lpstr>Лист7!Извлечь</vt:lpstr>
      <vt:lpstr>Лист7!Критерии</vt:lpstr>
    </vt:vector>
  </TitlesOfParts>
  <Company>БГУИР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Batin</dc:creator>
  <cp:lastModifiedBy>Влад Шумигай</cp:lastModifiedBy>
  <dcterms:created xsi:type="dcterms:W3CDTF">2021-09-22T06:39:38Z</dcterms:created>
  <dcterms:modified xsi:type="dcterms:W3CDTF">2022-02-26T10:31:19Z</dcterms:modified>
</cp:coreProperties>
</file>