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s\Documents\Универ\САиИО\Лабы\"/>
    </mc:Choice>
  </mc:AlternateContent>
  <xr:revisionPtr revIDLastSave="0" documentId="13_ncr:1_{2669DFA5-F881-42E4-B63B-2601AD969D41}" xr6:coauthVersionLast="47" xr6:coauthVersionMax="47" xr10:uidLastSave="{00000000-0000-0000-0000-000000000000}"/>
  <bookViews>
    <workbookView xWindow="12588" yWindow="84" windowWidth="10332" windowHeight="8928" xr2:uid="{186959ED-A89B-4B5D-B65F-CA6CC683AE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6" i="1"/>
  <c r="C57" i="1"/>
  <c r="C62" i="1" s="1"/>
  <c r="C55" i="1"/>
  <c r="C45" i="1"/>
  <c r="D45" i="1"/>
  <c r="B45" i="1"/>
  <c r="C41" i="1"/>
  <c r="D41" i="1"/>
  <c r="C40" i="1"/>
  <c r="D40" i="1"/>
  <c r="B40" i="1"/>
  <c r="B41" i="1"/>
  <c r="C39" i="1"/>
  <c r="D39" i="1"/>
  <c r="B39" i="1"/>
  <c r="B34" i="1"/>
  <c r="B35" i="1"/>
  <c r="B33" i="1"/>
  <c r="D29" i="1"/>
  <c r="B30" i="1"/>
  <c r="B29" i="1"/>
  <c r="B28" i="1"/>
  <c r="B24" i="1"/>
  <c r="B25" i="1"/>
  <c r="B23" i="1"/>
  <c r="C14" i="1"/>
  <c r="D14" i="1"/>
  <c r="E14" i="1"/>
  <c r="F14" i="1"/>
  <c r="B14" i="1"/>
  <c r="C9" i="1"/>
  <c r="D9" i="1"/>
  <c r="E9" i="1"/>
  <c r="F9" i="1"/>
  <c r="B9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<sst xmlns="http://schemas.openxmlformats.org/spreadsheetml/2006/main" count="70" uniqueCount="20">
  <si>
    <t>Поставщик</t>
  </si>
  <si>
    <t>Содержание металла</t>
  </si>
  <si>
    <t>Стоимость руды</t>
  </si>
  <si>
    <t>Надежность поставок</t>
  </si>
  <si>
    <t>П1</t>
  </si>
  <si>
    <t>П2</t>
  </si>
  <si>
    <t>П3</t>
  </si>
  <si>
    <t>П5</t>
  </si>
  <si>
    <t>П6</t>
  </si>
  <si>
    <t>высокая</t>
  </si>
  <si>
    <t>возм наруш</t>
  </si>
  <si>
    <t>оч выс</t>
  </si>
  <si>
    <t>Pi</t>
  </si>
  <si>
    <t>Ej</t>
  </si>
  <si>
    <t>S1</t>
  </si>
  <si>
    <t>S2</t>
  </si>
  <si>
    <t>S3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</si>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</sst>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shrinkToFit="1"/>
    </xf>
    <xf numFmtId="0" fontId="0" fillId="0" borderId="0" xfId="0" applyBorder="1"/>
    <xf numFmtId="0" fontId="0" fillId="0" borderId="0" xfId="0" applyBorder="1" applyAlignment="1">
      <alignment horizontal="center" vertical="center" shrinkToFit="1"/>
    </xf>
    <xf numFmtId="2" fontId="0" fillId="0" borderId="0" xfId="0" applyNumberForma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1AAF0-39BD-44E9-A5C4-FBEB719F6943}">
  <dimension ref="A1:G62"/>
  <sheetViews>
    <sheetView tabSelected="1" topLeftCell="A41" workbookViewId="0">
      <selection activeCell="F54" sqref="F54"/>
    </sheetView>
  </sheetViews>
  <sheetFormatPr defaultRowHeight="14.4" x14ac:dyDescent="0.3"/>
  <cols>
    <col min="1" max="1" width="27.44140625" customWidth="1"/>
    <col min="2" max="2" width="12.33203125" customWidth="1"/>
    <col min="3" max="3" width="12.109375" customWidth="1"/>
  </cols>
  <sheetData>
    <row r="1" spans="1:6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3">
      <c r="A2" s="1" t="s">
        <v>1</v>
      </c>
      <c r="B2" s="1">
        <v>12</v>
      </c>
      <c r="C2" s="1">
        <v>9</v>
      </c>
      <c r="D2" s="1">
        <v>15</v>
      </c>
      <c r="E2" s="1">
        <v>7</v>
      </c>
      <c r="F2" s="1">
        <v>10</v>
      </c>
    </row>
    <row r="3" spans="1:6" x14ac:dyDescent="0.3">
      <c r="A3" s="1" t="s">
        <v>2</v>
      </c>
      <c r="B3" s="1">
        <v>200</v>
      </c>
      <c r="C3" s="1">
        <v>120</v>
      </c>
      <c r="D3" s="1">
        <v>220</v>
      </c>
      <c r="E3" s="1">
        <v>100</v>
      </c>
      <c r="F3" s="1">
        <v>140</v>
      </c>
    </row>
    <row r="4" spans="1:6" x14ac:dyDescent="0.3">
      <c r="A4" s="2" t="s">
        <v>3</v>
      </c>
      <c r="B4" s="2" t="s">
        <v>10</v>
      </c>
      <c r="C4" s="2" t="s">
        <v>9</v>
      </c>
      <c r="D4" s="2" t="s">
        <v>11</v>
      </c>
      <c r="E4" s="2" t="s">
        <v>9</v>
      </c>
      <c r="F4" s="2" t="s">
        <v>9</v>
      </c>
    </row>
    <row r="7" spans="1:6" x14ac:dyDescent="0.3">
      <c r="A7" s="1" t="s">
        <v>0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</row>
    <row r="8" spans="1:6" x14ac:dyDescent="0.3">
      <c r="A8" s="1" t="s">
        <v>1</v>
      </c>
      <c r="B8" s="1">
        <f>B2/MAX($B2:$F2)</f>
        <v>0.8</v>
      </c>
      <c r="C8" s="1">
        <f t="shared" ref="C8:F8" si="0">C2/MAX($B2:$F2)</f>
        <v>0.6</v>
      </c>
      <c r="D8" s="1">
        <f t="shared" si="0"/>
        <v>1</v>
      </c>
      <c r="E8" s="3">
        <f t="shared" si="0"/>
        <v>0.46666666666666667</v>
      </c>
      <c r="F8" s="3">
        <f t="shared" si="0"/>
        <v>0.66666666666666663</v>
      </c>
    </row>
    <row r="9" spans="1:6" x14ac:dyDescent="0.3">
      <c r="A9" s="1" t="s">
        <v>2</v>
      </c>
      <c r="B9" s="1">
        <f>MIN($B3:$F3)/B3</f>
        <v>0.5</v>
      </c>
      <c r="C9" s="3">
        <f t="shared" ref="C9:F9" si="1">MIN($B3:$F3)/C3</f>
        <v>0.83333333333333337</v>
      </c>
      <c r="D9" s="3">
        <f t="shared" si="1"/>
        <v>0.45454545454545453</v>
      </c>
      <c r="E9" s="1">
        <f t="shared" si="1"/>
        <v>1</v>
      </c>
      <c r="F9" s="3">
        <f t="shared" si="1"/>
        <v>0.7142857142857143</v>
      </c>
    </row>
    <row r="10" spans="1:6" x14ac:dyDescent="0.3">
      <c r="A10" s="2" t="s">
        <v>3</v>
      </c>
      <c r="B10" s="2">
        <v>0.3</v>
      </c>
      <c r="C10" s="2">
        <v>0.65</v>
      </c>
      <c r="D10" s="2">
        <v>0.9</v>
      </c>
      <c r="E10" s="2">
        <v>0.7</v>
      </c>
      <c r="F10" s="2">
        <v>0.75</v>
      </c>
    </row>
    <row r="13" spans="1:6" x14ac:dyDescent="0.3">
      <c r="A13" s="1" t="s">
        <v>0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</row>
    <row r="14" spans="1:6" x14ac:dyDescent="0.3">
      <c r="A14" s="1" t="s">
        <v>12</v>
      </c>
      <c r="B14" s="1">
        <f>MIN(B8:B10)</f>
        <v>0.3</v>
      </c>
      <c r="C14" s="1">
        <f t="shared" ref="C14:F14" si="2">MIN(C8:C10)</f>
        <v>0.6</v>
      </c>
      <c r="D14" s="3">
        <f t="shared" si="2"/>
        <v>0.45454545454545453</v>
      </c>
      <c r="E14" s="3">
        <f t="shared" si="2"/>
        <v>0.46666666666666667</v>
      </c>
      <c r="F14" s="3">
        <f t="shared" si="2"/>
        <v>0.66666666666666663</v>
      </c>
    </row>
    <row r="17" spans="1:7" x14ac:dyDescent="0.3">
      <c r="A17" s="1" t="s">
        <v>0</v>
      </c>
      <c r="B17" s="1" t="s">
        <v>5</v>
      </c>
      <c r="C17" s="1" t="s">
        <v>7</v>
      </c>
      <c r="D17" s="1" t="s">
        <v>8</v>
      </c>
      <c r="E17" s="5"/>
      <c r="F17" s="5"/>
      <c r="G17" s="4"/>
    </row>
    <row r="18" spans="1:7" x14ac:dyDescent="0.3">
      <c r="A18" s="1" t="s">
        <v>1</v>
      </c>
      <c r="B18" s="1">
        <v>0.6</v>
      </c>
      <c r="C18" s="3">
        <v>0.46666666666666667</v>
      </c>
      <c r="D18" s="3">
        <v>0.66666666666666663</v>
      </c>
      <c r="E18" s="6"/>
      <c r="F18" s="6"/>
      <c r="G18" s="4"/>
    </row>
    <row r="19" spans="1:7" x14ac:dyDescent="0.3">
      <c r="A19" s="1" t="s">
        <v>2</v>
      </c>
      <c r="B19" s="3">
        <v>0.83333333333333337</v>
      </c>
      <c r="C19" s="1">
        <v>1</v>
      </c>
      <c r="D19" s="3">
        <v>0.7142857142857143</v>
      </c>
      <c r="E19" s="5"/>
      <c r="F19" s="6"/>
      <c r="G19" s="4"/>
    </row>
    <row r="20" spans="1:7" x14ac:dyDescent="0.3">
      <c r="A20" s="2" t="s">
        <v>3</v>
      </c>
      <c r="B20" s="2">
        <v>0.65</v>
      </c>
      <c r="C20" s="2">
        <v>0.7</v>
      </c>
      <c r="D20" s="2">
        <v>0.75</v>
      </c>
      <c r="E20" s="7"/>
      <c r="F20" s="7"/>
      <c r="G20" s="4"/>
    </row>
    <row r="23" spans="1:7" x14ac:dyDescent="0.3">
      <c r="A23" s="1" t="s">
        <v>1</v>
      </c>
      <c r="B23" s="3">
        <f>AVERAGE(B18:D18)</f>
        <v>0.57777777777777783</v>
      </c>
    </row>
    <row r="24" spans="1:7" x14ac:dyDescent="0.3">
      <c r="A24" s="1" t="s">
        <v>2</v>
      </c>
      <c r="B24" s="3">
        <f t="shared" ref="B24:B25" si="3">AVERAGE(B19:D19)</f>
        <v>0.8492063492063493</v>
      </c>
    </row>
    <row r="25" spans="1:7" x14ac:dyDescent="0.3">
      <c r="A25" s="2" t="s">
        <v>3</v>
      </c>
      <c r="B25" s="3">
        <f t="shared" si="3"/>
        <v>0.70000000000000007</v>
      </c>
    </row>
    <row r="28" spans="1:7" x14ac:dyDescent="0.3">
      <c r="A28" s="1" t="s">
        <v>1</v>
      </c>
      <c r="B28" s="3">
        <f>(ABS(B18-B23)+ABS(C18-B23)+ABS(D18-B23))/(3*B23)</f>
        <v>0.12820512820512814</v>
      </c>
    </row>
    <row r="29" spans="1:7" x14ac:dyDescent="0.3">
      <c r="A29" s="1" t="s">
        <v>2</v>
      </c>
      <c r="B29" s="3">
        <f>(ABS(B19-B24)+ABS(C19-B24)+ABS(D19-B24))/(3*B24)</f>
        <v>0.11838006230529595</v>
      </c>
      <c r="D29" s="8">
        <f>SUM(B28:B30)</f>
        <v>0.29420423812947177</v>
      </c>
    </row>
    <row r="30" spans="1:7" x14ac:dyDescent="0.3">
      <c r="A30" s="2" t="s">
        <v>3</v>
      </c>
      <c r="B30" s="3">
        <f>(ABS(B20-B25)+ABS(C20-B25)+ABS(D20-B25))/(3*B25)</f>
        <v>4.7619047619047658E-2</v>
      </c>
    </row>
    <row r="33" spans="1:4" x14ac:dyDescent="0.3">
      <c r="A33" s="1" t="s">
        <v>1</v>
      </c>
      <c r="B33" s="3">
        <f>B28/$D$29</f>
        <v>0.43576914126134492</v>
      </c>
    </row>
    <row r="34" spans="1:4" x14ac:dyDescent="0.3">
      <c r="A34" s="1" t="s">
        <v>2</v>
      </c>
      <c r="B34" s="3">
        <f t="shared" ref="B34:B35" si="4">B29/$D$29</f>
        <v>0.40237374912729812</v>
      </c>
    </row>
    <row r="35" spans="1:4" x14ac:dyDescent="0.3">
      <c r="A35" s="2" t="s">
        <v>3</v>
      </c>
      <c r="B35" s="3">
        <f t="shared" si="4"/>
        <v>0.16185710961135688</v>
      </c>
    </row>
    <row r="38" spans="1:4" x14ac:dyDescent="0.3">
      <c r="A38" s="1" t="s">
        <v>0</v>
      </c>
      <c r="B38" s="1" t="s">
        <v>5</v>
      </c>
      <c r="C38" s="1" t="s">
        <v>7</v>
      </c>
      <c r="D38" s="1" t="s">
        <v>8</v>
      </c>
    </row>
    <row r="39" spans="1:4" x14ac:dyDescent="0.3">
      <c r="A39" s="1" t="s">
        <v>1</v>
      </c>
      <c r="B39" s="3">
        <f>$B33/B18</f>
        <v>0.72628190210224153</v>
      </c>
      <c r="C39" s="3">
        <f t="shared" ref="C39:D39" si="5">$B33/C18</f>
        <v>0.93379101698859623</v>
      </c>
      <c r="D39" s="3">
        <f t="shared" si="5"/>
        <v>0.65365371189201738</v>
      </c>
    </row>
    <row r="40" spans="1:4" x14ac:dyDescent="0.3">
      <c r="A40" s="1" t="s">
        <v>2</v>
      </c>
      <c r="B40" s="3">
        <f t="shared" ref="B40:D41" si="6">$B34/B19</f>
        <v>0.48284849895275772</v>
      </c>
      <c r="C40" s="3">
        <f t="shared" si="6"/>
        <v>0.40237374912729812</v>
      </c>
      <c r="D40" s="3">
        <f t="shared" si="6"/>
        <v>0.56332324877821738</v>
      </c>
    </row>
    <row r="41" spans="1:4" x14ac:dyDescent="0.3">
      <c r="A41" s="2" t="s">
        <v>3</v>
      </c>
      <c r="B41" s="3">
        <f t="shared" si="6"/>
        <v>0.24901093786362596</v>
      </c>
      <c r="C41" s="3">
        <f t="shared" si="6"/>
        <v>0.23122444230193842</v>
      </c>
      <c r="D41" s="3">
        <f t="shared" si="6"/>
        <v>0.21580947948180917</v>
      </c>
    </row>
    <row r="44" spans="1:4" x14ac:dyDescent="0.3">
      <c r="A44" s="1" t="s">
        <v>0</v>
      </c>
      <c r="B44" s="1" t="s">
        <v>5</v>
      </c>
      <c r="C44" s="1" t="s">
        <v>7</v>
      </c>
      <c r="D44" s="1" t="s">
        <v>8</v>
      </c>
    </row>
    <row r="45" spans="1:4" x14ac:dyDescent="0.3">
      <c r="A45" s="1" t="s">
        <v>13</v>
      </c>
      <c r="B45" s="3">
        <f>SUM(B39:B41)</f>
        <v>1.4581413389186253</v>
      </c>
      <c r="C45" s="3">
        <f t="shared" ref="C45:D45" si="7">SUM(C39:C41)</f>
        <v>1.5673892084178329</v>
      </c>
      <c r="D45" s="3">
        <f t="shared" si="7"/>
        <v>1.4327864401520438</v>
      </c>
    </row>
    <row r="49" spans="1:3" x14ac:dyDescent="0.3">
      <c r="A49" s="1" t="s">
        <v>0</v>
      </c>
      <c r="B49" s="1" t="s">
        <v>5</v>
      </c>
      <c r="C49" s="1" t="s">
        <v>8</v>
      </c>
    </row>
    <row r="50" spans="1:3" x14ac:dyDescent="0.3">
      <c r="A50" s="1" t="s">
        <v>1</v>
      </c>
      <c r="B50" s="1">
        <v>9</v>
      </c>
      <c r="C50" s="1">
        <v>10</v>
      </c>
    </row>
    <row r="51" spans="1:3" x14ac:dyDescent="0.3">
      <c r="A51" s="1" t="s">
        <v>2</v>
      </c>
      <c r="B51" s="1">
        <v>120</v>
      </c>
      <c r="C51" s="1">
        <v>140</v>
      </c>
    </row>
    <row r="52" spans="1:3" x14ac:dyDescent="0.3">
      <c r="A52" s="2" t="s">
        <v>3</v>
      </c>
      <c r="B52" s="2">
        <v>0.65</v>
      </c>
      <c r="C52" s="2">
        <v>0.75</v>
      </c>
    </row>
    <row r="55" spans="1:3" x14ac:dyDescent="0.3">
      <c r="B55" s="1" t="s">
        <v>14</v>
      </c>
      <c r="C55" s="3">
        <f>MAX(B50:C50)/MIN(B50:C50)</f>
        <v>1.1111111111111112</v>
      </c>
    </row>
    <row r="56" spans="1:3" x14ac:dyDescent="0.3">
      <c r="B56" s="1" t="s">
        <v>15</v>
      </c>
      <c r="C56" s="3">
        <f t="shared" ref="C56:C57" si="8">MAX(B51:C51)/MIN(B51:C51)</f>
        <v>1.1666666666666667</v>
      </c>
    </row>
    <row r="57" spans="1:3" x14ac:dyDescent="0.3">
      <c r="B57" s="2" t="s">
        <v>16</v>
      </c>
      <c r="C57" s="3">
        <f t="shared" si="8"/>
        <v>1.1538461538461537</v>
      </c>
    </row>
    <row r="60" spans="1:3" x14ac:dyDescent="0.3">
      <c r="B60" s="1" t="s">
        <v>17</v>
      </c>
      <c r="C60" s="3">
        <f>POWER(C55,3)</f>
        <v>1.3717421124828535</v>
      </c>
    </row>
    <row r="61" spans="1:3" x14ac:dyDescent="0.3">
      <c r="B61" s="1" t="s">
        <v>18</v>
      </c>
      <c r="C61" s="3">
        <f>POWER(C56,2)</f>
        <v>1.3611111111111114</v>
      </c>
    </row>
    <row r="62" spans="1:3" x14ac:dyDescent="0.3">
      <c r="B62" s="2" t="s">
        <v>19</v>
      </c>
      <c r="C62" s="3">
        <f>POWER(C57,1)</f>
        <v>1.1538461538461537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Шумигай</dc:creator>
  <cp:lastModifiedBy>Влад Шумигай</cp:lastModifiedBy>
  <dcterms:created xsi:type="dcterms:W3CDTF">2022-10-06T11:13:01Z</dcterms:created>
  <dcterms:modified xsi:type="dcterms:W3CDTF">2022-10-06T14:21:56Z</dcterms:modified>
</cp:coreProperties>
</file>