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320" windowWidth="16980" windowHeight="161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6" i="1" l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<sst xmlns="http://schemas.openxmlformats.org/spreadsheetml/2006/main" count="1535" uniqueCount="232">
  <si>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</si>
  <si>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</si>
  <si>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</si>
  <si>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</si>
  <si>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</si>
  <si>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</si>
  <si>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</si>
  <si>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</si>
  <si>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</si>
  <si>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</si>
  <si>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</si>
  <si>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</si>
  <si>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</si>
  <si>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</si>
  <si>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</si>
  <si>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</si>
  <si>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</si>
  <si>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</si>
  <si>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</si>
  <si>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</si>
  <si>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</si>
  <si>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</si>
  <si>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</si>
  <si>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</si>
  <si>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</si>
  <si>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</si>
  <si>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</si>
  <si>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</si>
  <si>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</si>
  <si>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</si>
  <si>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</si>
  <si>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Bœuf salé</t>
  </si>
  <si>
    <t>Angleterre</t>
  </si>
  <si>
    <t>livres</t>
  </si>
  <si>
    <t>Beurre</t>
  </si>
  <si>
    <t>Bled froment</t>
  </si>
  <si>
    <t>Chandelle</t>
  </si>
  <si>
    <t>erreur de calcul</t>
  </si>
  <si>
    <t>Charbon de terre</t>
  </si>
  <si>
    <t>Patates</t>
  </si>
  <si>
    <t>Ris</t>
  </si>
  <si>
    <t>Tabac en feuilles</t>
  </si>
  <si>
    <t>Acier</t>
  </si>
  <si>
    <t>Danemark</t>
  </si>
  <si>
    <t>Azur</t>
  </si>
  <si>
    <t>Barres de guindeau</t>
  </si>
  <si>
    <t>Nombre</t>
  </si>
  <si>
    <t>Bled seigle</t>
  </si>
  <si>
    <t>Cuivre en feuilles</t>
  </si>
  <si>
    <t>Cuivre en rosette</t>
  </si>
  <si>
    <t>Planches de sapin</t>
  </si>
  <si>
    <t>cent</t>
  </si>
  <si>
    <t>Soliveaux</t>
  </si>
  <si>
    <t>Avirons</t>
  </si>
  <si>
    <t>Espagnes</t>
  </si>
  <si>
    <t>traques</t>
  </si>
  <si>
    <t>Fer en barre</t>
  </si>
  <si>
    <t>Laine d'Espagne</t>
  </si>
  <si>
    <t>Balles</t>
  </si>
  <si>
    <t>Reglisse</t>
  </si>
  <si>
    <t>Lin</t>
  </si>
  <si>
    <t>Vin d'alicante</t>
  </si>
  <si>
    <t>Pots</t>
  </si>
  <si>
    <t>Vin de Chypre</t>
  </si>
  <si>
    <t>Vin d'Espagne</t>
  </si>
  <si>
    <t>Hollande</t>
  </si>
  <si>
    <t>Livres</t>
  </si>
  <si>
    <t>Aiguilles</t>
  </si>
  <si>
    <t>Allumettes</t>
  </si>
  <si>
    <t>Alun</t>
  </si>
  <si>
    <t>Avoine</t>
  </si>
  <si>
    <t>Bœuf fumé</t>
  </si>
  <si>
    <t>Boisseaux</t>
  </si>
  <si>
    <t>Bois ; merrain ; a barriques</t>
  </si>
  <si>
    <t>Milliers</t>
  </si>
  <si>
    <t>Bois ; merrain ; a fonds</t>
  </si>
  <si>
    <t>Bois ; merrain ; a pipes</t>
  </si>
  <si>
    <t>Bois ; de Sandal moulu</t>
  </si>
  <si>
    <t>Borax</t>
  </si>
  <si>
    <t>Bourre a Batice</t>
  </si>
  <si>
    <t>Brosserie</t>
  </si>
  <si>
    <t>Brun rouge</t>
  </si>
  <si>
    <t>Ceruze</t>
  </si>
  <si>
    <t>Chanvre peigne</t>
  </si>
  <si>
    <t>Chanvre en rames</t>
  </si>
  <si>
    <t>Cinabre</t>
  </si>
  <si>
    <t>Colle forte</t>
  </si>
  <si>
    <t>Colle de poisson</t>
  </si>
  <si>
    <t>Cuivre en hopiteaux</t>
  </si>
  <si>
    <t>Cuivre ouvré</t>
  </si>
  <si>
    <t>Cuivre en platines</t>
  </si>
  <si>
    <t>Dez a coudre</t>
  </si>
  <si>
    <t>Etain ouvré</t>
  </si>
  <si>
    <t>Fayance</t>
  </si>
  <si>
    <t>Fer battu</t>
  </si>
  <si>
    <t>Fer blanc</t>
  </si>
  <si>
    <t>Barils</t>
  </si>
  <si>
    <t>Fer coulé</t>
  </si>
  <si>
    <t>Fer en feuilles</t>
  </si>
  <si>
    <t>Fer ouvré</t>
  </si>
  <si>
    <t>Fer en plaques</t>
  </si>
  <si>
    <t>Fer en poele a frire</t>
  </si>
  <si>
    <t>Fer en taule</t>
  </si>
  <si>
    <t>Fer en verge</t>
  </si>
  <si>
    <t>Feves</t>
  </si>
  <si>
    <t>Fil ; blanc a coudre</t>
  </si>
  <si>
    <t>Fil ; de fer ; assorti</t>
  </si>
  <si>
    <t>Fil ; de fer ; a cordes</t>
  </si>
  <si>
    <t>Fil ; de fer ; gros</t>
  </si>
  <si>
    <t>Fil ; de leton</t>
  </si>
  <si>
    <t>Fromage</t>
  </si>
  <si>
    <t>Garance ; billon</t>
  </si>
  <si>
    <t>Garance ; commune</t>
  </si>
  <si>
    <t>Garance ; grape</t>
  </si>
  <si>
    <t>Garance ; non robée</t>
  </si>
  <si>
    <t>Geroffle</t>
  </si>
  <si>
    <t>Gomme gutte</t>
  </si>
  <si>
    <t>Gomme lacque</t>
  </si>
  <si>
    <t>Gruau</t>
  </si>
  <si>
    <t>Huile de lin</t>
  </si>
  <si>
    <t>Huile de navette</t>
  </si>
  <si>
    <t>Huile de poisson</t>
  </si>
  <si>
    <t>Lacque platte</t>
  </si>
  <si>
    <t>Lacque ronde</t>
  </si>
  <si>
    <t>Legumes</t>
  </si>
  <si>
    <t>Lin peigné</t>
  </si>
  <si>
    <t>Lin en rames</t>
  </si>
  <si>
    <t>Litarge</t>
  </si>
  <si>
    <t>Marchandises meslée</t>
  </si>
  <si>
    <t>valeur</t>
  </si>
  <si>
    <t>Mercerie</t>
  </si>
  <si>
    <t>Miny</t>
  </si>
  <si>
    <t>Moulin a caffé</t>
  </si>
  <si>
    <t>Muscades</t>
  </si>
  <si>
    <t>Nattes</t>
  </si>
  <si>
    <t>Papier blanc</t>
  </si>
  <si>
    <t>Rames</t>
  </si>
  <si>
    <t>Papier violet</t>
  </si>
  <si>
    <t>Pinceaux</t>
  </si>
  <si>
    <t>Planches de sapin ; au grand compte</t>
  </si>
  <si>
    <t>Planches de sapin ; de rebut</t>
  </si>
  <si>
    <t>Plomb en saumon</t>
  </si>
  <si>
    <t>Plumes a ecrire</t>
  </si>
  <si>
    <t>Poivre gerofflé</t>
  </si>
  <si>
    <t>Porcelaine</t>
  </si>
  <si>
    <t>Quincaille de cuivre</t>
  </si>
  <si>
    <t>Quincaille de fer</t>
  </si>
  <si>
    <t>Rubarbe</t>
  </si>
  <si>
    <t>Ruban de fil</t>
  </si>
  <si>
    <t>Ruban de fil et laine</t>
  </si>
  <si>
    <t>Saffran</t>
  </si>
  <si>
    <t>Salsepareille</t>
  </si>
  <si>
    <t>Sang de dragon</t>
  </si>
  <si>
    <t>Semencontra</t>
  </si>
  <si>
    <t>Soye de sanglier</t>
  </si>
  <si>
    <t>Sublimé</t>
  </si>
  <si>
    <t>Toille peinte</t>
  </si>
  <si>
    <t>Toille a voile</t>
  </si>
  <si>
    <t>Aunes</t>
  </si>
  <si>
    <t>Tournesol</t>
  </si>
  <si>
    <t>Italie</t>
  </si>
  <si>
    <t>Nord</t>
  </si>
  <si>
    <t xml:space="preserve">Alun </t>
  </si>
  <si>
    <t>Baleine coupé</t>
  </si>
  <si>
    <t>Baleine en fanon</t>
  </si>
  <si>
    <t>Bois a barriques</t>
  </si>
  <si>
    <t>Bois a fonds</t>
  </si>
  <si>
    <t>Bois a pipes</t>
  </si>
  <si>
    <t>Bois bourdilles</t>
  </si>
  <si>
    <t>Bray</t>
  </si>
  <si>
    <t>Calamine</t>
  </si>
  <si>
    <t>Cuirs de Russie</t>
  </si>
  <si>
    <t>Fil de fer</t>
  </si>
  <si>
    <t>Futailles vuides</t>
  </si>
  <si>
    <t>Gaudron</t>
  </si>
  <si>
    <t>Liqueurs</t>
  </si>
  <si>
    <t>Planches de Sapin</t>
  </si>
  <si>
    <t>Pieces</t>
  </si>
  <si>
    <t>Portugal</t>
  </si>
  <si>
    <t>Huile d'olive</t>
  </si>
  <si>
    <t>Russie</t>
  </si>
  <si>
    <t>Farine</t>
  </si>
  <si>
    <t>Suede</t>
  </si>
  <si>
    <t>Bois merrain ; a barriques</t>
  </si>
  <si>
    <t>Bois merrain ; a fonds</t>
  </si>
  <si>
    <t>Planches de chesne</t>
  </si>
  <si>
    <t>Sapin</t>
  </si>
  <si>
    <t>Bois d'acajou</t>
  </si>
  <si>
    <t>Isles françoise de l' Amerique</t>
  </si>
  <si>
    <t>Bois de brezil</t>
  </si>
  <si>
    <t>Bois de campeche</t>
  </si>
  <si>
    <t>Cacao</t>
  </si>
  <si>
    <t>Caffé</t>
  </si>
  <si>
    <t>Carret</t>
  </si>
  <si>
    <t>Canefice</t>
  </si>
  <si>
    <t>Confitures</t>
  </si>
  <si>
    <t>Coton en laine</t>
  </si>
  <si>
    <t xml:space="preserve">Cuis en poil </t>
  </si>
  <si>
    <t>Cotte</t>
  </si>
  <si>
    <t>Cuirs tannés</t>
  </si>
  <si>
    <t>Ecaille de tortue</t>
  </si>
  <si>
    <t>Dents de morphil</t>
  </si>
  <si>
    <t>Ecorses</t>
  </si>
  <si>
    <t>Gingembre</t>
  </si>
  <si>
    <t>Gomme Gayac</t>
  </si>
  <si>
    <t>Graine de Bois d'Inde</t>
  </si>
  <si>
    <t>Indigo</t>
  </si>
  <si>
    <t>Peaux de tigre</t>
  </si>
  <si>
    <t>Sirop des isles</t>
  </si>
  <si>
    <t>Sucre blanc</t>
  </si>
  <si>
    <t>Sucre brut</t>
  </si>
  <si>
    <t>Tabac</t>
  </si>
  <si>
    <t>tonnes</t>
  </si>
  <si>
    <t>doute sur l'unité (il est indiqué "ton ?")</t>
  </si>
  <si>
    <t>Meules a faire</t>
  </si>
  <si>
    <t xml:space="preserve">Rognures de cartes </t>
  </si>
  <si>
    <t>Vin de Constance</t>
  </si>
  <si>
    <t>Aloes</t>
  </si>
  <si>
    <t>Baleines en fanon</t>
  </si>
  <si>
    <t>Canelle</t>
  </si>
  <si>
    <t>Chaisses de commodité</t>
  </si>
  <si>
    <t>Fil ; de fer ; passeperle</t>
  </si>
  <si>
    <t>doute sur la marchandise</t>
  </si>
  <si>
    <t>Gomme elesne</t>
  </si>
  <si>
    <t>Ipecacuana</t>
  </si>
  <si>
    <t>Scamonée</t>
  </si>
  <si>
    <t>Stocfiche</t>
  </si>
  <si>
    <t>Macis</t>
  </si>
  <si>
    <t>Chanvre peigné</t>
  </si>
  <si>
    <t>madriers</t>
  </si>
  <si>
    <t>Cire jaune</t>
  </si>
  <si>
    <t>Huile de palme christy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</si>
</sst>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abSelected="1" topLeftCell="A204" zoomScale="125" zoomScaleNormal="125" zoomScalePageLayoutView="125" workbookViewId="0">
      <selection activeCell="A214" sqref="A214"/>
    </sheetView>
  </sheetViews>
  <sheetFormatPr baseColWidth="10" defaultRowHeight="15" x14ac:dyDescent="0"/>
  <cols>
    <col min="3" max="3" width="14.5" customWidth="1"/>
    <col min="8" max="8" width="34.5" customWidth="1"/>
    <col min="9" max="21" width="19.33203125" customWidth="1"/>
    <col min="22" max="22" width="39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1773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17023521</v>
      </c>
      <c r="K2" s="13" t="s">
        <v>33</v>
      </c>
      <c r="L2" s="14"/>
      <c r="M2" s="14">
        <v>2</v>
      </c>
      <c r="N2" s="15"/>
      <c r="O2" s="16">
        <f t="shared" ref="O2:O65" si="0">L2+(0.05*M2)+(N2/240)</f>
        <v>0.1</v>
      </c>
      <c r="P2" s="16">
        <v>1702352</v>
      </c>
      <c r="Q2" s="17">
        <v>2</v>
      </c>
      <c r="R2" s="18"/>
      <c r="S2" s="19">
        <f t="shared" ref="S2:S65" si="1">P2+(0.05*Q2)+(R2/240)</f>
        <v>1702352.1</v>
      </c>
      <c r="T2" s="20">
        <f t="shared" ref="T2:T65" si="2">J2*O2</f>
        <v>1702352.1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1773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3541752</v>
      </c>
      <c r="K3" s="13" t="s">
        <v>33</v>
      </c>
      <c r="L3" s="14"/>
      <c r="M3" s="14">
        <v>10</v>
      </c>
      <c r="N3" s="15"/>
      <c r="O3" s="16">
        <f t="shared" si="0"/>
        <v>0.5</v>
      </c>
      <c r="P3" s="16">
        <v>1770876</v>
      </c>
      <c r="Q3" s="17"/>
      <c r="R3" s="18"/>
      <c r="S3" s="19">
        <f t="shared" si="1"/>
        <v>1770876</v>
      </c>
      <c r="T3" s="20">
        <f t="shared" si="2"/>
        <v>1770876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1773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1125</v>
      </c>
      <c r="K4" s="13" t="s">
        <v>33</v>
      </c>
      <c r="L4" s="14"/>
      <c r="M4" s="14">
        <v>2</v>
      </c>
      <c r="N4" s="15"/>
      <c r="O4" s="16">
        <f t="shared" si="0"/>
        <v>0.1</v>
      </c>
      <c r="P4" s="16">
        <v>112</v>
      </c>
      <c r="Q4" s="17">
        <v>10</v>
      </c>
      <c r="R4" s="18"/>
      <c r="S4" s="19">
        <f t="shared" si="1"/>
        <v>112.5</v>
      </c>
      <c r="T4" s="20">
        <f t="shared" si="2"/>
        <v>112.5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1773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7040</v>
      </c>
      <c r="K5" s="13" t="s">
        <v>33</v>
      </c>
      <c r="L5" s="14"/>
      <c r="M5" s="14">
        <v>10</v>
      </c>
      <c r="N5" s="15"/>
      <c r="O5" s="16">
        <f t="shared" si="0"/>
        <v>0.5</v>
      </c>
      <c r="P5" s="16">
        <v>352</v>
      </c>
      <c r="Q5" s="17"/>
      <c r="R5" s="18"/>
      <c r="S5" s="19">
        <f t="shared" si="1"/>
        <v>352</v>
      </c>
      <c r="T5" s="20">
        <f t="shared" si="2"/>
        <v>3520</v>
      </c>
      <c r="U5" s="20">
        <f t="shared" si="3"/>
        <v>-3168</v>
      </c>
      <c r="V5" s="21" t="s">
        <v>37</v>
      </c>
    </row>
    <row r="6" spans="1:27">
      <c r="A6">
        <v>5</v>
      </c>
      <c r="B6" t="s">
        <v>27</v>
      </c>
      <c r="C6" s="10" t="s">
        <v>28</v>
      </c>
      <c r="D6" s="11">
        <v>1773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1509</v>
      </c>
      <c r="K6" s="13" t="s">
        <v>212</v>
      </c>
      <c r="L6" s="14">
        <v>3</v>
      </c>
      <c r="M6" s="14"/>
      <c r="N6" s="15"/>
      <c r="O6" s="16">
        <f t="shared" si="0"/>
        <v>3</v>
      </c>
      <c r="P6" s="16">
        <v>4527</v>
      </c>
      <c r="Q6" s="17"/>
      <c r="R6" s="18"/>
      <c r="S6" s="19">
        <f t="shared" si="1"/>
        <v>4527</v>
      </c>
      <c r="T6" s="20">
        <f t="shared" si="2"/>
        <v>4527</v>
      </c>
      <c r="U6" s="20">
        <f t="shared" si="3"/>
        <v>0</v>
      </c>
      <c r="V6" s="21" t="s">
        <v>213</v>
      </c>
    </row>
    <row r="7" spans="1:27">
      <c r="A7">
        <v>6</v>
      </c>
      <c r="B7" t="s">
        <v>27</v>
      </c>
      <c r="C7" s="10" t="s">
        <v>28</v>
      </c>
      <c r="D7" s="11">
        <v>1773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75</v>
      </c>
      <c r="K7" s="13" t="s">
        <v>72</v>
      </c>
      <c r="L7" s="14">
        <v>5</v>
      </c>
      <c r="M7" s="14"/>
      <c r="N7" s="15"/>
      <c r="O7" s="16">
        <f t="shared" si="0"/>
        <v>5</v>
      </c>
      <c r="P7" s="16">
        <v>375</v>
      </c>
      <c r="Q7" s="17"/>
      <c r="R7" s="18"/>
      <c r="S7" s="19">
        <f t="shared" si="1"/>
        <v>375</v>
      </c>
      <c r="T7" s="20">
        <f t="shared" si="2"/>
        <v>375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1773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165592</v>
      </c>
      <c r="K8" s="13" t="s">
        <v>33</v>
      </c>
      <c r="L8" s="14"/>
      <c r="M8" s="14">
        <v>5</v>
      </c>
      <c r="N8" s="15"/>
      <c r="O8" s="16">
        <f t="shared" si="0"/>
        <v>0.25</v>
      </c>
      <c r="P8" s="16">
        <v>41398</v>
      </c>
      <c r="Q8" s="17"/>
      <c r="R8" s="18"/>
      <c r="S8" s="19">
        <f t="shared" si="1"/>
        <v>41398</v>
      </c>
      <c r="T8" s="20">
        <f t="shared" si="2"/>
        <v>41398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1773</v>
      </c>
      <c r="E9" s="11" t="s">
        <v>29</v>
      </c>
      <c r="F9" s="11" t="s">
        <v>30</v>
      </c>
      <c r="G9" s="11">
        <v>1</v>
      </c>
      <c r="H9" s="11" t="s">
        <v>41</v>
      </c>
      <c r="I9" s="11" t="s">
        <v>32</v>
      </c>
      <c r="J9" s="12">
        <v>4885686</v>
      </c>
      <c r="K9" s="13" t="s">
        <v>33</v>
      </c>
      <c r="L9" s="14"/>
      <c r="M9" s="14">
        <v>4</v>
      </c>
      <c r="N9" s="15"/>
      <c r="O9" s="16">
        <f t="shared" si="0"/>
        <v>0.2</v>
      </c>
      <c r="P9" s="16">
        <v>977137</v>
      </c>
      <c r="Q9" s="17">
        <v>4</v>
      </c>
      <c r="R9" s="18"/>
      <c r="S9" s="19">
        <f t="shared" si="1"/>
        <v>977137.2</v>
      </c>
      <c r="T9" s="20">
        <f t="shared" si="2"/>
        <v>977137.20000000007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1773</v>
      </c>
      <c r="E10" s="11" t="s">
        <v>29</v>
      </c>
      <c r="F10" s="11" t="s">
        <v>30</v>
      </c>
      <c r="G10" s="11">
        <v>1</v>
      </c>
      <c r="H10" s="11" t="s">
        <v>42</v>
      </c>
      <c r="I10" s="11" t="s">
        <v>43</v>
      </c>
      <c r="J10" s="12">
        <v>6922</v>
      </c>
      <c r="K10" s="13" t="s">
        <v>33</v>
      </c>
      <c r="L10" s="14"/>
      <c r="M10" s="14">
        <v>10</v>
      </c>
      <c r="N10" s="15"/>
      <c r="O10" s="16">
        <f t="shared" si="0"/>
        <v>0.5</v>
      </c>
      <c r="P10" s="16">
        <v>3461</v>
      </c>
      <c r="Q10" s="17"/>
      <c r="R10" s="18"/>
      <c r="S10" s="19">
        <f t="shared" si="1"/>
        <v>3461</v>
      </c>
      <c r="T10" s="20">
        <f t="shared" si="2"/>
        <v>3461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1773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43</v>
      </c>
      <c r="J11" s="12">
        <v>11752</v>
      </c>
      <c r="K11" s="13" t="s">
        <v>33</v>
      </c>
      <c r="L11" s="14"/>
      <c r="M11" s="14">
        <v>10</v>
      </c>
      <c r="N11" s="15"/>
      <c r="O11" s="16">
        <f t="shared" si="0"/>
        <v>0.5</v>
      </c>
      <c r="P11" s="16">
        <v>5876</v>
      </c>
      <c r="Q11" s="17"/>
      <c r="R11" s="18"/>
      <c r="S11" s="19">
        <f t="shared" si="1"/>
        <v>5876</v>
      </c>
      <c r="T11" s="20">
        <f t="shared" si="2"/>
        <v>5876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1773</v>
      </c>
      <c r="E12" s="11" t="s">
        <v>29</v>
      </c>
      <c r="F12" s="11" t="s">
        <v>30</v>
      </c>
      <c r="G12" s="11">
        <v>1</v>
      </c>
      <c r="H12" s="11" t="s">
        <v>45</v>
      </c>
      <c r="I12" s="11" t="s">
        <v>43</v>
      </c>
      <c r="J12" s="12">
        <v>710</v>
      </c>
      <c r="K12" s="13" t="s">
        <v>46</v>
      </c>
      <c r="L12" s="14"/>
      <c r="M12" s="14">
        <v>40</v>
      </c>
      <c r="N12" s="15"/>
      <c r="O12" s="16">
        <f t="shared" si="0"/>
        <v>2</v>
      </c>
      <c r="P12" s="16">
        <v>1420</v>
      </c>
      <c r="Q12" s="17"/>
      <c r="R12" s="18"/>
      <c r="S12" s="19">
        <f t="shared" si="1"/>
        <v>1420</v>
      </c>
      <c r="T12" s="20">
        <f t="shared" si="2"/>
        <v>1420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1773</v>
      </c>
      <c r="E13" s="11" t="s">
        <v>29</v>
      </c>
      <c r="F13" s="11" t="s">
        <v>30</v>
      </c>
      <c r="G13" s="11">
        <v>1</v>
      </c>
      <c r="H13" s="11" t="s">
        <v>35</v>
      </c>
      <c r="I13" s="11" t="s">
        <v>43</v>
      </c>
      <c r="J13" s="12">
        <v>460000</v>
      </c>
      <c r="K13" s="13" t="s">
        <v>33</v>
      </c>
      <c r="L13" s="14"/>
      <c r="M13" s="14">
        <v>2</v>
      </c>
      <c r="N13" s="15"/>
      <c r="O13" s="16">
        <f t="shared" si="0"/>
        <v>0.1</v>
      </c>
      <c r="P13" s="16">
        <v>46000</v>
      </c>
      <c r="Q13" s="17"/>
      <c r="R13" s="18"/>
      <c r="S13" s="19">
        <f t="shared" si="1"/>
        <v>46000</v>
      </c>
      <c r="T13" s="20">
        <f t="shared" si="2"/>
        <v>46000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1773</v>
      </c>
      <c r="E14" s="11" t="s">
        <v>29</v>
      </c>
      <c r="F14" s="11" t="s">
        <v>30</v>
      </c>
      <c r="G14" s="11">
        <v>1</v>
      </c>
      <c r="H14" s="11" t="s">
        <v>47</v>
      </c>
      <c r="I14" s="11" t="s">
        <v>43</v>
      </c>
      <c r="J14" s="12">
        <v>396000</v>
      </c>
      <c r="K14" s="13" t="s">
        <v>33</v>
      </c>
      <c r="L14" s="14"/>
      <c r="M14" s="14">
        <v>1</v>
      </c>
      <c r="N14" s="15">
        <v>6</v>
      </c>
      <c r="O14" s="16">
        <f t="shared" si="0"/>
        <v>7.5000000000000011E-2</v>
      </c>
      <c r="P14" s="16">
        <v>27200</v>
      </c>
      <c r="Q14" s="17"/>
      <c r="R14" s="18"/>
      <c r="S14" s="19">
        <f t="shared" si="1"/>
        <v>27200</v>
      </c>
      <c r="T14" s="20">
        <f t="shared" si="2"/>
        <v>29700.000000000004</v>
      </c>
      <c r="U14" s="20">
        <f t="shared" si="3"/>
        <v>-2500.0000000000036</v>
      </c>
      <c r="V14" s="21" t="s">
        <v>37</v>
      </c>
    </row>
    <row r="15" spans="1:27">
      <c r="A15">
        <v>14</v>
      </c>
      <c r="B15" t="s">
        <v>27</v>
      </c>
      <c r="C15" s="10" t="s">
        <v>28</v>
      </c>
      <c r="D15" s="11">
        <v>1773</v>
      </c>
      <c r="E15" s="11" t="s">
        <v>29</v>
      </c>
      <c r="F15" s="11" t="s">
        <v>30</v>
      </c>
      <c r="G15" s="11">
        <v>1</v>
      </c>
      <c r="H15" s="11" t="s">
        <v>48</v>
      </c>
      <c r="I15" s="11" t="s">
        <v>43</v>
      </c>
      <c r="J15" s="12">
        <v>16144</v>
      </c>
      <c r="K15" s="13" t="s">
        <v>33</v>
      </c>
      <c r="L15" s="14"/>
      <c r="M15" s="14">
        <v>27</v>
      </c>
      <c r="N15" s="15"/>
      <c r="O15" s="16">
        <f t="shared" si="0"/>
        <v>1.35</v>
      </c>
      <c r="P15" s="16">
        <v>21794</v>
      </c>
      <c r="Q15" s="17">
        <v>8</v>
      </c>
      <c r="R15" s="18"/>
      <c r="S15" s="19">
        <f t="shared" si="1"/>
        <v>21794.400000000001</v>
      </c>
      <c r="T15" s="20">
        <f t="shared" si="2"/>
        <v>21794.400000000001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1773</v>
      </c>
      <c r="E16" s="11" t="s">
        <v>29</v>
      </c>
      <c r="F16" s="11" t="s">
        <v>30</v>
      </c>
      <c r="G16" s="11">
        <v>1</v>
      </c>
      <c r="H16" s="11" t="s">
        <v>49</v>
      </c>
      <c r="I16" s="11" t="s">
        <v>43</v>
      </c>
      <c r="J16" s="12">
        <v>5887</v>
      </c>
      <c r="K16" s="13" t="s">
        <v>33</v>
      </c>
      <c r="L16" s="14"/>
      <c r="M16" s="14">
        <v>26</v>
      </c>
      <c r="N16" s="15"/>
      <c r="O16" s="16">
        <f t="shared" si="0"/>
        <v>1.3</v>
      </c>
      <c r="P16" s="16">
        <v>7653</v>
      </c>
      <c r="Q16" s="17">
        <v>2</v>
      </c>
      <c r="R16" s="18"/>
      <c r="S16" s="19">
        <f t="shared" si="1"/>
        <v>7653.1</v>
      </c>
      <c r="T16" s="20">
        <f t="shared" si="2"/>
        <v>7653.1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1773</v>
      </c>
      <c r="E17" s="11" t="s">
        <v>29</v>
      </c>
      <c r="F17" s="11" t="s">
        <v>30</v>
      </c>
      <c r="G17" s="11">
        <v>2</v>
      </c>
      <c r="H17" s="11" t="s">
        <v>50</v>
      </c>
      <c r="I17" s="11" t="s">
        <v>43</v>
      </c>
      <c r="J17" s="12">
        <v>3898</v>
      </c>
      <c r="K17" s="13" t="s">
        <v>51</v>
      </c>
      <c r="L17" s="14">
        <v>1.5</v>
      </c>
      <c r="M17" s="14"/>
      <c r="N17" s="15"/>
      <c r="O17" s="16">
        <f t="shared" si="0"/>
        <v>1.5</v>
      </c>
      <c r="P17" s="16">
        <v>5847</v>
      </c>
      <c r="Q17" s="17"/>
      <c r="R17" s="18"/>
      <c r="S17" s="19">
        <f t="shared" si="1"/>
        <v>5847</v>
      </c>
      <c r="T17" s="20">
        <f t="shared" si="2"/>
        <v>5847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1773</v>
      </c>
      <c r="E18" s="11" t="s">
        <v>29</v>
      </c>
      <c r="F18" s="11" t="s">
        <v>30</v>
      </c>
      <c r="G18" s="11">
        <v>2</v>
      </c>
      <c r="H18" s="11" t="s">
        <v>52</v>
      </c>
      <c r="I18" s="11" t="s">
        <v>43</v>
      </c>
      <c r="J18" s="12">
        <v>249</v>
      </c>
      <c r="K18" s="13" t="s">
        <v>46</v>
      </c>
      <c r="L18" s="14">
        <v>25</v>
      </c>
      <c r="M18" s="14"/>
      <c r="N18" s="15"/>
      <c r="O18" s="16">
        <f t="shared" si="0"/>
        <v>25</v>
      </c>
      <c r="P18" s="16">
        <v>6235</v>
      </c>
      <c r="Q18" s="17"/>
      <c r="R18" s="18"/>
      <c r="S18" s="19">
        <f t="shared" si="1"/>
        <v>6235</v>
      </c>
      <c r="T18" s="20">
        <f t="shared" si="2"/>
        <v>6225</v>
      </c>
      <c r="U18" s="20">
        <f t="shared" si="3"/>
        <v>10</v>
      </c>
      <c r="V18" s="21" t="s">
        <v>37</v>
      </c>
    </row>
    <row r="19" spans="1:22">
      <c r="A19">
        <v>18</v>
      </c>
      <c r="B19" t="s">
        <v>27</v>
      </c>
      <c r="C19" s="10" t="s">
        <v>28</v>
      </c>
      <c r="D19" s="11">
        <v>1773</v>
      </c>
      <c r="E19" s="11" t="s">
        <v>29</v>
      </c>
      <c r="F19" s="11" t="s">
        <v>30</v>
      </c>
      <c r="G19" s="11">
        <v>2</v>
      </c>
      <c r="H19" s="11" t="s">
        <v>53</v>
      </c>
      <c r="I19" s="11" t="s">
        <v>54</v>
      </c>
      <c r="J19" s="12">
        <v>997</v>
      </c>
      <c r="K19" s="13" t="s">
        <v>55</v>
      </c>
      <c r="L19" s="14">
        <v>19</v>
      </c>
      <c r="M19" s="14"/>
      <c r="N19" s="15"/>
      <c r="O19" s="16">
        <f t="shared" si="0"/>
        <v>19</v>
      </c>
      <c r="P19" s="16">
        <v>18943</v>
      </c>
      <c r="Q19" s="17"/>
      <c r="R19" s="18"/>
      <c r="S19" s="19">
        <f t="shared" si="1"/>
        <v>18943</v>
      </c>
      <c r="T19" s="20">
        <f t="shared" si="2"/>
        <v>18943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1773</v>
      </c>
      <c r="E20" s="11" t="s">
        <v>29</v>
      </c>
      <c r="F20" s="11" t="s">
        <v>30</v>
      </c>
      <c r="G20" s="11">
        <v>2</v>
      </c>
      <c r="H20" s="11" t="s">
        <v>56</v>
      </c>
      <c r="I20" s="11" t="s">
        <v>54</v>
      </c>
      <c r="J20" s="12">
        <v>5005193</v>
      </c>
      <c r="K20" s="13" t="s">
        <v>33</v>
      </c>
      <c r="L20" s="14"/>
      <c r="M20" s="14">
        <v>3</v>
      </c>
      <c r="N20" s="15"/>
      <c r="O20" s="16">
        <f t="shared" si="0"/>
        <v>0.15000000000000002</v>
      </c>
      <c r="P20" s="16">
        <v>750778</v>
      </c>
      <c r="Q20" s="17">
        <v>19</v>
      </c>
      <c r="R20" s="18"/>
      <c r="S20" s="19">
        <f t="shared" si="1"/>
        <v>750778.95</v>
      </c>
      <c r="T20" s="20">
        <f t="shared" si="2"/>
        <v>750778.95000000007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1773</v>
      </c>
      <c r="E21" s="11" t="s">
        <v>29</v>
      </c>
      <c r="F21" s="11" t="s">
        <v>30</v>
      </c>
      <c r="G21" s="11">
        <v>2</v>
      </c>
      <c r="H21" s="11" t="s">
        <v>57</v>
      </c>
      <c r="I21" s="11" t="s">
        <v>54</v>
      </c>
      <c r="J21" s="12">
        <v>254</v>
      </c>
      <c r="K21" s="13" t="s">
        <v>58</v>
      </c>
      <c r="L21" s="14">
        <v>350</v>
      </c>
      <c r="M21" s="14"/>
      <c r="N21" s="15"/>
      <c r="O21" s="16">
        <f t="shared" si="0"/>
        <v>350</v>
      </c>
      <c r="P21" s="16">
        <v>88900</v>
      </c>
      <c r="Q21" s="17"/>
      <c r="R21" s="18"/>
      <c r="S21" s="19">
        <f t="shared" si="1"/>
        <v>88900</v>
      </c>
      <c r="T21" s="20">
        <f t="shared" si="2"/>
        <v>88900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1773</v>
      </c>
      <c r="E22" s="11" t="s">
        <v>29</v>
      </c>
      <c r="F22" s="11" t="s">
        <v>30</v>
      </c>
      <c r="G22" s="11">
        <v>2</v>
      </c>
      <c r="H22" s="11" t="s">
        <v>214</v>
      </c>
      <c r="I22" s="11" t="s">
        <v>54</v>
      </c>
      <c r="J22" s="12">
        <v>152</v>
      </c>
      <c r="K22" s="13" t="s">
        <v>46</v>
      </c>
      <c r="L22" s="14">
        <v>5</v>
      </c>
      <c r="M22" s="14"/>
      <c r="N22" s="15"/>
      <c r="O22" s="16">
        <f t="shared" si="0"/>
        <v>5</v>
      </c>
      <c r="P22" s="16">
        <v>760</v>
      </c>
      <c r="Q22" s="17"/>
      <c r="R22" s="18"/>
      <c r="S22" s="19">
        <f t="shared" si="1"/>
        <v>760</v>
      </c>
      <c r="T22" s="20">
        <f t="shared" si="2"/>
        <v>760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1773</v>
      </c>
      <c r="E23" s="11" t="s">
        <v>29</v>
      </c>
      <c r="F23" s="11" t="s">
        <v>30</v>
      </c>
      <c r="G23" s="11">
        <v>2</v>
      </c>
      <c r="H23" s="11" t="s">
        <v>59</v>
      </c>
      <c r="I23" s="11" t="s">
        <v>54</v>
      </c>
      <c r="J23" s="12">
        <v>21024</v>
      </c>
      <c r="K23" s="13" t="s">
        <v>33</v>
      </c>
      <c r="L23" s="14">
        <v>0.12</v>
      </c>
      <c r="M23" s="14"/>
      <c r="N23" s="15"/>
      <c r="O23" s="16">
        <f t="shared" si="0"/>
        <v>0.12</v>
      </c>
      <c r="P23" s="16">
        <v>2422</v>
      </c>
      <c r="Q23" s="17">
        <v>9</v>
      </c>
      <c r="R23" s="18">
        <v>7</v>
      </c>
      <c r="S23" s="19">
        <f t="shared" si="1"/>
        <v>2422.4791666666665</v>
      </c>
      <c r="T23" s="20">
        <f t="shared" si="2"/>
        <v>2522.88</v>
      </c>
      <c r="U23" s="20">
        <f t="shared" si="3"/>
        <v>-100.40083333333359</v>
      </c>
      <c r="V23" s="21" t="s">
        <v>37</v>
      </c>
    </row>
    <row r="24" spans="1:22">
      <c r="A24">
        <v>23</v>
      </c>
      <c r="B24" t="s">
        <v>27</v>
      </c>
      <c r="C24" s="10" t="s">
        <v>28</v>
      </c>
      <c r="D24" s="11">
        <v>1773</v>
      </c>
      <c r="E24" s="11" t="s">
        <v>29</v>
      </c>
      <c r="F24" s="11" t="s">
        <v>30</v>
      </c>
      <c r="G24" s="11">
        <v>2</v>
      </c>
      <c r="H24" s="11" t="s">
        <v>60</v>
      </c>
      <c r="I24" s="11" t="s">
        <v>54</v>
      </c>
      <c r="J24" s="12">
        <v>1920</v>
      </c>
      <c r="K24" s="13" t="s">
        <v>33</v>
      </c>
      <c r="L24" s="14"/>
      <c r="M24" s="14">
        <v>5</v>
      </c>
      <c r="N24" s="15"/>
      <c r="O24" s="16">
        <f t="shared" si="0"/>
        <v>0.25</v>
      </c>
      <c r="P24" s="16">
        <v>480</v>
      </c>
      <c r="Q24" s="17"/>
      <c r="R24" s="18"/>
      <c r="S24" s="19">
        <f t="shared" si="1"/>
        <v>480</v>
      </c>
      <c r="T24" s="20">
        <f t="shared" si="2"/>
        <v>480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1773</v>
      </c>
      <c r="E25" s="11" t="s">
        <v>29</v>
      </c>
      <c r="F25" s="11" t="s">
        <v>30</v>
      </c>
      <c r="G25" s="11">
        <v>2</v>
      </c>
      <c r="H25" s="22" t="s">
        <v>215</v>
      </c>
      <c r="I25" s="11" t="s">
        <v>54</v>
      </c>
      <c r="J25" s="12">
        <v>4549</v>
      </c>
      <c r="K25" s="13" t="s">
        <v>33</v>
      </c>
      <c r="L25" s="14">
        <v>0.03</v>
      </c>
      <c r="M25" s="14"/>
      <c r="N25" s="15"/>
      <c r="O25" s="16">
        <f t="shared" si="0"/>
        <v>0.03</v>
      </c>
      <c r="P25" s="16">
        <v>13647</v>
      </c>
      <c r="Q25" s="17"/>
      <c r="R25" s="18"/>
      <c r="S25" s="19">
        <f t="shared" si="1"/>
        <v>13647</v>
      </c>
      <c r="T25" s="20">
        <f t="shared" si="2"/>
        <v>136.47</v>
      </c>
      <c r="U25" s="20">
        <f t="shared" si="3"/>
        <v>13510.53</v>
      </c>
      <c r="V25" s="21" t="s">
        <v>37</v>
      </c>
    </row>
    <row r="26" spans="1:22">
      <c r="A26">
        <v>25</v>
      </c>
      <c r="B26" t="s">
        <v>27</v>
      </c>
      <c r="C26" s="10" t="s">
        <v>28</v>
      </c>
      <c r="D26" s="11">
        <v>1773</v>
      </c>
      <c r="E26" s="11" t="s">
        <v>29</v>
      </c>
      <c r="F26" s="11" t="s">
        <v>30</v>
      </c>
      <c r="G26" s="11">
        <v>2</v>
      </c>
      <c r="H26" s="11" t="s">
        <v>61</v>
      </c>
      <c r="I26" s="11" t="s">
        <v>54</v>
      </c>
      <c r="J26" s="12">
        <v>21</v>
      </c>
      <c r="K26" s="13" t="s">
        <v>62</v>
      </c>
      <c r="L26" s="14">
        <v>6</v>
      </c>
      <c r="M26" s="14"/>
      <c r="N26" s="15"/>
      <c r="O26" s="16">
        <f t="shared" si="0"/>
        <v>6</v>
      </c>
      <c r="P26" s="16">
        <v>126</v>
      </c>
      <c r="Q26" s="17"/>
      <c r="R26" s="18"/>
      <c r="S26" s="19">
        <f t="shared" si="1"/>
        <v>126</v>
      </c>
      <c r="T26" s="20">
        <f t="shared" si="2"/>
        <v>126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1773</v>
      </c>
      <c r="E27" s="11" t="s">
        <v>29</v>
      </c>
      <c r="F27" s="11" t="s">
        <v>30</v>
      </c>
      <c r="G27" s="11">
        <v>2</v>
      </c>
      <c r="H27" s="11" t="s">
        <v>63</v>
      </c>
      <c r="I27" s="11" t="s">
        <v>54</v>
      </c>
      <c r="J27" s="12">
        <v>16</v>
      </c>
      <c r="K27" s="13" t="s">
        <v>62</v>
      </c>
      <c r="L27" s="14">
        <v>8</v>
      </c>
      <c r="M27" s="14"/>
      <c r="N27" s="15"/>
      <c r="O27" s="16">
        <f t="shared" si="0"/>
        <v>8</v>
      </c>
      <c r="P27" s="16">
        <v>128</v>
      </c>
      <c r="Q27" s="17"/>
      <c r="R27" s="18"/>
      <c r="S27" s="19">
        <f t="shared" si="1"/>
        <v>128</v>
      </c>
      <c r="T27" s="20">
        <f t="shared" si="2"/>
        <v>128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1773</v>
      </c>
      <c r="E28" s="11" t="s">
        <v>29</v>
      </c>
      <c r="F28" s="11" t="s">
        <v>30</v>
      </c>
      <c r="G28" s="11">
        <v>2</v>
      </c>
      <c r="H28" s="11" t="s">
        <v>216</v>
      </c>
      <c r="I28" s="11" t="s">
        <v>54</v>
      </c>
      <c r="J28" s="12">
        <v>70</v>
      </c>
      <c r="K28" s="13" t="s">
        <v>62</v>
      </c>
      <c r="L28" s="14">
        <v>4</v>
      </c>
      <c r="M28" s="14"/>
      <c r="N28" s="15"/>
      <c r="O28" s="16">
        <f t="shared" si="0"/>
        <v>4</v>
      </c>
      <c r="P28" s="16">
        <v>280</v>
      </c>
      <c r="Q28" s="17"/>
      <c r="R28" s="18"/>
      <c r="S28" s="19">
        <f t="shared" si="1"/>
        <v>280</v>
      </c>
      <c r="T28" s="20">
        <f t="shared" si="2"/>
        <v>280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1773</v>
      </c>
      <c r="E29" s="11" t="s">
        <v>29</v>
      </c>
      <c r="F29" s="11" t="s">
        <v>30</v>
      </c>
      <c r="G29" s="11">
        <v>2</v>
      </c>
      <c r="H29" s="11" t="s">
        <v>64</v>
      </c>
      <c r="I29" s="11" t="s">
        <v>54</v>
      </c>
      <c r="J29" s="12">
        <v>462</v>
      </c>
      <c r="K29" s="13" t="s">
        <v>62</v>
      </c>
      <c r="L29" s="14">
        <v>3</v>
      </c>
      <c r="M29" s="14"/>
      <c r="N29" s="15"/>
      <c r="O29" s="16">
        <f t="shared" si="0"/>
        <v>3</v>
      </c>
      <c r="P29" s="16">
        <v>1386</v>
      </c>
      <c r="Q29" s="17"/>
      <c r="R29" s="18"/>
      <c r="S29" s="19">
        <f t="shared" si="1"/>
        <v>1386</v>
      </c>
      <c r="T29" s="20">
        <f t="shared" si="2"/>
        <v>1386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1773</v>
      </c>
      <c r="E30" s="11" t="s">
        <v>29</v>
      </c>
      <c r="F30" s="11" t="s">
        <v>30</v>
      </c>
      <c r="G30" s="11">
        <v>2</v>
      </c>
      <c r="H30" s="11" t="s">
        <v>42</v>
      </c>
      <c r="I30" s="11" t="s">
        <v>65</v>
      </c>
      <c r="J30" s="12">
        <v>1365</v>
      </c>
      <c r="K30" s="13" t="s">
        <v>66</v>
      </c>
      <c r="L30" s="14"/>
      <c r="M30" s="14">
        <v>10</v>
      </c>
      <c r="N30" s="15"/>
      <c r="O30" s="16">
        <f t="shared" si="0"/>
        <v>0.5</v>
      </c>
      <c r="P30" s="16">
        <v>682</v>
      </c>
      <c r="Q30" s="17">
        <v>10</v>
      </c>
      <c r="R30" s="18"/>
      <c r="S30" s="19">
        <f t="shared" si="1"/>
        <v>682.5</v>
      </c>
      <c r="T30" s="20">
        <f t="shared" si="2"/>
        <v>682.5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1773</v>
      </c>
      <c r="E31" s="11" t="s">
        <v>29</v>
      </c>
      <c r="F31" s="11" t="s">
        <v>30</v>
      </c>
      <c r="G31" s="11">
        <v>2</v>
      </c>
      <c r="H31" s="11" t="s">
        <v>67</v>
      </c>
      <c r="I31" s="11" t="s">
        <v>65</v>
      </c>
      <c r="J31" s="12">
        <v>244</v>
      </c>
      <c r="K31" s="13" t="s">
        <v>66</v>
      </c>
      <c r="L31" s="14">
        <v>5</v>
      </c>
      <c r="M31" s="14"/>
      <c r="N31" s="15"/>
      <c r="O31" s="16">
        <f t="shared" si="0"/>
        <v>5</v>
      </c>
      <c r="P31" s="16">
        <v>1220</v>
      </c>
      <c r="Q31" s="17"/>
      <c r="R31" s="18"/>
      <c r="S31" s="19">
        <f t="shared" si="1"/>
        <v>1220</v>
      </c>
      <c r="T31" s="20">
        <f t="shared" si="2"/>
        <v>1220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1773</v>
      </c>
      <c r="E32" s="11" t="s">
        <v>29</v>
      </c>
      <c r="F32" s="11" t="s">
        <v>30</v>
      </c>
      <c r="G32" s="11">
        <v>2</v>
      </c>
      <c r="H32" s="11" t="s">
        <v>217</v>
      </c>
      <c r="I32" s="11" t="s">
        <v>65</v>
      </c>
      <c r="J32" s="12">
        <v>1393</v>
      </c>
      <c r="K32" s="13" t="s">
        <v>66</v>
      </c>
      <c r="L32" s="14">
        <v>4</v>
      </c>
      <c r="M32" s="14"/>
      <c r="N32" s="15"/>
      <c r="O32" s="16">
        <f t="shared" si="0"/>
        <v>4</v>
      </c>
      <c r="P32" s="16">
        <v>5572</v>
      </c>
      <c r="Q32" s="17"/>
      <c r="R32" s="18"/>
      <c r="S32" s="19">
        <f t="shared" si="1"/>
        <v>5572</v>
      </c>
      <c r="T32" s="20">
        <f t="shared" si="2"/>
        <v>5572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1773</v>
      </c>
      <c r="E33" s="11" t="s">
        <v>29</v>
      </c>
      <c r="F33" s="11" t="s">
        <v>30</v>
      </c>
      <c r="G33" s="11">
        <v>2</v>
      </c>
      <c r="H33" s="11" t="s">
        <v>68</v>
      </c>
      <c r="I33" s="11" t="s">
        <v>65</v>
      </c>
      <c r="J33" s="12">
        <v>2454</v>
      </c>
      <c r="K33" s="13" t="s">
        <v>66</v>
      </c>
      <c r="L33" s="14"/>
      <c r="M33" s="14">
        <v>5</v>
      </c>
      <c r="N33" s="15"/>
      <c r="O33" s="16">
        <f t="shared" si="0"/>
        <v>0.25</v>
      </c>
      <c r="P33" s="16">
        <v>613</v>
      </c>
      <c r="Q33" s="17">
        <v>10</v>
      </c>
      <c r="R33" s="18"/>
      <c r="S33" s="19">
        <f t="shared" si="1"/>
        <v>613.5</v>
      </c>
      <c r="T33" s="20">
        <f t="shared" si="2"/>
        <v>613.5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1773</v>
      </c>
      <c r="E34" s="11" t="s">
        <v>29</v>
      </c>
      <c r="F34" s="11" t="s">
        <v>30</v>
      </c>
      <c r="G34" s="11">
        <v>2</v>
      </c>
      <c r="H34" s="11" t="s">
        <v>69</v>
      </c>
      <c r="I34" s="11" t="s">
        <v>65</v>
      </c>
      <c r="J34" s="12">
        <v>5122</v>
      </c>
      <c r="K34" s="13" t="s">
        <v>66</v>
      </c>
      <c r="L34" s="14"/>
      <c r="M34" s="14">
        <v>3</v>
      </c>
      <c r="N34" s="15"/>
      <c r="O34" s="16">
        <f t="shared" si="0"/>
        <v>0.15000000000000002</v>
      </c>
      <c r="P34" s="16">
        <v>718</v>
      </c>
      <c r="Q34" s="17">
        <v>6</v>
      </c>
      <c r="R34" s="18"/>
      <c r="S34" s="19">
        <f t="shared" si="1"/>
        <v>718.3</v>
      </c>
      <c r="T34" s="20">
        <f t="shared" si="2"/>
        <v>768.30000000000007</v>
      </c>
      <c r="U34" s="20">
        <f t="shared" si="3"/>
        <v>-50.000000000000114</v>
      </c>
      <c r="V34" s="21" t="s">
        <v>37</v>
      </c>
    </row>
    <row r="35" spans="1:22">
      <c r="A35">
        <v>34</v>
      </c>
      <c r="B35" t="s">
        <v>27</v>
      </c>
      <c r="C35" s="10" t="s">
        <v>28</v>
      </c>
      <c r="D35" s="11">
        <v>1773</v>
      </c>
      <c r="E35" s="11" t="s">
        <v>29</v>
      </c>
      <c r="F35" s="11" t="s">
        <v>30</v>
      </c>
      <c r="G35" s="11">
        <v>2</v>
      </c>
      <c r="H35" s="11" t="s">
        <v>70</v>
      </c>
      <c r="I35" s="11" t="s">
        <v>65</v>
      </c>
      <c r="J35" s="12">
        <v>103600</v>
      </c>
      <c r="K35" s="13" t="s">
        <v>66</v>
      </c>
      <c r="L35" s="14"/>
      <c r="M35" s="14"/>
      <c r="N35" s="15">
        <v>9</v>
      </c>
      <c r="O35" s="16">
        <f t="shared" si="0"/>
        <v>3.7499999999999999E-2</v>
      </c>
      <c r="P35" s="16">
        <v>3885</v>
      </c>
      <c r="Q35" s="17"/>
      <c r="R35" s="18"/>
      <c r="S35" s="19">
        <f t="shared" si="1"/>
        <v>3885</v>
      </c>
      <c r="T35" s="20">
        <f t="shared" si="2"/>
        <v>3885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1773</v>
      </c>
      <c r="E36" s="11" t="s">
        <v>29</v>
      </c>
      <c r="F36" s="11" t="s">
        <v>30</v>
      </c>
      <c r="G36" s="11">
        <v>2</v>
      </c>
      <c r="H36" s="11" t="s">
        <v>218</v>
      </c>
      <c r="I36" s="11" t="s">
        <v>65</v>
      </c>
      <c r="J36" s="12">
        <v>18282</v>
      </c>
      <c r="K36" s="13" t="s">
        <v>66</v>
      </c>
      <c r="L36" s="14"/>
      <c r="M36" s="14">
        <v>26</v>
      </c>
      <c r="N36" s="15"/>
      <c r="O36" s="16">
        <f t="shared" si="0"/>
        <v>1.3</v>
      </c>
      <c r="P36" s="16">
        <v>23766</v>
      </c>
      <c r="Q36" s="17">
        <v>12</v>
      </c>
      <c r="R36" s="18"/>
      <c r="S36" s="19">
        <f t="shared" si="1"/>
        <v>23766.6</v>
      </c>
      <c r="T36" s="20">
        <f t="shared" si="2"/>
        <v>23766.600000000002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1773</v>
      </c>
      <c r="E37" s="11" t="s">
        <v>29</v>
      </c>
      <c r="F37" s="11" t="s">
        <v>30</v>
      </c>
      <c r="G37" s="11">
        <v>2</v>
      </c>
      <c r="H37" s="11" t="s">
        <v>71</v>
      </c>
      <c r="I37" s="11" t="s">
        <v>65</v>
      </c>
      <c r="J37" s="12">
        <v>2411</v>
      </c>
      <c r="K37" s="13" t="s">
        <v>66</v>
      </c>
      <c r="L37" s="14"/>
      <c r="M37" s="14">
        <v>8</v>
      </c>
      <c r="N37" s="15"/>
      <c r="O37" s="16">
        <f t="shared" si="0"/>
        <v>0.4</v>
      </c>
      <c r="P37" s="16">
        <v>964</v>
      </c>
      <c r="Q37" s="17">
        <v>8</v>
      </c>
      <c r="R37" s="18"/>
      <c r="S37" s="19">
        <f t="shared" si="1"/>
        <v>964.4</v>
      </c>
      <c r="T37" s="20">
        <f t="shared" si="2"/>
        <v>964.40000000000009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1773</v>
      </c>
      <c r="E38" s="11" t="s">
        <v>29</v>
      </c>
      <c r="F38" s="11" t="s">
        <v>30</v>
      </c>
      <c r="G38" s="11">
        <v>2</v>
      </c>
      <c r="H38" s="11" t="s">
        <v>34</v>
      </c>
      <c r="I38" s="11" t="s">
        <v>65</v>
      </c>
      <c r="J38" s="12">
        <v>801446</v>
      </c>
      <c r="K38" s="13" t="s">
        <v>66</v>
      </c>
      <c r="L38" s="14"/>
      <c r="M38" s="14">
        <v>10</v>
      </c>
      <c r="N38" s="15"/>
      <c r="O38" s="16">
        <f t="shared" si="0"/>
        <v>0.5</v>
      </c>
      <c r="P38" s="16">
        <v>400723</v>
      </c>
      <c r="Q38" s="17"/>
      <c r="R38" s="18"/>
      <c r="S38" s="19">
        <f t="shared" si="1"/>
        <v>400723</v>
      </c>
      <c r="T38" s="20">
        <f t="shared" si="2"/>
        <v>400723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1773</v>
      </c>
      <c r="E39" s="11" t="s">
        <v>29</v>
      </c>
      <c r="F39" s="11" t="s">
        <v>30</v>
      </c>
      <c r="G39" s="11">
        <v>2</v>
      </c>
      <c r="H39" s="11" t="s">
        <v>35</v>
      </c>
      <c r="I39" s="11" t="s">
        <v>65</v>
      </c>
      <c r="J39" s="12">
        <v>28104</v>
      </c>
      <c r="K39" s="13" t="s">
        <v>72</v>
      </c>
      <c r="L39" s="14">
        <v>14</v>
      </c>
      <c r="M39" s="14"/>
      <c r="N39" s="15"/>
      <c r="O39" s="16">
        <f t="shared" si="0"/>
        <v>14</v>
      </c>
      <c r="P39" s="16">
        <v>393456</v>
      </c>
      <c r="Q39" s="17"/>
      <c r="R39" s="18"/>
      <c r="S39" s="19">
        <f t="shared" si="1"/>
        <v>393456</v>
      </c>
      <c r="T39" s="20">
        <f t="shared" si="2"/>
        <v>393456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1773</v>
      </c>
      <c r="E40" s="11" t="s">
        <v>29</v>
      </c>
      <c r="F40" s="11" t="s">
        <v>30</v>
      </c>
      <c r="G40" s="11">
        <v>2</v>
      </c>
      <c r="H40" s="11" t="s">
        <v>35</v>
      </c>
      <c r="I40" s="11" t="s">
        <v>65</v>
      </c>
      <c r="J40" s="12">
        <v>9717175</v>
      </c>
      <c r="K40" s="13" t="s">
        <v>66</v>
      </c>
      <c r="L40" s="14"/>
      <c r="M40" s="14">
        <v>2</v>
      </c>
      <c r="N40" s="15"/>
      <c r="O40" s="16">
        <f t="shared" si="0"/>
        <v>0.1</v>
      </c>
      <c r="P40" s="16">
        <v>971717</v>
      </c>
      <c r="Q40" s="17">
        <v>10</v>
      </c>
      <c r="R40" s="18"/>
      <c r="S40" s="19">
        <f t="shared" si="1"/>
        <v>971717.5</v>
      </c>
      <c r="T40" s="20">
        <f t="shared" si="2"/>
        <v>971717.5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1773</v>
      </c>
      <c r="E41" s="11" t="s">
        <v>29</v>
      </c>
      <c r="F41" s="11" t="s">
        <v>30</v>
      </c>
      <c r="G41" s="11">
        <v>2</v>
      </c>
      <c r="H41" s="11" t="s">
        <v>47</v>
      </c>
      <c r="I41" s="11" t="s">
        <v>65</v>
      </c>
      <c r="J41" s="12">
        <v>6986</v>
      </c>
      <c r="K41" s="13" t="s">
        <v>72</v>
      </c>
      <c r="L41" s="14">
        <v>8</v>
      </c>
      <c r="M41" s="14"/>
      <c r="N41" s="15"/>
      <c r="O41" s="16">
        <f t="shared" si="0"/>
        <v>8</v>
      </c>
      <c r="P41" s="16">
        <v>55888</v>
      </c>
      <c r="Q41" s="17"/>
      <c r="R41" s="18"/>
      <c r="S41" s="19">
        <f t="shared" si="1"/>
        <v>55888</v>
      </c>
      <c r="T41" s="20">
        <f t="shared" si="2"/>
        <v>55888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1773</v>
      </c>
      <c r="E42" s="11" t="s">
        <v>29</v>
      </c>
      <c r="F42" s="11" t="s">
        <v>30</v>
      </c>
      <c r="G42" s="11">
        <v>2</v>
      </c>
      <c r="H42" s="11" t="s">
        <v>47</v>
      </c>
      <c r="I42" s="11" t="s">
        <v>65</v>
      </c>
      <c r="J42" s="12">
        <v>1287956</v>
      </c>
      <c r="K42" s="13" t="s">
        <v>66</v>
      </c>
      <c r="L42" s="14"/>
      <c r="M42" s="14">
        <v>1</v>
      </c>
      <c r="N42" s="15">
        <v>6</v>
      </c>
      <c r="O42" s="16">
        <f t="shared" si="0"/>
        <v>7.5000000000000011E-2</v>
      </c>
      <c r="P42" s="16">
        <v>96596</v>
      </c>
      <c r="Q42" s="17">
        <v>14</v>
      </c>
      <c r="R42" s="18"/>
      <c r="S42" s="19">
        <f t="shared" si="1"/>
        <v>96596.7</v>
      </c>
      <c r="T42" s="20">
        <f t="shared" si="2"/>
        <v>96596.700000000012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1773</v>
      </c>
      <c r="E43" s="11" t="s">
        <v>29</v>
      </c>
      <c r="F43" s="11" t="s">
        <v>30</v>
      </c>
      <c r="G43" s="11">
        <v>2</v>
      </c>
      <c r="H43" s="11" t="s">
        <v>73</v>
      </c>
      <c r="I43" s="11" t="s">
        <v>65</v>
      </c>
      <c r="J43" s="12">
        <v>125</v>
      </c>
      <c r="K43" s="13" t="s">
        <v>74</v>
      </c>
      <c r="L43" s="14">
        <v>360</v>
      </c>
      <c r="M43" s="14"/>
      <c r="N43" s="15"/>
      <c r="O43" s="16">
        <f t="shared" si="0"/>
        <v>360</v>
      </c>
      <c r="P43" s="16">
        <v>45000</v>
      </c>
      <c r="Q43" s="17"/>
      <c r="R43" s="18"/>
      <c r="S43" s="19">
        <f t="shared" si="1"/>
        <v>45000</v>
      </c>
      <c r="T43" s="20">
        <f t="shared" si="2"/>
        <v>45000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1773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65</v>
      </c>
      <c r="J44" s="12">
        <v>60</v>
      </c>
      <c r="K44" s="13" t="s">
        <v>74</v>
      </c>
      <c r="L44" s="14">
        <v>310</v>
      </c>
      <c r="M44" s="14"/>
      <c r="N44" s="15"/>
      <c r="O44" s="16">
        <f t="shared" si="0"/>
        <v>310</v>
      </c>
      <c r="P44" s="16">
        <v>18600</v>
      </c>
      <c r="Q44" s="17"/>
      <c r="R44" s="18"/>
      <c r="S44" s="19">
        <f t="shared" si="1"/>
        <v>18600</v>
      </c>
      <c r="T44" s="20">
        <f t="shared" si="2"/>
        <v>18600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1773</v>
      </c>
      <c r="E45" s="11" t="s">
        <v>29</v>
      </c>
      <c r="F45" s="11" t="s">
        <v>30</v>
      </c>
      <c r="G45" s="11">
        <v>2</v>
      </c>
      <c r="H45" s="11" t="s">
        <v>76</v>
      </c>
      <c r="I45" s="11" t="s">
        <v>65</v>
      </c>
      <c r="J45" s="12">
        <v>4.25</v>
      </c>
      <c r="K45" s="13" t="s">
        <v>74</v>
      </c>
      <c r="L45" s="14">
        <v>400</v>
      </c>
      <c r="M45" s="14"/>
      <c r="N45" s="15"/>
      <c r="O45" s="16">
        <f t="shared" si="0"/>
        <v>400</v>
      </c>
      <c r="P45" s="16">
        <v>1700</v>
      </c>
      <c r="Q45" s="17"/>
      <c r="R45" s="18"/>
      <c r="S45" s="19">
        <f t="shared" si="1"/>
        <v>1700</v>
      </c>
      <c r="T45" s="20">
        <f t="shared" si="2"/>
        <v>1700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1773</v>
      </c>
      <c r="E46" s="11" t="s">
        <v>29</v>
      </c>
      <c r="F46" s="11" t="s">
        <v>30</v>
      </c>
      <c r="G46" s="11">
        <v>2</v>
      </c>
      <c r="H46" s="11" t="s">
        <v>77</v>
      </c>
      <c r="I46" s="11" t="s">
        <v>65</v>
      </c>
      <c r="J46" s="12">
        <v>2246</v>
      </c>
      <c r="K46" s="13" t="s">
        <v>33</v>
      </c>
      <c r="L46" s="14"/>
      <c r="M46" s="14">
        <v>8</v>
      </c>
      <c r="N46" s="15"/>
      <c r="O46" s="16">
        <f t="shared" si="0"/>
        <v>0.4</v>
      </c>
      <c r="P46" s="16">
        <v>898</v>
      </c>
      <c r="Q46" s="17">
        <v>8</v>
      </c>
      <c r="R46" s="18"/>
      <c r="S46" s="19">
        <f t="shared" si="1"/>
        <v>898.4</v>
      </c>
      <c r="T46" s="20">
        <f t="shared" si="2"/>
        <v>898.40000000000009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1773</v>
      </c>
      <c r="E47" s="11" t="s">
        <v>29</v>
      </c>
      <c r="F47" s="11" t="s">
        <v>30</v>
      </c>
      <c r="G47" s="11">
        <v>2</v>
      </c>
      <c r="H47" s="11" t="s">
        <v>78</v>
      </c>
      <c r="I47" s="11" t="s">
        <v>65</v>
      </c>
      <c r="J47" s="12">
        <v>321</v>
      </c>
      <c r="K47" s="13" t="s">
        <v>33</v>
      </c>
      <c r="L47" s="14"/>
      <c r="M47" s="14">
        <v>32</v>
      </c>
      <c r="N47" s="15"/>
      <c r="O47" s="16">
        <f t="shared" si="0"/>
        <v>1.6</v>
      </c>
      <c r="P47" s="16">
        <v>497</v>
      </c>
      <c r="Q47" s="17">
        <v>12</v>
      </c>
      <c r="R47" s="18"/>
      <c r="S47" s="19">
        <f t="shared" si="1"/>
        <v>497.6</v>
      </c>
      <c r="T47" s="20">
        <f t="shared" si="2"/>
        <v>513.6</v>
      </c>
      <c r="U47" s="20">
        <f t="shared" si="3"/>
        <v>-16</v>
      </c>
      <c r="V47" s="21" t="s">
        <v>37</v>
      </c>
    </row>
    <row r="48" spans="1:22">
      <c r="A48">
        <v>47</v>
      </c>
      <c r="B48" t="s">
        <v>27</v>
      </c>
      <c r="C48" s="10" t="s">
        <v>28</v>
      </c>
      <c r="D48" s="11">
        <v>1773</v>
      </c>
      <c r="E48" s="11" t="s">
        <v>29</v>
      </c>
      <c r="F48" s="11" t="s">
        <v>30</v>
      </c>
      <c r="G48" s="11">
        <v>2</v>
      </c>
      <c r="H48" s="11" t="s">
        <v>79</v>
      </c>
      <c r="I48" s="11" t="s">
        <v>65</v>
      </c>
      <c r="J48" s="12">
        <v>19079</v>
      </c>
      <c r="K48" s="13" t="s">
        <v>33</v>
      </c>
      <c r="L48" s="14">
        <v>3</v>
      </c>
      <c r="M48" s="14"/>
      <c r="N48" s="15"/>
      <c r="O48" s="16">
        <f t="shared" si="0"/>
        <v>3</v>
      </c>
      <c r="P48" s="16">
        <v>57237</v>
      </c>
      <c r="Q48" s="17"/>
      <c r="R48" s="18"/>
      <c r="S48" s="19">
        <f t="shared" si="1"/>
        <v>57237</v>
      </c>
      <c r="T48" s="20">
        <f t="shared" si="2"/>
        <v>57237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1773</v>
      </c>
      <c r="E49" s="11" t="s">
        <v>29</v>
      </c>
      <c r="F49" s="11" t="s">
        <v>30</v>
      </c>
      <c r="G49" s="11">
        <v>2</v>
      </c>
      <c r="H49" s="11" t="s">
        <v>80</v>
      </c>
      <c r="I49" s="11" t="s">
        <v>65</v>
      </c>
      <c r="J49" s="12">
        <v>1097</v>
      </c>
      <c r="K49" s="13" t="s">
        <v>33</v>
      </c>
      <c r="L49" s="14"/>
      <c r="M49" s="14">
        <v>20</v>
      </c>
      <c r="N49" s="15"/>
      <c r="O49" s="16">
        <f t="shared" si="0"/>
        <v>1</v>
      </c>
      <c r="P49" s="16">
        <v>1097</v>
      </c>
      <c r="Q49" s="17"/>
      <c r="R49" s="18"/>
      <c r="S49" s="19">
        <f t="shared" si="1"/>
        <v>1097</v>
      </c>
      <c r="T49" s="20">
        <f t="shared" si="2"/>
        <v>1097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1773</v>
      </c>
      <c r="E50" s="11" t="s">
        <v>29</v>
      </c>
      <c r="F50" s="11" t="s">
        <v>30</v>
      </c>
      <c r="G50" s="11">
        <v>2</v>
      </c>
      <c r="H50" s="11" t="s">
        <v>81</v>
      </c>
      <c r="I50" s="11" t="s">
        <v>65</v>
      </c>
      <c r="J50" s="12">
        <v>25074</v>
      </c>
      <c r="K50" s="13" t="s">
        <v>33</v>
      </c>
      <c r="L50" s="14">
        <v>7.0000000000000007E-2</v>
      </c>
      <c r="M50" s="14"/>
      <c r="N50" s="15"/>
      <c r="O50" s="16">
        <f t="shared" si="0"/>
        <v>7.0000000000000007E-2</v>
      </c>
      <c r="P50" s="16">
        <v>175518</v>
      </c>
      <c r="Q50" s="17"/>
      <c r="R50" s="18"/>
      <c r="S50" s="19">
        <f t="shared" si="1"/>
        <v>175518</v>
      </c>
      <c r="T50" s="20">
        <f t="shared" si="2"/>
        <v>1755.18</v>
      </c>
      <c r="U50" s="20">
        <f t="shared" si="3"/>
        <v>173762.82</v>
      </c>
      <c r="V50" s="21" t="s">
        <v>37</v>
      </c>
    </row>
    <row r="51" spans="1:22">
      <c r="A51">
        <v>50</v>
      </c>
      <c r="B51" t="s">
        <v>27</v>
      </c>
      <c r="C51" s="10" t="s">
        <v>28</v>
      </c>
      <c r="D51" s="11">
        <v>1773</v>
      </c>
      <c r="E51" s="11" t="s">
        <v>29</v>
      </c>
      <c r="F51" s="11" t="s">
        <v>30</v>
      </c>
      <c r="G51" s="11">
        <v>2</v>
      </c>
      <c r="H51" s="11" t="s">
        <v>219</v>
      </c>
      <c r="I51" s="11" t="s">
        <v>65</v>
      </c>
      <c r="J51" s="12">
        <v>217</v>
      </c>
      <c r="K51" s="13" t="s">
        <v>33</v>
      </c>
      <c r="L51" s="14"/>
      <c r="M51" s="14">
        <v>35</v>
      </c>
      <c r="N51" s="15"/>
      <c r="O51" s="16">
        <f t="shared" si="0"/>
        <v>1.75</v>
      </c>
      <c r="P51" s="16">
        <v>379</v>
      </c>
      <c r="Q51" s="17">
        <v>15</v>
      </c>
      <c r="R51" s="18"/>
      <c r="S51" s="19">
        <f t="shared" si="1"/>
        <v>379.75</v>
      </c>
      <c r="T51" s="20">
        <f t="shared" si="2"/>
        <v>379.75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1773</v>
      </c>
      <c r="E52" s="11" t="s">
        <v>29</v>
      </c>
      <c r="F52" s="11" t="s">
        <v>30</v>
      </c>
      <c r="G52" s="11">
        <v>2</v>
      </c>
      <c r="H52" s="11" t="s">
        <v>82</v>
      </c>
      <c r="I52" s="11" t="s">
        <v>65</v>
      </c>
      <c r="J52" s="12">
        <v>8028</v>
      </c>
      <c r="K52" s="13" t="s">
        <v>33</v>
      </c>
      <c r="L52" s="14"/>
      <c r="M52" s="14">
        <v>5</v>
      </c>
      <c r="N52" s="15">
        <v>6</v>
      </c>
      <c r="O52" s="16">
        <f t="shared" si="0"/>
        <v>0.27500000000000002</v>
      </c>
      <c r="P52" s="16">
        <v>2207</v>
      </c>
      <c r="Q52" s="17">
        <v>14</v>
      </c>
      <c r="R52" s="18"/>
      <c r="S52" s="19">
        <f t="shared" si="1"/>
        <v>2207.6999999999998</v>
      </c>
      <c r="T52" s="20">
        <f t="shared" si="2"/>
        <v>2207.7000000000003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1773</v>
      </c>
      <c r="E53" s="11" t="s">
        <v>29</v>
      </c>
      <c r="F53" s="11" t="s">
        <v>30</v>
      </c>
      <c r="G53" s="11">
        <v>2</v>
      </c>
      <c r="H53" s="11" t="s">
        <v>220</v>
      </c>
      <c r="I53" s="11" t="s">
        <v>65</v>
      </c>
      <c r="J53" s="12">
        <v>167</v>
      </c>
      <c r="K53" s="13" t="s">
        <v>46</v>
      </c>
      <c r="L53" s="14">
        <v>6</v>
      </c>
      <c r="M53" s="14"/>
      <c r="N53" s="15"/>
      <c r="O53" s="16">
        <f t="shared" si="0"/>
        <v>6</v>
      </c>
      <c r="P53" s="16">
        <v>1002</v>
      </c>
      <c r="Q53" s="17"/>
      <c r="R53" s="18"/>
      <c r="S53" s="19">
        <f t="shared" si="1"/>
        <v>1002</v>
      </c>
      <c r="T53" s="20">
        <f t="shared" si="2"/>
        <v>1002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1773</v>
      </c>
      <c r="E54" s="11" t="s">
        <v>29</v>
      </c>
      <c r="F54" s="11" t="s">
        <v>30</v>
      </c>
      <c r="G54" s="11">
        <v>2</v>
      </c>
      <c r="H54" s="11" t="s">
        <v>83</v>
      </c>
      <c r="I54" s="11" t="s">
        <v>65</v>
      </c>
      <c r="J54" s="12">
        <v>63610</v>
      </c>
      <c r="K54" s="13" t="s">
        <v>33</v>
      </c>
      <c r="L54" s="14"/>
      <c r="M54" s="14">
        <v>30</v>
      </c>
      <c r="N54" s="15"/>
      <c r="O54" s="16">
        <f t="shared" si="0"/>
        <v>1.5</v>
      </c>
      <c r="P54" s="16">
        <v>95415</v>
      </c>
      <c r="Q54" s="17"/>
      <c r="R54" s="18"/>
      <c r="S54" s="19">
        <f t="shared" si="1"/>
        <v>95415</v>
      </c>
      <c r="T54" s="20">
        <f t="shared" si="2"/>
        <v>95415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1773</v>
      </c>
      <c r="E55" s="11" t="s">
        <v>29</v>
      </c>
      <c r="F55" s="11" t="s">
        <v>30</v>
      </c>
      <c r="G55" s="11">
        <v>2</v>
      </c>
      <c r="H55" s="11" t="s">
        <v>84</v>
      </c>
      <c r="I55" s="11" t="s">
        <v>65</v>
      </c>
      <c r="J55" s="12">
        <v>56451</v>
      </c>
      <c r="K55" s="13" t="s">
        <v>33</v>
      </c>
      <c r="L55" s="14">
        <v>0.25</v>
      </c>
      <c r="M55" s="14"/>
      <c r="N55" s="15"/>
      <c r="O55" s="16">
        <f t="shared" si="0"/>
        <v>0.25</v>
      </c>
      <c r="P55" s="16">
        <v>14112</v>
      </c>
      <c r="Q55" s="17">
        <v>15</v>
      </c>
      <c r="R55" s="18"/>
      <c r="S55" s="19">
        <f t="shared" si="1"/>
        <v>14112.75</v>
      </c>
      <c r="T55" s="20">
        <f t="shared" si="2"/>
        <v>14112.75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1773</v>
      </c>
      <c r="E56" s="11" t="s">
        <v>29</v>
      </c>
      <c r="F56" s="11" t="s">
        <v>30</v>
      </c>
      <c r="G56" s="11">
        <v>2</v>
      </c>
      <c r="H56" s="11" t="s">
        <v>85</v>
      </c>
      <c r="I56" s="11" t="s">
        <v>65</v>
      </c>
      <c r="J56" s="12">
        <v>1523</v>
      </c>
      <c r="K56" s="13" t="s">
        <v>33</v>
      </c>
      <c r="L56" s="14">
        <v>3</v>
      </c>
      <c r="M56" s="14"/>
      <c r="N56" s="15"/>
      <c r="O56" s="16">
        <f t="shared" si="0"/>
        <v>3</v>
      </c>
      <c r="P56" s="16">
        <v>4569</v>
      </c>
      <c r="Q56" s="17"/>
      <c r="R56" s="18"/>
      <c r="S56" s="19">
        <f t="shared" si="1"/>
        <v>4569</v>
      </c>
      <c r="T56" s="20">
        <f t="shared" si="2"/>
        <v>4569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1773</v>
      </c>
      <c r="E57" s="11" t="s">
        <v>29</v>
      </c>
      <c r="F57" s="11" t="s">
        <v>30</v>
      </c>
      <c r="G57" s="11">
        <v>2</v>
      </c>
      <c r="H57" s="11" t="s">
        <v>86</v>
      </c>
      <c r="I57" s="11" t="s">
        <v>65</v>
      </c>
      <c r="J57" s="12">
        <v>4869</v>
      </c>
      <c r="K57" s="13" t="s">
        <v>33</v>
      </c>
      <c r="L57" s="14">
        <v>0.75</v>
      </c>
      <c r="M57" s="14"/>
      <c r="N57" s="15"/>
      <c r="O57" s="16">
        <f t="shared" si="0"/>
        <v>0.75</v>
      </c>
      <c r="P57" s="16">
        <v>3651</v>
      </c>
      <c r="Q57" s="17">
        <v>15</v>
      </c>
      <c r="R57" s="18"/>
      <c r="S57" s="19">
        <f t="shared" si="1"/>
        <v>3651.75</v>
      </c>
      <c r="T57" s="20">
        <f t="shared" si="2"/>
        <v>3651.75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1773</v>
      </c>
      <c r="E58" s="11" t="s">
        <v>29</v>
      </c>
      <c r="F58" s="11" t="s">
        <v>30</v>
      </c>
      <c r="G58" s="11">
        <v>2</v>
      </c>
      <c r="H58" s="11" t="s">
        <v>87</v>
      </c>
      <c r="I58" s="11" t="s">
        <v>65</v>
      </c>
      <c r="J58" s="12">
        <v>307</v>
      </c>
      <c r="K58" s="13" t="s">
        <v>33</v>
      </c>
      <c r="L58" s="14">
        <v>5</v>
      </c>
      <c r="M58" s="14"/>
      <c r="N58" s="15"/>
      <c r="O58" s="16">
        <f t="shared" si="0"/>
        <v>5</v>
      </c>
      <c r="P58" s="16">
        <v>1535</v>
      </c>
      <c r="Q58" s="17"/>
      <c r="R58" s="18"/>
      <c r="S58" s="19">
        <f t="shared" si="1"/>
        <v>1535</v>
      </c>
      <c r="T58" s="20">
        <f t="shared" si="2"/>
        <v>1535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1773</v>
      </c>
      <c r="E59" s="11" t="s">
        <v>29</v>
      </c>
      <c r="F59" s="11" t="s">
        <v>30</v>
      </c>
      <c r="G59" s="11">
        <v>2</v>
      </c>
      <c r="H59" s="11" t="s">
        <v>48</v>
      </c>
      <c r="I59" s="11" t="s">
        <v>65</v>
      </c>
      <c r="J59" s="12">
        <v>25649</v>
      </c>
      <c r="K59" s="13" t="s">
        <v>33</v>
      </c>
      <c r="L59" s="14"/>
      <c r="M59" s="14">
        <v>26</v>
      </c>
      <c r="N59" s="15"/>
      <c r="O59" s="16">
        <f t="shared" si="0"/>
        <v>1.3</v>
      </c>
      <c r="P59" s="16">
        <v>33343</v>
      </c>
      <c r="Q59" s="17">
        <v>14</v>
      </c>
      <c r="R59" s="18"/>
      <c r="S59" s="19">
        <f t="shared" si="1"/>
        <v>33343.699999999997</v>
      </c>
      <c r="T59" s="20">
        <f t="shared" si="2"/>
        <v>33343.700000000004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1773</v>
      </c>
      <c r="E60" s="11" t="s">
        <v>29</v>
      </c>
      <c r="F60" s="11" t="s">
        <v>30</v>
      </c>
      <c r="G60" s="11">
        <v>2</v>
      </c>
      <c r="H60" s="11" t="s">
        <v>88</v>
      </c>
      <c r="I60" s="11" t="s">
        <v>65</v>
      </c>
      <c r="J60" s="12">
        <v>390</v>
      </c>
      <c r="K60" s="13" t="s">
        <v>33</v>
      </c>
      <c r="L60" s="14"/>
      <c r="M60" s="14">
        <v>36</v>
      </c>
      <c r="N60" s="15"/>
      <c r="O60" s="16">
        <f t="shared" si="0"/>
        <v>1.8</v>
      </c>
      <c r="P60" s="16">
        <v>702</v>
      </c>
      <c r="Q60" s="17"/>
      <c r="R60" s="18"/>
      <c r="S60" s="19">
        <f t="shared" si="1"/>
        <v>702</v>
      </c>
      <c r="T60" s="20">
        <f t="shared" si="2"/>
        <v>702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1773</v>
      </c>
      <c r="E61" s="11" t="s">
        <v>29</v>
      </c>
      <c r="F61" s="11" t="s">
        <v>30</v>
      </c>
      <c r="G61" s="11">
        <v>2</v>
      </c>
      <c r="H61" s="11" t="s">
        <v>89</v>
      </c>
      <c r="I61" s="11" t="s">
        <v>65</v>
      </c>
      <c r="J61" s="12">
        <v>827</v>
      </c>
      <c r="K61" s="13" t="s">
        <v>33</v>
      </c>
      <c r="L61" s="14"/>
      <c r="M61" s="14">
        <v>30</v>
      </c>
      <c r="N61" s="15"/>
      <c r="O61" s="16">
        <f t="shared" si="0"/>
        <v>1.5</v>
      </c>
      <c r="P61" s="16">
        <v>1240</v>
      </c>
      <c r="Q61" s="17">
        <v>10</v>
      </c>
      <c r="R61" s="18"/>
      <c r="S61" s="19">
        <f t="shared" si="1"/>
        <v>1240.5</v>
      </c>
      <c r="T61" s="20">
        <f t="shared" si="2"/>
        <v>1240.5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1773</v>
      </c>
      <c r="E62" s="11" t="s">
        <v>29</v>
      </c>
      <c r="F62" s="11" t="s">
        <v>30</v>
      </c>
      <c r="G62" s="11">
        <v>2</v>
      </c>
      <c r="H62" s="11" t="s">
        <v>90</v>
      </c>
      <c r="I62" s="11" t="s">
        <v>65</v>
      </c>
      <c r="J62" s="12">
        <v>16780</v>
      </c>
      <c r="K62" s="13" t="s">
        <v>33</v>
      </c>
      <c r="L62" s="14"/>
      <c r="M62" s="14">
        <v>23</v>
      </c>
      <c r="N62" s="15"/>
      <c r="O62" s="16">
        <f t="shared" si="0"/>
        <v>1.1500000000000001</v>
      </c>
      <c r="P62" s="16">
        <v>19287</v>
      </c>
      <c r="Q62" s="17"/>
      <c r="R62" s="18"/>
      <c r="S62" s="19">
        <f t="shared" si="1"/>
        <v>19287</v>
      </c>
      <c r="T62" s="20">
        <f t="shared" si="2"/>
        <v>19297.000000000004</v>
      </c>
      <c r="U62" s="20">
        <f t="shared" si="3"/>
        <v>-10.000000000003638</v>
      </c>
      <c r="V62" s="21" t="s">
        <v>37</v>
      </c>
    </row>
    <row r="63" spans="1:22">
      <c r="A63">
        <v>62</v>
      </c>
      <c r="B63" t="s">
        <v>27</v>
      </c>
      <c r="C63" s="10" t="s">
        <v>28</v>
      </c>
      <c r="D63" s="11">
        <v>1773</v>
      </c>
      <c r="E63" s="11" t="s">
        <v>29</v>
      </c>
      <c r="F63" s="11" t="s">
        <v>30</v>
      </c>
      <c r="G63" s="11">
        <v>2</v>
      </c>
      <c r="H63" s="11" t="s">
        <v>49</v>
      </c>
      <c r="I63" s="11" t="s">
        <v>65</v>
      </c>
      <c r="J63" s="12">
        <v>8600</v>
      </c>
      <c r="K63" s="13" t="s">
        <v>33</v>
      </c>
      <c r="L63" s="14"/>
      <c r="M63" s="14">
        <v>16</v>
      </c>
      <c r="N63" s="15"/>
      <c r="O63" s="16">
        <f t="shared" si="0"/>
        <v>0.8</v>
      </c>
      <c r="P63" s="16">
        <v>6880</v>
      </c>
      <c r="Q63" s="17"/>
      <c r="R63" s="18"/>
      <c r="S63" s="19">
        <f t="shared" si="1"/>
        <v>6880</v>
      </c>
      <c r="T63" s="20">
        <f t="shared" si="2"/>
        <v>6880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1773</v>
      </c>
      <c r="E64" s="11" t="s">
        <v>29</v>
      </c>
      <c r="F64" s="11" t="s">
        <v>30</v>
      </c>
      <c r="G64" s="11">
        <v>2</v>
      </c>
      <c r="H64" s="11" t="s">
        <v>91</v>
      </c>
      <c r="I64" s="11" t="s">
        <v>65</v>
      </c>
      <c r="J64" s="12">
        <v>120</v>
      </c>
      <c r="K64" s="13" t="s">
        <v>33</v>
      </c>
      <c r="L64" s="14"/>
      <c r="M64" s="14">
        <v>40</v>
      </c>
      <c r="N64" s="15"/>
      <c r="O64" s="16">
        <f t="shared" si="0"/>
        <v>2</v>
      </c>
      <c r="P64" s="16">
        <v>240</v>
      </c>
      <c r="Q64" s="17"/>
      <c r="R64" s="18"/>
      <c r="S64" s="19">
        <f t="shared" si="1"/>
        <v>240</v>
      </c>
      <c r="T64" s="20">
        <f t="shared" si="2"/>
        <v>240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1773</v>
      </c>
      <c r="E65" s="11" t="s">
        <v>29</v>
      </c>
      <c r="F65" s="11" t="s">
        <v>30</v>
      </c>
      <c r="G65" s="11">
        <v>2</v>
      </c>
      <c r="H65" s="11" t="s">
        <v>92</v>
      </c>
      <c r="I65" s="11" t="s">
        <v>65</v>
      </c>
      <c r="J65" s="12">
        <v>590</v>
      </c>
      <c r="K65" s="13" t="s">
        <v>33</v>
      </c>
      <c r="L65" s="14"/>
      <c r="M65" s="14">
        <v>12</v>
      </c>
      <c r="N65" s="15"/>
      <c r="O65" s="16">
        <f t="shared" si="0"/>
        <v>0.60000000000000009</v>
      </c>
      <c r="P65" s="16">
        <v>354</v>
      </c>
      <c r="Q65" s="17"/>
      <c r="R65" s="18"/>
      <c r="S65" s="19">
        <f t="shared" si="1"/>
        <v>354</v>
      </c>
      <c r="T65" s="20">
        <f t="shared" si="2"/>
        <v>354.00000000000006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1773</v>
      </c>
      <c r="E66" s="11" t="s">
        <v>29</v>
      </c>
      <c r="F66" s="11" t="s">
        <v>30</v>
      </c>
      <c r="G66" s="11">
        <v>2</v>
      </c>
      <c r="H66" s="11" t="s">
        <v>93</v>
      </c>
      <c r="I66" s="11" t="s">
        <v>65</v>
      </c>
      <c r="J66" s="12">
        <v>6025</v>
      </c>
      <c r="K66" s="13" t="s">
        <v>33</v>
      </c>
      <c r="L66" s="14"/>
      <c r="M66" s="14">
        <v>14</v>
      </c>
      <c r="N66" s="15"/>
      <c r="O66" s="16">
        <f t="shared" ref="O66:O129" si="4">L66+(0.05*M66)+(N66/240)</f>
        <v>0.70000000000000007</v>
      </c>
      <c r="P66" s="16">
        <v>4217</v>
      </c>
      <c r="Q66" s="17">
        <v>10</v>
      </c>
      <c r="R66" s="18"/>
      <c r="S66" s="19">
        <f t="shared" ref="S66:S129" si="5">P66+(0.05*Q66)+(R66/240)</f>
        <v>4217.5</v>
      </c>
      <c r="T66" s="20">
        <f t="shared" ref="T66:T129" si="6">J66*O66</f>
        <v>4217.5</v>
      </c>
      <c r="U66" s="20">
        <f t="shared" ref="U66:U129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1773</v>
      </c>
      <c r="E67" s="11" t="s">
        <v>29</v>
      </c>
      <c r="F67" s="11" t="s">
        <v>30</v>
      </c>
      <c r="G67" s="11">
        <v>2</v>
      </c>
      <c r="H67" s="11" t="s">
        <v>94</v>
      </c>
      <c r="I67" s="11" t="s">
        <v>65</v>
      </c>
      <c r="J67" s="12">
        <v>300</v>
      </c>
      <c r="K67" s="13" t="s">
        <v>33</v>
      </c>
      <c r="L67" s="14"/>
      <c r="M67" s="14">
        <v>5</v>
      </c>
      <c r="N67" s="15"/>
      <c r="O67" s="16">
        <f t="shared" si="4"/>
        <v>0.25</v>
      </c>
      <c r="P67" s="16">
        <v>75</v>
      </c>
      <c r="Q67" s="17"/>
      <c r="R67" s="18"/>
      <c r="S67" s="19">
        <f t="shared" si="5"/>
        <v>75</v>
      </c>
      <c r="T67" s="20">
        <f t="shared" si="6"/>
        <v>75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1773</v>
      </c>
      <c r="E68" s="11" t="s">
        <v>29</v>
      </c>
      <c r="F68" s="11" t="s">
        <v>30</v>
      </c>
      <c r="G68" s="11">
        <v>2</v>
      </c>
      <c r="H68" s="11" t="s">
        <v>95</v>
      </c>
      <c r="I68" s="11" t="s">
        <v>65</v>
      </c>
      <c r="J68" s="12">
        <v>27</v>
      </c>
      <c r="K68" s="13" t="s">
        <v>96</v>
      </c>
      <c r="L68" s="14">
        <v>110</v>
      </c>
      <c r="M68" s="14"/>
      <c r="N68" s="15"/>
      <c r="O68" s="16">
        <f t="shared" si="4"/>
        <v>110</v>
      </c>
      <c r="P68" s="16">
        <v>2970</v>
      </c>
      <c r="Q68" s="17"/>
      <c r="R68" s="18"/>
      <c r="S68" s="19">
        <f t="shared" si="5"/>
        <v>2970</v>
      </c>
      <c r="T68" s="20">
        <f t="shared" si="6"/>
        <v>2970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1773</v>
      </c>
      <c r="E69" s="11" t="s">
        <v>29</v>
      </c>
      <c r="F69" s="11" t="s">
        <v>30</v>
      </c>
      <c r="G69" s="11">
        <v>2</v>
      </c>
      <c r="H69" s="11" t="s">
        <v>97</v>
      </c>
      <c r="I69" s="11" t="s">
        <v>65</v>
      </c>
      <c r="J69" s="12">
        <v>8495</v>
      </c>
      <c r="K69" s="13" t="s">
        <v>33</v>
      </c>
      <c r="L69" s="14"/>
      <c r="M69" s="14">
        <v>5</v>
      </c>
      <c r="N69" s="15"/>
      <c r="O69" s="16">
        <f t="shared" si="4"/>
        <v>0.25</v>
      </c>
      <c r="P69" s="16">
        <v>2123</v>
      </c>
      <c r="Q69" s="17">
        <v>15</v>
      </c>
      <c r="R69" s="18"/>
      <c r="S69" s="19">
        <f t="shared" si="5"/>
        <v>2123.75</v>
      </c>
      <c r="T69" s="20">
        <f t="shared" si="6"/>
        <v>2123.75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1773</v>
      </c>
      <c r="E70" s="11" t="s">
        <v>29</v>
      </c>
      <c r="F70" s="11" t="s">
        <v>30</v>
      </c>
      <c r="G70" s="11">
        <v>2</v>
      </c>
      <c r="H70" s="11" t="s">
        <v>98</v>
      </c>
      <c r="I70" s="11" t="s">
        <v>65</v>
      </c>
      <c r="J70" s="12">
        <v>3670</v>
      </c>
      <c r="K70" s="13" t="s">
        <v>33</v>
      </c>
      <c r="L70" s="14"/>
      <c r="M70" s="14">
        <v>3</v>
      </c>
      <c r="N70" s="15">
        <v>6</v>
      </c>
      <c r="O70" s="16">
        <f t="shared" si="4"/>
        <v>0.17500000000000002</v>
      </c>
      <c r="P70" s="16">
        <v>642</v>
      </c>
      <c r="Q70" s="17">
        <v>5</v>
      </c>
      <c r="R70" s="18"/>
      <c r="S70" s="19">
        <f t="shared" si="5"/>
        <v>642.25</v>
      </c>
      <c r="T70" s="20">
        <f t="shared" si="6"/>
        <v>642.25000000000011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1773</v>
      </c>
      <c r="E71" s="11" t="s">
        <v>29</v>
      </c>
      <c r="F71" s="11" t="s">
        <v>30</v>
      </c>
      <c r="G71" s="11">
        <v>2</v>
      </c>
      <c r="H71" s="11" t="s">
        <v>99</v>
      </c>
      <c r="I71" s="11" t="s">
        <v>65</v>
      </c>
      <c r="J71" s="12">
        <v>17380</v>
      </c>
      <c r="K71" s="13" t="s">
        <v>33</v>
      </c>
      <c r="L71" s="14"/>
      <c r="M71" s="14">
        <v>6</v>
      </c>
      <c r="N71" s="15"/>
      <c r="O71" s="16">
        <f t="shared" si="4"/>
        <v>0.30000000000000004</v>
      </c>
      <c r="P71" s="16">
        <v>5214</v>
      </c>
      <c r="Q71" s="17"/>
      <c r="R71" s="18"/>
      <c r="S71" s="19">
        <f t="shared" si="5"/>
        <v>5214</v>
      </c>
      <c r="T71" s="20">
        <f t="shared" si="6"/>
        <v>5214.0000000000009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1773</v>
      </c>
      <c r="E72" s="11" t="s">
        <v>29</v>
      </c>
      <c r="F72" s="11" t="s">
        <v>30</v>
      </c>
      <c r="G72" s="11">
        <v>2</v>
      </c>
      <c r="H72" s="11" t="s">
        <v>100</v>
      </c>
      <c r="I72" s="11" t="s">
        <v>65</v>
      </c>
      <c r="J72" s="12">
        <v>38</v>
      </c>
      <c r="K72" s="13" t="s">
        <v>46</v>
      </c>
      <c r="L72" s="14">
        <v>6</v>
      </c>
      <c r="M72" s="14"/>
      <c r="N72" s="15"/>
      <c r="O72" s="16">
        <f t="shared" si="4"/>
        <v>6</v>
      </c>
      <c r="P72" s="16">
        <v>228</v>
      </c>
      <c r="Q72" s="17"/>
      <c r="R72" s="18"/>
      <c r="S72" s="19">
        <f t="shared" si="5"/>
        <v>228</v>
      </c>
      <c r="T72" s="20">
        <f t="shared" si="6"/>
        <v>228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1773</v>
      </c>
      <c r="E73" s="11" t="s">
        <v>29</v>
      </c>
      <c r="F73" s="11" t="s">
        <v>30</v>
      </c>
      <c r="G73" s="11">
        <v>2</v>
      </c>
      <c r="H73" s="11" t="s">
        <v>101</v>
      </c>
      <c r="I73" s="11" t="s">
        <v>65</v>
      </c>
      <c r="J73" s="12">
        <v>11150</v>
      </c>
      <c r="K73" s="13" t="s">
        <v>33</v>
      </c>
      <c r="L73" s="14"/>
      <c r="M73" s="14">
        <v>7</v>
      </c>
      <c r="N73" s="15"/>
      <c r="O73" s="16">
        <f t="shared" si="4"/>
        <v>0.35000000000000003</v>
      </c>
      <c r="P73" s="16">
        <v>3902</v>
      </c>
      <c r="Q73" s="17">
        <v>10</v>
      </c>
      <c r="R73" s="18"/>
      <c r="S73" s="19">
        <f t="shared" si="5"/>
        <v>3902.5</v>
      </c>
      <c r="T73" s="20">
        <f t="shared" si="6"/>
        <v>3902.5000000000005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1773</v>
      </c>
      <c r="E74" s="11" t="s">
        <v>29</v>
      </c>
      <c r="F74" s="11" t="s">
        <v>30</v>
      </c>
      <c r="G74" s="11">
        <v>2</v>
      </c>
      <c r="H74" s="11" t="s">
        <v>102</v>
      </c>
      <c r="I74" s="11" t="s">
        <v>65</v>
      </c>
      <c r="J74" s="12">
        <v>34697</v>
      </c>
      <c r="K74" s="13" t="s">
        <v>33</v>
      </c>
      <c r="L74" s="14"/>
      <c r="M74" s="14">
        <v>10</v>
      </c>
      <c r="N74" s="15"/>
      <c r="O74" s="16">
        <f t="shared" si="4"/>
        <v>0.5</v>
      </c>
      <c r="P74" s="16">
        <v>17348</v>
      </c>
      <c r="Q74" s="17">
        <v>10</v>
      </c>
      <c r="R74" s="18"/>
      <c r="S74" s="19">
        <f t="shared" si="5"/>
        <v>17348.5</v>
      </c>
      <c r="T74" s="20">
        <f t="shared" si="6"/>
        <v>17348.5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1773</v>
      </c>
      <c r="E75" s="11" t="s">
        <v>29</v>
      </c>
      <c r="F75" s="11" t="s">
        <v>30</v>
      </c>
      <c r="G75" s="11">
        <v>2</v>
      </c>
      <c r="H75" s="11" t="s">
        <v>103</v>
      </c>
      <c r="I75" s="11" t="s">
        <v>65</v>
      </c>
      <c r="J75" s="12">
        <v>13800</v>
      </c>
      <c r="K75" s="13" t="s">
        <v>33</v>
      </c>
      <c r="L75" s="14"/>
      <c r="M75" s="14">
        <v>4</v>
      </c>
      <c r="N75" s="15"/>
      <c r="O75" s="16">
        <f t="shared" si="4"/>
        <v>0.2</v>
      </c>
      <c r="P75" s="16">
        <v>2760</v>
      </c>
      <c r="Q75" s="17"/>
      <c r="R75" s="18"/>
      <c r="S75" s="19">
        <f t="shared" si="5"/>
        <v>2760</v>
      </c>
      <c r="T75" s="20">
        <f t="shared" si="6"/>
        <v>2760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1773</v>
      </c>
      <c r="E76" s="11" t="s">
        <v>29</v>
      </c>
      <c r="F76" s="11" t="s">
        <v>30</v>
      </c>
      <c r="G76" s="11">
        <v>3</v>
      </c>
      <c r="H76" s="11" t="s">
        <v>104</v>
      </c>
      <c r="I76" s="11" t="s">
        <v>65</v>
      </c>
      <c r="J76" s="12">
        <v>6992</v>
      </c>
      <c r="K76" s="13" t="s">
        <v>72</v>
      </c>
      <c r="L76" s="14">
        <v>8</v>
      </c>
      <c r="M76" s="14"/>
      <c r="N76" s="15"/>
      <c r="O76" s="16">
        <f t="shared" si="4"/>
        <v>8</v>
      </c>
      <c r="P76" s="16">
        <v>55936</v>
      </c>
      <c r="Q76" s="17"/>
      <c r="R76" s="18"/>
      <c r="S76" s="19">
        <f t="shared" si="5"/>
        <v>55936</v>
      </c>
      <c r="T76" s="20">
        <f t="shared" si="6"/>
        <v>55936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1773</v>
      </c>
      <c r="E77" s="11" t="s">
        <v>29</v>
      </c>
      <c r="F77" s="11" t="s">
        <v>30</v>
      </c>
      <c r="G77" s="11">
        <v>3</v>
      </c>
      <c r="H77" s="11" t="s">
        <v>104</v>
      </c>
      <c r="I77" s="11" t="s">
        <v>65</v>
      </c>
      <c r="J77" s="12">
        <v>28715</v>
      </c>
      <c r="K77" s="13" t="s">
        <v>66</v>
      </c>
      <c r="L77" s="14"/>
      <c r="M77" s="14">
        <v>1</v>
      </c>
      <c r="N77" s="15"/>
      <c r="O77" s="16">
        <f t="shared" si="4"/>
        <v>0.05</v>
      </c>
      <c r="P77" s="16">
        <v>1435</v>
      </c>
      <c r="Q77" s="17">
        <v>15</v>
      </c>
      <c r="R77" s="18"/>
      <c r="S77" s="19">
        <f t="shared" si="5"/>
        <v>1435.75</v>
      </c>
      <c r="T77" s="20">
        <f t="shared" si="6"/>
        <v>1435.75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1773</v>
      </c>
      <c r="E78" s="11" t="s">
        <v>29</v>
      </c>
      <c r="F78" s="11" t="s">
        <v>30</v>
      </c>
      <c r="G78" s="11">
        <v>3</v>
      </c>
      <c r="H78" s="11" t="s">
        <v>105</v>
      </c>
      <c r="I78" s="11" t="s">
        <v>65</v>
      </c>
      <c r="J78" s="12">
        <v>20375</v>
      </c>
      <c r="K78" s="13" t="s">
        <v>66</v>
      </c>
      <c r="L78" s="14"/>
      <c r="M78" s="14">
        <v>40</v>
      </c>
      <c r="N78" s="15"/>
      <c r="O78" s="16">
        <f t="shared" si="4"/>
        <v>2</v>
      </c>
      <c r="P78" s="16">
        <v>40750</v>
      </c>
      <c r="Q78" s="17"/>
      <c r="R78" s="18"/>
      <c r="S78" s="19">
        <f t="shared" si="5"/>
        <v>40750</v>
      </c>
      <c r="T78" s="20">
        <f t="shared" si="6"/>
        <v>40750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1773</v>
      </c>
      <c r="E79" s="11" t="s">
        <v>29</v>
      </c>
      <c r="F79" s="11" t="s">
        <v>30</v>
      </c>
      <c r="G79" s="11">
        <v>3</v>
      </c>
      <c r="H79" s="11" t="s">
        <v>106</v>
      </c>
      <c r="I79" s="11" t="s">
        <v>65</v>
      </c>
      <c r="J79" s="12">
        <v>1097</v>
      </c>
      <c r="K79" s="13" t="s">
        <v>66</v>
      </c>
      <c r="L79" s="14"/>
      <c r="M79" s="14">
        <v>7</v>
      </c>
      <c r="N79" s="15"/>
      <c r="O79" s="16">
        <f t="shared" si="4"/>
        <v>0.35000000000000003</v>
      </c>
      <c r="P79" s="16">
        <v>383</v>
      </c>
      <c r="Q79" s="17">
        <v>19</v>
      </c>
      <c r="R79" s="18"/>
      <c r="S79" s="19">
        <f t="shared" si="5"/>
        <v>383.95</v>
      </c>
      <c r="T79" s="20">
        <f t="shared" si="6"/>
        <v>383.95000000000005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1773</v>
      </c>
      <c r="E80" s="11" t="s">
        <v>29</v>
      </c>
      <c r="F80" s="11" t="s">
        <v>30</v>
      </c>
      <c r="G80" s="11">
        <v>3</v>
      </c>
      <c r="H80" s="11" t="s">
        <v>107</v>
      </c>
      <c r="I80" s="11" t="s">
        <v>65</v>
      </c>
      <c r="J80" s="12">
        <v>3675</v>
      </c>
      <c r="K80" s="13" t="s">
        <v>66</v>
      </c>
      <c r="L80" s="14"/>
      <c r="M80" s="14">
        <v>8</v>
      </c>
      <c r="N80" s="15"/>
      <c r="O80" s="16">
        <f t="shared" si="4"/>
        <v>0.4</v>
      </c>
      <c r="P80" s="16">
        <v>1470</v>
      </c>
      <c r="Q80" s="17"/>
      <c r="R80" s="18"/>
      <c r="S80" s="19">
        <f t="shared" si="5"/>
        <v>1470</v>
      </c>
      <c r="T80" s="20">
        <f t="shared" si="6"/>
        <v>1470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1773</v>
      </c>
      <c r="E81" s="11" t="s">
        <v>29</v>
      </c>
      <c r="F81" s="11" t="s">
        <v>30</v>
      </c>
      <c r="G81" s="11">
        <v>3</v>
      </c>
      <c r="H81" s="11" t="s">
        <v>108</v>
      </c>
      <c r="I81" s="11" t="s">
        <v>65</v>
      </c>
      <c r="J81" s="12">
        <v>7809</v>
      </c>
      <c r="K81" s="13" t="s">
        <v>66</v>
      </c>
      <c r="L81" s="14"/>
      <c r="M81" s="14">
        <v>6</v>
      </c>
      <c r="N81" s="15"/>
      <c r="O81" s="16">
        <f t="shared" si="4"/>
        <v>0.30000000000000004</v>
      </c>
      <c r="P81" s="16">
        <v>2342</v>
      </c>
      <c r="Q81" s="17">
        <v>14</v>
      </c>
      <c r="R81" s="18"/>
      <c r="S81" s="19">
        <f t="shared" si="5"/>
        <v>2342.6999999999998</v>
      </c>
      <c r="T81" s="20">
        <f t="shared" si="6"/>
        <v>2342.7000000000003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1773</v>
      </c>
      <c r="E82" s="11" t="s">
        <v>29</v>
      </c>
      <c r="F82" s="11" t="s">
        <v>30</v>
      </c>
      <c r="G82" s="11">
        <v>3</v>
      </c>
      <c r="H82" s="11" t="s">
        <v>221</v>
      </c>
      <c r="I82" s="11" t="s">
        <v>65</v>
      </c>
      <c r="J82" s="12">
        <v>1351</v>
      </c>
      <c r="K82" s="13" t="s">
        <v>66</v>
      </c>
      <c r="L82" s="14"/>
      <c r="M82" s="14">
        <v>7</v>
      </c>
      <c r="N82" s="15"/>
      <c r="O82" s="16">
        <f t="shared" si="4"/>
        <v>0.35000000000000003</v>
      </c>
      <c r="P82" s="16">
        <v>472</v>
      </c>
      <c r="Q82" s="17">
        <v>17</v>
      </c>
      <c r="R82" s="18"/>
      <c r="S82" s="19">
        <f t="shared" si="5"/>
        <v>472.85</v>
      </c>
      <c r="T82" s="20">
        <f t="shared" si="6"/>
        <v>472.85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1773</v>
      </c>
      <c r="E83" s="11" t="s">
        <v>29</v>
      </c>
      <c r="F83" s="11" t="s">
        <v>30</v>
      </c>
      <c r="G83" s="11">
        <v>3</v>
      </c>
      <c r="H83" s="11" t="s">
        <v>109</v>
      </c>
      <c r="I83" s="11" t="s">
        <v>65</v>
      </c>
      <c r="J83" s="12">
        <v>15086</v>
      </c>
      <c r="K83" s="13" t="s">
        <v>66</v>
      </c>
      <c r="L83" s="14"/>
      <c r="M83" s="14">
        <v>50</v>
      </c>
      <c r="N83" s="15"/>
      <c r="O83" s="16">
        <f t="shared" si="4"/>
        <v>2.5</v>
      </c>
      <c r="P83" s="16">
        <v>37715</v>
      </c>
      <c r="Q83" s="17"/>
      <c r="R83" s="18"/>
      <c r="S83" s="19">
        <f t="shared" si="5"/>
        <v>37715</v>
      </c>
      <c r="T83" s="20">
        <f t="shared" si="6"/>
        <v>37715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1773</v>
      </c>
      <c r="E84" s="11" t="s">
        <v>29</v>
      </c>
      <c r="F84" s="11" t="s">
        <v>30</v>
      </c>
      <c r="G84" s="11">
        <v>3</v>
      </c>
      <c r="H84" s="11" t="s">
        <v>110</v>
      </c>
      <c r="I84" s="11" t="s">
        <v>65</v>
      </c>
      <c r="J84" s="12">
        <v>11281788</v>
      </c>
      <c r="K84" s="13" t="s">
        <v>66</v>
      </c>
      <c r="L84" s="14"/>
      <c r="M84" s="14">
        <v>8</v>
      </c>
      <c r="N84" s="15"/>
      <c r="O84" s="16">
        <f t="shared" si="4"/>
        <v>0.4</v>
      </c>
      <c r="P84" s="16">
        <v>4512715</v>
      </c>
      <c r="Q84" s="17">
        <v>4</v>
      </c>
      <c r="R84" s="18"/>
      <c r="S84" s="19">
        <f t="shared" si="5"/>
        <v>4512715.2</v>
      </c>
      <c r="T84" s="20">
        <f t="shared" si="6"/>
        <v>4512715.2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1773</v>
      </c>
      <c r="E85" s="11" t="s">
        <v>29</v>
      </c>
      <c r="F85" s="11" t="s">
        <v>30</v>
      </c>
      <c r="G85" s="11">
        <v>3</v>
      </c>
      <c r="H85" s="11" t="s">
        <v>111</v>
      </c>
      <c r="I85" s="11" t="s">
        <v>65</v>
      </c>
      <c r="J85" s="12">
        <v>19225</v>
      </c>
      <c r="K85" s="13" t="s">
        <v>66</v>
      </c>
      <c r="L85" s="14"/>
      <c r="M85" s="14">
        <v>5</v>
      </c>
      <c r="N85" s="15"/>
      <c r="O85" s="16">
        <f t="shared" si="4"/>
        <v>0.25</v>
      </c>
      <c r="P85" s="16">
        <v>4806</v>
      </c>
      <c r="Q85" s="17">
        <v>5</v>
      </c>
      <c r="R85" s="18"/>
      <c r="S85" s="19">
        <f t="shared" si="5"/>
        <v>4806.25</v>
      </c>
      <c r="T85" s="20">
        <f t="shared" si="6"/>
        <v>4806.25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1773</v>
      </c>
      <c r="E86" s="11" t="s">
        <v>29</v>
      </c>
      <c r="F86" s="11" t="s">
        <v>30</v>
      </c>
      <c r="G86" s="11">
        <v>3</v>
      </c>
      <c r="H86" s="11" t="s">
        <v>112</v>
      </c>
      <c r="I86" s="11" t="s">
        <v>65</v>
      </c>
      <c r="J86" s="12">
        <v>21208</v>
      </c>
      <c r="K86" s="13" t="s">
        <v>66</v>
      </c>
      <c r="L86" s="14"/>
      <c r="M86" s="14">
        <v>12</v>
      </c>
      <c r="N86" s="15"/>
      <c r="O86" s="16">
        <f t="shared" si="4"/>
        <v>0.60000000000000009</v>
      </c>
      <c r="P86" s="16">
        <v>12724</v>
      </c>
      <c r="Q86" s="17">
        <v>16</v>
      </c>
      <c r="R86" s="18"/>
      <c r="S86" s="19">
        <f t="shared" si="5"/>
        <v>12724.8</v>
      </c>
      <c r="T86" s="20">
        <f t="shared" si="6"/>
        <v>12724.800000000001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1773</v>
      </c>
      <c r="E87" s="11" t="s">
        <v>29</v>
      </c>
      <c r="F87" s="11" t="s">
        <v>30</v>
      </c>
      <c r="G87" s="11">
        <v>3</v>
      </c>
      <c r="H87" s="11" t="s">
        <v>113</v>
      </c>
      <c r="I87" s="11" t="s">
        <v>65</v>
      </c>
      <c r="J87" s="12">
        <v>20116</v>
      </c>
      <c r="K87" s="13" t="s">
        <v>66</v>
      </c>
      <c r="L87" s="14"/>
      <c r="M87" s="14">
        <v>10</v>
      </c>
      <c r="N87" s="15"/>
      <c r="O87" s="16">
        <f t="shared" si="4"/>
        <v>0.5</v>
      </c>
      <c r="P87" s="16">
        <v>10058</v>
      </c>
      <c r="Q87" s="17"/>
      <c r="R87" s="18"/>
      <c r="S87" s="19">
        <f t="shared" si="5"/>
        <v>10058</v>
      </c>
      <c r="T87" s="20">
        <f t="shared" si="6"/>
        <v>10058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1773</v>
      </c>
      <c r="E88" s="11" t="s">
        <v>29</v>
      </c>
      <c r="F88" s="11" t="s">
        <v>30</v>
      </c>
      <c r="G88" s="11">
        <v>3</v>
      </c>
      <c r="H88" s="11" t="s">
        <v>114</v>
      </c>
      <c r="I88" s="11" t="s">
        <v>65</v>
      </c>
      <c r="J88" s="12">
        <v>1613</v>
      </c>
      <c r="K88" s="13" t="s">
        <v>66</v>
      </c>
      <c r="L88" s="14"/>
      <c r="M88" s="14">
        <v>13</v>
      </c>
      <c r="N88" s="15"/>
      <c r="O88" s="16">
        <f t="shared" si="4"/>
        <v>0.65</v>
      </c>
      <c r="P88" s="16">
        <v>1048</v>
      </c>
      <c r="Q88" s="17">
        <v>9</v>
      </c>
      <c r="R88" s="18"/>
      <c r="S88" s="19">
        <f t="shared" si="5"/>
        <v>1048.45</v>
      </c>
      <c r="T88" s="20">
        <f t="shared" si="6"/>
        <v>1048.45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1773</v>
      </c>
      <c r="E89" s="11" t="s">
        <v>29</v>
      </c>
      <c r="F89" s="11" t="s">
        <v>30</v>
      </c>
      <c r="G89" s="11">
        <v>3</v>
      </c>
      <c r="H89" s="11" t="s">
        <v>115</v>
      </c>
      <c r="I89" s="11" t="s">
        <v>65</v>
      </c>
      <c r="J89" s="12">
        <v>1626</v>
      </c>
      <c r="K89" s="13" t="s">
        <v>66</v>
      </c>
      <c r="L89" s="14">
        <v>10</v>
      </c>
      <c r="M89" s="14"/>
      <c r="N89" s="15"/>
      <c r="O89" s="16">
        <f t="shared" si="4"/>
        <v>10</v>
      </c>
      <c r="P89" s="16">
        <v>16260</v>
      </c>
      <c r="Q89" s="17"/>
      <c r="R89" s="18"/>
      <c r="S89" s="19">
        <f t="shared" si="5"/>
        <v>16260</v>
      </c>
      <c r="T89" s="20">
        <f t="shared" si="6"/>
        <v>16260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1773</v>
      </c>
      <c r="E90" s="11" t="s">
        <v>29</v>
      </c>
      <c r="F90" s="11" t="s">
        <v>30</v>
      </c>
      <c r="G90" s="11">
        <v>3</v>
      </c>
      <c r="H90" s="11" t="s">
        <v>223</v>
      </c>
      <c r="I90" s="11" t="s">
        <v>65</v>
      </c>
      <c r="J90" s="12">
        <v>174</v>
      </c>
      <c r="K90" s="13" t="s">
        <v>66</v>
      </c>
      <c r="L90" s="14"/>
      <c r="M90" s="14">
        <v>7</v>
      </c>
      <c r="N90" s="15"/>
      <c r="O90" s="16">
        <f t="shared" si="4"/>
        <v>0.35000000000000003</v>
      </c>
      <c r="P90" s="16">
        <v>60</v>
      </c>
      <c r="Q90" s="17">
        <v>18</v>
      </c>
      <c r="R90" s="18"/>
      <c r="S90" s="19">
        <f t="shared" si="5"/>
        <v>60.9</v>
      </c>
      <c r="T90" s="20">
        <f t="shared" si="6"/>
        <v>60.900000000000006</v>
      </c>
      <c r="U90" s="20">
        <f t="shared" si="7"/>
        <v>0</v>
      </c>
      <c r="V90" s="21" t="s">
        <v>222</v>
      </c>
    </row>
    <row r="91" spans="1:22">
      <c r="A91">
        <v>90</v>
      </c>
      <c r="B91" t="s">
        <v>27</v>
      </c>
      <c r="C91" s="10" t="s">
        <v>28</v>
      </c>
      <c r="D91" s="11">
        <v>1773</v>
      </c>
      <c r="E91" s="11" t="s">
        <v>29</v>
      </c>
      <c r="F91" s="11" t="s">
        <v>30</v>
      </c>
      <c r="G91" s="11">
        <v>3</v>
      </c>
      <c r="H91" s="11" t="s">
        <v>116</v>
      </c>
      <c r="I91" s="11" t="s">
        <v>65</v>
      </c>
      <c r="J91" s="12">
        <v>620</v>
      </c>
      <c r="K91" s="13" t="s">
        <v>66</v>
      </c>
      <c r="L91" s="14">
        <v>3</v>
      </c>
      <c r="M91" s="14"/>
      <c r="N91" s="15"/>
      <c r="O91" s="16">
        <f t="shared" si="4"/>
        <v>3</v>
      </c>
      <c r="P91" s="16">
        <v>1860</v>
      </c>
      <c r="Q91" s="17"/>
      <c r="R91" s="18"/>
      <c r="S91" s="19">
        <f t="shared" si="5"/>
        <v>1860</v>
      </c>
      <c r="T91" s="20">
        <f t="shared" si="6"/>
        <v>1860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1773</v>
      </c>
      <c r="E92" s="11" t="s">
        <v>29</v>
      </c>
      <c r="F92" s="11" t="s">
        <v>30</v>
      </c>
      <c r="G92" s="11">
        <v>3</v>
      </c>
      <c r="H92" s="11" t="s">
        <v>117</v>
      </c>
      <c r="I92" s="11" t="s">
        <v>65</v>
      </c>
      <c r="J92" s="12">
        <v>2675</v>
      </c>
      <c r="K92" s="13" t="s">
        <v>66</v>
      </c>
      <c r="L92" s="14"/>
      <c r="M92" s="14">
        <v>35</v>
      </c>
      <c r="N92" s="15"/>
      <c r="O92" s="16">
        <f t="shared" si="4"/>
        <v>1.75</v>
      </c>
      <c r="P92" s="16">
        <v>4681</v>
      </c>
      <c r="Q92" s="17">
        <v>5</v>
      </c>
      <c r="R92" s="18"/>
      <c r="S92" s="19">
        <f t="shared" si="5"/>
        <v>4681.25</v>
      </c>
      <c r="T92" s="20">
        <f t="shared" si="6"/>
        <v>4681.25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1773</v>
      </c>
      <c r="E93" s="11" t="s">
        <v>29</v>
      </c>
      <c r="F93" s="11" t="s">
        <v>30</v>
      </c>
      <c r="G93" s="11">
        <v>3</v>
      </c>
      <c r="H93" s="11" t="s">
        <v>118</v>
      </c>
      <c r="I93" s="11" t="s">
        <v>65</v>
      </c>
      <c r="J93" s="12">
        <v>2150</v>
      </c>
      <c r="K93" s="13" t="s">
        <v>66</v>
      </c>
      <c r="L93" s="14"/>
      <c r="M93" s="14">
        <v>8</v>
      </c>
      <c r="N93" s="15"/>
      <c r="O93" s="16">
        <f t="shared" si="4"/>
        <v>0.4</v>
      </c>
      <c r="P93" s="16">
        <v>860</v>
      </c>
      <c r="Q93" s="17"/>
      <c r="R93" s="18"/>
      <c r="S93" s="19">
        <f t="shared" si="5"/>
        <v>860</v>
      </c>
      <c r="T93" s="20">
        <f t="shared" si="6"/>
        <v>860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1773</v>
      </c>
      <c r="E94" s="11" t="s">
        <v>29</v>
      </c>
      <c r="F94" s="11" t="s">
        <v>30</v>
      </c>
      <c r="G94" s="11">
        <v>3</v>
      </c>
      <c r="H94" s="11" t="s">
        <v>119</v>
      </c>
      <c r="I94" s="11" t="s">
        <v>65</v>
      </c>
      <c r="J94" s="12">
        <v>16197</v>
      </c>
      <c r="K94" s="13" t="s">
        <v>66</v>
      </c>
      <c r="L94" s="14"/>
      <c r="M94" s="14">
        <v>6</v>
      </c>
      <c r="N94" s="15"/>
      <c r="O94" s="16">
        <f t="shared" si="4"/>
        <v>0.30000000000000004</v>
      </c>
      <c r="P94" s="16">
        <v>4859</v>
      </c>
      <c r="Q94" s="17">
        <v>2</v>
      </c>
      <c r="R94" s="18"/>
      <c r="S94" s="19">
        <f t="shared" si="5"/>
        <v>4859.1000000000004</v>
      </c>
      <c r="T94" s="20">
        <f t="shared" si="6"/>
        <v>4859.1000000000004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1773</v>
      </c>
      <c r="E95" s="11" t="s">
        <v>29</v>
      </c>
      <c r="F95" s="11" t="s">
        <v>30</v>
      </c>
      <c r="G95" s="11">
        <v>3</v>
      </c>
      <c r="H95" s="11" t="s">
        <v>120</v>
      </c>
      <c r="I95" s="11" t="s">
        <v>65</v>
      </c>
      <c r="J95" s="12">
        <v>15507</v>
      </c>
      <c r="K95" s="13" t="s">
        <v>66</v>
      </c>
      <c r="L95" s="14"/>
      <c r="M95" s="14">
        <v>6</v>
      </c>
      <c r="N95" s="15"/>
      <c r="O95" s="16">
        <f t="shared" si="4"/>
        <v>0.30000000000000004</v>
      </c>
      <c r="P95" s="16">
        <v>4652</v>
      </c>
      <c r="Q95" s="17">
        <v>2</v>
      </c>
      <c r="R95" s="18"/>
      <c r="S95" s="19">
        <f t="shared" si="5"/>
        <v>4652.1000000000004</v>
      </c>
      <c r="T95" s="20">
        <f t="shared" si="6"/>
        <v>4652.1000000000004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1773</v>
      </c>
      <c r="E96" s="11" t="s">
        <v>29</v>
      </c>
      <c r="F96" s="11" t="s">
        <v>30</v>
      </c>
      <c r="G96" s="11">
        <v>3</v>
      </c>
      <c r="H96" s="11" t="s">
        <v>121</v>
      </c>
      <c r="I96" s="11" t="s">
        <v>65</v>
      </c>
      <c r="J96" s="12">
        <v>40602</v>
      </c>
      <c r="K96" s="13" t="s">
        <v>66</v>
      </c>
      <c r="L96" s="14"/>
      <c r="M96" s="14">
        <v>4</v>
      </c>
      <c r="N96" s="15"/>
      <c r="O96" s="16">
        <f t="shared" si="4"/>
        <v>0.2</v>
      </c>
      <c r="P96" s="16">
        <v>8120</v>
      </c>
      <c r="Q96" s="17">
        <v>8</v>
      </c>
      <c r="R96" s="18"/>
      <c r="S96" s="19">
        <f t="shared" si="5"/>
        <v>8120.4</v>
      </c>
      <c r="T96" s="20">
        <f t="shared" si="6"/>
        <v>8120.4000000000005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1773</v>
      </c>
      <c r="E97" s="11" t="s">
        <v>29</v>
      </c>
      <c r="F97" s="11" t="s">
        <v>30</v>
      </c>
      <c r="G97" s="11">
        <v>3</v>
      </c>
      <c r="H97" s="11" t="s">
        <v>224</v>
      </c>
      <c r="I97" s="11" t="s">
        <v>65</v>
      </c>
      <c r="J97" s="12">
        <v>56</v>
      </c>
      <c r="K97" s="13" t="s">
        <v>66</v>
      </c>
      <c r="L97" s="14">
        <v>5</v>
      </c>
      <c r="M97" s="14"/>
      <c r="N97" s="15"/>
      <c r="O97" s="16">
        <f t="shared" si="4"/>
        <v>5</v>
      </c>
      <c r="P97" s="16">
        <v>280</v>
      </c>
      <c r="Q97" s="17"/>
      <c r="R97" s="18"/>
      <c r="S97" s="19">
        <f t="shared" si="5"/>
        <v>280</v>
      </c>
      <c r="T97" s="20">
        <f t="shared" si="6"/>
        <v>280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1773</v>
      </c>
      <c r="E98" s="11" t="s">
        <v>29</v>
      </c>
      <c r="F98" s="11" t="s">
        <v>30</v>
      </c>
      <c r="G98" s="11">
        <v>3</v>
      </c>
      <c r="H98" s="11" t="s">
        <v>122</v>
      </c>
      <c r="I98" s="11" t="s">
        <v>65</v>
      </c>
      <c r="J98" s="12">
        <v>40</v>
      </c>
      <c r="K98" s="13" t="s">
        <v>66</v>
      </c>
      <c r="L98" s="14"/>
      <c r="M98" s="14">
        <v>25</v>
      </c>
      <c r="N98" s="15"/>
      <c r="O98" s="16">
        <f t="shared" si="4"/>
        <v>1.25</v>
      </c>
      <c r="P98" s="16">
        <v>50</v>
      </c>
      <c r="Q98" s="17"/>
      <c r="R98" s="18"/>
      <c r="S98" s="19">
        <f t="shared" si="5"/>
        <v>50</v>
      </c>
      <c r="T98" s="20">
        <f t="shared" si="6"/>
        <v>50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1773</v>
      </c>
      <c r="E99" s="11" t="s">
        <v>29</v>
      </c>
      <c r="F99" s="11" t="s">
        <v>30</v>
      </c>
      <c r="G99" s="11">
        <v>3</v>
      </c>
      <c r="H99" s="11" t="s">
        <v>123</v>
      </c>
      <c r="I99" s="11" t="s">
        <v>65</v>
      </c>
      <c r="J99" s="12">
        <v>26</v>
      </c>
      <c r="K99" s="13" t="s">
        <v>66</v>
      </c>
      <c r="L99" s="14"/>
      <c r="M99" s="14">
        <v>20</v>
      </c>
      <c r="N99" s="15"/>
      <c r="O99" s="16">
        <f t="shared" si="4"/>
        <v>1</v>
      </c>
      <c r="P99" s="16">
        <v>26</v>
      </c>
      <c r="Q99" s="17"/>
      <c r="R99" s="18"/>
      <c r="S99" s="19">
        <f t="shared" si="5"/>
        <v>26</v>
      </c>
      <c r="T99" s="20">
        <f t="shared" si="6"/>
        <v>26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1773</v>
      </c>
      <c r="E100" s="11" t="s">
        <v>29</v>
      </c>
      <c r="F100" s="11" t="s">
        <v>30</v>
      </c>
      <c r="G100" s="11">
        <v>3</v>
      </c>
      <c r="H100" s="11" t="s">
        <v>57</v>
      </c>
      <c r="I100" s="11" t="s">
        <v>65</v>
      </c>
      <c r="J100" s="12">
        <v>17000</v>
      </c>
      <c r="K100" s="13" t="s">
        <v>66</v>
      </c>
      <c r="L100" s="14"/>
      <c r="M100" s="14">
        <v>7</v>
      </c>
      <c r="N100" s="15"/>
      <c r="O100" s="16">
        <f t="shared" si="4"/>
        <v>0.35000000000000003</v>
      </c>
      <c r="P100" s="16">
        <v>5950</v>
      </c>
      <c r="Q100" s="17"/>
      <c r="R100" s="18"/>
      <c r="S100" s="19">
        <f t="shared" si="5"/>
        <v>5950</v>
      </c>
      <c r="T100" s="20">
        <f t="shared" si="6"/>
        <v>5950.0000000000009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1773</v>
      </c>
      <c r="E101" s="11" t="s">
        <v>29</v>
      </c>
      <c r="F101" s="11" t="s">
        <v>30</v>
      </c>
      <c r="G101" s="11">
        <v>3</v>
      </c>
      <c r="H101" s="11" t="s">
        <v>124</v>
      </c>
      <c r="I101" s="11" t="s">
        <v>65</v>
      </c>
      <c r="J101" s="12">
        <v>1401705</v>
      </c>
      <c r="K101" s="13" t="s">
        <v>66</v>
      </c>
      <c r="L101" s="14"/>
      <c r="M101" s="14">
        <v>3</v>
      </c>
      <c r="N101" s="15"/>
      <c r="O101" s="16">
        <f t="shared" si="4"/>
        <v>0.15000000000000002</v>
      </c>
      <c r="P101" s="16">
        <v>210255</v>
      </c>
      <c r="Q101" s="17">
        <v>15</v>
      </c>
      <c r="R101" s="18"/>
      <c r="S101" s="19">
        <f t="shared" si="5"/>
        <v>210255.75</v>
      </c>
      <c r="T101" s="20">
        <f t="shared" si="6"/>
        <v>210255.75000000003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1773</v>
      </c>
      <c r="E102" s="11" t="s">
        <v>29</v>
      </c>
      <c r="F102" s="11" t="s">
        <v>30</v>
      </c>
      <c r="G102" s="11">
        <v>3</v>
      </c>
      <c r="H102" s="11" t="s">
        <v>125</v>
      </c>
      <c r="I102" s="11" t="s">
        <v>65</v>
      </c>
      <c r="J102" s="12">
        <v>9216</v>
      </c>
      <c r="K102" s="13" t="s">
        <v>66</v>
      </c>
      <c r="L102" s="14"/>
      <c r="M102" s="14">
        <v>10</v>
      </c>
      <c r="N102" s="15"/>
      <c r="O102" s="16">
        <f t="shared" si="4"/>
        <v>0.5</v>
      </c>
      <c r="P102" s="16">
        <v>4608</v>
      </c>
      <c r="Q102" s="17"/>
      <c r="R102" s="18"/>
      <c r="S102" s="19">
        <f t="shared" si="5"/>
        <v>4608</v>
      </c>
      <c r="T102" s="20">
        <f t="shared" si="6"/>
        <v>4608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1773</v>
      </c>
      <c r="E103" s="11" t="s">
        <v>29</v>
      </c>
      <c r="F103" s="11" t="s">
        <v>30</v>
      </c>
      <c r="G103" s="11">
        <v>3</v>
      </c>
      <c r="H103" s="11" t="s">
        <v>126</v>
      </c>
      <c r="I103" s="11" t="s">
        <v>65</v>
      </c>
      <c r="J103" s="12">
        <v>6830</v>
      </c>
      <c r="K103" s="13" t="s">
        <v>66</v>
      </c>
      <c r="L103" s="14"/>
      <c r="M103" s="14">
        <v>7</v>
      </c>
      <c r="N103" s="15"/>
      <c r="O103" s="16">
        <f t="shared" si="4"/>
        <v>0.35000000000000003</v>
      </c>
      <c r="P103" s="16">
        <v>2390</v>
      </c>
      <c r="Q103" s="17">
        <v>10</v>
      </c>
      <c r="R103" s="18"/>
      <c r="S103" s="19">
        <f t="shared" si="5"/>
        <v>2390.5</v>
      </c>
      <c r="T103" s="20">
        <f t="shared" si="6"/>
        <v>2390.5000000000005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1773</v>
      </c>
      <c r="E104" s="11" t="s">
        <v>29</v>
      </c>
      <c r="F104" s="11" t="s">
        <v>30</v>
      </c>
      <c r="G104" s="11">
        <v>3</v>
      </c>
      <c r="H104" s="11" t="s">
        <v>127</v>
      </c>
      <c r="I104" s="11" t="s">
        <v>65</v>
      </c>
      <c r="J104" s="12">
        <v>2141</v>
      </c>
      <c r="K104" s="13" t="s">
        <v>66</v>
      </c>
      <c r="L104" s="14"/>
      <c r="M104" s="14">
        <v>7</v>
      </c>
      <c r="N104" s="15"/>
      <c r="O104" s="16">
        <f t="shared" si="4"/>
        <v>0.35000000000000003</v>
      </c>
      <c r="P104" s="16">
        <v>749</v>
      </c>
      <c r="Q104" s="17">
        <v>7</v>
      </c>
      <c r="R104" s="18"/>
      <c r="S104" s="19">
        <f t="shared" si="5"/>
        <v>749.35</v>
      </c>
      <c r="T104" s="20">
        <f t="shared" si="6"/>
        <v>749.35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1773</v>
      </c>
      <c r="E105" s="11" t="s">
        <v>29</v>
      </c>
      <c r="F105" s="11" t="s">
        <v>30</v>
      </c>
      <c r="G105" s="11">
        <v>3</v>
      </c>
      <c r="H105" s="11" t="s">
        <v>128</v>
      </c>
      <c r="I105" s="11" t="s">
        <v>65</v>
      </c>
      <c r="J105" s="12"/>
      <c r="K105" s="13" t="s">
        <v>129</v>
      </c>
      <c r="L105" s="14"/>
      <c r="M105" s="14"/>
      <c r="N105" s="15"/>
      <c r="O105" s="16">
        <f t="shared" si="4"/>
        <v>0</v>
      </c>
      <c r="P105" s="16">
        <v>899</v>
      </c>
      <c r="Q105" s="17"/>
      <c r="R105" s="18"/>
      <c r="S105" s="19">
        <f t="shared" si="5"/>
        <v>899</v>
      </c>
      <c r="T105" s="20">
        <f t="shared" si="6"/>
        <v>0</v>
      </c>
      <c r="U105" s="20">
        <f t="shared" si="7"/>
        <v>899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1773</v>
      </c>
      <c r="E106" s="11" t="s">
        <v>29</v>
      </c>
      <c r="F106" s="11" t="s">
        <v>30</v>
      </c>
      <c r="G106" s="11">
        <v>3</v>
      </c>
      <c r="H106" s="11" t="s">
        <v>130</v>
      </c>
      <c r="I106" s="11" t="s">
        <v>65</v>
      </c>
      <c r="J106" s="12">
        <v>22099</v>
      </c>
      <c r="K106" s="13" t="s">
        <v>33</v>
      </c>
      <c r="L106" s="14"/>
      <c r="M106" s="14">
        <v>20</v>
      </c>
      <c r="N106" s="15"/>
      <c r="O106" s="16">
        <f t="shared" si="4"/>
        <v>1</v>
      </c>
      <c r="P106" s="16">
        <v>22099</v>
      </c>
      <c r="Q106" s="17"/>
      <c r="R106" s="18"/>
      <c r="S106" s="19">
        <f t="shared" si="5"/>
        <v>22099</v>
      </c>
      <c r="T106" s="20">
        <f t="shared" si="6"/>
        <v>22099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1773</v>
      </c>
      <c r="E107" s="11" t="s">
        <v>29</v>
      </c>
      <c r="F107" s="11" t="s">
        <v>30</v>
      </c>
      <c r="G107" s="11">
        <v>3</v>
      </c>
      <c r="H107" s="11" t="s">
        <v>131</v>
      </c>
      <c r="I107" s="11" t="s">
        <v>65</v>
      </c>
      <c r="J107" s="12">
        <v>5130</v>
      </c>
      <c r="K107" s="13" t="s">
        <v>33</v>
      </c>
      <c r="L107" s="14">
        <v>0.25</v>
      </c>
      <c r="M107" s="14"/>
      <c r="N107" s="15"/>
      <c r="O107" s="16">
        <f t="shared" si="4"/>
        <v>0.25</v>
      </c>
      <c r="P107" s="16">
        <v>1282</v>
      </c>
      <c r="Q107" s="17">
        <v>10</v>
      </c>
      <c r="R107" s="18"/>
      <c r="S107" s="19">
        <f t="shared" si="5"/>
        <v>1282.5</v>
      </c>
      <c r="T107" s="20">
        <f t="shared" si="6"/>
        <v>1282.5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1773</v>
      </c>
      <c r="E108" s="11" t="s">
        <v>29</v>
      </c>
      <c r="F108" s="11" t="s">
        <v>30</v>
      </c>
      <c r="G108" s="11">
        <v>3</v>
      </c>
      <c r="H108" s="11" t="s">
        <v>132</v>
      </c>
      <c r="I108" s="11" t="s">
        <v>65</v>
      </c>
      <c r="J108" s="12">
        <v>209</v>
      </c>
      <c r="K108" s="13" t="s">
        <v>46</v>
      </c>
      <c r="L108" s="14"/>
      <c r="M108" s="14">
        <v>40</v>
      </c>
      <c r="N108" s="15"/>
      <c r="O108" s="16">
        <f t="shared" si="4"/>
        <v>2</v>
      </c>
      <c r="P108" s="16">
        <v>418</v>
      </c>
      <c r="Q108" s="17"/>
      <c r="R108" s="18"/>
      <c r="S108" s="19">
        <f t="shared" si="5"/>
        <v>418</v>
      </c>
      <c r="T108" s="20">
        <f t="shared" si="6"/>
        <v>418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1773</v>
      </c>
      <c r="E109" s="11" t="s">
        <v>29</v>
      </c>
      <c r="F109" s="11" t="s">
        <v>30</v>
      </c>
      <c r="G109" s="11">
        <v>3</v>
      </c>
      <c r="H109" s="11" t="s">
        <v>133</v>
      </c>
      <c r="I109" s="11" t="s">
        <v>65</v>
      </c>
      <c r="J109" s="12">
        <v>261</v>
      </c>
      <c r="K109" s="13" t="s">
        <v>33</v>
      </c>
      <c r="L109" s="14">
        <v>8</v>
      </c>
      <c r="M109" s="14"/>
      <c r="N109" s="15"/>
      <c r="O109" s="16">
        <f t="shared" si="4"/>
        <v>8</v>
      </c>
      <c r="P109" s="16">
        <v>2088</v>
      </c>
      <c r="Q109" s="17"/>
      <c r="R109" s="18"/>
      <c r="S109" s="19">
        <f t="shared" si="5"/>
        <v>2088</v>
      </c>
      <c r="T109" s="20">
        <f t="shared" si="6"/>
        <v>2088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1773</v>
      </c>
      <c r="E110" s="11" t="s">
        <v>29</v>
      </c>
      <c r="F110" s="11" t="s">
        <v>30</v>
      </c>
      <c r="G110" s="11">
        <v>3</v>
      </c>
      <c r="H110" s="11" t="s">
        <v>134</v>
      </c>
      <c r="I110" s="11" t="s">
        <v>65</v>
      </c>
      <c r="J110" s="12">
        <v>1060</v>
      </c>
      <c r="K110" s="13" t="s">
        <v>46</v>
      </c>
      <c r="L110" s="14"/>
      <c r="M110" s="14">
        <v>10</v>
      </c>
      <c r="N110" s="15"/>
      <c r="O110" s="16">
        <f t="shared" si="4"/>
        <v>0.5</v>
      </c>
      <c r="P110" s="16">
        <v>530</v>
      </c>
      <c r="Q110" s="17"/>
      <c r="R110" s="18"/>
      <c r="S110" s="19">
        <f t="shared" si="5"/>
        <v>530</v>
      </c>
      <c r="T110" s="20">
        <f t="shared" si="6"/>
        <v>530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1773</v>
      </c>
      <c r="E111" s="11" t="s">
        <v>29</v>
      </c>
      <c r="F111" s="11" t="s">
        <v>30</v>
      </c>
      <c r="G111" s="11">
        <v>3</v>
      </c>
      <c r="H111" s="11" t="s">
        <v>135</v>
      </c>
      <c r="I111" s="11" t="s">
        <v>65</v>
      </c>
      <c r="J111" s="12">
        <v>6069</v>
      </c>
      <c r="K111" s="13" t="s">
        <v>33</v>
      </c>
      <c r="L111" s="14"/>
      <c r="M111" s="14">
        <v>20</v>
      </c>
      <c r="N111" s="15"/>
      <c r="O111" s="16">
        <f t="shared" si="4"/>
        <v>1</v>
      </c>
      <c r="P111" s="16">
        <v>6069</v>
      </c>
      <c r="Q111" s="17"/>
      <c r="R111" s="18"/>
      <c r="S111" s="19">
        <f t="shared" si="5"/>
        <v>6069</v>
      </c>
      <c r="T111" s="20">
        <f t="shared" si="6"/>
        <v>6069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1773</v>
      </c>
      <c r="E112" s="11" t="s">
        <v>29</v>
      </c>
      <c r="F112" s="11" t="s">
        <v>30</v>
      </c>
      <c r="G112" s="11">
        <v>3</v>
      </c>
      <c r="H112" s="11" t="s">
        <v>135</v>
      </c>
      <c r="I112" s="11" t="s">
        <v>65</v>
      </c>
      <c r="J112" s="12">
        <v>52</v>
      </c>
      <c r="K112" s="13" t="s">
        <v>136</v>
      </c>
      <c r="L112" s="14">
        <v>6</v>
      </c>
      <c r="M112" s="14"/>
      <c r="N112" s="15"/>
      <c r="O112" s="16">
        <f t="shared" si="4"/>
        <v>6</v>
      </c>
      <c r="P112" s="16">
        <v>312</v>
      </c>
      <c r="Q112" s="17"/>
      <c r="R112" s="18"/>
      <c r="S112" s="19">
        <f t="shared" si="5"/>
        <v>312</v>
      </c>
      <c r="T112" s="20">
        <f t="shared" si="6"/>
        <v>312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1773</v>
      </c>
      <c r="E113" s="11" t="s">
        <v>29</v>
      </c>
      <c r="F113" s="11" t="s">
        <v>30</v>
      </c>
      <c r="G113" s="11">
        <v>3</v>
      </c>
      <c r="H113" s="11" t="s">
        <v>137</v>
      </c>
      <c r="I113" s="11" t="s">
        <v>65</v>
      </c>
      <c r="J113" s="12">
        <v>3600</v>
      </c>
      <c r="K113" s="13" t="s">
        <v>33</v>
      </c>
      <c r="L113" s="14"/>
      <c r="M113" s="14">
        <v>25</v>
      </c>
      <c r="N113" s="15"/>
      <c r="O113" s="16">
        <f t="shared" si="4"/>
        <v>1.25</v>
      </c>
      <c r="P113" s="16">
        <v>4500</v>
      </c>
      <c r="Q113" s="17"/>
      <c r="R113" s="18"/>
      <c r="S113" s="19">
        <f t="shared" si="5"/>
        <v>4500</v>
      </c>
      <c r="T113" s="20">
        <f t="shared" si="6"/>
        <v>4500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1773</v>
      </c>
      <c r="E114" s="11" t="s">
        <v>29</v>
      </c>
      <c r="F114" s="11" t="s">
        <v>30</v>
      </c>
      <c r="G114" s="11">
        <v>3</v>
      </c>
      <c r="H114" s="11" t="s">
        <v>137</v>
      </c>
      <c r="I114" s="11" t="s">
        <v>65</v>
      </c>
      <c r="J114" s="12">
        <v>94</v>
      </c>
      <c r="K114" s="13" t="s">
        <v>136</v>
      </c>
      <c r="L114" s="14">
        <v>8</v>
      </c>
      <c r="M114" s="14"/>
      <c r="N114" s="15"/>
      <c r="O114" s="16">
        <f t="shared" si="4"/>
        <v>8</v>
      </c>
      <c r="P114" s="16">
        <v>752</v>
      </c>
      <c r="Q114" s="17"/>
      <c r="R114" s="18"/>
      <c r="S114" s="19">
        <f t="shared" si="5"/>
        <v>752</v>
      </c>
      <c r="T114" s="20">
        <f t="shared" si="6"/>
        <v>752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1773</v>
      </c>
      <c r="E115" s="11" t="s">
        <v>29</v>
      </c>
      <c r="F115" s="11" t="s">
        <v>30</v>
      </c>
      <c r="G115" s="11">
        <v>3</v>
      </c>
      <c r="H115" s="11" t="s">
        <v>138</v>
      </c>
      <c r="I115" s="11" t="s">
        <v>65</v>
      </c>
      <c r="J115" s="12">
        <v>390</v>
      </c>
      <c r="K115" s="13" t="s">
        <v>33</v>
      </c>
      <c r="L115" s="14"/>
      <c r="M115" s="14">
        <v>15</v>
      </c>
      <c r="N115" s="15"/>
      <c r="O115" s="16">
        <f t="shared" si="4"/>
        <v>0.75</v>
      </c>
      <c r="P115" s="16">
        <v>292</v>
      </c>
      <c r="Q115" s="17">
        <v>10</v>
      </c>
      <c r="R115" s="18"/>
      <c r="S115" s="19">
        <f t="shared" si="5"/>
        <v>292.5</v>
      </c>
      <c r="T115" s="20">
        <f t="shared" si="6"/>
        <v>292.5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1773</v>
      </c>
      <c r="E116" s="11" t="s">
        <v>29</v>
      </c>
      <c r="F116" s="11" t="s">
        <v>30</v>
      </c>
      <c r="G116" s="11">
        <v>3</v>
      </c>
      <c r="H116" s="11" t="s">
        <v>139</v>
      </c>
      <c r="I116" s="11" t="s">
        <v>65</v>
      </c>
      <c r="J116" s="12">
        <v>50252</v>
      </c>
      <c r="K116" s="13" t="s">
        <v>51</v>
      </c>
      <c r="L116" s="14">
        <v>180</v>
      </c>
      <c r="M116" s="14"/>
      <c r="N116" s="15"/>
      <c r="O116" s="16">
        <f t="shared" si="4"/>
        <v>180</v>
      </c>
      <c r="P116" s="16">
        <v>9045360</v>
      </c>
      <c r="Q116" s="17"/>
      <c r="R116" s="18"/>
      <c r="S116" s="19">
        <f t="shared" si="5"/>
        <v>9045360</v>
      </c>
      <c r="T116" s="20">
        <f t="shared" si="6"/>
        <v>9045360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1773</v>
      </c>
      <c r="E117" s="11" t="s">
        <v>29</v>
      </c>
      <c r="F117" s="11" t="s">
        <v>30</v>
      </c>
      <c r="G117" s="11">
        <v>3</v>
      </c>
      <c r="H117" s="11" t="s">
        <v>139</v>
      </c>
      <c r="I117" s="11" t="s">
        <v>65</v>
      </c>
      <c r="J117" s="12">
        <v>6559</v>
      </c>
      <c r="K117" s="13" t="s">
        <v>46</v>
      </c>
      <c r="L117" s="14"/>
      <c r="M117" s="14">
        <v>20</v>
      </c>
      <c r="N117" s="15"/>
      <c r="O117" s="16">
        <f t="shared" si="4"/>
        <v>1</v>
      </c>
      <c r="P117" s="16">
        <v>6559</v>
      </c>
      <c r="Q117" s="17"/>
      <c r="R117" s="18"/>
      <c r="S117" s="19">
        <f t="shared" si="5"/>
        <v>6559</v>
      </c>
      <c r="T117" s="20">
        <f t="shared" si="6"/>
        <v>6559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1773</v>
      </c>
      <c r="E118" s="11" t="s">
        <v>29</v>
      </c>
      <c r="F118" s="11" t="s">
        <v>30</v>
      </c>
      <c r="G118" s="11">
        <v>3</v>
      </c>
      <c r="H118" s="11" t="s">
        <v>140</v>
      </c>
      <c r="I118" s="11" t="s">
        <v>65</v>
      </c>
      <c r="J118" s="12">
        <v>599</v>
      </c>
      <c r="K118" s="13" t="s">
        <v>46</v>
      </c>
      <c r="L118" s="14"/>
      <c r="M118" s="14">
        <v>10</v>
      </c>
      <c r="N118" s="15"/>
      <c r="O118" s="16">
        <f t="shared" si="4"/>
        <v>0.5</v>
      </c>
      <c r="P118" s="16">
        <v>299</v>
      </c>
      <c r="Q118" s="17">
        <v>10</v>
      </c>
      <c r="R118" s="18"/>
      <c r="S118" s="19">
        <f t="shared" si="5"/>
        <v>299.5</v>
      </c>
      <c r="T118" s="20">
        <f t="shared" si="6"/>
        <v>299.5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1773</v>
      </c>
      <c r="E119" s="11" t="s">
        <v>29</v>
      </c>
      <c r="F119" s="11" t="s">
        <v>30</v>
      </c>
      <c r="G119" s="11">
        <v>3</v>
      </c>
      <c r="H119" s="11" t="s">
        <v>141</v>
      </c>
      <c r="I119" s="11" t="s">
        <v>65</v>
      </c>
      <c r="J119" s="12">
        <v>75905</v>
      </c>
      <c r="K119" s="13" t="s">
        <v>33</v>
      </c>
      <c r="L119" s="14"/>
      <c r="M119" s="14">
        <v>4</v>
      </c>
      <c r="N119" s="15"/>
      <c r="O119" s="16">
        <f t="shared" si="4"/>
        <v>0.2</v>
      </c>
      <c r="P119" s="16">
        <v>15181</v>
      </c>
      <c r="Q119" s="17"/>
      <c r="R119" s="18"/>
      <c r="S119" s="19">
        <f t="shared" si="5"/>
        <v>15181</v>
      </c>
      <c r="T119" s="20">
        <f t="shared" si="6"/>
        <v>15181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1773</v>
      </c>
      <c r="E120" s="11" t="s">
        <v>29</v>
      </c>
      <c r="F120" s="11" t="s">
        <v>30</v>
      </c>
      <c r="G120" s="11">
        <v>3</v>
      </c>
      <c r="H120" s="11" t="s">
        <v>142</v>
      </c>
      <c r="I120" s="11" t="s">
        <v>65</v>
      </c>
      <c r="J120" s="12">
        <v>300</v>
      </c>
      <c r="K120" s="13" t="s">
        <v>33</v>
      </c>
      <c r="L120" s="14">
        <v>5</v>
      </c>
      <c r="M120" s="14"/>
      <c r="N120" s="15"/>
      <c r="O120" s="16">
        <f t="shared" si="4"/>
        <v>5</v>
      </c>
      <c r="P120" s="16">
        <v>1500</v>
      </c>
      <c r="Q120" s="17"/>
      <c r="R120" s="18"/>
      <c r="S120" s="19">
        <f t="shared" si="5"/>
        <v>1500</v>
      </c>
      <c r="T120" s="20">
        <f t="shared" si="6"/>
        <v>1500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1773</v>
      </c>
      <c r="E121" s="11" t="s">
        <v>29</v>
      </c>
      <c r="F121" s="11" t="s">
        <v>30</v>
      </c>
      <c r="G121" s="11">
        <v>3</v>
      </c>
      <c r="H121" s="11" t="s">
        <v>143</v>
      </c>
      <c r="I121" s="11" t="s">
        <v>65</v>
      </c>
      <c r="J121" s="12">
        <v>186</v>
      </c>
      <c r="K121" s="13" t="s">
        <v>33</v>
      </c>
      <c r="L121" s="14"/>
      <c r="M121" s="14">
        <v>40</v>
      </c>
      <c r="N121" s="15"/>
      <c r="O121" s="16">
        <f t="shared" si="4"/>
        <v>2</v>
      </c>
      <c r="P121" s="16">
        <v>372</v>
      </c>
      <c r="Q121" s="17"/>
      <c r="R121" s="18"/>
      <c r="S121" s="19">
        <f t="shared" si="5"/>
        <v>372</v>
      </c>
      <c r="T121" s="20">
        <f t="shared" si="6"/>
        <v>372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1773</v>
      </c>
      <c r="E122" s="11" t="s">
        <v>29</v>
      </c>
      <c r="F122" s="11" t="s">
        <v>30</v>
      </c>
      <c r="G122" s="11">
        <v>3</v>
      </c>
      <c r="H122" s="11" t="s">
        <v>144</v>
      </c>
      <c r="I122" s="11" t="s">
        <v>65</v>
      </c>
      <c r="J122" s="12">
        <v>1820</v>
      </c>
      <c r="K122" s="13" t="s">
        <v>33</v>
      </c>
      <c r="L122" s="14">
        <v>5</v>
      </c>
      <c r="M122" s="14"/>
      <c r="N122" s="15"/>
      <c r="O122" s="16">
        <f t="shared" si="4"/>
        <v>5</v>
      </c>
      <c r="P122" s="16">
        <v>9100</v>
      </c>
      <c r="Q122" s="17"/>
      <c r="R122" s="18"/>
      <c r="S122" s="19">
        <f t="shared" si="5"/>
        <v>9100</v>
      </c>
      <c r="T122" s="20">
        <f t="shared" si="6"/>
        <v>9100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1773</v>
      </c>
      <c r="E123" s="11" t="s">
        <v>29</v>
      </c>
      <c r="F123" s="11" t="s">
        <v>30</v>
      </c>
      <c r="G123" s="11">
        <v>3</v>
      </c>
      <c r="H123" s="11" t="s">
        <v>145</v>
      </c>
      <c r="I123" s="11" t="s">
        <v>65</v>
      </c>
      <c r="J123" s="12">
        <v>11573</v>
      </c>
      <c r="K123" s="13" t="s">
        <v>33</v>
      </c>
      <c r="L123" s="14"/>
      <c r="M123" s="14">
        <v>40</v>
      </c>
      <c r="N123" s="15"/>
      <c r="O123" s="16">
        <f t="shared" si="4"/>
        <v>2</v>
      </c>
      <c r="P123" s="16">
        <v>23146</v>
      </c>
      <c r="Q123" s="17"/>
      <c r="R123" s="18"/>
      <c r="S123" s="19">
        <f t="shared" si="5"/>
        <v>23146</v>
      </c>
      <c r="T123" s="20">
        <f t="shared" si="6"/>
        <v>23146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1773</v>
      </c>
      <c r="E124" s="11" t="s">
        <v>29</v>
      </c>
      <c r="F124" s="11" t="s">
        <v>30</v>
      </c>
      <c r="G124" s="11">
        <v>3</v>
      </c>
      <c r="H124" s="11" t="s">
        <v>146</v>
      </c>
      <c r="I124" s="11" t="s">
        <v>65</v>
      </c>
      <c r="J124" s="12">
        <v>14033</v>
      </c>
      <c r="K124" s="13" t="s">
        <v>33</v>
      </c>
      <c r="L124" s="14"/>
      <c r="M124" s="14">
        <v>12</v>
      </c>
      <c r="N124" s="15"/>
      <c r="O124" s="16">
        <f t="shared" si="4"/>
        <v>0.60000000000000009</v>
      </c>
      <c r="P124" s="16">
        <v>8419</v>
      </c>
      <c r="Q124" s="17">
        <v>16</v>
      </c>
      <c r="R124" s="18"/>
      <c r="S124" s="19">
        <f t="shared" si="5"/>
        <v>8419.7999999999993</v>
      </c>
      <c r="T124" s="20">
        <f t="shared" si="6"/>
        <v>8419.8000000000011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1773</v>
      </c>
      <c r="E125" s="11" t="s">
        <v>29</v>
      </c>
      <c r="F125" s="11" t="s">
        <v>30</v>
      </c>
      <c r="G125" s="11">
        <v>3</v>
      </c>
      <c r="H125" s="11" t="s">
        <v>147</v>
      </c>
      <c r="I125" s="11" t="s">
        <v>65</v>
      </c>
      <c r="J125" s="12">
        <v>716</v>
      </c>
      <c r="K125" s="13" t="s">
        <v>33</v>
      </c>
      <c r="L125" s="14">
        <v>6</v>
      </c>
      <c r="M125" s="14"/>
      <c r="N125" s="15"/>
      <c r="O125" s="16">
        <f t="shared" si="4"/>
        <v>6</v>
      </c>
      <c r="P125" s="16">
        <v>4296</v>
      </c>
      <c r="Q125" s="17"/>
      <c r="R125" s="18"/>
      <c r="S125" s="19">
        <f t="shared" si="5"/>
        <v>4296</v>
      </c>
      <c r="T125" s="20">
        <f t="shared" si="6"/>
        <v>4296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1773</v>
      </c>
      <c r="E126" s="11" t="s">
        <v>29</v>
      </c>
      <c r="F126" s="11" t="s">
        <v>30</v>
      </c>
      <c r="G126" s="11">
        <v>3</v>
      </c>
      <c r="H126" s="11" t="s">
        <v>148</v>
      </c>
      <c r="I126" s="11" t="s">
        <v>65</v>
      </c>
      <c r="J126" s="12">
        <v>17601</v>
      </c>
      <c r="K126" s="13" t="s">
        <v>33</v>
      </c>
      <c r="L126" s="14"/>
      <c r="M126" s="14">
        <v>6</v>
      </c>
      <c r="N126" s="15"/>
      <c r="O126" s="16">
        <f t="shared" si="4"/>
        <v>0.30000000000000004</v>
      </c>
      <c r="P126" s="16">
        <v>5280</v>
      </c>
      <c r="Q126" s="17"/>
      <c r="R126" s="18"/>
      <c r="S126" s="19">
        <f t="shared" si="5"/>
        <v>5280</v>
      </c>
      <c r="T126" s="20">
        <f t="shared" si="6"/>
        <v>5280.3000000000011</v>
      </c>
      <c r="U126" s="20">
        <f t="shared" si="7"/>
        <v>-0.30000000000109139</v>
      </c>
      <c r="V126" s="21" t="s">
        <v>37</v>
      </c>
    </row>
    <row r="127" spans="1:22">
      <c r="A127">
        <v>126</v>
      </c>
      <c r="B127" t="s">
        <v>27</v>
      </c>
      <c r="C127" s="10" t="s">
        <v>28</v>
      </c>
      <c r="D127" s="11">
        <v>1773</v>
      </c>
      <c r="E127" s="11" t="s">
        <v>29</v>
      </c>
      <c r="F127" s="11" t="s">
        <v>30</v>
      </c>
      <c r="G127" s="11">
        <v>3</v>
      </c>
      <c r="H127" s="11" t="s">
        <v>149</v>
      </c>
      <c r="I127" s="11" t="s">
        <v>65</v>
      </c>
      <c r="J127" s="12">
        <v>10905</v>
      </c>
      <c r="K127" s="13" t="s">
        <v>33</v>
      </c>
      <c r="L127" s="14"/>
      <c r="M127" s="14">
        <v>8</v>
      </c>
      <c r="N127" s="15"/>
      <c r="O127" s="16">
        <f t="shared" si="4"/>
        <v>0.4</v>
      </c>
      <c r="P127" s="16">
        <v>4362</v>
      </c>
      <c r="Q127" s="17"/>
      <c r="R127" s="18"/>
      <c r="S127" s="19">
        <f t="shared" si="5"/>
        <v>4362</v>
      </c>
      <c r="T127" s="20">
        <f t="shared" si="6"/>
        <v>4362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1773</v>
      </c>
      <c r="E128" s="11" t="s">
        <v>29</v>
      </c>
      <c r="F128" s="11" t="s">
        <v>30</v>
      </c>
      <c r="G128" s="11">
        <v>3</v>
      </c>
      <c r="H128" s="11" t="s">
        <v>150</v>
      </c>
      <c r="I128" s="11" t="s">
        <v>65</v>
      </c>
      <c r="J128" s="12">
        <v>285</v>
      </c>
      <c r="K128" s="13" t="s">
        <v>33</v>
      </c>
      <c r="L128" s="14">
        <v>20</v>
      </c>
      <c r="M128" s="14"/>
      <c r="N128" s="15"/>
      <c r="O128" s="16">
        <f t="shared" si="4"/>
        <v>20</v>
      </c>
      <c r="P128" s="16">
        <v>5700</v>
      </c>
      <c r="Q128" s="17"/>
      <c r="R128" s="18"/>
      <c r="S128" s="19">
        <f t="shared" si="5"/>
        <v>5700</v>
      </c>
      <c r="T128" s="20">
        <f t="shared" si="6"/>
        <v>5700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1773</v>
      </c>
      <c r="E129" s="11" t="s">
        <v>29</v>
      </c>
      <c r="F129" s="11" t="s">
        <v>30</v>
      </c>
      <c r="G129" s="11">
        <v>3</v>
      </c>
      <c r="H129" s="11" t="s">
        <v>151</v>
      </c>
      <c r="I129" s="11" t="s">
        <v>65</v>
      </c>
      <c r="J129" s="12">
        <v>387</v>
      </c>
      <c r="K129" s="13" t="s">
        <v>33</v>
      </c>
      <c r="L129" s="14"/>
      <c r="M129" s="14">
        <v>40</v>
      </c>
      <c r="N129" s="15"/>
      <c r="O129" s="16">
        <f t="shared" si="4"/>
        <v>2</v>
      </c>
      <c r="P129" s="16">
        <v>774</v>
      </c>
      <c r="Q129" s="17"/>
      <c r="R129" s="18"/>
      <c r="S129" s="19">
        <f t="shared" si="5"/>
        <v>774</v>
      </c>
      <c r="T129" s="20">
        <f t="shared" si="6"/>
        <v>774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1773</v>
      </c>
      <c r="E130" s="11" t="s">
        <v>29</v>
      </c>
      <c r="F130" s="11" t="s">
        <v>30</v>
      </c>
      <c r="G130" s="11">
        <v>3</v>
      </c>
      <c r="H130" s="11" t="s">
        <v>152</v>
      </c>
      <c r="I130" s="11" t="s">
        <v>65</v>
      </c>
      <c r="J130" s="12">
        <v>40</v>
      </c>
      <c r="K130" s="13" t="s">
        <v>33</v>
      </c>
      <c r="L130" s="14">
        <v>3</v>
      </c>
      <c r="M130" s="14"/>
      <c r="N130" s="15"/>
      <c r="O130" s="16">
        <f t="shared" ref="O130:O193" si="8">L130+(0.05*M130)+(N130/240)</f>
        <v>3</v>
      </c>
      <c r="P130" s="16">
        <v>120</v>
      </c>
      <c r="Q130" s="17"/>
      <c r="R130" s="18"/>
      <c r="S130" s="19">
        <f t="shared" ref="S130:S193" si="9">P130+(0.05*Q130)+(R130/240)</f>
        <v>120</v>
      </c>
      <c r="T130" s="20">
        <f t="shared" ref="T130:T193" si="10">J130*O130</f>
        <v>120</v>
      </c>
      <c r="U130" s="20">
        <f t="shared" ref="U130:U193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1773</v>
      </c>
      <c r="E131" s="11" t="s">
        <v>29</v>
      </c>
      <c r="F131" s="11" t="s">
        <v>30</v>
      </c>
      <c r="G131" s="11">
        <v>3</v>
      </c>
      <c r="H131" s="11" t="s">
        <v>225</v>
      </c>
      <c r="I131" s="11" t="s">
        <v>65</v>
      </c>
      <c r="J131" s="12">
        <v>70</v>
      </c>
      <c r="K131" s="13" t="s">
        <v>33</v>
      </c>
      <c r="L131" s="14">
        <v>10</v>
      </c>
      <c r="M131" s="14"/>
      <c r="N131" s="15"/>
      <c r="O131" s="16">
        <f t="shared" si="8"/>
        <v>10</v>
      </c>
      <c r="P131" s="16">
        <v>700</v>
      </c>
      <c r="Q131" s="17"/>
      <c r="R131" s="18"/>
      <c r="S131" s="19">
        <f t="shared" si="9"/>
        <v>700</v>
      </c>
      <c r="T131" s="20">
        <f t="shared" si="10"/>
        <v>700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1773</v>
      </c>
      <c r="E132" s="11" t="s">
        <v>29</v>
      </c>
      <c r="F132" s="11" t="s">
        <v>30</v>
      </c>
      <c r="G132" s="11">
        <v>3</v>
      </c>
      <c r="H132" s="11" t="s">
        <v>153</v>
      </c>
      <c r="I132" s="11" t="s">
        <v>65</v>
      </c>
      <c r="J132" s="12">
        <v>90</v>
      </c>
      <c r="K132" s="13" t="s">
        <v>33</v>
      </c>
      <c r="L132" s="14">
        <v>3</v>
      </c>
      <c r="M132" s="14"/>
      <c r="N132" s="15"/>
      <c r="O132" s="16">
        <f t="shared" si="8"/>
        <v>3</v>
      </c>
      <c r="P132" s="16">
        <v>270</v>
      </c>
      <c r="Q132" s="17"/>
      <c r="R132" s="18"/>
      <c r="S132" s="19">
        <f t="shared" si="9"/>
        <v>270</v>
      </c>
      <c r="T132" s="20">
        <f t="shared" si="10"/>
        <v>270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1773</v>
      </c>
      <c r="E133" s="11" t="s">
        <v>29</v>
      </c>
      <c r="F133" s="11" t="s">
        <v>30</v>
      </c>
      <c r="G133" s="11">
        <v>3</v>
      </c>
      <c r="H133" s="11" t="s">
        <v>154</v>
      </c>
      <c r="I133" s="11" t="s">
        <v>65</v>
      </c>
      <c r="J133" s="12">
        <v>209</v>
      </c>
      <c r="K133" s="13" t="s">
        <v>33</v>
      </c>
      <c r="L133" s="14"/>
      <c r="M133" s="14">
        <v>25</v>
      </c>
      <c r="N133" s="15"/>
      <c r="O133" s="16">
        <f t="shared" si="8"/>
        <v>1.25</v>
      </c>
      <c r="P133" s="16">
        <v>261</v>
      </c>
      <c r="Q133" s="17">
        <v>5</v>
      </c>
      <c r="R133" s="18"/>
      <c r="S133" s="19">
        <f t="shared" si="9"/>
        <v>261.25</v>
      </c>
      <c r="T133" s="20">
        <f t="shared" si="10"/>
        <v>261.25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1773</v>
      </c>
      <c r="E134" s="11" t="s">
        <v>29</v>
      </c>
      <c r="F134" s="11" t="s">
        <v>30</v>
      </c>
      <c r="G134" s="11">
        <v>3</v>
      </c>
      <c r="H134" s="11" t="s">
        <v>226</v>
      </c>
      <c r="I134" s="11" t="s">
        <v>65</v>
      </c>
      <c r="J134" s="12">
        <v>18025</v>
      </c>
      <c r="K134" s="13" t="s">
        <v>33</v>
      </c>
      <c r="L134" s="14"/>
      <c r="M134" s="14">
        <v>4</v>
      </c>
      <c r="N134" s="15"/>
      <c r="O134" s="16">
        <f t="shared" si="8"/>
        <v>0.2</v>
      </c>
      <c r="P134" s="16">
        <v>3605</v>
      </c>
      <c r="Q134" s="17"/>
      <c r="R134" s="18"/>
      <c r="S134" s="19">
        <f t="shared" si="9"/>
        <v>3605</v>
      </c>
      <c r="T134" s="20">
        <f t="shared" si="10"/>
        <v>3605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1773</v>
      </c>
      <c r="E135" s="11" t="s">
        <v>29</v>
      </c>
      <c r="F135" s="11" t="s">
        <v>30</v>
      </c>
      <c r="G135" s="11">
        <v>3</v>
      </c>
      <c r="H135" s="11" t="s">
        <v>155</v>
      </c>
      <c r="I135" s="11" t="s">
        <v>65</v>
      </c>
      <c r="J135" s="12">
        <v>316</v>
      </c>
      <c r="K135" s="13" t="s">
        <v>33</v>
      </c>
      <c r="L135" s="14">
        <v>3</v>
      </c>
      <c r="M135" s="14"/>
      <c r="N135" s="15"/>
      <c r="O135" s="16">
        <f t="shared" si="8"/>
        <v>3</v>
      </c>
      <c r="P135" s="16">
        <v>948</v>
      </c>
      <c r="Q135" s="17"/>
      <c r="R135" s="18"/>
      <c r="S135" s="19">
        <f t="shared" si="9"/>
        <v>948</v>
      </c>
      <c r="T135" s="20">
        <f t="shared" si="10"/>
        <v>948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1773</v>
      </c>
      <c r="E136" s="11" t="s">
        <v>29</v>
      </c>
      <c r="F136" s="11" t="s">
        <v>30</v>
      </c>
      <c r="G136" s="11">
        <v>3</v>
      </c>
      <c r="H136" s="11" t="s">
        <v>156</v>
      </c>
      <c r="I136" s="11" t="s">
        <v>65</v>
      </c>
      <c r="J136" s="12">
        <v>18107</v>
      </c>
      <c r="K136" s="13" t="s">
        <v>33</v>
      </c>
      <c r="L136" s="14">
        <v>3</v>
      </c>
      <c r="M136" s="14">
        <v>10</v>
      </c>
      <c r="N136" s="15"/>
      <c r="O136" s="16">
        <f t="shared" si="8"/>
        <v>3.5</v>
      </c>
      <c r="P136" s="16">
        <v>63374</v>
      </c>
      <c r="Q136" s="17">
        <v>10</v>
      </c>
      <c r="R136" s="18"/>
      <c r="S136" s="19">
        <f t="shared" si="9"/>
        <v>63374.5</v>
      </c>
      <c r="T136" s="20">
        <f t="shared" si="10"/>
        <v>63374.5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1773</v>
      </c>
      <c r="E137" s="11" t="s">
        <v>29</v>
      </c>
      <c r="F137" s="11" t="s">
        <v>30</v>
      </c>
      <c r="G137" s="11">
        <v>3</v>
      </c>
      <c r="H137" s="11" t="s">
        <v>157</v>
      </c>
      <c r="I137" s="11" t="s">
        <v>65</v>
      </c>
      <c r="J137" s="12">
        <v>2710</v>
      </c>
      <c r="K137" s="13" t="s">
        <v>158</v>
      </c>
      <c r="L137" s="14"/>
      <c r="M137" s="14">
        <v>30</v>
      </c>
      <c r="N137" s="15"/>
      <c r="O137" s="16">
        <f t="shared" si="8"/>
        <v>1.5</v>
      </c>
      <c r="P137" s="16">
        <v>4065</v>
      </c>
      <c r="Q137" s="17"/>
      <c r="R137" s="18"/>
      <c r="S137" s="19">
        <f t="shared" si="9"/>
        <v>4065</v>
      </c>
      <c r="T137" s="20">
        <f t="shared" si="10"/>
        <v>4065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1773</v>
      </c>
      <c r="E138" s="11" t="s">
        <v>29</v>
      </c>
      <c r="F138" s="11" t="s">
        <v>30</v>
      </c>
      <c r="G138" s="11">
        <v>3</v>
      </c>
      <c r="H138" s="11" t="s">
        <v>159</v>
      </c>
      <c r="I138" s="11" t="s">
        <v>65</v>
      </c>
      <c r="J138" s="12">
        <v>909</v>
      </c>
      <c r="K138" s="13" t="s">
        <v>66</v>
      </c>
      <c r="L138" s="14"/>
      <c r="M138" s="14">
        <v>10</v>
      </c>
      <c r="N138" s="15"/>
      <c r="O138" s="16">
        <f t="shared" si="8"/>
        <v>0.5</v>
      </c>
      <c r="P138" s="16">
        <v>454</v>
      </c>
      <c r="Q138" s="17">
        <v>10</v>
      </c>
      <c r="R138" s="18"/>
      <c r="S138" s="19">
        <f t="shared" si="9"/>
        <v>454.5</v>
      </c>
      <c r="T138" s="20">
        <f t="shared" si="10"/>
        <v>454.5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1773</v>
      </c>
      <c r="E139" s="11" t="s">
        <v>29</v>
      </c>
      <c r="F139" s="11" t="s">
        <v>30</v>
      </c>
      <c r="G139" s="11">
        <v>3</v>
      </c>
      <c r="H139" s="11" t="s">
        <v>35</v>
      </c>
      <c r="I139" s="11" t="s">
        <v>160</v>
      </c>
      <c r="J139" s="12">
        <v>67100</v>
      </c>
      <c r="K139" s="13" t="s">
        <v>66</v>
      </c>
      <c r="L139" s="14"/>
      <c r="M139" s="14">
        <v>3</v>
      </c>
      <c r="N139" s="15"/>
      <c r="O139" s="16">
        <f t="shared" si="8"/>
        <v>0.15000000000000002</v>
      </c>
      <c r="P139" s="16">
        <v>10065</v>
      </c>
      <c r="Q139" s="17"/>
      <c r="R139" s="18"/>
      <c r="S139" s="19">
        <f t="shared" si="9"/>
        <v>10065</v>
      </c>
      <c r="T139" s="20">
        <f t="shared" si="10"/>
        <v>10065.000000000002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1773</v>
      </c>
      <c r="E140" s="11" t="s">
        <v>29</v>
      </c>
      <c r="F140" s="11" t="s">
        <v>30</v>
      </c>
      <c r="G140" s="11">
        <v>3</v>
      </c>
      <c r="H140" s="11" t="s">
        <v>47</v>
      </c>
      <c r="I140" s="11" t="s">
        <v>160</v>
      </c>
      <c r="J140" s="12">
        <v>308000</v>
      </c>
      <c r="K140" s="13" t="s">
        <v>66</v>
      </c>
      <c r="L140" s="14"/>
      <c r="M140" s="14">
        <v>2</v>
      </c>
      <c r="N140" s="15"/>
      <c r="O140" s="16">
        <f t="shared" si="8"/>
        <v>0.1</v>
      </c>
      <c r="P140" s="16">
        <v>30800</v>
      </c>
      <c r="Q140" s="17"/>
      <c r="R140" s="18"/>
      <c r="S140" s="19">
        <f t="shared" si="9"/>
        <v>30800</v>
      </c>
      <c r="T140" s="20">
        <f t="shared" si="10"/>
        <v>30800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1773</v>
      </c>
      <c r="E141" s="11" t="s">
        <v>29</v>
      </c>
      <c r="F141" s="11" t="s">
        <v>30</v>
      </c>
      <c r="G141" s="11">
        <v>4</v>
      </c>
      <c r="H141" s="11" t="s">
        <v>42</v>
      </c>
      <c r="I141" s="11" t="s">
        <v>161</v>
      </c>
      <c r="J141" s="12">
        <v>12814</v>
      </c>
      <c r="K141" s="13" t="s">
        <v>66</v>
      </c>
      <c r="L141" s="14"/>
      <c r="M141" s="14">
        <v>7</v>
      </c>
      <c r="N141" s="15"/>
      <c r="O141" s="16">
        <f t="shared" si="8"/>
        <v>0.35000000000000003</v>
      </c>
      <c r="P141" s="16">
        <v>4484</v>
      </c>
      <c r="Q141" s="17">
        <v>18</v>
      </c>
      <c r="R141" s="18"/>
      <c r="S141" s="19">
        <f t="shared" si="9"/>
        <v>4484.8999999999996</v>
      </c>
      <c r="T141" s="20">
        <f t="shared" si="10"/>
        <v>4484.9000000000005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1773</v>
      </c>
      <c r="E142" s="11" t="s">
        <v>29</v>
      </c>
      <c r="F142" s="11" t="s">
        <v>30</v>
      </c>
      <c r="G142" s="11">
        <v>4</v>
      </c>
      <c r="H142" s="11" t="s">
        <v>217</v>
      </c>
      <c r="I142" s="11" t="s">
        <v>161</v>
      </c>
      <c r="J142" s="12">
        <v>1639</v>
      </c>
      <c r="K142" s="13" t="s">
        <v>66</v>
      </c>
      <c r="L142" s="14"/>
      <c r="M142" s="14">
        <v>20</v>
      </c>
      <c r="N142" s="15"/>
      <c r="O142" s="16">
        <f t="shared" si="8"/>
        <v>1</v>
      </c>
      <c r="P142" s="16">
        <v>1639</v>
      </c>
      <c r="Q142" s="17"/>
      <c r="R142" s="18"/>
      <c r="S142" s="19">
        <f t="shared" si="9"/>
        <v>1639</v>
      </c>
      <c r="T142" s="20">
        <f t="shared" si="10"/>
        <v>1639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1773</v>
      </c>
      <c r="E143" s="11" t="s">
        <v>29</v>
      </c>
      <c r="F143" s="11" t="s">
        <v>30</v>
      </c>
      <c r="G143" s="11">
        <v>4</v>
      </c>
      <c r="H143" s="11" t="s">
        <v>162</v>
      </c>
      <c r="I143" s="11" t="s">
        <v>161</v>
      </c>
      <c r="J143" s="12">
        <v>4454</v>
      </c>
      <c r="K143" s="13" t="s">
        <v>66</v>
      </c>
      <c r="L143" s="14"/>
      <c r="M143" s="14">
        <v>6</v>
      </c>
      <c r="N143" s="15"/>
      <c r="O143" s="16">
        <f t="shared" si="8"/>
        <v>0.30000000000000004</v>
      </c>
      <c r="P143" s="16">
        <v>1336</v>
      </c>
      <c r="Q143" s="17">
        <v>4</v>
      </c>
      <c r="R143" s="18"/>
      <c r="S143" s="19">
        <f t="shared" si="9"/>
        <v>1336.2</v>
      </c>
      <c r="T143" s="20">
        <f t="shared" si="10"/>
        <v>1336.2000000000003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1773</v>
      </c>
      <c r="E144" s="11" t="s">
        <v>29</v>
      </c>
      <c r="F144" s="11" t="s">
        <v>30</v>
      </c>
      <c r="G144" s="11">
        <v>4</v>
      </c>
      <c r="H144" s="11" t="s">
        <v>70</v>
      </c>
      <c r="I144" s="11" t="s">
        <v>161</v>
      </c>
      <c r="J144" s="12">
        <v>181620</v>
      </c>
      <c r="K144" s="13" t="s">
        <v>66</v>
      </c>
      <c r="L144" s="14"/>
      <c r="M144" s="14"/>
      <c r="N144" s="15">
        <v>9</v>
      </c>
      <c r="O144" s="16">
        <f t="shared" si="8"/>
        <v>3.7499999999999999E-2</v>
      </c>
      <c r="P144" s="16">
        <v>6810</v>
      </c>
      <c r="Q144" s="17">
        <v>15</v>
      </c>
      <c r="R144" s="18"/>
      <c r="S144" s="19">
        <f t="shared" si="9"/>
        <v>6810.75</v>
      </c>
      <c r="T144" s="20">
        <f t="shared" si="10"/>
        <v>6810.75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1773</v>
      </c>
      <c r="E145" s="11" t="s">
        <v>29</v>
      </c>
      <c r="F145" s="11" t="s">
        <v>30</v>
      </c>
      <c r="G145" s="11">
        <v>4</v>
      </c>
      <c r="H145" s="11" t="s">
        <v>44</v>
      </c>
      <c r="I145" s="11" t="s">
        <v>161</v>
      </c>
      <c r="J145" s="12">
        <v>6653</v>
      </c>
      <c r="K145" s="13" t="s">
        <v>66</v>
      </c>
      <c r="L145" s="14"/>
      <c r="M145" s="14">
        <v>10</v>
      </c>
      <c r="N145" s="15"/>
      <c r="O145" s="16">
        <f t="shared" si="8"/>
        <v>0.5</v>
      </c>
      <c r="P145" s="16">
        <v>3326</v>
      </c>
      <c r="Q145" s="17">
        <v>10</v>
      </c>
      <c r="R145" s="18"/>
      <c r="S145" s="19">
        <f t="shared" si="9"/>
        <v>3326.5</v>
      </c>
      <c r="T145" s="20">
        <f t="shared" si="10"/>
        <v>3326.5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1773</v>
      </c>
      <c r="E146" s="11" t="s">
        <v>29</v>
      </c>
      <c r="F146" s="11" t="s">
        <v>30</v>
      </c>
      <c r="G146" s="11">
        <v>4</v>
      </c>
      <c r="H146" s="11" t="s">
        <v>163</v>
      </c>
      <c r="I146" s="11" t="s">
        <v>161</v>
      </c>
      <c r="J146" s="12">
        <v>690</v>
      </c>
      <c r="K146" s="13" t="s">
        <v>66</v>
      </c>
      <c r="L146" s="14"/>
      <c r="M146" s="14">
        <v>50</v>
      </c>
      <c r="N146" s="15"/>
      <c r="O146" s="16">
        <f t="shared" si="8"/>
        <v>2.5</v>
      </c>
      <c r="P146" s="16">
        <v>1725</v>
      </c>
      <c r="Q146" s="17"/>
      <c r="R146" s="18"/>
      <c r="S146" s="19">
        <f t="shared" si="9"/>
        <v>1725</v>
      </c>
      <c r="T146" s="20">
        <f t="shared" si="10"/>
        <v>1725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1773</v>
      </c>
      <c r="E147" s="11" t="s">
        <v>29</v>
      </c>
      <c r="F147" s="11" t="s">
        <v>30</v>
      </c>
      <c r="G147" s="11">
        <v>4</v>
      </c>
      <c r="H147" s="11" t="s">
        <v>164</v>
      </c>
      <c r="I147" s="11" t="s">
        <v>161</v>
      </c>
      <c r="J147" s="12">
        <v>4135</v>
      </c>
      <c r="K147" s="13" t="s">
        <v>66</v>
      </c>
      <c r="L147" s="14"/>
      <c r="M147" s="14">
        <v>40</v>
      </c>
      <c r="N147" s="15"/>
      <c r="O147" s="16">
        <f t="shared" si="8"/>
        <v>2</v>
      </c>
      <c r="P147" s="16">
        <v>8270</v>
      </c>
      <c r="Q147" s="17"/>
      <c r="R147" s="18"/>
      <c r="S147" s="19">
        <f t="shared" si="9"/>
        <v>8270</v>
      </c>
      <c r="T147" s="20">
        <f t="shared" si="10"/>
        <v>8270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1773</v>
      </c>
      <c r="E148" s="11" t="s">
        <v>29</v>
      </c>
      <c r="F148" s="11" t="s">
        <v>30</v>
      </c>
      <c r="G148" s="11">
        <v>4</v>
      </c>
      <c r="H148" s="11" t="s">
        <v>34</v>
      </c>
      <c r="I148" s="11" t="s">
        <v>161</v>
      </c>
      <c r="J148" s="12">
        <v>36</v>
      </c>
      <c r="K148" s="13" t="s">
        <v>66</v>
      </c>
      <c r="L148" s="14"/>
      <c r="M148" s="14">
        <v>10</v>
      </c>
      <c r="N148" s="15"/>
      <c r="O148" s="16">
        <f t="shared" si="8"/>
        <v>0.5</v>
      </c>
      <c r="P148" s="16">
        <v>18</v>
      </c>
      <c r="Q148" s="17"/>
      <c r="R148" s="18"/>
      <c r="S148" s="19">
        <f t="shared" si="9"/>
        <v>18</v>
      </c>
      <c r="T148" s="20">
        <f t="shared" si="10"/>
        <v>18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1773</v>
      </c>
      <c r="E149" s="11" t="s">
        <v>29</v>
      </c>
      <c r="F149" s="11" t="s">
        <v>30</v>
      </c>
      <c r="G149" s="11">
        <v>4</v>
      </c>
      <c r="H149" s="11" t="s">
        <v>35</v>
      </c>
      <c r="I149" s="11" t="s">
        <v>161</v>
      </c>
      <c r="J149" s="12">
        <v>8310306</v>
      </c>
      <c r="K149" s="13" t="s">
        <v>66</v>
      </c>
      <c r="L149" s="14"/>
      <c r="M149" s="14">
        <v>2</v>
      </c>
      <c r="N149" s="15"/>
      <c r="O149" s="16">
        <f t="shared" si="8"/>
        <v>0.1</v>
      </c>
      <c r="P149" s="16">
        <v>831030</v>
      </c>
      <c r="Q149" s="17"/>
      <c r="R149" s="18"/>
      <c r="S149" s="19">
        <f t="shared" si="9"/>
        <v>831030</v>
      </c>
      <c r="T149" s="20">
        <f t="shared" si="10"/>
        <v>831030.60000000009</v>
      </c>
      <c r="U149" s="20">
        <f t="shared" si="11"/>
        <v>-0.60000000009313226</v>
      </c>
      <c r="V149" s="21" t="s">
        <v>37</v>
      </c>
    </row>
    <row r="150" spans="1:22">
      <c r="A150">
        <v>149</v>
      </c>
      <c r="B150" t="s">
        <v>27</v>
      </c>
      <c r="C150" s="10" t="s">
        <v>28</v>
      </c>
      <c r="D150" s="11">
        <v>1773</v>
      </c>
      <c r="E150" s="11" t="s">
        <v>29</v>
      </c>
      <c r="F150" s="11" t="s">
        <v>30</v>
      </c>
      <c r="G150" s="11">
        <v>4</v>
      </c>
      <c r="H150" s="11" t="s">
        <v>47</v>
      </c>
      <c r="I150" s="11" t="s">
        <v>161</v>
      </c>
      <c r="J150" s="12">
        <v>7067532</v>
      </c>
      <c r="K150" s="13" t="s">
        <v>66</v>
      </c>
      <c r="L150" s="14"/>
      <c r="M150" s="14">
        <v>1</v>
      </c>
      <c r="N150" s="15">
        <v>6</v>
      </c>
      <c r="O150" s="16">
        <f t="shared" si="8"/>
        <v>7.5000000000000011E-2</v>
      </c>
      <c r="P150" s="16">
        <v>530064</v>
      </c>
      <c r="Q150" s="17">
        <v>18</v>
      </c>
      <c r="R150" s="18"/>
      <c r="S150" s="19">
        <f t="shared" si="9"/>
        <v>530064.9</v>
      </c>
      <c r="T150" s="20">
        <f t="shared" si="10"/>
        <v>530064.9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1773</v>
      </c>
      <c r="E151" s="11" t="s">
        <v>29</v>
      </c>
      <c r="F151" s="11" t="s">
        <v>30</v>
      </c>
      <c r="G151" s="11">
        <v>4</v>
      </c>
      <c r="H151" s="11" t="s">
        <v>165</v>
      </c>
      <c r="I151" s="11" t="s">
        <v>161</v>
      </c>
      <c r="J151" s="12">
        <v>174</v>
      </c>
      <c r="K151" s="13" t="s">
        <v>74</v>
      </c>
      <c r="L151" s="14">
        <v>300</v>
      </c>
      <c r="M151" s="14"/>
      <c r="N151" s="15"/>
      <c r="O151" s="16">
        <f t="shared" si="8"/>
        <v>300</v>
      </c>
      <c r="P151" s="16">
        <v>52200</v>
      </c>
      <c r="Q151" s="17"/>
      <c r="R151" s="18"/>
      <c r="S151" s="19">
        <f t="shared" si="9"/>
        <v>52200</v>
      </c>
      <c r="T151" s="20">
        <f t="shared" si="10"/>
        <v>52200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1773</v>
      </c>
      <c r="E152" s="11" t="s">
        <v>29</v>
      </c>
      <c r="F152" s="11" t="s">
        <v>30</v>
      </c>
      <c r="G152" s="11">
        <v>4</v>
      </c>
      <c r="H152" s="11" t="s">
        <v>166</v>
      </c>
      <c r="I152" s="11" t="s">
        <v>161</v>
      </c>
      <c r="J152" s="12">
        <v>69.75</v>
      </c>
      <c r="K152" s="13" t="s">
        <v>74</v>
      </c>
      <c r="L152" s="14">
        <v>250</v>
      </c>
      <c r="M152" s="14"/>
      <c r="N152" s="15"/>
      <c r="O152" s="16">
        <f t="shared" si="8"/>
        <v>250</v>
      </c>
      <c r="P152" s="16">
        <v>17437</v>
      </c>
      <c r="Q152" s="17">
        <v>10</v>
      </c>
      <c r="R152" s="18"/>
      <c r="S152" s="19">
        <f t="shared" si="9"/>
        <v>17437.5</v>
      </c>
      <c r="T152" s="20">
        <f t="shared" si="10"/>
        <v>17437.5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1773</v>
      </c>
      <c r="E153" s="11" t="s">
        <v>29</v>
      </c>
      <c r="F153" s="11" t="s">
        <v>30</v>
      </c>
      <c r="G153" s="11">
        <v>4</v>
      </c>
      <c r="H153" s="11" t="s">
        <v>167</v>
      </c>
      <c r="I153" s="11" t="s">
        <v>161</v>
      </c>
      <c r="J153" s="12">
        <v>7.25</v>
      </c>
      <c r="K153" s="13" t="s">
        <v>74</v>
      </c>
      <c r="L153" s="14">
        <v>350</v>
      </c>
      <c r="M153" s="14"/>
      <c r="N153" s="15"/>
      <c r="O153" s="16">
        <f t="shared" si="8"/>
        <v>350</v>
      </c>
      <c r="P153" s="16">
        <v>2537</v>
      </c>
      <c r="Q153" s="17">
        <v>10</v>
      </c>
      <c r="R153" s="18"/>
      <c r="S153" s="19">
        <f t="shared" si="9"/>
        <v>2537.5</v>
      </c>
      <c r="T153" s="20">
        <f t="shared" si="10"/>
        <v>2537.5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1773</v>
      </c>
      <c r="E154" s="11" t="s">
        <v>29</v>
      </c>
      <c r="F154" s="11" t="s">
        <v>30</v>
      </c>
      <c r="G154" s="11">
        <v>4</v>
      </c>
      <c r="H154" s="11" t="s">
        <v>168</v>
      </c>
      <c r="I154" s="11" t="s">
        <v>161</v>
      </c>
      <c r="J154" s="12">
        <v>635</v>
      </c>
      <c r="K154" s="13" t="s">
        <v>51</v>
      </c>
      <c r="L154" s="14">
        <v>120</v>
      </c>
      <c r="M154" s="14"/>
      <c r="N154" s="15"/>
      <c r="O154" s="16">
        <f t="shared" si="8"/>
        <v>120</v>
      </c>
      <c r="P154" s="16">
        <v>76200</v>
      </c>
      <c r="Q154" s="17"/>
      <c r="R154" s="18"/>
      <c r="S154" s="19">
        <f t="shared" si="9"/>
        <v>76200</v>
      </c>
      <c r="T154" s="20">
        <f t="shared" si="10"/>
        <v>76200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1773</v>
      </c>
      <c r="E155" s="11" t="s">
        <v>29</v>
      </c>
      <c r="F155" s="11" t="s">
        <v>30</v>
      </c>
      <c r="G155" s="11">
        <v>4</v>
      </c>
      <c r="H155" s="11" t="s">
        <v>169</v>
      </c>
      <c r="I155" s="11" t="s">
        <v>161</v>
      </c>
      <c r="J155" s="12">
        <v>160</v>
      </c>
      <c r="K155" s="13" t="s">
        <v>96</v>
      </c>
      <c r="L155" s="14">
        <v>10</v>
      </c>
      <c r="M155" s="14"/>
      <c r="N155" s="15"/>
      <c r="O155" s="16">
        <f t="shared" si="8"/>
        <v>10</v>
      </c>
      <c r="P155" s="16">
        <v>160</v>
      </c>
      <c r="Q155" s="17"/>
      <c r="R155" s="18"/>
      <c r="S155" s="19">
        <f t="shared" si="9"/>
        <v>160</v>
      </c>
      <c r="T155" s="20">
        <f t="shared" si="10"/>
        <v>1600</v>
      </c>
      <c r="U155" s="20">
        <f t="shared" si="11"/>
        <v>-1440</v>
      </c>
      <c r="V155" s="21" t="s">
        <v>37</v>
      </c>
    </row>
    <row r="156" spans="1:22">
      <c r="A156">
        <v>155</v>
      </c>
      <c r="B156" t="s">
        <v>27</v>
      </c>
      <c r="C156" s="10" t="s">
        <v>28</v>
      </c>
      <c r="D156" s="11">
        <v>1773</v>
      </c>
      <c r="E156" s="11" t="s">
        <v>29</v>
      </c>
      <c r="F156" s="11" t="s">
        <v>30</v>
      </c>
      <c r="G156" s="11">
        <v>4</v>
      </c>
      <c r="H156" s="11" t="s">
        <v>170</v>
      </c>
      <c r="I156" s="11" t="s">
        <v>161</v>
      </c>
      <c r="J156" s="12">
        <v>311</v>
      </c>
      <c r="K156" s="13" t="s">
        <v>33</v>
      </c>
      <c r="L156" s="14"/>
      <c r="M156" s="14">
        <v>10</v>
      </c>
      <c r="N156" s="15"/>
      <c r="O156" s="16">
        <f t="shared" si="8"/>
        <v>0.5</v>
      </c>
      <c r="P156" s="16">
        <v>155</v>
      </c>
      <c r="Q156" s="17">
        <v>10</v>
      </c>
      <c r="R156" s="18"/>
      <c r="S156" s="19">
        <f t="shared" si="9"/>
        <v>155.5</v>
      </c>
      <c r="T156" s="20">
        <f t="shared" si="10"/>
        <v>155.5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1773</v>
      </c>
      <c r="E157" s="11" t="s">
        <v>29</v>
      </c>
      <c r="F157" s="11" t="s">
        <v>30</v>
      </c>
      <c r="G157" s="11">
        <v>4</v>
      </c>
      <c r="H157" s="11" t="s">
        <v>171</v>
      </c>
      <c r="I157" s="11" t="s">
        <v>161</v>
      </c>
      <c r="J157" s="12">
        <v>10915</v>
      </c>
      <c r="K157" s="13" t="s">
        <v>33</v>
      </c>
      <c r="L157" s="14"/>
      <c r="M157" s="14">
        <v>20</v>
      </c>
      <c r="N157" s="15"/>
      <c r="O157" s="16">
        <f t="shared" si="8"/>
        <v>1</v>
      </c>
      <c r="P157" s="16">
        <v>10915</v>
      </c>
      <c r="Q157" s="17"/>
      <c r="R157" s="18"/>
      <c r="S157" s="19">
        <f t="shared" si="9"/>
        <v>10915</v>
      </c>
      <c r="T157" s="20">
        <f t="shared" si="10"/>
        <v>10915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1773</v>
      </c>
      <c r="E158" s="11" t="s">
        <v>29</v>
      </c>
      <c r="F158" s="11" t="s">
        <v>30</v>
      </c>
      <c r="G158" s="11">
        <v>4</v>
      </c>
      <c r="H158" s="11" t="s">
        <v>95</v>
      </c>
      <c r="I158" s="11" t="s">
        <v>161</v>
      </c>
      <c r="J158" s="12">
        <v>424</v>
      </c>
      <c r="K158" s="13" t="s">
        <v>96</v>
      </c>
      <c r="L158" s="14">
        <v>100</v>
      </c>
      <c r="M158" s="14"/>
      <c r="N158" s="15"/>
      <c r="O158" s="16">
        <f t="shared" si="8"/>
        <v>100</v>
      </c>
      <c r="P158" s="16">
        <v>42400</v>
      </c>
      <c r="Q158" s="17"/>
      <c r="R158" s="18"/>
      <c r="S158" s="19">
        <f t="shared" si="9"/>
        <v>42400</v>
      </c>
      <c r="T158" s="20">
        <f t="shared" si="10"/>
        <v>42400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1773</v>
      </c>
      <c r="E159" s="11" t="s">
        <v>29</v>
      </c>
      <c r="F159" s="11" t="s">
        <v>30</v>
      </c>
      <c r="G159" s="11">
        <v>4</v>
      </c>
      <c r="H159" s="11" t="s">
        <v>97</v>
      </c>
      <c r="I159" s="11" t="s">
        <v>161</v>
      </c>
      <c r="J159" s="12">
        <v>20665</v>
      </c>
      <c r="K159" s="13" t="s">
        <v>33</v>
      </c>
      <c r="L159" s="14"/>
      <c r="M159" s="14">
        <v>5</v>
      </c>
      <c r="N159" s="15"/>
      <c r="O159" s="16">
        <f t="shared" si="8"/>
        <v>0.25</v>
      </c>
      <c r="P159" s="16">
        <v>5166</v>
      </c>
      <c r="Q159" s="17">
        <v>5</v>
      </c>
      <c r="R159" s="18"/>
      <c r="S159" s="19">
        <f t="shared" si="9"/>
        <v>5166.25</v>
      </c>
      <c r="T159" s="20">
        <f t="shared" si="10"/>
        <v>5166.25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1773</v>
      </c>
      <c r="E160" s="11" t="s">
        <v>29</v>
      </c>
      <c r="F160" s="11" t="s">
        <v>30</v>
      </c>
      <c r="G160" s="11">
        <v>4</v>
      </c>
      <c r="H160" s="11" t="s">
        <v>172</v>
      </c>
      <c r="I160" s="11" t="s">
        <v>161</v>
      </c>
      <c r="J160" s="12">
        <v>4992</v>
      </c>
      <c r="K160" s="13" t="s">
        <v>33</v>
      </c>
      <c r="L160" s="14"/>
      <c r="M160" s="14">
        <v>8</v>
      </c>
      <c r="N160" s="15"/>
      <c r="O160" s="16">
        <f t="shared" si="8"/>
        <v>0.4</v>
      </c>
      <c r="P160" s="16">
        <v>1996</v>
      </c>
      <c r="Q160" s="17">
        <v>16</v>
      </c>
      <c r="R160" s="18"/>
      <c r="S160" s="19">
        <f t="shared" si="9"/>
        <v>1996.8</v>
      </c>
      <c r="T160" s="20">
        <f t="shared" si="10"/>
        <v>1996.8000000000002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1773</v>
      </c>
      <c r="E161" s="11" t="s">
        <v>29</v>
      </c>
      <c r="F161" s="11" t="s">
        <v>30</v>
      </c>
      <c r="G161" s="11">
        <v>4</v>
      </c>
      <c r="H161" s="11" t="s">
        <v>173</v>
      </c>
      <c r="I161" s="11" t="s">
        <v>161</v>
      </c>
      <c r="J161" s="12">
        <v>38</v>
      </c>
      <c r="K161" s="13" t="s">
        <v>46</v>
      </c>
      <c r="L161" s="14">
        <v>3</v>
      </c>
      <c r="M161" s="14"/>
      <c r="N161" s="15"/>
      <c r="O161" s="16">
        <f t="shared" si="8"/>
        <v>3</v>
      </c>
      <c r="P161" s="16">
        <v>114</v>
      </c>
      <c r="Q161" s="17"/>
      <c r="R161" s="18"/>
      <c r="S161" s="19">
        <f t="shared" si="9"/>
        <v>114</v>
      </c>
      <c r="T161" s="20">
        <f t="shared" si="10"/>
        <v>114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1773</v>
      </c>
      <c r="E162" s="11" t="s">
        <v>29</v>
      </c>
      <c r="F162" s="11" t="s">
        <v>30</v>
      </c>
      <c r="G162" s="11">
        <v>4</v>
      </c>
      <c r="H162" s="11" t="s">
        <v>174</v>
      </c>
      <c r="I162" s="11" t="s">
        <v>161</v>
      </c>
      <c r="J162" s="12">
        <v>188</v>
      </c>
      <c r="K162" s="13" t="s">
        <v>96</v>
      </c>
      <c r="L162" s="14">
        <v>30</v>
      </c>
      <c r="M162" s="14"/>
      <c r="N162" s="15"/>
      <c r="O162" s="16">
        <f t="shared" si="8"/>
        <v>30</v>
      </c>
      <c r="P162" s="16">
        <v>5640</v>
      </c>
      <c r="Q162" s="17"/>
      <c r="R162" s="18"/>
      <c r="S162" s="19">
        <f t="shared" si="9"/>
        <v>5640</v>
      </c>
      <c r="T162" s="20">
        <f t="shared" si="10"/>
        <v>5640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1773</v>
      </c>
      <c r="E163" s="11" t="s">
        <v>29</v>
      </c>
      <c r="F163" s="11" t="s">
        <v>30</v>
      </c>
      <c r="G163" s="11">
        <v>4</v>
      </c>
      <c r="H163" s="11" t="s">
        <v>175</v>
      </c>
      <c r="I163" s="11" t="s">
        <v>161</v>
      </c>
      <c r="J163" s="12">
        <v>256495</v>
      </c>
      <c r="K163" s="13" t="s">
        <v>33</v>
      </c>
      <c r="L163" s="14"/>
      <c r="M163" s="14">
        <v>12</v>
      </c>
      <c r="N163" s="15"/>
      <c r="O163" s="16">
        <f t="shared" si="8"/>
        <v>0.60000000000000009</v>
      </c>
      <c r="P163" s="16">
        <v>153897</v>
      </c>
      <c r="Q163" s="17"/>
      <c r="R163" s="18"/>
      <c r="S163" s="19">
        <f t="shared" si="9"/>
        <v>153897</v>
      </c>
      <c r="T163" s="20">
        <f t="shared" si="10"/>
        <v>153897.00000000003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1773</v>
      </c>
      <c r="E164" s="11" t="s">
        <v>29</v>
      </c>
      <c r="F164" s="11" t="s">
        <v>30</v>
      </c>
      <c r="G164" s="11">
        <v>4</v>
      </c>
      <c r="H164" s="11" t="s">
        <v>227</v>
      </c>
      <c r="I164" s="11" t="s">
        <v>161</v>
      </c>
      <c r="J164" s="12">
        <v>491</v>
      </c>
      <c r="K164" s="13" t="s">
        <v>33</v>
      </c>
      <c r="L164" s="14">
        <v>10</v>
      </c>
      <c r="M164" s="14"/>
      <c r="N164" s="15"/>
      <c r="O164" s="16">
        <f t="shared" si="8"/>
        <v>10</v>
      </c>
      <c r="P164" s="16">
        <v>4910</v>
      </c>
      <c r="Q164" s="17"/>
      <c r="R164" s="18"/>
      <c r="S164" s="19">
        <f t="shared" si="9"/>
        <v>4910</v>
      </c>
      <c r="T164" s="20">
        <f t="shared" si="10"/>
        <v>4910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1773</v>
      </c>
      <c r="E165" s="11" t="s">
        <v>29</v>
      </c>
      <c r="F165" s="11" t="s">
        <v>30</v>
      </c>
      <c r="G165" s="11">
        <v>4</v>
      </c>
      <c r="H165" s="11" t="s">
        <v>130</v>
      </c>
      <c r="I165" s="11" t="s">
        <v>161</v>
      </c>
      <c r="J165" s="12">
        <v>28826</v>
      </c>
      <c r="K165" s="13" t="s">
        <v>33</v>
      </c>
      <c r="L165" s="14"/>
      <c r="M165" s="14">
        <v>20</v>
      </c>
      <c r="N165" s="15"/>
      <c r="O165" s="16">
        <f t="shared" si="8"/>
        <v>1</v>
      </c>
      <c r="P165" s="16">
        <v>28826</v>
      </c>
      <c r="Q165" s="17"/>
      <c r="R165" s="18"/>
      <c r="S165" s="19">
        <f t="shared" si="9"/>
        <v>28826</v>
      </c>
      <c r="T165" s="20">
        <f t="shared" si="10"/>
        <v>28826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1773</v>
      </c>
      <c r="E166" s="11" t="s">
        <v>29</v>
      </c>
      <c r="F166" s="11" t="s">
        <v>30</v>
      </c>
      <c r="G166" s="11">
        <v>4</v>
      </c>
      <c r="H166" s="11" t="s">
        <v>176</v>
      </c>
      <c r="I166" s="11" t="s">
        <v>161</v>
      </c>
      <c r="J166" s="12">
        <v>4085</v>
      </c>
      <c r="K166" s="13" t="s">
        <v>51</v>
      </c>
      <c r="L166" s="14">
        <v>180</v>
      </c>
      <c r="M166" s="14"/>
      <c r="N166" s="15"/>
      <c r="O166" s="16">
        <f t="shared" si="8"/>
        <v>180</v>
      </c>
      <c r="P166" s="16">
        <v>735300</v>
      </c>
      <c r="Q166" s="17"/>
      <c r="R166" s="18"/>
      <c r="S166" s="19">
        <f t="shared" si="9"/>
        <v>735300</v>
      </c>
      <c r="T166" s="20">
        <f t="shared" si="10"/>
        <v>735300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1773</v>
      </c>
      <c r="E167" s="11" t="s">
        <v>29</v>
      </c>
      <c r="F167" s="11" t="s">
        <v>30</v>
      </c>
      <c r="G167" s="11">
        <v>4</v>
      </c>
      <c r="H167" s="11" t="s">
        <v>145</v>
      </c>
      <c r="I167" s="11" t="s">
        <v>161</v>
      </c>
      <c r="J167" s="12">
        <v>2570</v>
      </c>
      <c r="K167" s="13" t="s">
        <v>33</v>
      </c>
      <c r="L167" s="14"/>
      <c r="M167" s="14">
        <v>40</v>
      </c>
      <c r="N167" s="15"/>
      <c r="O167" s="16">
        <f t="shared" si="8"/>
        <v>2</v>
      </c>
      <c r="P167" s="16">
        <v>5140</v>
      </c>
      <c r="Q167" s="17"/>
      <c r="R167" s="18"/>
      <c r="S167" s="19">
        <f t="shared" si="9"/>
        <v>5140</v>
      </c>
      <c r="T167" s="20">
        <f t="shared" si="10"/>
        <v>5140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1773</v>
      </c>
      <c r="E168" s="11" t="s">
        <v>29</v>
      </c>
      <c r="F168" s="11" t="s">
        <v>30</v>
      </c>
      <c r="G168" s="11">
        <v>4</v>
      </c>
      <c r="H168" s="11" t="s">
        <v>146</v>
      </c>
      <c r="I168" s="11" t="s">
        <v>161</v>
      </c>
      <c r="J168" s="12">
        <v>11133</v>
      </c>
      <c r="K168" s="13" t="s">
        <v>33</v>
      </c>
      <c r="L168" s="14"/>
      <c r="M168" s="14">
        <v>8</v>
      </c>
      <c r="N168" s="15"/>
      <c r="O168" s="16">
        <f t="shared" si="8"/>
        <v>0.4</v>
      </c>
      <c r="P168" s="16">
        <v>4453</v>
      </c>
      <c r="Q168" s="17">
        <v>4</v>
      </c>
      <c r="R168" s="18"/>
      <c r="S168" s="19">
        <f t="shared" si="9"/>
        <v>4453.2</v>
      </c>
      <c r="T168" s="20">
        <f t="shared" si="10"/>
        <v>4453.2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1773</v>
      </c>
      <c r="E169" s="11" t="s">
        <v>29</v>
      </c>
      <c r="F169" s="11" t="s">
        <v>30</v>
      </c>
      <c r="G169" s="11">
        <v>4</v>
      </c>
      <c r="H169" s="11" t="s">
        <v>52</v>
      </c>
      <c r="I169" s="11" t="s">
        <v>161</v>
      </c>
      <c r="J169" s="12">
        <v>456</v>
      </c>
      <c r="K169" s="13" t="s">
        <v>177</v>
      </c>
      <c r="L169" s="14">
        <v>36</v>
      </c>
      <c r="M169" s="14"/>
      <c r="N169" s="15"/>
      <c r="O169" s="16">
        <f t="shared" si="8"/>
        <v>36</v>
      </c>
      <c r="P169" s="16">
        <v>16416</v>
      </c>
      <c r="Q169" s="17"/>
      <c r="R169" s="18"/>
      <c r="S169" s="19">
        <f t="shared" si="9"/>
        <v>16416</v>
      </c>
      <c r="T169" s="20">
        <f t="shared" si="10"/>
        <v>16416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1773</v>
      </c>
      <c r="E170" s="11" t="s">
        <v>29</v>
      </c>
      <c r="F170" s="11" t="s">
        <v>30</v>
      </c>
      <c r="G170" s="11">
        <v>4</v>
      </c>
      <c r="H170" s="11" t="s">
        <v>164</v>
      </c>
      <c r="I170" s="11" t="s">
        <v>178</v>
      </c>
      <c r="J170" s="12">
        <v>31650</v>
      </c>
      <c r="K170" s="13" t="s">
        <v>33</v>
      </c>
      <c r="L170" s="14"/>
      <c r="M170" s="14">
        <v>30</v>
      </c>
      <c r="N170" s="15"/>
      <c r="O170" s="16">
        <f t="shared" si="8"/>
        <v>1.5</v>
      </c>
      <c r="P170" s="16">
        <v>47475</v>
      </c>
      <c r="Q170" s="17"/>
      <c r="R170" s="18"/>
      <c r="S170" s="19">
        <f t="shared" si="9"/>
        <v>47475</v>
      </c>
      <c r="T170" s="20">
        <f t="shared" si="10"/>
        <v>47475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1773</v>
      </c>
      <c r="E171" s="11" t="s">
        <v>29</v>
      </c>
      <c r="F171" s="11" t="s">
        <v>30</v>
      </c>
      <c r="G171" s="11">
        <v>4</v>
      </c>
      <c r="H171" s="11" t="s">
        <v>179</v>
      </c>
      <c r="I171" s="11" t="s">
        <v>178</v>
      </c>
      <c r="J171" s="12">
        <v>20476</v>
      </c>
      <c r="K171" s="13" t="s">
        <v>33</v>
      </c>
      <c r="L171" s="14"/>
      <c r="M171" s="14">
        <v>16</v>
      </c>
      <c r="N171" s="15"/>
      <c r="O171" s="16">
        <f t="shared" si="8"/>
        <v>0.8</v>
      </c>
      <c r="P171" s="16">
        <v>16380</v>
      </c>
      <c r="Q171" s="17">
        <v>16</v>
      </c>
      <c r="R171" s="18"/>
      <c r="S171" s="19">
        <f t="shared" si="9"/>
        <v>16380.8</v>
      </c>
      <c r="T171" s="20">
        <f t="shared" si="10"/>
        <v>16380.800000000001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1773</v>
      </c>
      <c r="E172" s="11" t="s">
        <v>29</v>
      </c>
      <c r="F172" s="11" t="s">
        <v>30</v>
      </c>
      <c r="G172" s="11">
        <v>4</v>
      </c>
      <c r="H172" s="11" t="s">
        <v>35</v>
      </c>
      <c r="I172" s="11" t="s">
        <v>180</v>
      </c>
      <c r="J172" s="12">
        <v>3393845</v>
      </c>
      <c r="K172" s="13" t="s">
        <v>33</v>
      </c>
      <c r="L172" s="14"/>
      <c r="M172" s="14">
        <v>2</v>
      </c>
      <c r="N172" s="15"/>
      <c r="O172" s="16">
        <f t="shared" si="8"/>
        <v>0.1</v>
      </c>
      <c r="P172" s="16">
        <v>339384</v>
      </c>
      <c r="Q172" s="17">
        <v>10</v>
      </c>
      <c r="R172" s="18"/>
      <c r="S172" s="19">
        <f t="shared" si="9"/>
        <v>339384.5</v>
      </c>
      <c r="T172" s="20">
        <f t="shared" si="10"/>
        <v>339384.5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1773</v>
      </c>
      <c r="E173" s="11" t="s">
        <v>29</v>
      </c>
      <c r="F173" s="11" t="s">
        <v>30</v>
      </c>
      <c r="G173" s="11">
        <v>4</v>
      </c>
      <c r="H173" s="11" t="s">
        <v>47</v>
      </c>
      <c r="I173" s="11" t="s">
        <v>180</v>
      </c>
      <c r="J173" s="12">
        <v>504946</v>
      </c>
      <c r="K173" s="13" t="s">
        <v>33</v>
      </c>
      <c r="L173" s="14"/>
      <c r="M173" s="14">
        <v>1</v>
      </c>
      <c r="N173" s="15">
        <v>6</v>
      </c>
      <c r="O173" s="16">
        <f t="shared" si="8"/>
        <v>7.5000000000000011E-2</v>
      </c>
      <c r="P173" s="16">
        <v>37870</v>
      </c>
      <c r="Q173" s="17">
        <v>19</v>
      </c>
      <c r="R173" s="18"/>
      <c r="S173" s="19">
        <f t="shared" si="9"/>
        <v>37870.949999999997</v>
      </c>
      <c r="T173" s="20">
        <f t="shared" si="10"/>
        <v>37870.950000000004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1773</v>
      </c>
      <c r="E174" s="11" t="s">
        <v>29</v>
      </c>
      <c r="F174" s="11" t="s">
        <v>30</v>
      </c>
      <c r="G174" s="11">
        <v>4</v>
      </c>
      <c r="H174" s="11" t="s">
        <v>228</v>
      </c>
      <c r="I174" s="11" t="s">
        <v>180</v>
      </c>
      <c r="J174" s="12">
        <v>75642</v>
      </c>
      <c r="K174" s="13" t="s">
        <v>33</v>
      </c>
      <c r="L174" s="14"/>
      <c r="M174" s="14">
        <v>6</v>
      </c>
      <c r="N174" s="15"/>
      <c r="O174" s="16">
        <f t="shared" si="8"/>
        <v>0.30000000000000004</v>
      </c>
      <c r="P174" s="16">
        <v>22692</v>
      </c>
      <c r="Q174" s="17">
        <v>12</v>
      </c>
      <c r="R174" s="18"/>
      <c r="S174" s="19">
        <f t="shared" si="9"/>
        <v>22692.6</v>
      </c>
      <c r="T174" s="20">
        <f t="shared" si="10"/>
        <v>22692.600000000002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1773</v>
      </c>
      <c r="E175" s="11" t="s">
        <v>29</v>
      </c>
      <c r="F175" s="11" t="s">
        <v>30</v>
      </c>
      <c r="G175" s="11">
        <v>4</v>
      </c>
      <c r="H175" s="11" t="s">
        <v>84</v>
      </c>
      <c r="I175" s="11" t="s">
        <v>180</v>
      </c>
      <c r="J175" s="12">
        <v>113265</v>
      </c>
      <c r="K175" s="13" t="s">
        <v>33</v>
      </c>
      <c r="L175" s="14">
        <v>0.25</v>
      </c>
      <c r="M175" s="14"/>
      <c r="N175" s="15"/>
      <c r="O175" s="16">
        <f t="shared" si="8"/>
        <v>0.25</v>
      </c>
      <c r="P175" s="16">
        <v>28326</v>
      </c>
      <c r="Q175" s="17">
        <v>5</v>
      </c>
      <c r="R175" s="18"/>
      <c r="S175" s="19">
        <f t="shared" si="9"/>
        <v>28326.25</v>
      </c>
      <c r="T175" s="20">
        <f t="shared" si="10"/>
        <v>28316.25</v>
      </c>
      <c r="U175" s="20">
        <f t="shared" si="11"/>
        <v>10</v>
      </c>
      <c r="V175" s="21" t="s">
        <v>37</v>
      </c>
    </row>
    <row r="176" spans="1:22">
      <c r="A176">
        <v>175</v>
      </c>
      <c r="B176" t="s">
        <v>27</v>
      </c>
      <c r="C176" s="10" t="s">
        <v>28</v>
      </c>
      <c r="D176" s="11">
        <v>1773</v>
      </c>
      <c r="E176" s="11" t="s">
        <v>29</v>
      </c>
      <c r="F176" s="11" t="s">
        <v>30</v>
      </c>
      <c r="G176" s="11">
        <v>4</v>
      </c>
      <c r="H176" s="11" t="s">
        <v>181</v>
      </c>
      <c r="I176" s="11" t="s">
        <v>180</v>
      </c>
      <c r="J176" s="12">
        <v>1563383</v>
      </c>
      <c r="K176" s="13" t="s">
        <v>33</v>
      </c>
      <c r="L176" s="14"/>
      <c r="M176" s="14">
        <v>3</v>
      </c>
      <c r="N176" s="15"/>
      <c r="O176" s="16">
        <f t="shared" si="8"/>
        <v>0.15000000000000002</v>
      </c>
      <c r="P176" s="16">
        <v>234507</v>
      </c>
      <c r="Q176" s="17"/>
      <c r="R176" s="18"/>
      <c r="S176" s="19">
        <f t="shared" si="9"/>
        <v>234507</v>
      </c>
      <c r="T176" s="20">
        <f t="shared" si="10"/>
        <v>234507.45000000004</v>
      </c>
      <c r="U176" s="20">
        <f t="shared" si="11"/>
        <v>-0.45000000004074536</v>
      </c>
      <c r="V176" s="21" t="s">
        <v>37</v>
      </c>
    </row>
    <row r="177" spans="1:22">
      <c r="A177">
        <v>176</v>
      </c>
      <c r="B177" t="s">
        <v>27</v>
      </c>
      <c r="C177" s="10" t="s">
        <v>28</v>
      </c>
      <c r="D177" s="11">
        <v>1773</v>
      </c>
      <c r="E177" s="11" t="s">
        <v>29</v>
      </c>
      <c r="F177" s="11" t="s">
        <v>30</v>
      </c>
      <c r="G177" s="11">
        <v>4</v>
      </c>
      <c r="H177" s="11" t="s">
        <v>40</v>
      </c>
      <c r="I177" s="11" t="s">
        <v>180</v>
      </c>
      <c r="J177" s="12">
        <v>498328</v>
      </c>
      <c r="K177" s="13" t="s">
        <v>33</v>
      </c>
      <c r="L177" s="14"/>
      <c r="M177" s="14">
        <v>4</v>
      </c>
      <c r="N177" s="15"/>
      <c r="O177" s="16">
        <f t="shared" si="8"/>
        <v>0.2</v>
      </c>
      <c r="P177" s="16">
        <v>99665</v>
      </c>
      <c r="Q177" s="17">
        <v>12</v>
      </c>
      <c r="R177" s="18"/>
      <c r="S177" s="19">
        <f t="shared" si="9"/>
        <v>99665.600000000006</v>
      </c>
      <c r="T177" s="20">
        <f t="shared" si="10"/>
        <v>99665.600000000006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1773</v>
      </c>
      <c r="E178" s="11" t="s">
        <v>29</v>
      </c>
      <c r="F178" s="11" t="s">
        <v>30</v>
      </c>
      <c r="G178" s="11">
        <v>4</v>
      </c>
      <c r="H178" s="11" t="s">
        <v>42</v>
      </c>
      <c r="I178" s="11" t="s">
        <v>182</v>
      </c>
      <c r="J178" s="12">
        <v>11258</v>
      </c>
      <c r="K178" s="13" t="s">
        <v>33</v>
      </c>
      <c r="L178" s="14"/>
      <c r="M178" s="14">
        <v>10</v>
      </c>
      <c r="N178" s="15"/>
      <c r="O178" s="16">
        <f t="shared" si="8"/>
        <v>0.5</v>
      </c>
      <c r="P178" s="16">
        <v>5629</v>
      </c>
      <c r="Q178" s="17"/>
      <c r="R178" s="18"/>
      <c r="S178" s="19">
        <f t="shared" si="9"/>
        <v>5629</v>
      </c>
      <c r="T178" s="20">
        <f t="shared" si="10"/>
        <v>5629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1773</v>
      </c>
      <c r="E179" s="11" t="s">
        <v>29</v>
      </c>
      <c r="F179" s="11" t="s">
        <v>30</v>
      </c>
      <c r="G179" s="11">
        <v>4</v>
      </c>
      <c r="H179" s="11" t="s">
        <v>35</v>
      </c>
      <c r="I179" s="11" t="s">
        <v>182</v>
      </c>
      <c r="J179" s="12">
        <v>377200</v>
      </c>
      <c r="K179" s="13" t="s">
        <v>33</v>
      </c>
      <c r="L179" s="14"/>
      <c r="M179" s="14">
        <v>2</v>
      </c>
      <c r="N179" s="15"/>
      <c r="O179" s="16">
        <f t="shared" si="8"/>
        <v>0.1</v>
      </c>
      <c r="P179" s="16">
        <v>37720</v>
      </c>
      <c r="Q179" s="17"/>
      <c r="R179" s="18"/>
      <c r="S179" s="19">
        <f t="shared" si="9"/>
        <v>37720</v>
      </c>
      <c r="T179" s="20">
        <f t="shared" si="10"/>
        <v>37720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1773</v>
      </c>
      <c r="E180" s="11" t="s">
        <v>29</v>
      </c>
      <c r="F180" s="11" t="s">
        <v>30</v>
      </c>
      <c r="G180" s="11">
        <v>4</v>
      </c>
      <c r="H180" s="11" t="s">
        <v>47</v>
      </c>
      <c r="I180" s="11" t="s">
        <v>182</v>
      </c>
      <c r="J180" s="12">
        <v>9615</v>
      </c>
      <c r="K180" s="13" t="s">
        <v>33</v>
      </c>
      <c r="L180" s="14"/>
      <c r="M180" s="14">
        <v>1</v>
      </c>
      <c r="N180" s="15">
        <v>6</v>
      </c>
      <c r="O180" s="16">
        <f t="shared" si="8"/>
        <v>7.5000000000000011E-2</v>
      </c>
      <c r="P180" s="16">
        <v>721</v>
      </c>
      <c r="Q180" s="17">
        <v>2</v>
      </c>
      <c r="R180" s="18">
        <v>6</v>
      </c>
      <c r="S180" s="19">
        <f t="shared" si="9"/>
        <v>721.125</v>
      </c>
      <c r="T180" s="20">
        <f t="shared" si="10"/>
        <v>721.12500000000011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1773</v>
      </c>
      <c r="E181" s="11" t="s">
        <v>29</v>
      </c>
      <c r="F181" s="11" t="s">
        <v>30</v>
      </c>
      <c r="G181" s="11">
        <v>4</v>
      </c>
      <c r="H181" s="11" t="s">
        <v>183</v>
      </c>
      <c r="I181" s="11" t="s">
        <v>182</v>
      </c>
      <c r="J181" s="12">
        <v>120.5</v>
      </c>
      <c r="K181" s="13" t="s">
        <v>74</v>
      </c>
      <c r="L181" s="14">
        <v>350</v>
      </c>
      <c r="M181" s="14"/>
      <c r="N181" s="15"/>
      <c r="O181" s="16">
        <f t="shared" si="8"/>
        <v>350</v>
      </c>
      <c r="P181" s="16">
        <v>42175</v>
      </c>
      <c r="Q181" s="17"/>
      <c r="R181" s="18"/>
      <c r="S181" s="19">
        <f t="shared" si="9"/>
        <v>42175</v>
      </c>
      <c r="T181" s="20">
        <f t="shared" si="10"/>
        <v>42175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1773</v>
      </c>
      <c r="E182" s="11" t="s">
        <v>29</v>
      </c>
      <c r="F182" s="11" t="s">
        <v>30</v>
      </c>
      <c r="G182" s="11">
        <v>4</v>
      </c>
      <c r="H182" s="11" t="s">
        <v>184</v>
      </c>
      <c r="I182" s="11" t="s">
        <v>182</v>
      </c>
      <c r="J182" s="12">
        <v>56.5</v>
      </c>
      <c r="K182" s="13" t="s">
        <v>74</v>
      </c>
      <c r="L182" s="14">
        <v>320</v>
      </c>
      <c r="M182" s="14"/>
      <c r="N182" s="15"/>
      <c r="O182" s="16">
        <f t="shared" si="8"/>
        <v>320</v>
      </c>
      <c r="P182" s="16">
        <v>18080</v>
      </c>
      <c r="Q182" s="17"/>
      <c r="R182" s="18"/>
      <c r="S182" s="19">
        <f t="shared" si="9"/>
        <v>18080</v>
      </c>
      <c r="T182" s="20">
        <f t="shared" si="10"/>
        <v>18080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1773</v>
      </c>
      <c r="E183" s="11" t="s">
        <v>29</v>
      </c>
      <c r="F183" s="11" t="s">
        <v>30</v>
      </c>
      <c r="G183" s="11">
        <v>4</v>
      </c>
      <c r="H183" s="11" t="s">
        <v>169</v>
      </c>
      <c r="I183" s="11" t="s">
        <v>182</v>
      </c>
      <c r="J183" s="12">
        <v>180</v>
      </c>
      <c r="K183" s="13" t="s">
        <v>33</v>
      </c>
      <c r="L183" s="14">
        <v>0.08</v>
      </c>
      <c r="M183" s="14"/>
      <c r="N183" s="15"/>
      <c r="O183" s="16">
        <f t="shared" si="8"/>
        <v>0.08</v>
      </c>
      <c r="P183" s="16">
        <v>14</v>
      </c>
      <c r="Q183" s="17">
        <v>8</v>
      </c>
      <c r="R183" s="18"/>
      <c r="S183" s="19">
        <f t="shared" si="9"/>
        <v>14.4</v>
      </c>
      <c r="T183" s="20">
        <f t="shared" si="10"/>
        <v>14.4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1773</v>
      </c>
      <c r="E184" s="11" t="s">
        <v>29</v>
      </c>
      <c r="F184" s="11" t="s">
        <v>30</v>
      </c>
      <c r="G184" s="11">
        <v>4</v>
      </c>
      <c r="H184" s="11" t="s">
        <v>185</v>
      </c>
      <c r="I184" s="11" t="s">
        <v>182</v>
      </c>
      <c r="J184" s="12">
        <v>317</v>
      </c>
      <c r="K184" s="13" t="s">
        <v>46</v>
      </c>
      <c r="L184" s="14">
        <v>4</v>
      </c>
      <c r="M184" s="14"/>
      <c r="N184" s="15"/>
      <c r="O184" s="16">
        <f t="shared" si="8"/>
        <v>4</v>
      </c>
      <c r="P184" s="16">
        <v>1268</v>
      </c>
      <c r="Q184" s="17"/>
      <c r="R184" s="18"/>
      <c r="S184" s="19">
        <f t="shared" si="9"/>
        <v>1268</v>
      </c>
      <c r="T184" s="20">
        <f t="shared" si="10"/>
        <v>1268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1773</v>
      </c>
      <c r="E185" s="11" t="s">
        <v>29</v>
      </c>
      <c r="F185" s="11" t="s">
        <v>30</v>
      </c>
      <c r="G185" s="11">
        <v>4</v>
      </c>
      <c r="H185" s="11" t="s">
        <v>176</v>
      </c>
      <c r="I185" s="11" t="s">
        <v>182</v>
      </c>
      <c r="J185" s="12">
        <v>2586</v>
      </c>
      <c r="K185" s="13" t="s">
        <v>51</v>
      </c>
      <c r="L185" s="14">
        <v>180</v>
      </c>
      <c r="M185" s="14"/>
      <c r="N185" s="15"/>
      <c r="O185" s="16">
        <f t="shared" si="8"/>
        <v>180</v>
      </c>
      <c r="P185" s="16">
        <v>465480</v>
      </c>
      <c r="Q185" s="17"/>
      <c r="R185" s="18"/>
      <c r="S185" s="19">
        <f t="shared" si="9"/>
        <v>465480</v>
      </c>
      <c r="T185" s="20">
        <f t="shared" si="10"/>
        <v>465480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1773</v>
      </c>
      <c r="E186" s="11" t="s">
        <v>29</v>
      </c>
      <c r="F186" s="11" t="s">
        <v>30</v>
      </c>
      <c r="G186" s="11">
        <v>4</v>
      </c>
      <c r="H186" s="11" t="s">
        <v>186</v>
      </c>
      <c r="I186" s="11" t="s">
        <v>182</v>
      </c>
      <c r="J186" s="12">
        <v>12</v>
      </c>
      <c r="K186" s="13" t="s">
        <v>46</v>
      </c>
      <c r="L186" s="14">
        <f>105/126</f>
        <v>0.83333333333333337</v>
      </c>
      <c r="M186" s="14"/>
      <c r="N186" s="15"/>
      <c r="O186" s="16">
        <f t="shared" si="8"/>
        <v>0.83333333333333337</v>
      </c>
      <c r="P186" s="16">
        <v>10</v>
      </c>
      <c r="Q186" s="17"/>
      <c r="R186" s="18"/>
      <c r="S186" s="19">
        <f t="shared" si="9"/>
        <v>10</v>
      </c>
      <c r="T186" s="20">
        <f t="shared" si="10"/>
        <v>10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1773</v>
      </c>
      <c r="E187" s="11" t="s">
        <v>29</v>
      </c>
      <c r="F187" s="11" t="s">
        <v>30</v>
      </c>
      <c r="G187" s="11">
        <v>4</v>
      </c>
      <c r="H187" s="11" t="s">
        <v>52</v>
      </c>
      <c r="I187" s="11" t="s">
        <v>182</v>
      </c>
      <c r="J187" s="12">
        <v>180</v>
      </c>
      <c r="K187" s="13" t="s">
        <v>46</v>
      </c>
      <c r="L187" s="14">
        <v>30</v>
      </c>
      <c r="M187" s="14"/>
      <c r="N187" s="15"/>
      <c r="O187" s="16">
        <f t="shared" si="8"/>
        <v>30</v>
      </c>
      <c r="P187" s="16">
        <v>5400</v>
      </c>
      <c r="Q187" s="17"/>
      <c r="R187" s="18"/>
      <c r="S187" s="19">
        <f t="shared" si="9"/>
        <v>5400</v>
      </c>
      <c r="T187" s="20">
        <f t="shared" si="10"/>
        <v>5400</v>
      </c>
      <c r="U187" s="20">
        <f t="shared" si="11"/>
        <v>0</v>
      </c>
      <c r="V187" s="21"/>
    </row>
    <row r="188" spans="1:22" ht="30">
      <c r="A188">
        <v>187</v>
      </c>
      <c r="B188" t="s">
        <v>27</v>
      </c>
      <c r="C188" s="10" t="s">
        <v>28</v>
      </c>
      <c r="D188" s="11">
        <v>1773</v>
      </c>
      <c r="E188" s="11" t="s">
        <v>29</v>
      </c>
      <c r="F188" s="11" t="s">
        <v>30</v>
      </c>
      <c r="G188" s="11">
        <v>4</v>
      </c>
      <c r="H188" s="11" t="s">
        <v>187</v>
      </c>
      <c r="I188" s="11" t="s">
        <v>188</v>
      </c>
      <c r="J188" s="12">
        <v>66</v>
      </c>
      <c r="K188" s="13" t="s">
        <v>229</v>
      </c>
      <c r="L188" s="14">
        <v>50</v>
      </c>
      <c r="M188" s="14"/>
      <c r="N188" s="15"/>
      <c r="O188" s="16">
        <f t="shared" si="8"/>
        <v>50</v>
      </c>
      <c r="P188" s="16">
        <v>3300</v>
      </c>
      <c r="Q188" s="17"/>
      <c r="R188" s="18"/>
      <c r="S188" s="19">
        <f t="shared" si="9"/>
        <v>3300</v>
      </c>
      <c r="T188" s="20">
        <f t="shared" si="10"/>
        <v>3300</v>
      </c>
      <c r="U188" s="20">
        <f t="shared" si="11"/>
        <v>0</v>
      </c>
      <c r="V188" s="21"/>
    </row>
    <row r="189" spans="1:22" ht="30">
      <c r="A189">
        <v>188</v>
      </c>
      <c r="B189" t="s">
        <v>27</v>
      </c>
      <c r="C189" s="10" t="s">
        <v>28</v>
      </c>
      <c r="D189" s="11">
        <v>1773</v>
      </c>
      <c r="E189" s="11" t="s">
        <v>29</v>
      </c>
      <c r="F189" s="11" t="s">
        <v>30</v>
      </c>
      <c r="G189" s="11">
        <v>5</v>
      </c>
      <c r="H189" s="11" t="s">
        <v>189</v>
      </c>
      <c r="I189" s="11" t="s">
        <v>188</v>
      </c>
      <c r="J189" s="12">
        <v>9981</v>
      </c>
      <c r="K189" s="13" t="s">
        <v>66</v>
      </c>
      <c r="L189" s="14"/>
      <c r="M189" s="14">
        <v>5</v>
      </c>
      <c r="N189" s="15"/>
      <c r="O189" s="16">
        <f t="shared" si="8"/>
        <v>0.25</v>
      </c>
      <c r="P189" s="16">
        <v>2495</v>
      </c>
      <c r="Q189" s="17">
        <v>5</v>
      </c>
      <c r="R189" s="18"/>
      <c r="S189" s="19">
        <f t="shared" si="9"/>
        <v>2495.25</v>
      </c>
      <c r="T189" s="20">
        <f t="shared" si="10"/>
        <v>2495.25</v>
      </c>
      <c r="U189" s="20">
        <f t="shared" si="11"/>
        <v>0</v>
      </c>
      <c r="V189" s="21"/>
    </row>
    <row r="190" spans="1:22" ht="30">
      <c r="A190">
        <v>189</v>
      </c>
      <c r="B190" t="s">
        <v>27</v>
      </c>
      <c r="C190" s="10" t="s">
        <v>28</v>
      </c>
      <c r="D190" s="11">
        <v>1773</v>
      </c>
      <c r="E190" s="11" t="s">
        <v>29</v>
      </c>
      <c r="F190" s="11" t="s">
        <v>30</v>
      </c>
      <c r="G190" s="11">
        <v>5</v>
      </c>
      <c r="H190" s="11" t="s">
        <v>190</v>
      </c>
      <c r="I190" s="11" t="s">
        <v>188</v>
      </c>
      <c r="J190" s="12">
        <v>277890</v>
      </c>
      <c r="K190" s="13" t="s">
        <v>66</v>
      </c>
      <c r="L190" s="14">
        <v>8</v>
      </c>
      <c r="M190" s="14"/>
      <c r="N190" s="15"/>
      <c r="O190" s="16">
        <f t="shared" si="8"/>
        <v>8</v>
      </c>
      <c r="P190" s="16">
        <v>2223120</v>
      </c>
      <c r="Q190" s="17"/>
      <c r="R190" s="18"/>
      <c r="S190" s="19">
        <f t="shared" si="9"/>
        <v>2223120</v>
      </c>
      <c r="T190" s="20">
        <f t="shared" si="10"/>
        <v>2223120</v>
      </c>
      <c r="U190" s="20">
        <f t="shared" si="11"/>
        <v>0</v>
      </c>
      <c r="V190" s="21"/>
    </row>
    <row r="191" spans="1:22" ht="30">
      <c r="A191">
        <v>190</v>
      </c>
      <c r="B191" t="s">
        <v>27</v>
      </c>
      <c r="C191" s="10" t="s">
        <v>28</v>
      </c>
      <c r="D191" s="11">
        <v>1773</v>
      </c>
      <c r="E191" s="11" t="s">
        <v>29</v>
      </c>
      <c r="F191" s="11" t="s">
        <v>30</v>
      </c>
      <c r="G191" s="11">
        <v>5</v>
      </c>
      <c r="H191" s="11" t="s">
        <v>191</v>
      </c>
      <c r="I191" s="11" t="s">
        <v>188</v>
      </c>
      <c r="J191" s="12">
        <v>155279</v>
      </c>
      <c r="K191" s="13" t="s">
        <v>66</v>
      </c>
      <c r="L191" s="14"/>
      <c r="M191" s="14">
        <v>11</v>
      </c>
      <c r="N191" s="15"/>
      <c r="O191" s="16">
        <f t="shared" si="8"/>
        <v>0.55000000000000004</v>
      </c>
      <c r="P191" s="16">
        <v>85403</v>
      </c>
      <c r="Q191" s="17">
        <v>9</v>
      </c>
      <c r="R191" s="18"/>
      <c r="S191" s="19">
        <f t="shared" si="9"/>
        <v>85403.45</v>
      </c>
      <c r="T191" s="20">
        <f t="shared" si="10"/>
        <v>85403.450000000012</v>
      </c>
      <c r="U191" s="20">
        <f t="shared" si="11"/>
        <v>0</v>
      </c>
      <c r="V191" s="21"/>
    </row>
    <row r="192" spans="1:22" ht="30">
      <c r="A192">
        <v>191</v>
      </c>
      <c r="B192" t="s">
        <v>27</v>
      </c>
      <c r="C192" s="10" t="s">
        <v>28</v>
      </c>
      <c r="D192" s="11">
        <v>1773</v>
      </c>
      <c r="E192" s="11" t="s">
        <v>29</v>
      </c>
      <c r="F192" s="11" t="s">
        <v>30</v>
      </c>
      <c r="G192" s="11">
        <v>5</v>
      </c>
      <c r="H192" s="11" t="s">
        <v>192</v>
      </c>
      <c r="I192" s="11" t="s">
        <v>188</v>
      </c>
      <c r="J192" s="12">
        <v>19462509</v>
      </c>
      <c r="K192" s="13" t="s">
        <v>66</v>
      </c>
      <c r="L192" s="14"/>
      <c r="M192" s="14">
        <v>15</v>
      </c>
      <c r="N192" s="15"/>
      <c r="O192" s="16">
        <f t="shared" si="8"/>
        <v>0.75</v>
      </c>
      <c r="P192" s="16">
        <v>14596881</v>
      </c>
      <c r="Q192" s="17">
        <v>15</v>
      </c>
      <c r="R192" s="18"/>
      <c r="S192" s="19">
        <f t="shared" si="9"/>
        <v>14596881.75</v>
      </c>
      <c r="T192" s="20">
        <f t="shared" si="10"/>
        <v>14596881.75</v>
      </c>
      <c r="U192" s="20">
        <f t="shared" si="11"/>
        <v>0</v>
      </c>
      <c r="V192" s="21"/>
    </row>
    <row r="193" spans="1:22" ht="30">
      <c r="A193">
        <v>192</v>
      </c>
      <c r="B193" t="s">
        <v>27</v>
      </c>
      <c r="C193" s="10" t="s">
        <v>28</v>
      </c>
      <c r="D193" s="11">
        <v>1773</v>
      </c>
      <c r="E193" s="11" t="s">
        <v>29</v>
      </c>
      <c r="F193" s="11" t="s">
        <v>30</v>
      </c>
      <c r="G193" s="11">
        <v>5</v>
      </c>
      <c r="H193" s="11" t="s">
        <v>193</v>
      </c>
      <c r="I193" s="11" t="s">
        <v>188</v>
      </c>
      <c r="J193" s="12">
        <v>3030</v>
      </c>
      <c r="K193" s="13" t="s">
        <v>66</v>
      </c>
      <c r="L193" s="14">
        <v>9</v>
      </c>
      <c r="M193" s="14"/>
      <c r="N193" s="15"/>
      <c r="O193" s="16">
        <f t="shared" si="8"/>
        <v>9</v>
      </c>
      <c r="P193" s="16">
        <v>27270</v>
      </c>
      <c r="Q193" s="17"/>
      <c r="R193" s="18"/>
      <c r="S193" s="19">
        <f t="shared" si="9"/>
        <v>27270</v>
      </c>
      <c r="T193" s="20">
        <f t="shared" si="10"/>
        <v>27270</v>
      </c>
      <c r="U193" s="20">
        <f t="shared" si="11"/>
        <v>0</v>
      </c>
      <c r="V193" s="21"/>
    </row>
    <row r="194" spans="1:22" ht="30">
      <c r="A194">
        <v>193</v>
      </c>
      <c r="B194" t="s">
        <v>27</v>
      </c>
      <c r="C194" s="10" t="s">
        <v>28</v>
      </c>
      <c r="D194" s="11">
        <v>1773</v>
      </c>
      <c r="E194" s="11" t="s">
        <v>29</v>
      </c>
      <c r="F194" s="11" t="s">
        <v>30</v>
      </c>
      <c r="G194" s="11">
        <v>5</v>
      </c>
      <c r="H194" s="11" t="s">
        <v>194</v>
      </c>
      <c r="I194" s="11" t="s">
        <v>188</v>
      </c>
      <c r="J194" s="12">
        <v>55714</v>
      </c>
      <c r="K194" s="13" t="s">
        <v>66</v>
      </c>
      <c r="L194" s="14">
        <v>0.1</v>
      </c>
      <c r="M194" s="14"/>
      <c r="N194" s="15"/>
      <c r="O194" s="16">
        <f t="shared" ref="O194:O214" si="12">L194+(0.05*M194)+(N194/240)</f>
        <v>0.1</v>
      </c>
      <c r="P194" s="16">
        <v>5571</v>
      </c>
      <c r="Q194" s="17">
        <v>8</v>
      </c>
      <c r="R194" s="18"/>
      <c r="S194" s="19">
        <f t="shared" ref="S194:S214" si="13">P194+(0.05*Q194)+(R194/240)</f>
        <v>5571.4</v>
      </c>
      <c r="T194" s="20">
        <f t="shared" ref="T194:T214" si="14">J194*O194</f>
        <v>5571.4000000000005</v>
      </c>
      <c r="U194" s="20">
        <f t="shared" ref="U194:U214" si="15">S194-T194</f>
        <v>0</v>
      </c>
      <c r="V194" s="21"/>
    </row>
    <row r="195" spans="1:22" ht="30">
      <c r="A195">
        <v>194</v>
      </c>
      <c r="B195" t="s">
        <v>27</v>
      </c>
      <c r="C195" s="10" t="s">
        <v>28</v>
      </c>
      <c r="D195" s="11">
        <v>1773</v>
      </c>
      <c r="E195" s="11" t="s">
        <v>29</v>
      </c>
      <c r="F195" s="11" t="s">
        <v>30</v>
      </c>
      <c r="G195" s="11">
        <v>5</v>
      </c>
      <c r="H195" s="11" t="s">
        <v>230</v>
      </c>
      <c r="I195" s="11" t="s">
        <v>188</v>
      </c>
      <c r="J195" s="12">
        <v>375</v>
      </c>
      <c r="K195" s="13" t="s">
        <v>66</v>
      </c>
      <c r="L195" s="14"/>
      <c r="M195" s="14">
        <v>30</v>
      </c>
      <c r="N195" s="15"/>
      <c r="O195" s="16">
        <f t="shared" si="12"/>
        <v>1.5</v>
      </c>
      <c r="P195" s="16">
        <v>562</v>
      </c>
      <c r="Q195" s="17">
        <v>10</v>
      </c>
      <c r="R195" s="18"/>
      <c r="S195" s="19">
        <f t="shared" si="13"/>
        <v>562.5</v>
      </c>
      <c r="T195" s="20">
        <f t="shared" si="14"/>
        <v>562.5</v>
      </c>
      <c r="U195" s="20">
        <f t="shared" si="15"/>
        <v>0</v>
      </c>
      <c r="V195" s="21"/>
    </row>
    <row r="196" spans="1:22" ht="30">
      <c r="A196">
        <v>195</v>
      </c>
      <c r="B196" t="s">
        <v>27</v>
      </c>
      <c r="C196" s="10" t="s">
        <v>28</v>
      </c>
      <c r="D196" s="11">
        <v>1773</v>
      </c>
      <c r="E196" s="11" t="s">
        <v>29</v>
      </c>
      <c r="F196" s="11" t="s">
        <v>30</v>
      </c>
      <c r="G196" s="11">
        <v>5</v>
      </c>
      <c r="H196" s="11" t="s">
        <v>195</v>
      </c>
      <c r="I196" s="11" t="s">
        <v>188</v>
      </c>
      <c r="J196" s="12">
        <v>4057</v>
      </c>
      <c r="K196" s="13" t="s">
        <v>66</v>
      </c>
      <c r="L196" s="14"/>
      <c r="M196" s="14">
        <v>20</v>
      </c>
      <c r="N196" s="15"/>
      <c r="O196" s="16">
        <f t="shared" si="12"/>
        <v>1</v>
      </c>
      <c r="P196" s="16">
        <v>4057</v>
      </c>
      <c r="Q196" s="17"/>
      <c r="R196" s="18"/>
      <c r="S196" s="19">
        <f t="shared" si="13"/>
        <v>4057</v>
      </c>
      <c r="T196" s="20">
        <f t="shared" si="14"/>
        <v>4057</v>
      </c>
      <c r="U196" s="20">
        <f t="shared" si="15"/>
        <v>0</v>
      </c>
      <c r="V196" s="21"/>
    </row>
    <row r="197" spans="1:22" ht="30">
      <c r="A197">
        <v>196</v>
      </c>
      <c r="B197" t="s">
        <v>27</v>
      </c>
      <c r="C197" s="10" t="s">
        <v>28</v>
      </c>
      <c r="D197" s="11">
        <v>1773</v>
      </c>
      <c r="E197" s="11" t="s">
        <v>29</v>
      </c>
      <c r="F197" s="11" t="s">
        <v>30</v>
      </c>
      <c r="G197" s="11">
        <v>5</v>
      </c>
      <c r="H197" s="11" t="s">
        <v>196</v>
      </c>
      <c r="I197" s="11" t="s">
        <v>188</v>
      </c>
      <c r="J197" s="12">
        <v>12935</v>
      </c>
      <c r="K197" s="13" t="s">
        <v>66</v>
      </c>
      <c r="L197" s="14"/>
      <c r="M197" s="14">
        <v>9</v>
      </c>
      <c r="N197" s="15"/>
      <c r="O197" s="16">
        <f t="shared" si="12"/>
        <v>0.45</v>
      </c>
      <c r="P197" s="16">
        <v>5820</v>
      </c>
      <c r="Q197" s="17">
        <v>15</v>
      </c>
      <c r="R197" s="18"/>
      <c r="S197" s="19">
        <f t="shared" si="13"/>
        <v>5820.75</v>
      </c>
      <c r="T197" s="20">
        <f t="shared" si="14"/>
        <v>5820.75</v>
      </c>
      <c r="U197" s="20">
        <f t="shared" si="15"/>
        <v>0</v>
      </c>
      <c r="V197" s="21"/>
    </row>
    <row r="198" spans="1:22" ht="30">
      <c r="A198">
        <v>197</v>
      </c>
      <c r="B198" t="s">
        <v>27</v>
      </c>
      <c r="C198" s="10" t="s">
        <v>28</v>
      </c>
      <c r="D198" s="11">
        <v>1773</v>
      </c>
      <c r="E198" s="11" t="s">
        <v>29</v>
      </c>
      <c r="F198" s="11" t="s">
        <v>30</v>
      </c>
      <c r="G198" s="11">
        <v>5</v>
      </c>
      <c r="H198" s="11" t="s">
        <v>197</v>
      </c>
      <c r="I198" s="11" t="s">
        <v>188</v>
      </c>
      <c r="J198" s="12">
        <v>921</v>
      </c>
      <c r="K198" s="13" t="s">
        <v>198</v>
      </c>
      <c r="L198" s="14">
        <v>3</v>
      </c>
      <c r="M198" s="14"/>
      <c r="N198" s="15"/>
      <c r="O198" s="16">
        <f t="shared" si="12"/>
        <v>3</v>
      </c>
      <c r="P198" s="16">
        <v>2763</v>
      </c>
      <c r="Q198" s="17"/>
      <c r="R198" s="18"/>
      <c r="S198" s="19">
        <f t="shared" si="13"/>
        <v>2763</v>
      </c>
      <c r="T198" s="20">
        <f t="shared" si="14"/>
        <v>2763</v>
      </c>
      <c r="U198" s="20">
        <f t="shared" si="15"/>
        <v>0</v>
      </c>
      <c r="V198" s="21"/>
    </row>
    <row r="199" spans="1:22" ht="30">
      <c r="A199">
        <v>198</v>
      </c>
      <c r="B199" t="s">
        <v>27</v>
      </c>
      <c r="C199" s="10" t="s">
        <v>28</v>
      </c>
      <c r="D199" s="11">
        <v>1773</v>
      </c>
      <c r="E199" s="11" t="s">
        <v>29</v>
      </c>
      <c r="F199" s="11" t="s">
        <v>30</v>
      </c>
      <c r="G199" s="11">
        <v>5</v>
      </c>
      <c r="H199" s="11" t="s">
        <v>199</v>
      </c>
      <c r="I199" s="11" t="s">
        <v>188</v>
      </c>
      <c r="J199" s="12">
        <v>503</v>
      </c>
      <c r="K199" s="13" t="s">
        <v>198</v>
      </c>
      <c r="L199" s="14">
        <v>5</v>
      </c>
      <c r="M199" s="14"/>
      <c r="N199" s="15"/>
      <c r="O199" s="16">
        <f t="shared" si="12"/>
        <v>5</v>
      </c>
      <c r="P199" s="16">
        <v>2515</v>
      </c>
      <c r="Q199" s="17"/>
      <c r="R199" s="18"/>
      <c r="S199" s="19">
        <f t="shared" si="13"/>
        <v>2515</v>
      </c>
      <c r="T199" s="20">
        <f t="shared" si="14"/>
        <v>2515</v>
      </c>
      <c r="U199" s="20">
        <f t="shared" si="15"/>
        <v>0</v>
      </c>
      <c r="V199" s="21"/>
    </row>
    <row r="200" spans="1:22" ht="30">
      <c r="A200">
        <v>199</v>
      </c>
      <c r="B200" t="s">
        <v>27</v>
      </c>
      <c r="C200" s="10" t="s">
        <v>28</v>
      </c>
      <c r="D200" s="11">
        <v>1773</v>
      </c>
      <c r="E200" s="11" t="s">
        <v>29</v>
      </c>
      <c r="F200" s="11" t="s">
        <v>30</v>
      </c>
      <c r="G200" s="11">
        <v>5</v>
      </c>
      <c r="H200" s="11" t="s">
        <v>200</v>
      </c>
      <c r="I200" s="11" t="s">
        <v>188</v>
      </c>
      <c r="J200" s="12">
        <v>4078</v>
      </c>
      <c r="K200" s="13" t="s">
        <v>66</v>
      </c>
      <c r="L200" s="14">
        <v>8</v>
      </c>
      <c r="M200" s="14"/>
      <c r="N200" s="15"/>
      <c r="O200" s="16">
        <f t="shared" si="12"/>
        <v>8</v>
      </c>
      <c r="P200" s="16">
        <v>32624</v>
      </c>
      <c r="Q200" s="17"/>
      <c r="R200" s="18"/>
      <c r="S200" s="19">
        <f t="shared" si="13"/>
        <v>32624</v>
      </c>
      <c r="T200" s="20">
        <f t="shared" si="14"/>
        <v>32624</v>
      </c>
      <c r="U200" s="20">
        <f t="shared" si="15"/>
        <v>0</v>
      </c>
      <c r="V200" s="21"/>
    </row>
    <row r="201" spans="1:22" ht="30">
      <c r="A201">
        <v>200</v>
      </c>
      <c r="B201" t="s">
        <v>27</v>
      </c>
      <c r="C201" s="10" t="s">
        <v>28</v>
      </c>
      <c r="D201" s="11">
        <v>1773</v>
      </c>
      <c r="E201" s="11" t="s">
        <v>29</v>
      </c>
      <c r="F201" s="11" t="s">
        <v>30</v>
      </c>
      <c r="G201" s="11">
        <v>5</v>
      </c>
      <c r="H201" s="11" t="s">
        <v>201</v>
      </c>
      <c r="I201" s="11" t="s">
        <v>188</v>
      </c>
      <c r="J201" s="12">
        <v>711</v>
      </c>
      <c r="K201" s="13" t="s">
        <v>66</v>
      </c>
      <c r="L201" s="14">
        <v>3</v>
      </c>
      <c r="M201" s="14"/>
      <c r="N201" s="15"/>
      <c r="O201" s="16">
        <f t="shared" si="12"/>
        <v>3</v>
      </c>
      <c r="P201" s="16">
        <v>2133</v>
      </c>
      <c r="Q201" s="17"/>
      <c r="R201" s="18"/>
      <c r="S201" s="19">
        <f t="shared" si="13"/>
        <v>2133</v>
      </c>
      <c r="T201" s="20">
        <f t="shared" si="14"/>
        <v>2133</v>
      </c>
      <c r="U201" s="20">
        <f t="shared" si="15"/>
        <v>0</v>
      </c>
      <c r="V201" s="21"/>
    </row>
    <row r="202" spans="1:22" ht="30">
      <c r="A202">
        <v>201</v>
      </c>
      <c r="B202" t="s">
        <v>27</v>
      </c>
      <c r="C202" s="10" t="s">
        <v>28</v>
      </c>
      <c r="D202" s="11">
        <v>1773</v>
      </c>
      <c r="E202" s="11" t="s">
        <v>29</v>
      </c>
      <c r="F202" s="11" t="s">
        <v>30</v>
      </c>
      <c r="G202" s="11">
        <v>5</v>
      </c>
      <c r="H202" s="11" t="s">
        <v>202</v>
      </c>
      <c r="I202" s="11" t="s">
        <v>188</v>
      </c>
      <c r="J202" s="12">
        <v>650</v>
      </c>
      <c r="K202" s="13" t="s">
        <v>66</v>
      </c>
      <c r="L202" s="14"/>
      <c r="M202" s="14">
        <v>15</v>
      </c>
      <c r="N202" s="15"/>
      <c r="O202" s="16">
        <f t="shared" si="12"/>
        <v>0.75</v>
      </c>
      <c r="P202" s="16">
        <v>487</v>
      </c>
      <c r="Q202" s="17">
        <v>10</v>
      </c>
      <c r="R202" s="18"/>
      <c r="S202" s="19">
        <f t="shared" si="13"/>
        <v>487.5</v>
      </c>
      <c r="T202" s="20">
        <f t="shared" si="14"/>
        <v>487.5</v>
      </c>
      <c r="U202" s="20">
        <f t="shared" si="15"/>
        <v>0</v>
      </c>
      <c r="V202" s="21"/>
    </row>
    <row r="203" spans="1:22" ht="30">
      <c r="A203">
        <v>202</v>
      </c>
      <c r="B203" t="s">
        <v>27</v>
      </c>
      <c r="C203" s="10" t="s">
        <v>28</v>
      </c>
      <c r="D203" s="11">
        <v>1773</v>
      </c>
      <c r="E203" s="11" t="s">
        <v>29</v>
      </c>
      <c r="F203" s="11" t="s">
        <v>30</v>
      </c>
      <c r="G203" s="11">
        <v>5</v>
      </c>
      <c r="H203" s="11" t="s">
        <v>203</v>
      </c>
      <c r="I203" s="11" t="s">
        <v>188</v>
      </c>
      <c r="J203" s="12">
        <v>221</v>
      </c>
      <c r="K203" s="13" t="s">
        <v>66</v>
      </c>
      <c r="L203" s="14"/>
      <c r="M203" s="14">
        <v>4</v>
      </c>
      <c r="N203" s="15"/>
      <c r="O203" s="16">
        <f t="shared" si="12"/>
        <v>0.2</v>
      </c>
      <c r="P203" s="16">
        <v>44</v>
      </c>
      <c r="Q203" s="17">
        <v>4</v>
      </c>
      <c r="R203" s="18"/>
      <c r="S203" s="19">
        <f t="shared" si="13"/>
        <v>44.2</v>
      </c>
      <c r="T203" s="20">
        <f t="shared" si="14"/>
        <v>44.2</v>
      </c>
      <c r="U203" s="20">
        <f t="shared" si="15"/>
        <v>0</v>
      </c>
      <c r="V203" s="21"/>
    </row>
    <row r="204" spans="1:22" ht="30">
      <c r="A204">
        <v>203</v>
      </c>
      <c r="B204" t="s">
        <v>27</v>
      </c>
      <c r="C204" s="10" t="s">
        <v>28</v>
      </c>
      <c r="D204" s="11">
        <v>1773</v>
      </c>
      <c r="E204" s="11" t="s">
        <v>29</v>
      </c>
      <c r="F204" s="11" t="s">
        <v>30</v>
      </c>
      <c r="G204" s="11">
        <v>5</v>
      </c>
      <c r="H204" s="11" t="s">
        <v>204</v>
      </c>
      <c r="I204" s="11" t="s">
        <v>188</v>
      </c>
      <c r="J204" s="12">
        <v>1564</v>
      </c>
      <c r="K204" s="13" t="s">
        <v>66</v>
      </c>
      <c r="L204" s="14"/>
      <c r="M204" s="14">
        <v>10</v>
      </c>
      <c r="N204" s="15"/>
      <c r="O204" s="16">
        <f t="shared" si="12"/>
        <v>0.5</v>
      </c>
      <c r="P204" s="16">
        <v>782</v>
      </c>
      <c r="Q204" s="17"/>
      <c r="R204" s="18"/>
      <c r="S204" s="19">
        <f t="shared" si="13"/>
        <v>782</v>
      </c>
      <c r="T204" s="20">
        <f t="shared" si="14"/>
        <v>782</v>
      </c>
      <c r="U204" s="20">
        <f t="shared" si="15"/>
        <v>0</v>
      </c>
      <c r="V204" s="21"/>
    </row>
    <row r="205" spans="1:22" ht="30">
      <c r="A205">
        <v>204</v>
      </c>
      <c r="B205" t="s">
        <v>27</v>
      </c>
      <c r="C205" s="10" t="s">
        <v>28</v>
      </c>
      <c r="D205" s="11">
        <v>1773</v>
      </c>
      <c r="E205" s="11" t="s">
        <v>29</v>
      </c>
      <c r="F205" s="11" t="s">
        <v>30</v>
      </c>
      <c r="G205" s="11">
        <v>5</v>
      </c>
      <c r="H205" s="11" t="s">
        <v>205</v>
      </c>
      <c r="I205" s="11" t="s">
        <v>188</v>
      </c>
      <c r="J205" s="12">
        <v>21</v>
      </c>
      <c r="K205" s="13" t="s">
        <v>66</v>
      </c>
      <c r="L205" s="14"/>
      <c r="M205" s="14">
        <v>6</v>
      </c>
      <c r="N205" s="15"/>
      <c r="O205" s="16">
        <f t="shared" si="12"/>
        <v>0.30000000000000004</v>
      </c>
      <c r="P205" s="16">
        <v>6</v>
      </c>
      <c r="Q205" s="17">
        <v>6</v>
      </c>
      <c r="R205" s="18"/>
      <c r="S205" s="19">
        <f t="shared" si="13"/>
        <v>6.3</v>
      </c>
      <c r="T205" s="20">
        <f t="shared" si="14"/>
        <v>6.3000000000000007</v>
      </c>
      <c r="U205" s="20">
        <f t="shared" si="15"/>
        <v>0</v>
      </c>
      <c r="V205" s="21"/>
    </row>
    <row r="206" spans="1:22" ht="30">
      <c r="A206">
        <v>205</v>
      </c>
      <c r="B206" t="s">
        <v>27</v>
      </c>
      <c r="C206" s="10" t="s">
        <v>28</v>
      </c>
      <c r="D206" s="11">
        <v>1773</v>
      </c>
      <c r="E206" s="11" t="s">
        <v>29</v>
      </c>
      <c r="F206" s="11" t="s">
        <v>30</v>
      </c>
      <c r="G206" s="11">
        <v>5</v>
      </c>
      <c r="H206" s="11" t="s">
        <v>231</v>
      </c>
      <c r="I206" s="11" t="s">
        <v>188</v>
      </c>
      <c r="J206" s="12">
        <v>250</v>
      </c>
      <c r="K206" s="13" t="s">
        <v>66</v>
      </c>
      <c r="L206" s="14"/>
      <c r="M206" s="14">
        <v>20</v>
      </c>
      <c r="N206" s="15"/>
      <c r="O206" s="16">
        <f t="shared" si="12"/>
        <v>1</v>
      </c>
      <c r="P206" s="16">
        <v>250</v>
      </c>
      <c r="Q206" s="17"/>
      <c r="R206" s="18"/>
      <c r="S206" s="19">
        <f t="shared" si="13"/>
        <v>250</v>
      </c>
      <c r="T206" s="20">
        <f t="shared" si="14"/>
        <v>250</v>
      </c>
      <c r="U206" s="20">
        <f t="shared" si="15"/>
        <v>0</v>
      </c>
      <c r="V206" s="21"/>
    </row>
    <row r="207" spans="1:22" ht="30">
      <c r="A207">
        <v>206</v>
      </c>
      <c r="B207" t="s">
        <v>27</v>
      </c>
      <c r="C207" s="10" t="s">
        <v>28</v>
      </c>
      <c r="D207" s="11">
        <v>1773</v>
      </c>
      <c r="E207" s="11" t="s">
        <v>29</v>
      </c>
      <c r="F207" s="11" t="s">
        <v>30</v>
      </c>
      <c r="G207" s="11">
        <v>5</v>
      </c>
      <c r="H207" s="11" t="s">
        <v>206</v>
      </c>
      <c r="I207" s="11" t="s">
        <v>188</v>
      </c>
      <c r="J207" s="12">
        <v>1784696</v>
      </c>
      <c r="K207" s="13" t="s">
        <v>66</v>
      </c>
      <c r="L207" s="14">
        <v>6</v>
      </c>
      <c r="M207" s="14"/>
      <c r="N207" s="15"/>
      <c r="O207" s="16">
        <f t="shared" si="12"/>
        <v>6</v>
      </c>
      <c r="P207" s="16">
        <v>10708176</v>
      </c>
      <c r="Q207" s="17"/>
      <c r="R207" s="18"/>
      <c r="S207" s="19">
        <f t="shared" si="13"/>
        <v>10708176</v>
      </c>
      <c r="T207" s="20">
        <f t="shared" si="14"/>
        <v>10708176</v>
      </c>
      <c r="U207" s="20">
        <f t="shared" si="15"/>
        <v>0</v>
      </c>
      <c r="V207" s="21"/>
    </row>
    <row r="208" spans="1:22" ht="30">
      <c r="A208">
        <v>207</v>
      </c>
      <c r="B208" t="s">
        <v>27</v>
      </c>
      <c r="C208" s="10" t="s">
        <v>28</v>
      </c>
      <c r="D208" s="11">
        <v>1773</v>
      </c>
      <c r="E208" s="11" t="s">
        <v>29</v>
      </c>
      <c r="F208" s="11" t="s">
        <v>30</v>
      </c>
      <c r="G208" s="11">
        <v>5</v>
      </c>
      <c r="H208" s="11" t="s">
        <v>175</v>
      </c>
      <c r="I208" s="11" t="s">
        <v>188</v>
      </c>
      <c r="J208" s="12">
        <v>1200</v>
      </c>
      <c r="K208" s="13" t="s">
        <v>66</v>
      </c>
      <c r="L208" s="14"/>
      <c r="M208" s="14">
        <v>20</v>
      </c>
      <c r="N208" s="15"/>
      <c r="O208" s="16">
        <f t="shared" si="12"/>
        <v>1</v>
      </c>
      <c r="P208" s="16">
        <v>1200</v>
      </c>
      <c r="Q208" s="17"/>
      <c r="R208" s="18"/>
      <c r="S208" s="19">
        <f t="shared" si="13"/>
        <v>1200</v>
      </c>
      <c r="T208" s="20">
        <f t="shared" si="14"/>
        <v>1200</v>
      </c>
      <c r="U208" s="20">
        <f t="shared" si="15"/>
        <v>0</v>
      </c>
      <c r="V208" s="21"/>
    </row>
    <row r="209" spans="1:22" ht="30">
      <c r="A209">
        <v>208</v>
      </c>
      <c r="B209" t="s">
        <v>27</v>
      </c>
      <c r="C209" s="10" t="s">
        <v>28</v>
      </c>
      <c r="D209" s="11">
        <v>1773</v>
      </c>
      <c r="E209" s="11" t="s">
        <v>29</v>
      </c>
      <c r="F209" s="11" t="s">
        <v>30</v>
      </c>
      <c r="G209" s="11">
        <v>5</v>
      </c>
      <c r="H209" s="11" t="s">
        <v>207</v>
      </c>
      <c r="I209" s="11" t="s">
        <v>188</v>
      </c>
      <c r="J209" s="12">
        <v>7</v>
      </c>
      <c r="K209" s="13" t="s">
        <v>66</v>
      </c>
      <c r="L209" s="14">
        <v>3</v>
      </c>
      <c r="M209" s="14"/>
      <c r="N209" s="15"/>
      <c r="O209" s="16">
        <f t="shared" si="12"/>
        <v>3</v>
      </c>
      <c r="P209" s="16">
        <v>21</v>
      </c>
      <c r="Q209" s="17"/>
      <c r="R209" s="18"/>
      <c r="S209" s="19">
        <f t="shared" si="13"/>
        <v>21</v>
      </c>
      <c r="T209" s="20">
        <f t="shared" si="14"/>
        <v>21</v>
      </c>
      <c r="U209" s="20">
        <f t="shared" si="15"/>
        <v>0</v>
      </c>
      <c r="V209" s="21"/>
    </row>
    <row r="210" spans="1:22" ht="30">
      <c r="A210">
        <v>209</v>
      </c>
      <c r="B210" t="s">
        <v>27</v>
      </c>
      <c r="C210" s="10" t="s">
        <v>28</v>
      </c>
      <c r="D210" s="11">
        <v>1773</v>
      </c>
      <c r="E210" s="11" t="s">
        <v>29</v>
      </c>
      <c r="F210" s="11" t="s">
        <v>30</v>
      </c>
      <c r="G210" s="11">
        <v>5</v>
      </c>
      <c r="H210" s="11" t="s">
        <v>40</v>
      </c>
      <c r="I210" s="11" t="s">
        <v>188</v>
      </c>
      <c r="J210" s="12">
        <v>320</v>
      </c>
      <c r="K210" s="13" t="s">
        <v>66</v>
      </c>
      <c r="L210" s="14"/>
      <c r="M210" s="14">
        <v>4</v>
      </c>
      <c r="N210" s="15"/>
      <c r="O210" s="16">
        <f t="shared" si="12"/>
        <v>0.2</v>
      </c>
      <c r="P210" s="16">
        <v>64</v>
      </c>
      <c r="Q210" s="17"/>
      <c r="R210" s="18"/>
      <c r="S210" s="19">
        <f t="shared" si="13"/>
        <v>64</v>
      </c>
      <c r="T210" s="20">
        <f t="shared" si="14"/>
        <v>64</v>
      </c>
      <c r="U210" s="20">
        <f t="shared" si="15"/>
        <v>0</v>
      </c>
      <c r="V210" s="21"/>
    </row>
    <row r="211" spans="1:22" ht="30">
      <c r="A211">
        <v>210</v>
      </c>
      <c r="B211" t="s">
        <v>27</v>
      </c>
      <c r="C211" s="10" t="s">
        <v>28</v>
      </c>
      <c r="D211" s="11">
        <v>1773</v>
      </c>
      <c r="E211" s="11" t="s">
        <v>29</v>
      </c>
      <c r="F211" s="11" t="s">
        <v>30</v>
      </c>
      <c r="G211" s="11">
        <v>5</v>
      </c>
      <c r="H211" s="11" t="s">
        <v>208</v>
      </c>
      <c r="I211" s="11" t="s">
        <v>188</v>
      </c>
      <c r="J211" s="12">
        <v>4056</v>
      </c>
      <c r="K211" s="13" t="s">
        <v>66</v>
      </c>
      <c r="L211" s="14"/>
      <c r="M211" s="14">
        <v>15</v>
      </c>
      <c r="N211" s="15"/>
      <c r="O211" s="16">
        <f t="shared" si="12"/>
        <v>0.75</v>
      </c>
      <c r="P211" s="16">
        <v>3042</v>
      </c>
      <c r="Q211" s="17"/>
      <c r="R211" s="18"/>
      <c r="S211" s="19">
        <f t="shared" si="13"/>
        <v>3042</v>
      </c>
      <c r="T211" s="20">
        <f t="shared" si="14"/>
        <v>3042</v>
      </c>
      <c r="U211" s="20">
        <f t="shared" si="15"/>
        <v>0</v>
      </c>
      <c r="V211" s="21"/>
    </row>
    <row r="212" spans="1:22" ht="30">
      <c r="A212">
        <v>211</v>
      </c>
      <c r="B212" t="s">
        <v>27</v>
      </c>
      <c r="C212" s="10" t="s">
        <v>28</v>
      </c>
      <c r="D212" s="11">
        <v>1773</v>
      </c>
      <c r="E212" s="11" t="s">
        <v>29</v>
      </c>
      <c r="F212" s="11" t="s">
        <v>30</v>
      </c>
      <c r="G212" s="11">
        <v>5</v>
      </c>
      <c r="H212" s="11" t="s">
        <v>209</v>
      </c>
      <c r="I212" s="11" t="s">
        <v>188</v>
      </c>
      <c r="J212" s="12">
        <v>26989748</v>
      </c>
      <c r="K212" s="13" t="s">
        <v>66</v>
      </c>
      <c r="L212" s="14"/>
      <c r="M212" s="14">
        <v>9</v>
      </c>
      <c r="N212" s="15"/>
      <c r="O212" s="16">
        <f t="shared" si="12"/>
        <v>0.45</v>
      </c>
      <c r="P212" s="16">
        <v>12145386</v>
      </c>
      <c r="Q212" s="17"/>
      <c r="R212" s="18"/>
      <c r="S212" s="19">
        <f t="shared" si="13"/>
        <v>12145386</v>
      </c>
      <c r="T212" s="20">
        <f t="shared" si="14"/>
        <v>12145386.6</v>
      </c>
      <c r="U212" s="20">
        <f t="shared" si="15"/>
        <v>-0.59999999962747097</v>
      </c>
      <c r="V212" s="21" t="s">
        <v>37</v>
      </c>
    </row>
    <row r="213" spans="1:22" ht="30">
      <c r="A213">
        <v>212</v>
      </c>
      <c r="B213" t="s">
        <v>27</v>
      </c>
      <c r="C213" s="10" t="s">
        <v>28</v>
      </c>
      <c r="D213" s="11">
        <v>1773</v>
      </c>
      <c r="E213" s="11" t="s">
        <v>29</v>
      </c>
      <c r="F213" s="11" t="s">
        <v>30</v>
      </c>
      <c r="G213" s="11">
        <v>5</v>
      </c>
      <c r="H213" s="11" t="s">
        <v>210</v>
      </c>
      <c r="I213" s="11" t="s">
        <v>188</v>
      </c>
      <c r="J213" s="12">
        <v>30066362</v>
      </c>
      <c r="K213" s="13" t="s">
        <v>66</v>
      </c>
      <c r="L213" s="14"/>
      <c r="M213" s="14">
        <v>8</v>
      </c>
      <c r="N213" s="15"/>
      <c r="O213" s="16">
        <f t="shared" si="12"/>
        <v>0.4</v>
      </c>
      <c r="P213" s="16">
        <v>12026544</v>
      </c>
      <c r="Q213" s="17">
        <v>16</v>
      </c>
      <c r="R213" s="18"/>
      <c r="S213" s="19">
        <f t="shared" si="13"/>
        <v>12026544.800000001</v>
      </c>
      <c r="T213" s="20">
        <f t="shared" si="14"/>
        <v>12026544.800000001</v>
      </c>
      <c r="U213" s="20">
        <f t="shared" si="15"/>
        <v>0</v>
      </c>
      <c r="V213" s="21"/>
    </row>
    <row r="214" spans="1:22" ht="30">
      <c r="A214">
        <v>213</v>
      </c>
      <c r="B214" t="s">
        <v>27</v>
      </c>
      <c r="C214" s="10" t="s">
        <v>28</v>
      </c>
      <c r="D214" s="11">
        <v>1773</v>
      </c>
      <c r="E214" s="11" t="s">
        <v>29</v>
      </c>
      <c r="F214" s="11" t="s">
        <v>30</v>
      </c>
      <c r="G214" s="11">
        <v>5</v>
      </c>
      <c r="H214" s="11" t="s">
        <v>211</v>
      </c>
      <c r="I214" s="11" t="s">
        <v>188</v>
      </c>
      <c r="J214" s="12">
        <v>136</v>
      </c>
      <c r="K214" s="13" t="s">
        <v>66</v>
      </c>
      <c r="L214" s="14"/>
      <c r="M214" s="14">
        <v>40</v>
      </c>
      <c r="N214" s="15"/>
      <c r="O214" s="16">
        <f t="shared" si="12"/>
        <v>2</v>
      </c>
      <c r="P214" s="16">
        <v>272</v>
      </c>
      <c r="Q214" s="17"/>
      <c r="R214" s="18"/>
      <c r="S214" s="19">
        <f t="shared" si="13"/>
        <v>272</v>
      </c>
      <c r="T214" s="20">
        <f t="shared" si="14"/>
        <v>272</v>
      </c>
      <c r="U214" s="20">
        <f t="shared" si="15"/>
        <v>0</v>
      </c>
      <c r="V214" s="21"/>
    </row>
  </sheetData>
  <conditionalFormatting sqref="U2:U21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2017-06-04T12:08:18Z</dcterms:created>
  <dcterms:modified xsi:type="dcterms:W3CDTF">2017-06-04T12:39:29Z</dcterms:modified>
</cp:coreProperties>
</file>