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4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6" i="1" l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J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<sst xmlns="http://schemas.openxmlformats.org/spreadsheetml/2006/main" count="1890" uniqueCount="267">
  <si>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</si>
  <si>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</si>
  <si>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</si>
  <si>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</si>
  <si>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</si>
  <si>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</si>
  <si>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</si>
  <si>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</si>
  <si>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</si>
  <si>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</si>
  <si>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</si>
  <si>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</si>
  <si>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</si>
  <si>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</si>
  <si>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</si>
  <si>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</si>
  <si>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</si>
  <si>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</si>
  <si>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</si>
  <si>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</si>
  <si>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</si>
  <si>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</si>
  <si>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</si>
  <si>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</si>
  <si>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</si>
  <si>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</si>
  <si>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</si>
  <si>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</si>
  <si>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C4390</t>
  </si>
  <si>
    <t>Entrée</t>
  </si>
  <si>
    <t>Bordeaux</t>
  </si>
  <si>
    <t>Bœuf salé</t>
  </si>
  <si>
    <t>Angleterre</t>
  </si>
  <si>
    <t>Livres</t>
  </si>
  <si>
    <t>Beurre</t>
  </si>
  <si>
    <t>Charbon de terre</t>
  </si>
  <si>
    <t>Tonneaux</t>
  </si>
  <si>
    <t>Suif</t>
  </si>
  <si>
    <t>Tabac en feuilles</t>
  </si>
  <si>
    <t>Acier</t>
  </si>
  <si>
    <t>Danemark</t>
  </si>
  <si>
    <t>Bois merrain a barriques</t>
  </si>
  <si>
    <t>Milliers</t>
  </si>
  <si>
    <t>Bourdillons</t>
  </si>
  <si>
    <t>cent</t>
  </si>
  <si>
    <t>Cabillau</t>
  </si>
  <si>
    <t>Fer en barre</t>
  </si>
  <si>
    <t>Planches de sapin</t>
  </si>
  <si>
    <t>Saumon salé</t>
  </si>
  <si>
    <t>livres</t>
  </si>
  <si>
    <t>Thé</t>
  </si>
  <si>
    <t>Avirons</t>
  </si>
  <si>
    <t>Espagne</t>
  </si>
  <si>
    <t>Traques</t>
  </si>
  <si>
    <t>Cercles de bois</t>
  </si>
  <si>
    <t>Faix</t>
  </si>
  <si>
    <t>Futailles</t>
  </si>
  <si>
    <t>Pieces</t>
  </si>
  <si>
    <t>Raisin sec</t>
  </si>
  <si>
    <t>Vin de canarie</t>
  </si>
  <si>
    <t>pipes</t>
  </si>
  <si>
    <t>Hollande</t>
  </si>
  <si>
    <t>Aiguilles</t>
  </si>
  <si>
    <t>Alumettes</t>
  </si>
  <si>
    <t>Alun</t>
  </si>
  <si>
    <t>Amidon</t>
  </si>
  <si>
    <t>Arcenic</t>
  </si>
  <si>
    <t>Argent vif</t>
  </si>
  <si>
    <t>Avoine</t>
  </si>
  <si>
    <t>Barriques</t>
  </si>
  <si>
    <t>Azur</t>
  </si>
  <si>
    <t>Baleine coupée</t>
  </si>
  <si>
    <t>Baleine en fanon</t>
  </si>
  <si>
    <t>Baleine de sarde</t>
  </si>
  <si>
    <t>Batons vernies</t>
  </si>
  <si>
    <t>Bierre</t>
  </si>
  <si>
    <t>Biscuit de mer</t>
  </si>
  <si>
    <t>Barils</t>
  </si>
  <si>
    <t>Blanc de baleine</t>
  </si>
  <si>
    <t>Blanc d'Espagne</t>
  </si>
  <si>
    <t>erreur de calcul</t>
  </si>
  <si>
    <t>Bois jaune</t>
  </si>
  <si>
    <t>Douelles</t>
  </si>
  <si>
    <t>Bois merrain a fonds</t>
  </si>
  <si>
    <t>Bois merrain a pipes</t>
  </si>
  <si>
    <t>Borax</t>
  </si>
  <si>
    <t>Bougie</t>
  </si>
  <si>
    <t>Bourre de bœuf</t>
  </si>
  <si>
    <t>Brosserie</t>
  </si>
  <si>
    <t>Brun rouge</t>
  </si>
  <si>
    <t>Bureaux</t>
  </si>
  <si>
    <t>Tonne</t>
  </si>
  <si>
    <t>Camphre</t>
  </si>
  <si>
    <t>Canelle</t>
  </si>
  <si>
    <t>Ceruze</t>
  </si>
  <si>
    <t>Chaise de commodité</t>
  </si>
  <si>
    <t>Chaise de paille</t>
  </si>
  <si>
    <t>Bailles</t>
  </si>
  <si>
    <t>Cinabre</t>
  </si>
  <si>
    <t>Cire jaune</t>
  </si>
  <si>
    <t>Cloud de fer</t>
  </si>
  <si>
    <t>Coco</t>
  </si>
  <si>
    <t>Colle de flandre</t>
  </si>
  <si>
    <t>Colle forte</t>
  </si>
  <si>
    <t>Colle de poisson</t>
  </si>
  <si>
    <t>Cordes a fouets</t>
  </si>
  <si>
    <t>Cornes de cerf</t>
  </si>
  <si>
    <t>Coton filé</t>
  </si>
  <si>
    <t>Couperose</t>
  </si>
  <si>
    <t>Crin</t>
  </si>
  <si>
    <t>Cuivre en coupe</t>
  </si>
  <si>
    <t>Cuivre en hopitaux</t>
  </si>
  <si>
    <t>Cuivre ouvré</t>
  </si>
  <si>
    <t>Cuivre rouge</t>
  </si>
  <si>
    <t>Cuivre en rosette</t>
  </si>
  <si>
    <t>Dez de cuivre</t>
  </si>
  <si>
    <t>Douelles a caves</t>
  </si>
  <si>
    <t>Nombre</t>
  </si>
  <si>
    <t>Etain de glace</t>
  </si>
  <si>
    <t>Etain en bloc</t>
  </si>
  <si>
    <t>Fayance</t>
  </si>
  <si>
    <t>Fer blanc</t>
  </si>
  <si>
    <t>Fer en cercles</t>
  </si>
  <si>
    <t>Fer coulé</t>
  </si>
  <si>
    <t>Fer en feuilles</t>
  </si>
  <si>
    <t>Fer en fleaux</t>
  </si>
  <si>
    <t>Fer ouvré</t>
  </si>
  <si>
    <t>Fer en plaques</t>
  </si>
  <si>
    <t>Fer plat</t>
  </si>
  <si>
    <t>Fer en poeles a frire</t>
  </si>
  <si>
    <t>Fer rond</t>
  </si>
  <si>
    <t>Fer quarré</t>
  </si>
  <si>
    <t>Fer en taule</t>
  </si>
  <si>
    <t>Figues</t>
  </si>
  <si>
    <t>Fil a coudre</t>
  </si>
  <si>
    <t>Fil cru</t>
  </si>
  <si>
    <t>Fil de fer assorty</t>
  </si>
  <si>
    <t>Fil de fer a corder</t>
  </si>
  <si>
    <t>Fil de fer gros</t>
  </si>
  <si>
    <t>Fil de leton</t>
  </si>
  <si>
    <t>Fromage d'Hollande</t>
  </si>
  <si>
    <t>Galles</t>
  </si>
  <si>
    <t>Garance billon</t>
  </si>
  <si>
    <t>Garance commune</t>
  </si>
  <si>
    <t>Garance grappe</t>
  </si>
  <si>
    <t>Garance fine</t>
  </si>
  <si>
    <t>Garance non robée</t>
  </si>
  <si>
    <t>Gaudron</t>
  </si>
  <si>
    <t>Geroffle</t>
  </si>
  <si>
    <t>Gomme Copalle</t>
  </si>
  <si>
    <t>Graine de choux</t>
  </si>
  <si>
    <t>Graine de jardin</t>
  </si>
  <si>
    <t>Gruau</t>
  </si>
  <si>
    <t>Harangs blancs</t>
  </si>
  <si>
    <t>quart</t>
  </si>
  <si>
    <t>Harangs sors</t>
  </si>
  <si>
    <t>Huille de lin</t>
  </si>
  <si>
    <t>Huille de navette</t>
  </si>
  <si>
    <t>Huille de poisson</t>
  </si>
  <si>
    <t>Huille de vitriol</t>
  </si>
  <si>
    <t>Indeplate</t>
  </si>
  <si>
    <t>Limes d'acier</t>
  </si>
  <si>
    <t>Limes de fer</t>
  </si>
  <si>
    <t>Lin en rame</t>
  </si>
  <si>
    <t>Lin peigné</t>
  </si>
  <si>
    <t>Litarge</t>
  </si>
  <si>
    <t>Macis</t>
  </si>
  <si>
    <t>Maganaise</t>
  </si>
  <si>
    <t>Mercerie</t>
  </si>
  <si>
    <t>Miny</t>
  </si>
  <si>
    <t>Moulins a caffé</t>
  </si>
  <si>
    <t>Muscade</t>
  </si>
  <si>
    <t>Ocre</t>
  </si>
  <si>
    <t>Orge mondé</t>
  </si>
  <si>
    <t>Orpiment</t>
  </si>
  <si>
    <t>Papier de poste</t>
  </si>
  <si>
    <t>rame</t>
  </si>
  <si>
    <t>Pinceaux</t>
  </si>
  <si>
    <t>Pierres d'Emery</t>
  </si>
  <si>
    <t>Pipes a fumer</t>
  </si>
  <si>
    <t>grosses</t>
  </si>
  <si>
    <t>Planches de chesne</t>
  </si>
  <si>
    <t>Planches de sapin ;  12 pieds</t>
  </si>
  <si>
    <t>Plomb en grenailles</t>
  </si>
  <si>
    <t>Plomb en saumon</t>
  </si>
  <si>
    <t>Plume a ecrire</t>
  </si>
  <si>
    <t>Poids verts</t>
  </si>
  <si>
    <t>Boisseaux</t>
  </si>
  <si>
    <t>Poivre gerofflé</t>
  </si>
  <si>
    <t>Poivre noir</t>
  </si>
  <si>
    <t>Poix de bourgonge</t>
  </si>
  <si>
    <t>Porcelaine fine</t>
  </si>
  <si>
    <t>Porcelaine ordinaire</t>
  </si>
  <si>
    <t>Quincaille de cuivre</t>
  </si>
  <si>
    <t>Quincaille de fer</t>
  </si>
  <si>
    <t>Rassade</t>
  </si>
  <si>
    <t>Rocou</t>
  </si>
  <si>
    <t>Ruban de fil</t>
  </si>
  <si>
    <t>Ruban de fil et laine</t>
  </si>
  <si>
    <t>Sacs vuides</t>
  </si>
  <si>
    <t>Soffre</t>
  </si>
  <si>
    <t>Sandal blanc</t>
  </si>
  <si>
    <t>Sang de dragon</t>
  </si>
  <si>
    <t>Souffre</t>
  </si>
  <si>
    <t>Stil de grain</t>
  </si>
  <si>
    <t>Stocfiche</t>
  </si>
  <si>
    <t>Sucre candy</t>
  </si>
  <si>
    <t>Sucre en pain</t>
  </si>
  <si>
    <t>Toile peinte pour paravent</t>
  </si>
  <si>
    <t>Tournesol</t>
  </si>
  <si>
    <t>Vermillon</t>
  </si>
  <si>
    <t>Verres commun</t>
  </si>
  <si>
    <t>Vitriol</t>
  </si>
  <si>
    <t>Nord</t>
  </si>
  <si>
    <t>Bœuf fumé</t>
  </si>
  <si>
    <t>Bois merrain  ; a barriques</t>
  </si>
  <si>
    <t>Bois merrain  ; a Fonds</t>
  </si>
  <si>
    <t>Bois merrain  ; a pipes</t>
  </si>
  <si>
    <t>Bois merrain  ; a tiercons</t>
  </si>
  <si>
    <t>Cuirs de Russie</t>
  </si>
  <si>
    <t>Cuivre en feuilles</t>
  </si>
  <si>
    <t>Cuivre en plaques</t>
  </si>
  <si>
    <t>Dames jeannes</t>
  </si>
  <si>
    <t>Flaux a faucher</t>
  </si>
  <si>
    <t>Fil de lin</t>
  </si>
  <si>
    <t>Graines de verre</t>
  </si>
  <si>
    <t>Leton noir</t>
  </si>
  <si>
    <t>Porcelaine</t>
  </si>
  <si>
    <t>Soliveaux de sapin</t>
  </si>
  <si>
    <t>Vin de Malaga</t>
  </si>
  <si>
    <t>Bouteilles</t>
  </si>
  <si>
    <t>Portugal</t>
  </si>
  <si>
    <t>Bois de Bresil</t>
  </si>
  <si>
    <t>Russie</t>
  </si>
  <si>
    <t>Suede</t>
  </si>
  <si>
    <t>Caffé</t>
  </si>
  <si>
    <t>Isles françoise de l' Amerique</t>
  </si>
  <si>
    <t>Citrons confits</t>
  </si>
  <si>
    <t>Coton en laine</t>
  </si>
  <si>
    <t>Graine d'indigo</t>
  </si>
  <si>
    <t>Indigo</t>
  </si>
  <si>
    <t>Sirop</t>
  </si>
  <si>
    <t>Sucre blanc</t>
  </si>
  <si>
    <t>Sucre brut</t>
  </si>
  <si>
    <t>Meules a faire</t>
  </si>
  <si>
    <t>Reglisse</t>
  </si>
  <si>
    <t>Rognures de cartes</t>
  </si>
  <si>
    <t>Bois de sapin ; 27 pieds</t>
  </si>
  <si>
    <t>Bois de sapin ; 18 pieds</t>
  </si>
  <si>
    <t>Cendre bleue</t>
  </si>
  <si>
    <t>Chevrons de chesne ; 18 pieds</t>
  </si>
  <si>
    <t>Barils grand modèle</t>
  </si>
  <si>
    <t>Barils petit modèle</t>
  </si>
  <si>
    <t>Fil de Silezie</t>
  </si>
  <si>
    <t>Fil de fer passeperle</t>
  </si>
  <si>
    <t>Graine d'oignon</t>
  </si>
  <si>
    <t>Ipecacuana</t>
  </si>
  <si>
    <t xml:space="preserve">Morue </t>
  </si>
  <si>
    <t>Papier violet</t>
  </si>
  <si>
    <t xml:space="preserve">Planches de sapin </t>
  </si>
  <si>
    <t>Planches de sapin ; rebut</t>
  </si>
  <si>
    <t xml:space="preserve">Fromage </t>
  </si>
  <si>
    <t>Letz en planches</t>
  </si>
  <si>
    <t>Noir de fumée</t>
  </si>
  <si>
    <t>doute sur le prix</t>
  </si>
  <si>
    <t>Toile cirée pour paravent</t>
  </si>
  <si>
    <t>Verres cristalins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</si>
</sst>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6"/>
  <sheetViews>
    <sheetView tabSelected="1" zoomScale="125" zoomScaleNormal="125" zoomScalePageLayoutView="125" workbookViewId="0">
      <selection activeCell="E7" sqref="E7"/>
    </sheetView>
  </sheetViews>
  <sheetFormatPr baseColWidth="10" defaultRowHeight="15" x14ac:dyDescent="0"/>
  <cols>
    <col min="3" max="3" width="14.83203125" customWidth="1"/>
    <col min="8" max="8" width="31.83203125" customWidth="1"/>
    <col min="9" max="21" width="17.1640625" customWidth="1"/>
    <col min="22" max="22" width="42" customWidth="1"/>
  </cols>
  <sheetData>
    <row r="1" spans="1:27" s="9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1758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158200</v>
      </c>
      <c r="K2" s="13" t="s">
        <v>33</v>
      </c>
      <c r="L2" s="14"/>
      <c r="M2" s="14">
        <v>2</v>
      </c>
      <c r="N2" s="15"/>
      <c r="O2" s="16">
        <f t="shared" ref="O2:O69" si="0">L2+(0.05*M2)+(N2/240)</f>
        <v>0.1</v>
      </c>
      <c r="P2" s="16">
        <v>15820</v>
      </c>
      <c r="Q2" s="17"/>
      <c r="R2" s="18"/>
      <c r="S2" s="19">
        <f t="shared" ref="S2:S69" si="1">P2+(0.05*Q2)+(R2/240)</f>
        <v>15820</v>
      </c>
      <c r="T2" s="20">
        <f t="shared" ref="T2:T69" si="2">J2*O2</f>
        <v>15820</v>
      </c>
      <c r="U2" s="20">
        <f t="shared" ref="U2:U69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1758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87610</v>
      </c>
      <c r="K3" s="13" t="s">
        <v>33</v>
      </c>
      <c r="L3" s="14"/>
      <c r="M3" s="14">
        <v>7</v>
      </c>
      <c r="N3" s="15"/>
      <c r="O3" s="16">
        <f t="shared" si="0"/>
        <v>0.35000000000000003</v>
      </c>
      <c r="P3" s="16">
        <v>30663</v>
      </c>
      <c r="Q3" s="17">
        <v>10</v>
      </c>
      <c r="R3" s="18"/>
      <c r="S3" s="19">
        <f t="shared" si="1"/>
        <v>30663.5</v>
      </c>
      <c r="T3" s="20">
        <f t="shared" si="2"/>
        <v>30663.500000000004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1758</v>
      </c>
      <c r="E4" s="11" t="s">
        <v>29</v>
      </c>
      <c r="F4" s="11" t="s">
        <v>30</v>
      </c>
      <c r="G4" s="11">
        <v>1</v>
      </c>
      <c r="H4" s="11" t="s">
        <v>35</v>
      </c>
      <c r="I4" s="11" t="s">
        <v>32</v>
      </c>
      <c r="J4" s="12">
        <v>8</v>
      </c>
      <c r="K4" s="13" t="s">
        <v>36</v>
      </c>
      <c r="L4" s="14">
        <v>300</v>
      </c>
      <c r="M4" s="14"/>
      <c r="N4" s="15"/>
      <c r="O4" s="16">
        <f t="shared" si="0"/>
        <v>300</v>
      </c>
      <c r="P4" s="16">
        <v>2400</v>
      </c>
      <c r="Q4" s="17"/>
      <c r="R4" s="18"/>
      <c r="S4" s="19">
        <f t="shared" si="1"/>
        <v>2400</v>
      </c>
      <c r="T4" s="20">
        <f t="shared" si="2"/>
        <v>2400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1758</v>
      </c>
      <c r="E5" s="11" t="s">
        <v>29</v>
      </c>
      <c r="F5" s="11" t="s">
        <v>30</v>
      </c>
      <c r="G5" s="11">
        <v>1</v>
      </c>
      <c r="H5" s="11" t="s">
        <v>37</v>
      </c>
      <c r="I5" s="11" t="s">
        <v>32</v>
      </c>
      <c r="J5" s="12">
        <v>79907</v>
      </c>
      <c r="K5" s="13" t="s">
        <v>33</v>
      </c>
      <c r="L5" s="14"/>
      <c r="M5" s="14">
        <v>8</v>
      </c>
      <c r="N5" s="15"/>
      <c r="O5" s="16">
        <f t="shared" si="0"/>
        <v>0.4</v>
      </c>
      <c r="P5" s="16">
        <v>31962</v>
      </c>
      <c r="Q5" s="17">
        <v>16</v>
      </c>
      <c r="R5" s="18"/>
      <c r="S5" s="19">
        <f t="shared" si="1"/>
        <v>31962.799999999999</v>
      </c>
      <c r="T5" s="20">
        <f t="shared" si="2"/>
        <v>31962.800000000003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1758</v>
      </c>
      <c r="E6" s="11" t="s">
        <v>29</v>
      </c>
      <c r="F6" s="11" t="s">
        <v>30</v>
      </c>
      <c r="G6" s="11">
        <v>1</v>
      </c>
      <c r="H6" s="11" t="s">
        <v>38</v>
      </c>
      <c r="I6" s="11" t="s">
        <v>32</v>
      </c>
      <c r="J6" s="12">
        <v>5036395</v>
      </c>
      <c r="K6" s="13" t="s">
        <v>33</v>
      </c>
      <c r="L6" s="14"/>
      <c r="M6" s="14">
        <v>4</v>
      </c>
      <c r="N6" s="15"/>
      <c r="O6" s="16">
        <f t="shared" si="0"/>
        <v>0.2</v>
      </c>
      <c r="P6" s="16">
        <v>1007279</v>
      </c>
      <c r="Q6" s="17"/>
      <c r="R6" s="18"/>
      <c r="S6" s="19">
        <f t="shared" si="1"/>
        <v>1007279</v>
      </c>
      <c r="T6" s="20">
        <f t="shared" si="2"/>
        <v>1007279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1758</v>
      </c>
      <c r="E7" s="11" t="s">
        <v>29</v>
      </c>
      <c r="F7" s="11" t="s">
        <v>30</v>
      </c>
      <c r="G7" s="11">
        <v>1</v>
      </c>
      <c r="H7" s="11" t="s">
        <v>39</v>
      </c>
      <c r="I7" s="11" t="s">
        <v>40</v>
      </c>
      <c r="J7" s="12">
        <v>21765</v>
      </c>
      <c r="K7" s="13" t="s">
        <v>33</v>
      </c>
      <c r="L7" s="14"/>
      <c r="M7" s="14">
        <v>7</v>
      </c>
      <c r="N7" s="15"/>
      <c r="O7" s="16">
        <f t="shared" si="0"/>
        <v>0.35000000000000003</v>
      </c>
      <c r="P7" s="16">
        <v>7617</v>
      </c>
      <c r="Q7" s="17">
        <v>15</v>
      </c>
      <c r="R7" s="18"/>
      <c r="S7" s="19">
        <f t="shared" si="1"/>
        <v>7617.75</v>
      </c>
      <c r="T7" s="20">
        <f t="shared" si="2"/>
        <v>7617.7500000000009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1758</v>
      </c>
      <c r="E8" s="11" t="s">
        <v>29</v>
      </c>
      <c r="F8" s="11" t="s">
        <v>30</v>
      </c>
      <c r="G8" s="11">
        <v>1</v>
      </c>
      <c r="H8" s="11" t="s">
        <v>41</v>
      </c>
      <c r="I8" s="11" t="s">
        <v>40</v>
      </c>
      <c r="J8" s="12">
        <v>80.25</v>
      </c>
      <c r="K8" s="13" t="s">
        <v>42</v>
      </c>
      <c r="L8" s="14">
        <v>300</v>
      </c>
      <c r="M8" s="14"/>
      <c r="N8" s="15"/>
      <c r="O8" s="16">
        <f t="shared" si="0"/>
        <v>300</v>
      </c>
      <c r="P8" s="16">
        <v>24075</v>
      </c>
      <c r="Q8" s="17"/>
      <c r="R8" s="18"/>
      <c r="S8" s="19">
        <f t="shared" si="1"/>
        <v>24075</v>
      </c>
      <c r="T8" s="20">
        <f t="shared" si="2"/>
        <v>24075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1758</v>
      </c>
      <c r="E9" s="11" t="s">
        <v>29</v>
      </c>
      <c r="F9" s="11" t="s">
        <v>30</v>
      </c>
      <c r="G9" s="11">
        <v>1</v>
      </c>
      <c r="H9" s="11" t="s">
        <v>43</v>
      </c>
      <c r="I9" s="11" t="s">
        <v>40</v>
      </c>
      <c r="J9" s="12">
        <v>3.25</v>
      </c>
      <c r="K9" s="13" t="s">
        <v>44</v>
      </c>
      <c r="L9" s="14">
        <v>120</v>
      </c>
      <c r="M9" s="14"/>
      <c r="N9" s="15"/>
      <c r="O9" s="16">
        <f t="shared" si="0"/>
        <v>120</v>
      </c>
      <c r="P9" s="16">
        <v>390</v>
      </c>
      <c r="Q9" s="17"/>
      <c r="R9" s="18"/>
      <c r="S9" s="19">
        <f t="shared" si="1"/>
        <v>390</v>
      </c>
      <c r="T9" s="20">
        <f t="shared" si="2"/>
        <v>390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1758</v>
      </c>
      <c r="E10" s="11" t="s">
        <v>29</v>
      </c>
      <c r="F10" s="11" t="s">
        <v>30</v>
      </c>
      <c r="G10" s="11">
        <v>1</v>
      </c>
      <c r="H10" s="11" t="s">
        <v>45</v>
      </c>
      <c r="I10" s="11" t="s">
        <v>40</v>
      </c>
      <c r="J10" s="12">
        <v>14900</v>
      </c>
      <c r="K10" s="13" t="s">
        <v>33</v>
      </c>
      <c r="L10" s="14"/>
      <c r="M10" s="14">
        <v>3</v>
      </c>
      <c r="N10" s="15"/>
      <c r="O10" s="16">
        <f t="shared" si="0"/>
        <v>0.15000000000000002</v>
      </c>
      <c r="P10" s="16">
        <v>2235</v>
      </c>
      <c r="Q10" s="17"/>
      <c r="R10" s="18"/>
      <c r="S10" s="19">
        <f t="shared" si="1"/>
        <v>2235</v>
      </c>
      <c r="T10" s="20">
        <f t="shared" si="2"/>
        <v>2235.0000000000005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1758</v>
      </c>
      <c r="E11" s="11" t="s">
        <v>29</v>
      </c>
      <c r="F11" s="11" t="s">
        <v>30</v>
      </c>
      <c r="G11" s="11">
        <v>1</v>
      </c>
      <c r="H11" s="11" t="s">
        <v>46</v>
      </c>
      <c r="I11" s="11" t="s">
        <v>40</v>
      </c>
      <c r="J11" s="12">
        <v>56465</v>
      </c>
      <c r="K11" s="13" t="s">
        <v>33</v>
      </c>
      <c r="L11" s="14">
        <v>0.17</v>
      </c>
      <c r="M11" s="14"/>
      <c r="N11" s="15"/>
      <c r="O11" s="16">
        <f t="shared" si="0"/>
        <v>0.17</v>
      </c>
      <c r="P11" s="16">
        <v>9599</v>
      </c>
      <c r="Q11" s="17">
        <v>1</v>
      </c>
      <c r="R11" s="18"/>
      <c r="S11" s="19">
        <f t="shared" si="1"/>
        <v>9599.0499999999993</v>
      </c>
      <c r="T11" s="20">
        <f t="shared" si="2"/>
        <v>9599.0500000000011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1758</v>
      </c>
      <c r="E12" s="11" t="s">
        <v>29</v>
      </c>
      <c r="F12" s="11" t="s">
        <v>30</v>
      </c>
      <c r="G12" s="11">
        <v>1</v>
      </c>
      <c r="H12" s="11" t="s">
        <v>47</v>
      </c>
      <c r="I12" s="11" t="s">
        <v>40</v>
      </c>
      <c r="J12" s="12">
        <v>371</v>
      </c>
      <c r="K12" s="13" t="s">
        <v>44</v>
      </c>
      <c r="L12" s="14">
        <v>130</v>
      </c>
      <c r="M12" s="14"/>
      <c r="N12" s="15"/>
      <c r="O12" s="16">
        <f t="shared" si="0"/>
        <v>130</v>
      </c>
      <c r="P12" s="16">
        <v>48230</v>
      </c>
      <c r="Q12" s="17"/>
      <c r="R12" s="18"/>
      <c r="S12" s="19">
        <f t="shared" si="1"/>
        <v>48230</v>
      </c>
      <c r="T12" s="20">
        <f t="shared" si="2"/>
        <v>48230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1758</v>
      </c>
      <c r="E13" s="11" t="s">
        <v>29</v>
      </c>
      <c r="F13" s="11" t="s">
        <v>30</v>
      </c>
      <c r="G13" s="11">
        <v>1</v>
      </c>
      <c r="H13" s="11" t="s">
        <v>48</v>
      </c>
      <c r="I13" s="11" t="s">
        <v>40</v>
      </c>
      <c r="J13" s="12">
        <v>555</v>
      </c>
      <c r="K13" s="13" t="s">
        <v>49</v>
      </c>
      <c r="L13" s="14"/>
      <c r="M13" s="14">
        <v>5</v>
      </c>
      <c r="N13" s="15"/>
      <c r="O13" s="16">
        <f t="shared" si="0"/>
        <v>0.25</v>
      </c>
      <c r="P13" s="16">
        <v>138</v>
      </c>
      <c r="Q13" s="17">
        <v>15</v>
      </c>
      <c r="R13" s="18"/>
      <c r="S13" s="19">
        <f t="shared" si="1"/>
        <v>138.75</v>
      </c>
      <c r="T13" s="20">
        <f t="shared" si="2"/>
        <v>138.75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1758</v>
      </c>
      <c r="E14" s="11" t="s">
        <v>29</v>
      </c>
      <c r="F14" s="11" t="s">
        <v>30</v>
      </c>
      <c r="G14" s="11">
        <v>1</v>
      </c>
      <c r="H14" s="11" t="s">
        <v>50</v>
      </c>
      <c r="I14" s="11" t="s">
        <v>40</v>
      </c>
      <c r="J14" s="12">
        <v>260</v>
      </c>
      <c r="K14" s="13" t="s">
        <v>49</v>
      </c>
      <c r="L14" s="14">
        <v>3</v>
      </c>
      <c r="M14" s="14"/>
      <c r="N14" s="15"/>
      <c r="O14" s="16">
        <f t="shared" si="0"/>
        <v>3</v>
      </c>
      <c r="P14" s="16">
        <v>780</v>
      </c>
      <c r="Q14" s="17"/>
      <c r="R14" s="18"/>
      <c r="S14" s="19">
        <f t="shared" si="1"/>
        <v>780</v>
      </c>
      <c r="T14" s="20">
        <f t="shared" si="2"/>
        <v>780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1758</v>
      </c>
      <c r="E15" s="11" t="s">
        <v>29</v>
      </c>
      <c r="F15" s="11" t="s">
        <v>30</v>
      </c>
      <c r="G15" s="11">
        <v>2</v>
      </c>
      <c r="H15" s="11" t="s">
        <v>51</v>
      </c>
      <c r="I15" s="11" t="s">
        <v>52</v>
      </c>
      <c r="J15" s="12">
        <v>1561</v>
      </c>
      <c r="K15" s="13" t="s">
        <v>53</v>
      </c>
      <c r="L15" s="14">
        <v>6</v>
      </c>
      <c r="M15" s="14"/>
      <c r="N15" s="15"/>
      <c r="O15" s="16">
        <f t="shared" si="0"/>
        <v>6</v>
      </c>
      <c r="P15" s="16">
        <v>9366</v>
      </c>
      <c r="Q15" s="17"/>
      <c r="R15" s="18"/>
      <c r="S15" s="19">
        <f t="shared" si="1"/>
        <v>9366</v>
      </c>
      <c r="T15" s="20">
        <f t="shared" si="2"/>
        <v>9366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1758</v>
      </c>
      <c r="E16" s="11" t="s">
        <v>29</v>
      </c>
      <c r="F16" s="11" t="s">
        <v>30</v>
      </c>
      <c r="G16" s="11">
        <v>2</v>
      </c>
      <c r="H16" s="11" t="s">
        <v>31</v>
      </c>
      <c r="I16" s="11" t="s">
        <v>52</v>
      </c>
      <c r="J16" s="12">
        <v>664000</v>
      </c>
      <c r="K16" s="13" t="s">
        <v>33</v>
      </c>
      <c r="L16" s="14"/>
      <c r="M16" s="14">
        <v>2</v>
      </c>
      <c r="N16" s="15"/>
      <c r="O16" s="16">
        <f t="shared" si="0"/>
        <v>0.1</v>
      </c>
      <c r="P16" s="16">
        <v>66400</v>
      </c>
      <c r="Q16" s="17"/>
      <c r="R16" s="18"/>
      <c r="S16" s="19">
        <f t="shared" si="1"/>
        <v>66400</v>
      </c>
      <c r="T16" s="20">
        <f t="shared" si="2"/>
        <v>66400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1758</v>
      </c>
      <c r="E17" s="11" t="s">
        <v>29</v>
      </c>
      <c r="F17" s="11" t="s">
        <v>30</v>
      </c>
      <c r="G17" s="11">
        <v>2</v>
      </c>
      <c r="H17" s="11" t="s">
        <v>34</v>
      </c>
      <c r="I17" s="11" t="s">
        <v>52</v>
      </c>
      <c r="J17" s="12">
        <v>278461</v>
      </c>
      <c r="K17" s="13" t="s">
        <v>33</v>
      </c>
      <c r="L17" s="14"/>
      <c r="M17" s="14">
        <v>7</v>
      </c>
      <c r="N17" s="15"/>
      <c r="O17" s="16">
        <f t="shared" si="0"/>
        <v>0.35000000000000003</v>
      </c>
      <c r="P17" s="16">
        <v>97461</v>
      </c>
      <c r="Q17" s="17">
        <v>7</v>
      </c>
      <c r="R17" s="18"/>
      <c r="S17" s="19">
        <f t="shared" si="1"/>
        <v>97461.35</v>
      </c>
      <c r="T17" s="20">
        <f t="shared" si="2"/>
        <v>97461.35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1758</v>
      </c>
      <c r="E18" s="11" t="s">
        <v>29</v>
      </c>
      <c r="F18" s="11" t="s">
        <v>30</v>
      </c>
      <c r="G18" s="11">
        <v>2</v>
      </c>
      <c r="H18" s="11" t="s">
        <v>54</v>
      </c>
      <c r="I18" s="11" t="s">
        <v>52</v>
      </c>
      <c r="J18" s="12">
        <v>1334</v>
      </c>
      <c r="K18" s="13" t="s">
        <v>55</v>
      </c>
      <c r="L18" s="14"/>
      <c r="M18" s="14">
        <v>40</v>
      </c>
      <c r="N18" s="15"/>
      <c r="O18" s="16">
        <f t="shared" si="0"/>
        <v>2</v>
      </c>
      <c r="P18" s="16">
        <v>2668</v>
      </c>
      <c r="Q18" s="17"/>
      <c r="R18" s="18"/>
      <c r="S18" s="19">
        <f t="shared" si="1"/>
        <v>2668</v>
      </c>
      <c r="T18" s="20">
        <f t="shared" si="2"/>
        <v>2668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1758</v>
      </c>
      <c r="E19" s="11" t="s">
        <v>29</v>
      </c>
      <c r="F19" s="11" t="s">
        <v>30</v>
      </c>
      <c r="G19" s="11">
        <v>2</v>
      </c>
      <c r="H19" s="11" t="s">
        <v>35</v>
      </c>
      <c r="I19" s="11" t="s">
        <v>52</v>
      </c>
      <c r="J19" s="12">
        <v>29</v>
      </c>
      <c r="K19" s="13" t="s">
        <v>36</v>
      </c>
      <c r="L19" s="14">
        <v>290</v>
      </c>
      <c r="M19" s="14"/>
      <c r="N19" s="15"/>
      <c r="O19" s="16">
        <f t="shared" si="0"/>
        <v>290</v>
      </c>
      <c r="P19" s="16">
        <v>8410</v>
      </c>
      <c r="Q19" s="17"/>
      <c r="R19" s="18"/>
      <c r="S19" s="19">
        <f t="shared" si="1"/>
        <v>8410</v>
      </c>
      <c r="T19" s="20">
        <f t="shared" si="2"/>
        <v>8410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1758</v>
      </c>
      <c r="E20" s="11" t="s">
        <v>29</v>
      </c>
      <c r="F20" s="11" t="s">
        <v>30</v>
      </c>
      <c r="G20" s="11">
        <v>2</v>
      </c>
      <c r="H20" s="11" t="s">
        <v>46</v>
      </c>
      <c r="I20" s="11" t="s">
        <v>52</v>
      </c>
      <c r="J20" s="12">
        <v>1542299</v>
      </c>
      <c r="K20" s="13" t="s">
        <v>33</v>
      </c>
      <c r="L20" s="14">
        <v>0.17</v>
      </c>
      <c r="M20" s="14"/>
      <c r="N20" s="15"/>
      <c r="O20" s="16">
        <f t="shared" si="0"/>
        <v>0.17</v>
      </c>
      <c r="P20" s="16">
        <v>262190</v>
      </c>
      <c r="Q20" s="17">
        <v>16</v>
      </c>
      <c r="R20" s="18">
        <v>7</v>
      </c>
      <c r="S20" s="19">
        <f t="shared" si="1"/>
        <v>262190.82916666666</v>
      </c>
      <c r="T20" s="20">
        <f t="shared" si="2"/>
        <v>262190.83</v>
      </c>
      <c r="U20" s="20">
        <f t="shared" si="3"/>
        <v>-8.3333335351198912E-4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1758</v>
      </c>
      <c r="E21" s="11" t="s">
        <v>29</v>
      </c>
      <c r="F21" s="11" t="s">
        <v>30</v>
      </c>
      <c r="G21" s="11">
        <v>2</v>
      </c>
      <c r="H21" s="11" t="s">
        <v>133</v>
      </c>
      <c r="I21" s="11" t="s">
        <v>52</v>
      </c>
      <c r="J21" s="12">
        <v>28900</v>
      </c>
      <c r="K21" s="13" t="s">
        <v>33</v>
      </c>
      <c r="L21" s="14">
        <v>0.08</v>
      </c>
      <c r="M21" s="14"/>
      <c r="N21" s="15"/>
      <c r="O21" s="16">
        <f t="shared" si="0"/>
        <v>0.08</v>
      </c>
      <c r="P21" s="16">
        <v>2312</v>
      </c>
      <c r="Q21" s="17"/>
      <c r="R21" s="18"/>
      <c r="S21" s="19">
        <f t="shared" si="1"/>
        <v>2312</v>
      </c>
      <c r="T21" s="20">
        <f t="shared" si="2"/>
        <v>2312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1758</v>
      </c>
      <c r="E22" s="11" t="s">
        <v>29</v>
      </c>
      <c r="F22" s="11" t="s">
        <v>30</v>
      </c>
      <c r="G22" s="11">
        <v>2</v>
      </c>
      <c r="H22" s="11" t="s">
        <v>56</v>
      </c>
      <c r="I22" s="11" t="s">
        <v>52</v>
      </c>
      <c r="J22" s="12">
        <v>130</v>
      </c>
      <c r="K22" s="13" t="s">
        <v>57</v>
      </c>
      <c r="L22" s="14">
        <v>3</v>
      </c>
      <c r="M22" s="14"/>
      <c r="N22" s="15"/>
      <c r="O22" s="16">
        <f t="shared" si="0"/>
        <v>3</v>
      </c>
      <c r="P22" s="16">
        <v>390</v>
      </c>
      <c r="Q22" s="17"/>
      <c r="R22" s="18"/>
      <c r="S22" s="19">
        <f t="shared" si="1"/>
        <v>390</v>
      </c>
      <c r="T22" s="20">
        <f t="shared" si="2"/>
        <v>390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1758</v>
      </c>
      <c r="E23" s="11" t="s">
        <v>29</v>
      </c>
      <c r="F23" s="11" t="s">
        <v>30</v>
      </c>
      <c r="G23" s="11">
        <v>2</v>
      </c>
      <c r="H23" s="11" t="s">
        <v>244</v>
      </c>
      <c r="I23" s="11" t="s">
        <v>52</v>
      </c>
      <c r="J23" s="12">
        <v>183</v>
      </c>
      <c r="K23" s="13" t="s">
        <v>57</v>
      </c>
      <c r="L23" s="14"/>
      <c r="M23" s="14">
        <v>40</v>
      </c>
      <c r="N23" s="15"/>
      <c r="O23" s="16">
        <f t="shared" si="0"/>
        <v>2</v>
      </c>
      <c r="P23" s="16">
        <v>366</v>
      </c>
      <c r="Q23" s="17"/>
      <c r="R23" s="18"/>
      <c r="S23" s="19">
        <f t="shared" si="1"/>
        <v>366</v>
      </c>
      <c r="T23" s="20">
        <f t="shared" si="2"/>
        <v>366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1758</v>
      </c>
      <c r="E24" s="11" t="s">
        <v>29</v>
      </c>
      <c r="F24" s="11" t="s">
        <v>30</v>
      </c>
      <c r="G24" s="11">
        <v>2</v>
      </c>
      <c r="H24" s="11" t="s">
        <v>58</v>
      </c>
      <c r="I24" s="11" t="s">
        <v>52</v>
      </c>
      <c r="J24" s="12">
        <v>2344</v>
      </c>
      <c r="K24" s="13" t="s">
        <v>33</v>
      </c>
      <c r="L24" s="14"/>
      <c r="M24" s="14">
        <v>4</v>
      </c>
      <c r="N24" s="15"/>
      <c r="O24" s="16">
        <f t="shared" si="0"/>
        <v>0.2</v>
      </c>
      <c r="P24" s="16">
        <v>468</v>
      </c>
      <c r="Q24" s="17">
        <v>16</v>
      </c>
      <c r="R24" s="18"/>
      <c r="S24" s="19">
        <f t="shared" si="1"/>
        <v>468.8</v>
      </c>
      <c r="T24" s="20">
        <f t="shared" si="2"/>
        <v>468.8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1758</v>
      </c>
      <c r="E25" s="11" t="s">
        <v>29</v>
      </c>
      <c r="F25" s="11" t="s">
        <v>30</v>
      </c>
      <c r="G25" s="11">
        <v>2</v>
      </c>
      <c r="H25" s="11" t="s">
        <v>245</v>
      </c>
      <c r="I25" s="11" t="s">
        <v>52</v>
      </c>
      <c r="J25" s="12">
        <v>1047</v>
      </c>
      <c r="K25" s="13" t="s">
        <v>33</v>
      </c>
      <c r="L25" s="14">
        <v>0.08</v>
      </c>
      <c r="M25" s="14"/>
      <c r="N25" s="15"/>
      <c r="O25" s="16">
        <f t="shared" si="0"/>
        <v>0.08</v>
      </c>
      <c r="P25" s="16">
        <v>83</v>
      </c>
      <c r="Q25" s="17">
        <v>15</v>
      </c>
      <c r="R25" s="18">
        <v>2</v>
      </c>
      <c r="S25" s="19">
        <f t="shared" si="1"/>
        <v>83.75833333333334</v>
      </c>
      <c r="T25" s="20">
        <f t="shared" si="2"/>
        <v>83.76</v>
      </c>
      <c r="U25" s="20">
        <f t="shared" si="3"/>
        <v>-1.6666666666651508E-3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1758</v>
      </c>
      <c r="E26" s="11" t="s">
        <v>29</v>
      </c>
      <c r="F26" s="11" t="s">
        <v>30</v>
      </c>
      <c r="G26" s="11">
        <v>2</v>
      </c>
      <c r="H26" s="11" t="s">
        <v>246</v>
      </c>
      <c r="I26" s="11" t="s">
        <v>52</v>
      </c>
      <c r="J26" s="12">
        <v>2935</v>
      </c>
      <c r="K26" s="13" t="s">
        <v>33</v>
      </c>
      <c r="L26" s="14">
        <v>7.0000000000000007E-2</v>
      </c>
      <c r="M26" s="14"/>
      <c r="N26" s="15"/>
      <c r="O26" s="16">
        <f t="shared" si="0"/>
        <v>7.0000000000000007E-2</v>
      </c>
      <c r="P26" s="16">
        <v>205</v>
      </c>
      <c r="Q26" s="17">
        <v>9</v>
      </c>
      <c r="R26" s="18"/>
      <c r="S26" s="19">
        <f t="shared" si="1"/>
        <v>205.45</v>
      </c>
      <c r="T26" s="20">
        <f t="shared" si="2"/>
        <v>205.45000000000002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1758</v>
      </c>
      <c r="E27" s="11" t="s">
        <v>29</v>
      </c>
      <c r="F27" s="11" t="s">
        <v>30</v>
      </c>
      <c r="G27" s="11">
        <v>2</v>
      </c>
      <c r="H27" s="11" t="s">
        <v>48</v>
      </c>
      <c r="I27" s="11" t="s">
        <v>52</v>
      </c>
      <c r="J27" s="12">
        <v>58280</v>
      </c>
      <c r="K27" s="13" t="s">
        <v>33</v>
      </c>
      <c r="L27" s="14"/>
      <c r="M27" s="14">
        <v>5</v>
      </c>
      <c r="N27" s="15"/>
      <c r="O27" s="16">
        <f t="shared" si="0"/>
        <v>0.25</v>
      </c>
      <c r="P27" s="16">
        <v>14570</v>
      </c>
      <c r="Q27" s="17"/>
      <c r="R27" s="18"/>
      <c r="S27" s="19">
        <f t="shared" si="1"/>
        <v>14570</v>
      </c>
      <c r="T27" s="20">
        <f t="shared" si="2"/>
        <v>14570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1758</v>
      </c>
      <c r="E28" s="11" t="s">
        <v>29</v>
      </c>
      <c r="F28" s="11" t="s">
        <v>30</v>
      </c>
      <c r="G28" s="11">
        <v>2</v>
      </c>
      <c r="H28" s="11" t="s">
        <v>37</v>
      </c>
      <c r="I28" s="11" t="s">
        <v>52</v>
      </c>
      <c r="J28" s="12">
        <v>7524</v>
      </c>
      <c r="K28" s="13" t="s">
        <v>33</v>
      </c>
      <c r="L28" s="14"/>
      <c r="M28" s="14">
        <v>8</v>
      </c>
      <c r="N28" s="15"/>
      <c r="O28" s="16">
        <f t="shared" si="0"/>
        <v>0.4</v>
      </c>
      <c r="P28" s="16">
        <v>3009</v>
      </c>
      <c r="Q28" s="17">
        <v>12</v>
      </c>
      <c r="R28" s="18"/>
      <c r="S28" s="19">
        <f t="shared" si="1"/>
        <v>3009.6</v>
      </c>
      <c r="T28" s="20">
        <f t="shared" si="2"/>
        <v>3009.6000000000004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1758</v>
      </c>
      <c r="E29" s="11" t="s">
        <v>29</v>
      </c>
      <c r="F29" s="11" t="s">
        <v>30</v>
      </c>
      <c r="G29" s="11">
        <v>2</v>
      </c>
      <c r="H29" s="11" t="s">
        <v>59</v>
      </c>
      <c r="I29" s="11" t="s">
        <v>52</v>
      </c>
      <c r="J29" s="12">
        <v>68</v>
      </c>
      <c r="K29" s="13" t="s">
        <v>60</v>
      </c>
      <c r="L29" s="14">
        <v>400</v>
      </c>
      <c r="M29" s="14"/>
      <c r="N29" s="15"/>
      <c r="O29" s="16">
        <f t="shared" si="0"/>
        <v>400</v>
      </c>
      <c r="P29" s="16">
        <v>27200</v>
      </c>
      <c r="Q29" s="17"/>
      <c r="R29" s="18"/>
      <c r="S29" s="19">
        <f t="shared" si="1"/>
        <v>27200</v>
      </c>
      <c r="T29" s="20">
        <f t="shared" si="2"/>
        <v>27200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1758</v>
      </c>
      <c r="E30" s="11" t="s">
        <v>29</v>
      </c>
      <c r="F30" s="11" t="s">
        <v>30</v>
      </c>
      <c r="G30" s="11">
        <v>2</v>
      </c>
      <c r="H30" s="11" t="s">
        <v>39</v>
      </c>
      <c r="I30" s="11" t="s">
        <v>61</v>
      </c>
      <c r="J30" s="12">
        <v>64860</v>
      </c>
      <c r="K30" s="13" t="s">
        <v>33</v>
      </c>
      <c r="L30" s="14"/>
      <c r="M30" s="14">
        <v>7</v>
      </c>
      <c r="N30" s="15"/>
      <c r="O30" s="16">
        <f t="shared" si="0"/>
        <v>0.35000000000000003</v>
      </c>
      <c r="P30" s="16">
        <v>22701</v>
      </c>
      <c r="Q30" s="17"/>
      <c r="R30" s="18"/>
      <c r="S30" s="19">
        <f t="shared" si="1"/>
        <v>22701</v>
      </c>
      <c r="T30" s="20">
        <f t="shared" si="2"/>
        <v>22701.000000000004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1758</v>
      </c>
      <c r="E31" s="11" t="s">
        <v>29</v>
      </c>
      <c r="F31" s="11" t="s">
        <v>30</v>
      </c>
      <c r="G31" s="11">
        <v>2</v>
      </c>
      <c r="H31" s="11" t="s">
        <v>62</v>
      </c>
      <c r="I31" s="11" t="s">
        <v>61</v>
      </c>
      <c r="J31" s="12">
        <v>610</v>
      </c>
      <c r="K31" s="13" t="s">
        <v>33</v>
      </c>
      <c r="L31" s="14">
        <v>5</v>
      </c>
      <c r="M31" s="14"/>
      <c r="N31" s="15"/>
      <c r="O31" s="16">
        <f t="shared" si="0"/>
        <v>5</v>
      </c>
      <c r="P31" s="16">
        <v>3050</v>
      </c>
      <c r="Q31" s="17"/>
      <c r="R31" s="18"/>
      <c r="S31" s="19">
        <f t="shared" si="1"/>
        <v>3050</v>
      </c>
      <c r="T31" s="20">
        <f t="shared" si="2"/>
        <v>3050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1758</v>
      </c>
      <c r="E32" s="11" t="s">
        <v>29</v>
      </c>
      <c r="F32" s="11" t="s">
        <v>30</v>
      </c>
      <c r="G32" s="11">
        <v>2</v>
      </c>
      <c r="H32" s="11" t="s">
        <v>63</v>
      </c>
      <c r="I32" s="11" t="s">
        <v>61</v>
      </c>
      <c r="J32" s="12">
        <v>1240</v>
      </c>
      <c r="K32" s="13" t="s">
        <v>33</v>
      </c>
      <c r="L32" s="14"/>
      <c r="M32" s="14">
        <v>6</v>
      </c>
      <c r="N32" s="15"/>
      <c r="O32" s="16">
        <f t="shared" si="0"/>
        <v>0.30000000000000004</v>
      </c>
      <c r="P32" s="16">
        <v>372</v>
      </c>
      <c r="Q32" s="17"/>
      <c r="R32" s="18"/>
      <c r="S32" s="19">
        <f t="shared" si="1"/>
        <v>372</v>
      </c>
      <c r="T32" s="20">
        <f t="shared" si="2"/>
        <v>372.00000000000006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1758</v>
      </c>
      <c r="E33" s="11" t="s">
        <v>29</v>
      </c>
      <c r="F33" s="11" t="s">
        <v>30</v>
      </c>
      <c r="G33" s="11">
        <v>2</v>
      </c>
      <c r="H33" s="11" t="s">
        <v>64</v>
      </c>
      <c r="I33" s="11" t="s">
        <v>61</v>
      </c>
      <c r="J33" s="12">
        <v>19385</v>
      </c>
      <c r="K33" s="13" t="s">
        <v>33</v>
      </c>
      <c r="L33" s="14"/>
      <c r="M33" s="14">
        <v>6</v>
      </c>
      <c r="N33" s="15"/>
      <c r="O33" s="16">
        <f t="shared" si="0"/>
        <v>0.30000000000000004</v>
      </c>
      <c r="P33" s="16">
        <v>5815</v>
      </c>
      <c r="Q33" s="17">
        <v>10</v>
      </c>
      <c r="R33" s="18"/>
      <c r="S33" s="19">
        <f t="shared" si="1"/>
        <v>5815.5</v>
      </c>
      <c r="T33" s="20">
        <f t="shared" si="2"/>
        <v>5815.5000000000009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1758</v>
      </c>
      <c r="E34" s="11" t="s">
        <v>29</v>
      </c>
      <c r="F34" s="11" t="s">
        <v>30</v>
      </c>
      <c r="G34" s="11">
        <v>2</v>
      </c>
      <c r="H34" s="11" t="s">
        <v>65</v>
      </c>
      <c r="I34" s="11" t="s">
        <v>61</v>
      </c>
      <c r="J34" s="12">
        <v>1824</v>
      </c>
      <c r="K34" s="13" t="s">
        <v>33</v>
      </c>
      <c r="L34" s="14"/>
      <c r="M34" s="14">
        <v>4</v>
      </c>
      <c r="N34" s="15"/>
      <c r="O34" s="16">
        <f t="shared" si="0"/>
        <v>0.2</v>
      </c>
      <c r="P34" s="16">
        <v>364</v>
      </c>
      <c r="Q34" s="17">
        <v>16</v>
      </c>
      <c r="R34" s="18"/>
      <c r="S34" s="19">
        <f t="shared" si="1"/>
        <v>364.8</v>
      </c>
      <c r="T34" s="20">
        <f t="shared" si="2"/>
        <v>364.8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1758</v>
      </c>
      <c r="E35" s="11" t="s">
        <v>29</v>
      </c>
      <c r="F35" s="11" t="s">
        <v>30</v>
      </c>
      <c r="G35" s="11">
        <v>2</v>
      </c>
      <c r="H35" s="11" t="s">
        <v>66</v>
      </c>
      <c r="I35" s="11" t="s">
        <v>61</v>
      </c>
      <c r="J35" s="12">
        <v>2693</v>
      </c>
      <c r="K35" s="13" t="s">
        <v>33</v>
      </c>
      <c r="L35" s="14">
        <v>0.22</v>
      </c>
      <c r="M35" s="14"/>
      <c r="N35" s="15"/>
      <c r="O35" s="16">
        <f t="shared" si="0"/>
        <v>0.22</v>
      </c>
      <c r="P35" s="16">
        <v>592</v>
      </c>
      <c r="Q35" s="17">
        <v>9</v>
      </c>
      <c r="R35" s="18">
        <v>2</v>
      </c>
      <c r="S35" s="19">
        <f t="shared" si="1"/>
        <v>592.45833333333337</v>
      </c>
      <c r="T35" s="20">
        <f t="shared" si="2"/>
        <v>592.46</v>
      </c>
      <c r="U35" s="20">
        <f t="shared" si="3"/>
        <v>-1.6666666666651508E-3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1758</v>
      </c>
      <c r="E36" s="11" t="s">
        <v>29</v>
      </c>
      <c r="F36" s="11" t="s">
        <v>30</v>
      </c>
      <c r="G36" s="11">
        <v>2</v>
      </c>
      <c r="H36" s="11" t="s">
        <v>67</v>
      </c>
      <c r="I36" s="11" t="s">
        <v>61</v>
      </c>
      <c r="J36" s="12">
        <v>50</v>
      </c>
      <c r="K36" s="13" t="s">
        <v>33</v>
      </c>
      <c r="L36" s="14">
        <v>3</v>
      </c>
      <c r="M36" s="14">
        <v>10</v>
      </c>
      <c r="N36" s="15"/>
      <c r="O36" s="16">
        <f t="shared" si="0"/>
        <v>3.5</v>
      </c>
      <c r="P36" s="16">
        <v>175</v>
      </c>
      <c r="Q36" s="17"/>
      <c r="R36" s="18"/>
      <c r="S36" s="19">
        <f t="shared" si="1"/>
        <v>175</v>
      </c>
      <c r="T36" s="20">
        <f t="shared" si="2"/>
        <v>175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1758</v>
      </c>
      <c r="E37" s="11" t="s">
        <v>29</v>
      </c>
      <c r="F37" s="11" t="s">
        <v>30</v>
      </c>
      <c r="G37" s="11">
        <v>2</v>
      </c>
      <c r="H37" s="11" t="s">
        <v>68</v>
      </c>
      <c r="I37" s="11" t="s">
        <v>61</v>
      </c>
      <c r="J37" s="12">
        <v>12</v>
      </c>
      <c r="K37" s="13" t="s">
        <v>69</v>
      </c>
      <c r="L37" s="14">
        <v>17</v>
      </c>
      <c r="M37" s="14"/>
      <c r="N37" s="15"/>
      <c r="O37" s="16">
        <f t="shared" si="0"/>
        <v>17</v>
      </c>
      <c r="P37" s="16">
        <v>204</v>
      </c>
      <c r="Q37" s="17"/>
      <c r="R37" s="18"/>
      <c r="S37" s="19">
        <f t="shared" si="1"/>
        <v>204</v>
      </c>
      <c r="T37" s="20">
        <f t="shared" si="2"/>
        <v>204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1758</v>
      </c>
      <c r="E38" s="11" t="s">
        <v>29</v>
      </c>
      <c r="F38" s="11" t="s">
        <v>30</v>
      </c>
      <c r="G38" s="11">
        <v>2</v>
      </c>
      <c r="H38" s="11" t="s">
        <v>70</v>
      </c>
      <c r="I38" s="11" t="s">
        <v>61</v>
      </c>
      <c r="J38" s="12">
        <v>10602</v>
      </c>
      <c r="K38" s="13" t="s">
        <v>33</v>
      </c>
      <c r="L38" s="14"/>
      <c r="M38" s="14">
        <v>9</v>
      </c>
      <c r="N38" s="15"/>
      <c r="O38" s="16">
        <f t="shared" si="0"/>
        <v>0.45</v>
      </c>
      <c r="P38" s="16">
        <v>4770</v>
      </c>
      <c r="Q38" s="17">
        <v>18</v>
      </c>
      <c r="R38" s="18"/>
      <c r="S38" s="19">
        <f t="shared" si="1"/>
        <v>4770.8999999999996</v>
      </c>
      <c r="T38" s="20">
        <f t="shared" si="2"/>
        <v>4770.9000000000005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1758</v>
      </c>
      <c r="E39" s="11" t="s">
        <v>29</v>
      </c>
      <c r="F39" s="11" t="s">
        <v>30</v>
      </c>
      <c r="G39" s="11">
        <v>2</v>
      </c>
      <c r="H39" s="11" t="s">
        <v>71</v>
      </c>
      <c r="I39" s="11" t="s">
        <v>61</v>
      </c>
      <c r="J39" s="12">
        <v>6250</v>
      </c>
      <c r="K39" s="13" t="s">
        <v>33</v>
      </c>
      <c r="L39" s="14">
        <v>3</v>
      </c>
      <c r="M39" s="14"/>
      <c r="N39" s="15"/>
      <c r="O39" s="16">
        <f t="shared" si="0"/>
        <v>3</v>
      </c>
      <c r="P39" s="16">
        <v>18750</v>
      </c>
      <c r="Q39" s="17"/>
      <c r="R39" s="18"/>
      <c r="S39" s="19">
        <f t="shared" si="1"/>
        <v>18750</v>
      </c>
      <c r="T39" s="20">
        <f t="shared" si="2"/>
        <v>18750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1758</v>
      </c>
      <c r="E40" s="11" t="s">
        <v>29</v>
      </c>
      <c r="F40" s="11" t="s">
        <v>30</v>
      </c>
      <c r="G40" s="11">
        <v>2</v>
      </c>
      <c r="H40" s="11" t="s">
        <v>72</v>
      </c>
      <c r="I40" s="11" t="s">
        <v>61</v>
      </c>
      <c r="J40" s="12">
        <v>22820</v>
      </c>
      <c r="K40" s="13" t="s">
        <v>33</v>
      </c>
      <c r="L40" s="14"/>
      <c r="M40" s="14">
        <v>50</v>
      </c>
      <c r="N40" s="15"/>
      <c r="O40" s="16">
        <f t="shared" si="0"/>
        <v>2.5</v>
      </c>
      <c r="P40" s="16">
        <v>57050</v>
      </c>
      <c r="Q40" s="17"/>
      <c r="R40" s="18"/>
      <c r="S40" s="19">
        <f t="shared" si="1"/>
        <v>57050</v>
      </c>
      <c r="T40" s="20">
        <f t="shared" si="2"/>
        <v>57050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1758</v>
      </c>
      <c r="E41" s="11" t="s">
        <v>29</v>
      </c>
      <c r="F41" s="11" t="s">
        <v>30</v>
      </c>
      <c r="G41" s="11">
        <v>2</v>
      </c>
      <c r="H41" s="11" t="s">
        <v>73</v>
      </c>
      <c r="I41" s="11" t="s">
        <v>61</v>
      </c>
      <c r="J41" s="12">
        <v>2355</v>
      </c>
      <c r="K41" s="13" t="s">
        <v>33</v>
      </c>
      <c r="L41" s="14"/>
      <c r="M41" s="14">
        <v>50</v>
      </c>
      <c r="N41" s="15"/>
      <c r="O41" s="16">
        <f t="shared" si="0"/>
        <v>2.5</v>
      </c>
      <c r="P41" s="16">
        <v>5887</v>
      </c>
      <c r="Q41" s="17">
        <v>10</v>
      </c>
      <c r="R41" s="18"/>
      <c r="S41" s="19">
        <f t="shared" si="1"/>
        <v>5887.5</v>
      </c>
      <c r="T41" s="20">
        <f t="shared" si="2"/>
        <v>5887.5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1758</v>
      </c>
      <c r="E42" s="11" t="s">
        <v>29</v>
      </c>
      <c r="F42" s="11" t="s">
        <v>30</v>
      </c>
      <c r="G42" s="11">
        <v>2</v>
      </c>
      <c r="H42" s="11" t="s">
        <v>74</v>
      </c>
      <c r="I42" s="11" t="s">
        <v>61</v>
      </c>
      <c r="J42" s="12">
        <v>50</v>
      </c>
      <c r="K42" s="13" t="s">
        <v>33</v>
      </c>
      <c r="L42" s="14"/>
      <c r="M42" s="14">
        <v>10</v>
      </c>
      <c r="N42" s="15"/>
      <c r="O42" s="16">
        <f t="shared" si="0"/>
        <v>0.5</v>
      </c>
      <c r="P42" s="16">
        <v>25</v>
      </c>
      <c r="Q42" s="17"/>
      <c r="R42" s="18"/>
      <c r="S42" s="19">
        <f t="shared" si="1"/>
        <v>25</v>
      </c>
      <c r="T42" s="20">
        <f t="shared" si="2"/>
        <v>25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1758</v>
      </c>
      <c r="E43" s="11" t="s">
        <v>29</v>
      </c>
      <c r="F43" s="11" t="s">
        <v>30</v>
      </c>
      <c r="G43" s="11">
        <v>2</v>
      </c>
      <c r="H43" s="11" t="s">
        <v>34</v>
      </c>
      <c r="I43" s="11" t="s">
        <v>61</v>
      </c>
      <c r="J43" s="12">
        <v>197652</v>
      </c>
      <c r="K43" s="13" t="s">
        <v>33</v>
      </c>
      <c r="L43" s="14"/>
      <c r="M43" s="14">
        <v>7</v>
      </c>
      <c r="N43" s="15"/>
      <c r="O43" s="16">
        <f t="shared" si="0"/>
        <v>0.35000000000000003</v>
      </c>
      <c r="P43" s="16">
        <v>69178</v>
      </c>
      <c r="Q43" s="17">
        <v>4</v>
      </c>
      <c r="R43" s="18"/>
      <c r="S43" s="19">
        <f t="shared" si="1"/>
        <v>69178.2</v>
      </c>
      <c r="T43" s="20">
        <f t="shared" si="2"/>
        <v>69178.200000000012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1758</v>
      </c>
      <c r="E44" s="11" t="s">
        <v>29</v>
      </c>
      <c r="F44" s="11" t="s">
        <v>30</v>
      </c>
      <c r="G44" s="11">
        <v>2</v>
      </c>
      <c r="H44" s="11" t="s">
        <v>75</v>
      </c>
      <c r="I44" s="11" t="s">
        <v>61</v>
      </c>
      <c r="J44" s="12">
        <v>880</v>
      </c>
      <c r="K44" s="13" t="s">
        <v>69</v>
      </c>
      <c r="L44" s="14">
        <v>15</v>
      </c>
      <c r="M44" s="14"/>
      <c r="N44" s="15"/>
      <c r="O44" s="16">
        <f t="shared" si="0"/>
        <v>15</v>
      </c>
      <c r="P44" s="16">
        <v>13200</v>
      </c>
      <c r="Q44" s="17"/>
      <c r="R44" s="18"/>
      <c r="S44" s="19">
        <f t="shared" si="1"/>
        <v>13200</v>
      </c>
      <c r="T44" s="20">
        <f t="shared" si="2"/>
        <v>13200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1758</v>
      </c>
      <c r="E45" s="11" t="s">
        <v>29</v>
      </c>
      <c r="F45" s="11" t="s">
        <v>30</v>
      </c>
      <c r="G45" s="11">
        <v>2</v>
      </c>
      <c r="H45" s="11" t="s">
        <v>76</v>
      </c>
      <c r="I45" s="11" t="s">
        <v>61</v>
      </c>
      <c r="J45" s="12">
        <v>14</v>
      </c>
      <c r="K45" s="13" t="s">
        <v>77</v>
      </c>
      <c r="L45" s="14">
        <v>6</v>
      </c>
      <c r="M45" s="14"/>
      <c r="N45" s="15"/>
      <c r="O45" s="16">
        <f t="shared" si="0"/>
        <v>6</v>
      </c>
      <c r="P45" s="16">
        <v>84</v>
      </c>
      <c r="Q45" s="17"/>
      <c r="R45" s="18"/>
      <c r="S45" s="19">
        <f t="shared" si="1"/>
        <v>84</v>
      </c>
      <c r="T45" s="20">
        <f t="shared" si="2"/>
        <v>84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1758</v>
      </c>
      <c r="E46" s="11" t="s">
        <v>29</v>
      </c>
      <c r="F46" s="11" t="s">
        <v>30</v>
      </c>
      <c r="G46" s="11">
        <v>2</v>
      </c>
      <c r="H46" s="11" t="s">
        <v>78</v>
      </c>
      <c r="I46" s="11" t="s">
        <v>61</v>
      </c>
      <c r="J46" s="12">
        <v>135</v>
      </c>
      <c r="K46" s="13" t="s">
        <v>33</v>
      </c>
      <c r="L46" s="14">
        <v>3</v>
      </c>
      <c r="M46" s="14"/>
      <c r="N46" s="15"/>
      <c r="O46" s="16">
        <f t="shared" si="0"/>
        <v>3</v>
      </c>
      <c r="P46" s="16">
        <v>405</v>
      </c>
      <c r="Q46" s="17"/>
      <c r="R46" s="18"/>
      <c r="S46" s="19">
        <f t="shared" si="1"/>
        <v>405</v>
      </c>
      <c r="T46" s="20">
        <f t="shared" si="2"/>
        <v>405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1758</v>
      </c>
      <c r="E47" s="11" t="s">
        <v>29</v>
      </c>
      <c r="F47" s="11" t="s">
        <v>30</v>
      </c>
      <c r="G47" s="11">
        <v>2</v>
      </c>
      <c r="H47" s="11" t="s">
        <v>79</v>
      </c>
      <c r="I47" s="11" t="s">
        <v>61</v>
      </c>
      <c r="J47" s="12">
        <v>53411</v>
      </c>
      <c r="K47" s="13" t="s">
        <v>33</v>
      </c>
      <c r="L47" s="14"/>
      <c r="M47" s="14"/>
      <c r="N47" s="15">
        <v>6</v>
      </c>
      <c r="O47" s="16">
        <f t="shared" si="0"/>
        <v>2.5000000000000001E-2</v>
      </c>
      <c r="P47" s="16">
        <v>133</v>
      </c>
      <c r="Q47" s="17">
        <v>5</v>
      </c>
      <c r="R47" s="18"/>
      <c r="S47" s="19">
        <f t="shared" si="1"/>
        <v>133.25</v>
      </c>
      <c r="T47" s="20">
        <f t="shared" si="2"/>
        <v>1335.2750000000001</v>
      </c>
      <c r="U47" s="20">
        <f t="shared" si="3"/>
        <v>-1202.0250000000001</v>
      </c>
      <c r="V47" s="21" t="s">
        <v>80</v>
      </c>
    </row>
    <row r="48" spans="1:22">
      <c r="A48">
        <v>47</v>
      </c>
      <c r="B48" t="s">
        <v>27</v>
      </c>
      <c r="C48" s="10" t="s">
        <v>28</v>
      </c>
      <c r="D48" s="11">
        <v>1758</v>
      </c>
      <c r="E48" s="11" t="s">
        <v>29</v>
      </c>
      <c r="F48" s="11" t="s">
        <v>30</v>
      </c>
      <c r="G48" s="11">
        <v>2</v>
      </c>
      <c r="H48" s="11" t="s">
        <v>81</v>
      </c>
      <c r="I48" s="11" t="s">
        <v>61</v>
      </c>
      <c r="J48" s="12">
        <v>45704</v>
      </c>
      <c r="K48" s="13" t="s">
        <v>33</v>
      </c>
      <c r="L48" s="14">
        <v>0.06</v>
      </c>
      <c r="M48" s="14"/>
      <c r="N48" s="15"/>
      <c r="O48" s="16">
        <f t="shared" si="0"/>
        <v>0.06</v>
      </c>
      <c r="P48" s="16">
        <v>2742</v>
      </c>
      <c r="Q48" s="17">
        <v>4</v>
      </c>
      <c r="R48" s="18">
        <v>9</v>
      </c>
      <c r="S48" s="19">
        <f t="shared" si="1"/>
        <v>2742.2374999999997</v>
      </c>
      <c r="T48" s="20">
        <f t="shared" si="2"/>
        <v>2742.24</v>
      </c>
      <c r="U48" s="20">
        <f t="shared" si="3"/>
        <v>-2.5000000000545697E-3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1758</v>
      </c>
      <c r="E49" s="11" t="s">
        <v>29</v>
      </c>
      <c r="F49" s="11" t="s">
        <v>30</v>
      </c>
      <c r="G49" s="11">
        <v>2</v>
      </c>
      <c r="H49" s="11" t="s">
        <v>41</v>
      </c>
      <c r="I49" s="11" t="s">
        <v>61</v>
      </c>
      <c r="J49" s="12">
        <v>156.75</v>
      </c>
      <c r="K49" s="13" t="s">
        <v>42</v>
      </c>
      <c r="L49" s="14">
        <v>300</v>
      </c>
      <c r="M49" s="14"/>
      <c r="N49" s="15"/>
      <c r="O49" s="16">
        <f t="shared" si="0"/>
        <v>300</v>
      </c>
      <c r="P49" s="16">
        <v>47025</v>
      </c>
      <c r="Q49" s="17"/>
      <c r="R49" s="18"/>
      <c r="S49" s="19">
        <f t="shared" si="1"/>
        <v>47025</v>
      </c>
      <c r="T49" s="20">
        <f t="shared" si="2"/>
        <v>47025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1758</v>
      </c>
      <c r="E50" s="11" t="s">
        <v>29</v>
      </c>
      <c r="F50" s="11" t="s">
        <v>30</v>
      </c>
      <c r="G50" s="11">
        <v>2</v>
      </c>
      <c r="H50" s="11" t="s">
        <v>41</v>
      </c>
      <c r="I50" s="11" t="s">
        <v>61</v>
      </c>
      <c r="J50" s="12">
        <v>40</v>
      </c>
      <c r="K50" s="13" t="s">
        <v>82</v>
      </c>
      <c r="L50" s="14"/>
      <c r="M50" s="14">
        <v>4</v>
      </c>
      <c r="N50" s="15"/>
      <c r="O50" s="16">
        <f t="shared" si="0"/>
        <v>0.2</v>
      </c>
      <c r="P50" s="16">
        <v>8</v>
      </c>
      <c r="Q50" s="17"/>
      <c r="R50" s="18"/>
      <c r="S50" s="19">
        <f t="shared" si="1"/>
        <v>8</v>
      </c>
      <c r="T50" s="20">
        <f t="shared" si="2"/>
        <v>8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1758</v>
      </c>
      <c r="E51" s="11" t="s">
        <v>29</v>
      </c>
      <c r="F51" s="11" t="s">
        <v>30</v>
      </c>
      <c r="G51" s="11">
        <v>2</v>
      </c>
      <c r="H51" s="11" t="s">
        <v>83</v>
      </c>
      <c r="I51" s="11" t="s">
        <v>61</v>
      </c>
      <c r="J51" s="12">
        <v>5</v>
      </c>
      <c r="K51" s="13" t="s">
        <v>42</v>
      </c>
      <c r="L51" s="14">
        <v>300</v>
      </c>
      <c r="M51" s="14"/>
      <c r="N51" s="15"/>
      <c r="O51" s="16">
        <f t="shared" si="0"/>
        <v>300</v>
      </c>
      <c r="P51" s="16">
        <v>1500</v>
      </c>
      <c r="Q51" s="17"/>
      <c r="R51" s="18"/>
      <c r="S51" s="19">
        <f t="shared" si="1"/>
        <v>1500</v>
      </c>
      <c r="T51" s="20">
        <f t="shared" si="2"/>
        <v>1500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1758</v>
      </c>
      <c r="E52" s="11" t="s">
        <v>29</v>
      </c>
      <c r="F52" s="11" t="s">
        <v>30</v>
      </c>
      <c r="G52" s="11">
        <v>2</v>
      </c>
      <c r="H52" s="11" t="s">
        <v>84</v>
      </c>
      <c r="I52" s="11" t="s">
        <v>61</v>
      </c>
      <c r="J52" s="12">
        <v>8400</v>
      </c>
      <c r="K52" s="13" t="s">
        <v>82</v>
      </c>
      <c r="L52" s="14"/>
      <c r="M52" s="14">
        <v>7</v>
      </c>
      <c r="N52" s="15"/>
      <c r="O52" s="16">
        <f t="shared" si="0"/>
        <v>0.35000000000000003</v>
      </c>
      <c r="P52" s="16">
        <v>2940</v>
      </c>
      <c r="Q52" s="17"/>
      <c r="R52" s="18"/>
      <c r="S52" s="19">
        <f t="shared" si="1"/>
        <v>2940</v>
      </c>
      <c r="T52" s="20">
        <f t="shared" si="2"/>
        <v>2940.0000000000005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1758</v>
      </c>
      <c r="E53" s="11" t="s">
        <v>29</v>
      </c>
      <c r="F53" s="11" t="s">
        <v>30</v>
      </c>
      <c r="G53" s="11">
        <v>2</v>
      </c>
      <c r="H53" s="11" t="s">
        <v>247</v>
      </c>
      <c r="I53" s="11" t="s">
        <v>61</v>
      </c>
      <c r="J53" s="12">
        <v>1</v>
      </c>
      <c r="K53" s="13" t="s">
        <v>57</v>
      </c>
      <c r="L53" s="14">
        <v>6</v>
      </c>
      <c r="M53" s="14"/>
      <c r="N53" s="15"/>
      <c r="O53" s="16">
        <f t="shared" si="0"/>
        <v>6</v>
      </c>
      <c r="P53" s="16">
        <v>6</v>
      </c>
      <c r="Q53" s="17"/>
      <c r="R53" s="18"/>
      <c r="S53" s="19">
        <f t="shared" si="1"/>
        <v>6</v>
      </c>
      <c r="T53" s="20">
        <f t="shared" si="2"/>
        <v>6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1758</v>
      </c>
      <c r="E54" s="11" t="s">
        <v>29</v>
      </c>
      <c r="F54" s="11" t="s">
        <v>30</v>
      </c>
      <c r="G54" s="11">
        <v>2</v>
      </c>
      <c r="H54" s="11" t="s">
        <v>248</v>
      </c>
      <c r="I54" s="11" t="s">
        <v>61</v>
      </c>
      <c r="J54" s="12">
        <v>132</v>
      </c>
      <c r="K54" s="13" t="s">
        <v>57</v>
      </c>
      <c r="L54" s="14">
        <v>3</v>
      </c>
      <c r="M54" s="14"/>
      <c r="N54" s="15"/>
      <c r="O54" s="16">
        <f t="shared" si="0"/>
        <v>3</v>
      </c>
      <c r="P54" s="16">
        <v>396</v>
      </c>
      <c r="Q54" s="17"/>
      <c r="R54" s="18"/>
      <c r="S54" s="19">
        <f t="shared" si="1"/>
        <v>396</v>
      </c>
      <c r="T54" s="20">
        <f t="shared" si="2"/>
        <v>396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1758</v>
      </c>
      <c r="E55" s="11" t="s">
        <v>29</v>
      </c>
      <c r="F55" s="11" t="s">
        <v>30</v>
      </c>
      <c r="G55" s="11">
        <v>2</v>
      </c>
      <c r="H55" s="11" t="s">
        <v>85</v>
      </c>
      <c r="I55" s="11" t="s">
        <v>61</v>
      </c>
      <c r="J55" s="12">
        <v>110</v>
      </c>
      <c r="K55" s="13" t="s">
        <v>33</v>
      </c>
      <c r="L55" s="14"/>
      <c r="M55" s="14">
        <v>28</v>
      </c>
      <c r="N55" s="15"/>
      <c r="O55" s="16">
        <f t="shared" si="0"/>
        <v>1.4000000000000001</v>
      </c>
      <c r="P55" s="16">
        <v>154</v>
      </c>
      <c r="Q55" s="17"/>
      <c r="R55" s="18"/>
      <c r="S55" s="19">
        <f t="shared" si="1"/>
        <v>154</v>
      </c>
      <c r="T55" s="20">
        <f t="shared" si="2"/>
        <v>154.00000000000003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1758</v>
      </c>
      <c r="E56" s="11" t="s">
        <v>29</v>
      </c>
      <c r="F56" s="11" t="s">
        <v>30</v>
      </c>
      <c r="G56" s="11">
        <v>2</v>
      </c>
      <c r="H56" s="11" t="s">
        <v>86</v>
      </c>
      <c r="I56" s="11" t="s">
        <v>61</v>
      </c>
      <c r="J56" s="12">
        <v>115</v>
      </c>
      <c r="K56" s="13" t="s">
        <v>117</v>
      </c>
      <c r="L56" s="14">
        <v>1</v>
      </c>
      <c r="M56" s="14">
        <v>10</v>
      </c>
      <c r="N56" s="15"/>
      <c r="O56" s="16">
        <f t="shared" si="0"/>
        <v>1.5</v>
      </c>
      <c r="P56" s="16">
        <v>172</v>
      </c>
      <c r="Q56" s="17">
        <v>10</v>
      </c>
      <c r="R56" s="18"/>
      <c r="S56" s="19">
        <f t="shared" si="1"/>
        <v>172.5</v>
      </c>
      <c r="T56" s="20">
        <f t="shared" si="2"/>
        <v>172.5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1758</v>
      </c>
      <c r="E57" s="11" t="s">
        <v>29</v>
      </c>
      <c r="F57" s="11" t="s">
        <v>30</v>
      </c>
      <c r="G57" s="11">
        <v>2</v>
      </c>
      <c r="H57" s="11" t="s">
        <v>87</v>
      </c>
      <c r="I57" s="11" t="s">
        <v>61</v>
      </c>
      <c r="J57" s="12">
        <v>28535</v>
      </c>
      <c r="K57" s="13" t="s">
        <v>33</v>
      </c>
      <c r="L57" s="14"/>
      <c r="M57" s="14">
        <v>2</v>
      </c>
      <c r="N57" s="15"/>
      <c r="O57" s="16">
        <f t="shared" si="0"/>
        <v>0.1</v>
      </c>
      <c r="P57" s="16">
        <v>2853</v>
      </c>
      <c r="Q57" s="17">
        <v>10</v>
      </c>
      <c r="R57" s="18"/>
      <c r="S57" s="19">
        <f t="shared" si="1"/>
        <v>2853.5</v>
      </c>
      <c r="T57" s="20">
        <f t="shared" si="2"/>
        <v>2853.5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1758</v>
      </c>
      <c r="E58" s="11" t="s">
        <v>29</v>
      </c>
      <c r="F58" s="11" t="s">
        <v>30</v>
      </c>
      <c r="G58" s="11">
        <v>2</v>
      </c>
      <c r="H58" s="11" t="s">
        <v>88</v>
      </c>
      <c r="I58" s="11" t="s">
        <v>61</v>
      </c>
      <c r="J58" s="12">
        <v>1179</v>
      </c>
      <c r="K58" s="13" t="s">
        <v>33</v>
      </c>
      <c r="L58" s="14">
        <v>0.3</v>
      </c>
      <c r="M58" s="14"/>
      <c r="N58" s="15"/>
      <c r="O58" s="16">
        <f t="shared" si="0"/>
        <v>0.3</v>
      </c>
      <c r="P58" s="16">
        <v>353</v>
      </c>
      <c r="Q58" s="17">
        <v>14</v>
      </c>
      <c r="R58" s="18"/>
      <c r="S58" s="19">
        <f t="shared" si="1"/>
        <v>353.7</v>
      </c>
      <c r="T58" s="20">
        <f t="shared" si="2"/>
        <v>353.7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1758</v>
      </c>
      <c r="E59" s="11" t="s">
        <v>29</v>
      </c>
      <c r="F59" s="11" t="s">
        <v>30</v>
      </c>
      <c r="G59" s="11">
        <v>2</v>
      </c>
      <c r="H59" s="11" t="s">
        <v>89</v>
      </c>
      <c r="I59" s="11" t="s">
        <v>61</v>
      </c>
      <c r="J59" s="12">
        <v>43408</v>
      </c>
      <c r="K59" s="13" t="s">
        <v>33</v>
      </c>
      <c r="L59" s="14">
        <v>0.03</v>
      </c>
      <c r="M59" s="14"/>
      <c r="N59" s="15"/>
      <c r="O59" s="16">
        <f t="shared" si="0"/>
        <v>0.03</v>
      </c>
      <c r="P59" s="16">
        <v>1302</v>
      </c>
      <c r="Q59" s="17">
        <v>4</v>
      </c>
      <c r="R59" s="18">
        <v>9</v>
      </c>
      <c r="S59" s="19">
        <f t="shared" si="1"/>
        <v>1302.2375</v>
      </c>
      <c r="T59" s="20">
        <f t="shared" si="2"/>
        <v>1302.24</v>
      </c>
      <c r="U59" s="20">
        <f t="shared" si="3"/>
        <v>-2.5000000000545697E-3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1758</v>
      </c>
      <c r="E60" s="11" t="s">
        <v>29</v>
      </c>
      <c r="F60" s="11" t="s">
        <v>30</v>
      </c>
      <c r="G60" s="11">
        <v>2</v>
      </c>
      <c r="H60" s="11" t="s">
        <v>90</v>
      </c>
      <c r="I60" s="11" t="s">
        <v>61</v>
      </c>
      <c r="J60" s="12">
        <v>4</v>
      </c>
      <c r="K60" s="13" t="s">
        <v>117</v>
      </c>
      <c r="L60" s="14">
        <v>40</v>
      </c>
      <c r="M60" s="14"/>
      <c r="N60" s="15"/>
      <c r="O60" s="16">
        <f t="shared" si="0"/>
        <v>40</v>
      </c>
      <c r="P60" s="16">
        <v>160</v>
      </c>
      <c r="Q60" s="17"/>
      <c r="R60" s="18"/>
      <c r="S60" s="19">
        <f t="shared" si="1"/>
        <v>160</v>
      </c>
      <c r="T60" s="20">
        <f t="shared" si="2"/>
        <v>160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1758</v>
      </c>
      <c r="E61" s="11" t="s">
        <v>29</v>
      </c>
      <c r="F61" s="11" t="s">
        <v>30</v>
      </c>
      <c r="G61" s="11">
        <v>2</v>
      </c>
      <c r="H61" s="11" t="s">
        <v>45</v>
      </c>
      <c r="I61" s="11" t="s">
        <v>61</v>
      </c>
      <c r="J61" s="12">
        <v>161.25</v>
      </c>
      <c r="K61" s="13" t="s">
        <v>77</v>
      </c>
      <c r="L61" s="14">
        <v>30</v>
      </c>
      <c r="M61" s="14"/>
      <c r="N61" s="15"/>
      <c r="O61" s="16">
        <f t="shared" si="0"/>
        <v>30</v>
      </c>
      <c r="P61" s="16">
        <v>4837</v>
      </c>
      <c r="Q61" s="17">
        <v>10</v>
      </c>
      <c r="R61" s="18"/>
      <c r="S61" s="19">
        <f t="shared" si="1"/>
        <v>4837.5</v>
      </c>
      <c r="T61" s="20">
        <f t="shared" si="2"/>
        <v>4837.5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1758</v>
      </c>
      <c r="E62" s="11" t="s">
        <v>29</v>
      </c>
      <c r="F62" s="11" t="s">
        <v>30</v>
      </c>
      <c r="G62" s="11">
        <v>2</v>
      </c>
      <c r="H62" s="11" t="s">
        <v>45</v>
      </c>
      <c r="I62" s="11" t="s">
        <v>61</v>
      </c>
      <c r="J62" s="12">
        <v>0.25</v>
      </c>
      <c r="K62" s="13" t="s">
        <v>91</v>
      </c>
      <c r="L62" s="14">
        <v>7</v>
      </c>
      <c r="M62" s="14">
        <v>10</v>
      </c>
      <c r="N62" s="15"/>
      <c r="O62" s="16">
        <f t="shared" si="0"/>
        <v>7.5</v>
      </c>
      <c r="P62" s="16">
        <v>7</v>
      </c>
      <c r="Q62" s="17">
        <v>10</v>
      </c>
      <c r="R62" s="18"/>
      <c r="S62" s="19">
        <f t="shared" si="1"/>
        <v>7.5</v>
      </c>
      <c r="T62" s="20">
        <f t="shared" si="2"/>
        <v>1.875</v>
      </c>
      <c r="U62" s="20">
        <f t="shared" si="3"/>
        <v>5.625</v>
      </c>
      <c r="V62" s="21" t="s">
        <v>80</v>
      </c>
    </row>
    <row r="63" spans="1:22">
      <c r="A63">
        <v>62</v>
      </c>
      <c r="B63" t="s">
        <v>27</v>
      </c>
      <c r="C63" s="10" t="s">
        <v>28</v>
      </c>
      <c r="D63" s="11">
        <v>1758</v>
      </c>
      <c r="E63" s="11" t="s">
        <v>29</v>
      </c>
      <c r="F63" s="11" t="s">
        <v>30</v>
      </c>
      <c r="G63" s="11">
        <v>2</v>
      </c>
      <c r="H63" s="11" t="s">
        <v>45</v>
      </c>
      <c r="I63" s="11" t="s">
        <v>61</v>
      </c>
      <c r="J63" s="12">
        <v>980150</v>
      </c>
      <c r="K63" s="13" t="s">
        <v>49</v>
      </c>
      <c r="L63" s="14"/>
      <c r="M63" s="14">
        <v>3</v>
      </c>
      <c r="N63" s="15"/>
      <c r="O63" s="16">
        <f t="shared" si="0"/>
        <v>0.15000000000000002</v>
      </c>
      <c r="P63" s="16">
        <v>147022</v>
      </c>
      <c r="Q63" s="17">
        <v>10</v>
      </c>
      <c r="R63" s="18"/>
      <c r="S63" s="19">
        <f t="shared" si="1"/>
        <v>147022.5</v>
      </c>
      <c r="T63" s="20">
        <f t="shared" si="2"/>
        <v>147022.50000000003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1758</v>
      </c>
      <c r="E64" s="11" t="s">
        <v>29</v>
      </c>
      <c r="F64" s="11" t="s">
        <v>30</v>
      </c>
      <c r="G64" s="11">
        <v>2</v>
      </c>
      <c r="H64" s="11" t="s">
        <v>92</v>
      </c>
      <c r="I64" s="11" t="s">
        <v>61</v>
      </c>
      <c r="J64" s="12">
        <v>180</v>
      </c>
      <c r="K64" s="13" t="s">
        <v>49</v>
      </c>
      <c r="L64" s="14">
        <v>4</v>
      </c>
      <c r="M64" s="14"/>
      <c r="N64" s="15"/>
      <c r="O64" s="16">
        <f t="shared" si="0"/>
        <v>4</v>
      </c>
      <c r="P64" s="16">
        <v>720</v>
      </c>
      <c r="Q64" s="17"/>
      <c r="R64" s="18"/>
      <c r="S64" s="19">
        <f t="shared" si="1"/>
        <v>720</v>
      </c>
      <c r="T64" s="20">
        <f t="shared" si="2"/>
        <v>720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1758</v>
      </c>
      <c r="E65" s="11" t="s">
        <v>29</v>
      </c>
      <c r="F65" s="11" t="s">
        <v>30</v>
      </c>
      <c r="G65" s="11">
        <v>2</v>
      </c>
      <c r="H65" s="11" t="s">
        <v>93</v>
      </c>
      <c r="I65" s="11" t="s">
        <v>61</v>
      </c>
      <c r="J65" s="12">
        <v>1591</v>
      </c>
      <c r="K65" s="13" t="s">
        <v>49</v>
      </c>
      <c r="L65" s="14">
        <v>10</v>
      </c>
      <c r="M65" s="14"/>
      <c r="N65" s="15"/>
      <c r="O65" s="16">
        <f t="shared" si="0"/>
        <v>10</v>
      </c>
      <c r="P65" s="16">
        <v>15910</v>
      </c>
      <c r="Q65" s="17"/>
      <c r="R65" s="18"/>
      <c r="S65" s="19">
        <f t="shared" si="1"/>
        <v>15910</v>
      </c>
      <c r="T65" s="20">
        <f t="shared" si="2"/>
        <v>15910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1758</v>
      </c>
      <c r="E66" s="11" t="s">
        <v>29</v>
      </c>
      <c r="F66" s="11" t="s">
        <v>30</v>
      </c>
      <c r="G66" s="11">
        <v>2</v>
      </c>
      <c r="H66" s="11" t="s">
        <v>249</v>
      </c>
      <c r="I66" s="11" t="s">
        <v>61</v>
      </c>
      <c r="J66" s="12">
        <v>90</v>
      </c>
      <c r="K66" s="13" t="s">
        <v>49</v>
      </c>
      <c r="L66" s="14">
        <v>3</v>
      </c>
      <c r="M66" s="14"/>
      <c r="N66" s="15"/>
      <c r="O66" s="16">
        <f t="shared" si="0"/>
        <v>3</v>
      </c>
      <c r="P66" s="16">
        <v>270</v>
      </c>
      <c r="Q66" s="17"/>
      <c r="R66" s="18"/>
      <c r="S66" s="19">
        <f t="shared" si="1"/>
        <v>270</v>
      </c>
      <c r="T66" s="20">
        <f t="shared" si="2"/>
        <v>270</v>
      </c>
      <c r="U66" s="20">
        <f t="shared" si="3"/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1758</v>
      </c>
      <c r="E67" s="11" t="s">
        <v>29</v>
      </c>
      <c r="F67" s="11" t="s">
        <v>30</v>
      </c>
      <c r="G67" s="11">
        <v>2</v>
      </c>
      <c r="H67" s="11" t="s">
        <v>94</v>
      </c>
      <c r="I67" s="11" t="s">
        <v>61</v>
      </c>
      <c r="J67" s="12">
        <v>72833</v>
      </c>
      <c r="K67" s="13" t="s">
        <v>49</v>
      </c>
      <c r="L67" s="14">
        <v>0.22</v>
      </c>
      <c r="M67" s="14"/>
      <c r="N67" s="15"/>
      <c r="O67" s="16">
        <f t="shared" si="0"/>
        <v>0.22</v>
      </c>
      <c r="P67" s="16">
        <v>16023</v>
      </c>
      <c r="Q67" s="17">
        <v>5</v>
      </c>
      <c r="R67" s="18">
        <v>2</v>
      </c>
      <c r="S67" s="19">
        <f t="shared" si="1"/>
        <v>16023.258333333333</v>
      </c>
      <c r="T67" s="20">
        <f t="shared" si="2"/>
        <v>16023.26</v>
      </c>
      <c r="U67" s="20">
        <f t="shared" si="3"/>
        <v>-1.6666666670062114E-3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1758</v>
      </c>
      <c r="E68" s="11" t="s">
        <v>29</v>
      </c>
      <c r="F68" s="11" t="s">
        <v>30</v>
      </c>
      <c r="G68" s="11">
        <v>2</v>
      </c>
      <c r="H68" s="11" t="s">
        <v>95</v>
      </c>
      <c r="I68" s="11" t="s">
        <v>61</v>
      </c>
      <c r="J68" s="12">
        <v>145</v>
      </c>
      <c r="K68" s="13" t="s">
        <v>57</v>
      </c>
      <c r="L68" s="14">
        <v>6</v>
      </c>
      <c r="M68" s="14"/>
      <c r="N68" s="15"/>
      <c r="O68" s="16">
        <f t="shared" si="0"/>
        <v>6</v>
      </c>
      <c r="P68" s="16">
        <v>870</v>
      </c>
      <c r="Q68" s="17"/>
      <c r="R68" s="18"/>
      <c r="S68" s="19">
        <f t="shared" si="1"/>
        <v>870</v>
      </c>
      <c r="T68" s="20">
        <f t="shared" si="2"/>
        <v>870</v>
      </c>
      <c r="U68" s="20">
        <f t="shared" si="3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1758</v>
      </c>
      <c r="E69" s="11" t="s">
        <v>29</v>
      </c>
      <c r="F69" s="11" t="s">
        <v>30</v>
      </c>
      <c r="G69" s="11">
        <v>2</v>
      </c>
      <c r="H69" s="11" t="s">
        <v>96</v>
      </c>
      <c r="I69" s="11" t="s">
        <v>61</v>
      </c>
      <c r="J69" s="12">
        <v>14</v>
      </c>
      <c r="K69" s="13" t="s">
        <v>57</v>
      </c>
      <c r="L69" s="14"/>
      <c r="M69" s="14">
        <v>20</v>
      </c>
      <c r="N69" s="15"/>
      <c r="O69" s="16">
        <f t="shared" si="0"/>
        <v>1</v>
      </c>
      <c r="P69" s="16">
        <v>14</v>
      </c>
      <c r="Q69" s="17"/>
      <c r="R69" s="18"/>
      <c r="S69" s="19">
        <f t="shared" si="1"/>
        <v>14</v>
      </c>
      <c r="T69" s="20">
        <f t="shared" si="2"/>
        <v>14</v>
      </c>
      <c r="U69" s="20">
        <f t="shared" si="3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1758</v>
      </c>
      <c r="E70" s="11" t="s">
        <v>29</v>
      </c>
      <c r="F70" s="11" t="s">
        <v>30</v>
      </c>
      <c r="G70" s="11">
        <v>2</v>
      </c>
      <c r="H70" s="11" t="s">
        <v>35</v>
      </c>
      <c r="I70" s="11" t="s">
        <v>61</v>
      </c>
      <c r="J70" s="12">
        <v>129.75</v>
      </c>
      <c r="K70" s="13" t="s">
        <v>36</v>
      </c>
      <c r="L70" s="14">
        <v>290</v>
      </c>
      <c r="M70" s="14"/>
      <c r="N70" s="15"/>
      <c r="O70" s="16">
        <f t="shared" ref="O70:O135" si="4">L70+(0.05*M70)+(N70/240)</f>
        <v>290</v>
      </c>
      <c r="P70" s="16">
        <v>37410</v>
      </c>
      <c r="Q70" s="17"/>
      <c r="R70" s="18"/>
      <c r="S70" s="19">
        <f t="shared" ref="S70:S135" si="5">P70+(0.05*Q70)+(R70/240)</f>
        <v>37410</v>
      </c>
      <c r="T70" s="20">
        <f t="shared" ref="T70:T135" si="6">J70*O70</f>
        <v>37627.5</v>
      </c>
      <c r="U70" s="20">
        <f t="shared" ref="U70:U135" si="7">S70-T70</f>
        <v>-217.5</v>
      </c>
      <c r="V70" s="21" t="s">
        <v>80</v>
      </c>
    </row>
    <row r="71" spans="1:22">
      <c r="A71">
        <v>70</v>
      </c>
      <c r="B71" t="s">
        <v>27</v>
      </c>
      <c r="C71" s="10" t="s">
        <v>28</v>
      </c>
      <c r="D71" s="11">
        <v>1758</v>
      </c>
      <c r="E71" s="11" t="s">
        <v>29</v>
      </c>
      <c r="F71" s="11" t="s">
        <v>30</v>
      </c>
      <c r="G71" s="11">
        <v>2</v>
      </c>
      <c r="H71" s="11" t="s">
        <v>35</v>
      </c>
      <c r="I71" s="11" t="s">
        <v>61</v>
      </c>
      <c r="J71" s="12">
        <v>1200</v>
      </c>
      <c r="K71" s="13" t="s">
        <v>97</v>
      </c>
      <c r="L71" s="14">
        <v>5</v>
      </c>
      <c r="M71" s="14">
        <v>15</v>
      </c>
      <c r="N71" s="15"/>
      <c r="O71" s="16">
        <f t="shared" si="4"/>
        <v>5.75</v>
      </c>
      <c r="P71" s="16">
        <v>6900</v>
      </c>
      <c r="Q71" s="17"/>
      <c r="R71" s="18"/>
      <c r="S71" s="19">
        <f t="shared" si="5"/>
        <v>6900</v>
      </c>
      <c r="T71" s="20">
        <f t="shared" si="6"/>
        <v>6900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1758</v>
      </c>
      <c r="E72" s="11" t="s">
        <v>29</v>
      </c>
      <c r="F72" s="11" t="s">
        <v>30</v>
      </c>
      <c r="G72" s="11">
        <v>2</v>
      </c>
      <c r="H72" s="11" t="s">
        <v>250</v>
      </c>
      <c r="I72" s="11" t="s">
        <v>61</v>
      </c>
      <c r="J72" s="12">
        <v>3</v>
      </c>
      <c r="K72" s="13" t="s">
        <v>57</v>
      </c>
      <c r="L72" s="14"/>
      <c r="M72" s="14">
        <v>34</v>
      </c>
      <c r="N72" s="15"/>
      <c r="O72" s="16">
        <f t="shared" si="4"/>
        <v>1.7000000000000002</v>
      </c>
      <c r="P72" s="16">
        <v>5</v>
      </c>
      <c r="Q72" s="17">
        <v>2</v>
      </c>
      <c r="R72" s="18"/>
      <c r="S72" s="19">
        <f t="shared" si="5"/>
        <v>5.0999999999999996</v>
      </c>
      <c r="T72" s="20">
        <f t="shared" si="6"/>
        <v>5.1000000000000005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1758</v>
      </c>
      <c r="E73" s="11" t="s">
        <v>29</v>
      </c>
      <c r="F73" s="11" t="s">
        <v>30</v>
      </c>
      <c r="G73" s="11">
        <v>2</v>
      </c>
      <c r="H73" s="11" t="s">
        <v>98</v>
      </c>
      <c r="I73" s="11" t="s">
        <v>61</v>
      </c>
      <c r="J73" s="12">
        <v>795</v>
      </c>
      <c r="K73" s="13" t="s">
        <v>33</v>
      </c>
      <c r="L73" s="14">
        <v>3</v>
      </c>
      <c r="M73" s="14"/>
      <c r="N73" s="15"/>
      <c r="O73" s="16">
        <f t="shared" si="4"/>
        <v>3</v>
      </c>
      <c r="P73" s="16">
        <v>2385</v>
      </c>
      <c r="Q73" s="17"/>
      <c r="R73" s="18"/>
      <c r="S73" s="19">
        <f t="shared" si="5"/>
        <v>2385</v>
      </c>
      <c r="T73" s="20">
        <f t="shared" si="6"/>
        <v>2385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1758</v>
      </c>
      <c r="E74" s="11" t="s">
        <v>29</v>
      </c>
      <c r="F74" s="11" t="s">
        <v>30</v>
      </c>
      <c r="G74" s="11">
        <v>2</v>
      </c>
      <c r="H74" s="11" t="s">
        <v>99</v>
      </c>
      <c r="I74" s="11" t="s">
        <v>61</v>
      </c>
      <c r="J74" s="12">
        <v>50.5</v>
      </c>
      <c r="K74" s="13" t="s">
        <v>33</v>
      </c>
      <c r="L74" s="14"/>
      <c r="M74" s="14">
        <v>30</v>
      </c>
      <c r="N74" s="15"/>
      <c r="O74" s="16">
        <f t="shared" si="4"/>
        <v>1.5</v>
      </c>
      <c r="P74" s="16">
        <v>75</v>
      </c>
      <c r="Q74" s="17">
        <v>15</v>
      </c>
      <c r="R74" s="18"/>
      <c r="S74" s="19">
        <f t="shared" si="5"/>
        <v>75.75</v>
      </c>
      <c r="T74" s="20">
        <f t="shared" si="6"/>
        <v>75.75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1758</v>
      </c>
      <c r="E75" s="11" t="s">
        <v>29</v>
      </c>
      <c r="F75" s="11" t="s">
        <v>30</v>
      </c>
      <c r="G75" s="11">
        <v>2</v>
      </c>
      <c r="H75" s="11" t="s">
        <v>100</v>
      </c>
      <c r="I75" s="11" t="s">
        <v>61</v>
      </c>
      <c r="J75" s="12">
        <v>196064</v>
      </c>
      <c r="K75" s="13" t="s">
        <v>33</v>
      </c>
      <c r="L75" s="14">
        <v>0.27</v>
      </c>
      <c r="M75" s="14"/>
      <c r="N75" s="15"/>
      <c r="O75" s="16">
        <f t="shared" si="4"/>
        <v>0.27</v>
      </c>
      <c r="P75" s="16">
        <v>52937</v>
      </c>
      <c r="Q75" s="17">
        <v>5</v>
      </c>
      <c r="R75" s="18">
        <v>7</v>
      </c>
      <c r="S75" s="19">
        <f t="shared" si="5"/>
        <v>52937.279166666667</v>
      </c>
      <c r="T75" s="20">
        <f t="shared" si="6"/>
        <v>52937.280000000006</v>
      </c>
      <c r="U75" s="20">
        <f t="shared" si="7"/>
        <v>-8.3333333896007389E-4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1758</v>
      </c>
      <c r="E76" s="11" t="s">
        <v>29</v>
      </c>
      <c r="F76" s="11" t="s">
        <v>30</v>
      </c>
      <c r="G76" s="11">
        <v>3</v>
      </c>
      <c r="H76" s="11" t="s">
        <v>101</v>
      </c>
      <c r="I76" s="11" t="s">
        <v>61</v>
      </c>
      <c r="J76" s="12">
        <v>103</v>
      </c>
      <c r="K76" s="13" t="s">
        <v>33</v>
      </c>
      <c r="L76" s="14">
        <v>6</v>
      </c>
      <c r="M76" s="14"/>
      <c r="N76" s="15"/>
      <c r="O76" s="16">
        <f t="shared" si="4"/>
        <v>6</v>
      </c>
      <c r="P76" s="16">
        <v>618</v>
      </c>
      <c r="Q76" s="17"/>
      <c r="R76" s="18"/>
      <c r="S76" s="19">
        <f t="shared" si="5"/>
        <v>618</v>
      </c>
      <c r="T76" s="20">
        <f t="shared" si="6"/>
        <v>618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1758</v>
      </c>
      <c r="E77" s="11" t="s">
        <v>29</v>
      </c>
      <c r="F77" s="11" t="s">
        <v>30</v>
      </c>
      <c r="G77" s="11">
        <v>3</v>
      </c>
      <c r="H77" s="11" t="s">
        <v>102</v>
      </c>
      <c r="I77" s="11" t="s">
        <v>61</v>
      </c>
      <c r="J77" s="12">
        <v>11426</v>
      </c>
      <c r="K77" s="13" t="s">
        <v>33</v>
      </c>
      <c r="L77" s="14"/>
      <c r="M77" s="14">
        <v>9</v>
      </c>
      <c r="N77" s="15"/>
      <c r="O77" s="16">
        <f t="shared" si="4"/>
        <v>0.45</v>
      </c>
      <c r="P77" s="16">
        <v>5141</v>
      </c>
      <c r="Q77" s="17">
        <v>14</v>
      </c>
      <c r="R77" s="18"/>
      <c r="S77" s="19">
        <f t="shared" si="5"/>
        <v>5141.7</v>
      </c>
      <c r="T77" s="20">
        <f t="shared" si="6"/>
        <v>5141.7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1758</v>
      </c>
      <c r="E78" s="11" t="s">
        <v>29</v>
      </c>
      <c r="F78" s="11" t="s">
        <v>30</v>
      </c>
      <c r="G78" s="11">
        <v>3</v>
      </c>
      <c r="H78" s="11" t="s">
        <v>103</v>
      </c>
      <c r="I78" s="11" t="s">
        <v>61</v>
      </c>
      <c r="J78" s="12">
        <v>6174</v>
      </c>
      <c r="K78" s="13" t="s">
        <v>33</v>
      </c>
      <c r="L78" s="14"/>
      <c r="M78" s="14">
        <v>10</v>
      </c>
      <c r="N78" s="15"/>
      <c r="O78" s="16">
        <f t="shared" si="4"/>
        <v>0.5</v>
      </c>
      <c r="P78" s="16">
        <v>3087</v>
      </c>
      <c r="Q78" s="17"/>
      <c r="R78" s="18"/>
      <c r="S78" s="19">
        <f t="shared" si="5"/>
        <v>3087</v>
      </c>
      <c r="T78" s="20">
        <f t="shared" si="6"/>
        <v>3087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1758</v>
      </c>
      <c r="E79" s="11" t="s">
        <v>29</v>
      </c>
      <c r="F79" s="11" t="s">
        <v>30</v>
      </c>
      <c r="G79" s="11">
        <v>3</v>
      </c>
      <c r="H79" s="11" t="s">
        <v>104</v>
      </c>
      <c r="I79" s="11" t="s">
        <v>61</v>
      </c>
      <c r="J79" s="12">
        <v>651</v>
      </c>
      <c r="K79" s="13" t="s">
        <v>33</v>
      </c>
      <c r="L79" s="14"/>
      <c r="M79" s="14">
        <v>40</v>
      </c>
      <c r="N79" s="15"/>
      <c r="O79" s="16">
        <f t="shared" si="4"/>
        <v>2</v>
      </c>
      <c r="P79" s="16">
        <v>1302</v>
      </c>
      <c r="Q79" s="17"/>
      <c r="R79" s="18"/>
      <c r="S79" s="19">
        <f t="shared" si="5"/>
        <v>1302</v>
      </c>
      <c r="T79" s="20">
        <f t="shared" si="6"/>
        <v>1302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1758</v>
      </c>
      <c r="E80" s="11" t="s">
        <v>29</v>
      </c>
      <c r="F80" s="11" t="s">
        <v>30</v>
      </c>
      <c r="G80" s="11">
        <v>3</v>
      </c>
      <c r="H80" s="11" t="s">
        <v>105</v>
      </c>
      <c r="I80" s="11" t="s">
        <v>61</v>
      </c>
      <c r="J80" s="12">
        <v>500</v>
      </c>
      <c r="K80" s="13" t="s">
        <v>33</v>
      </c>
      <c r="L80" s="14"/>
      <c r="M80" s="14">
        <v>14</v>
      </c>
      <c r="N80" s="15"/>
      <c r="O80" s="16">
        <f t="shared" si="4"/>
        <v>0.70000000000000007</v>
      </c>
      <c r="P80" s="16">
        <v>350</v>
      </c>
      <c r="Q80" s="17"/>
      <c r="R80" s="18"/>
      <c r="S80" s="19">
        <f t="shared" si="5"/>
        <v>350</v>
      </c>
      <c r="T80" s="20">
        <f t="shared" si="6"/>
        <v>350.00000000000006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1758</v>
      </c>
      <c r="E81" s="11" t="s">
        <v>29</v>
      </c>
      <c r="F81" s="11" t="s">
        <v>30</v>
      </c>
      <c r="G81" s="11">
        <v>3</v>
      </c>
      <c r="H81" s="11" t="s">
        <v>106</v>
      </c>
      <c r="I81" s="11" t="s">
        <v>61</v>
      </c>
      <c r="J81" s="12">
        <v>20</v>
      </c>
      <c r="K81" s="13" t="s">
        <v>33</v>
      </c>
      <c r="L81" s="14"/>
      <c r="M81" s="14">
        <v>6</v>
      </c>
      <c r="N81" s="15"/>
      <c r="O81" s="16">
        <f t="shared" si="4"/>
        <v>0.30000000000000004</v>
      </c>
      <c r="P81" s="16">
        <v>6</v>
      </c>
      <c r="Q81" s="17"/>
      <c r="R81" s="18"/>
      <c r="S81" s="19">
        <f t="shared" si="5"/>
        <v>6</v>
      </c>
      <c r="T81" s="20">
        <f t="shared" si="6"/>
        <v>6.0000000000000009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1758</v>
      </c>
      <c r="E82" s="11" t="s">
        <v>29</v>
      </c>
      <c r="F82" s="11" t="s">
        <v>30</v>
      </c>
      <c r="G82" s="11">
        <v>3</v>
      </c>
      <c r="H82" s="11" t="s">
        <v>107</v>
      </c>
      <c r="I82" s="11" t="s">
        <v>61</v>
      </c>
      <c r="J82" s="12">
        <v>115</v>
      </c>
      <c r="K82" s="13" t="s">
        <v>33</v>
      </c>
      <c r="L82" s="14">
        <v>3</v>
      </c>
      <c r="M82" s="14"/>
      <c r="N82" s="15"/>
      <c r="O82" s="16">
        <f t="shared" si="4"/>
        <v>3</v>
      </c>
      <c r="P82" s="16">
        <v>345</v>
      </c>
      <c r="Q82" s="17"/>
      <c r="R82" s="18"/>
      <c r="S82" s="19">
        <f t="shared" si="5"/>
        <v>345</v>
      </c>
      <c r="T82" s="20">
        <f t="shared" si="6"/>
        <v>345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1758</v>
      </c>
      <c r="E83" s="11" t="s">
        <v>29</v>
      </c>
      <c r="F83" s="11" t="s">
        <v>30</v>
      </c>
      <c r="G83" s="11">
        <v>3</v>
      </c>
      <c r="H83" s="11" t="s">
        <v>108</v>
      </c>
      <c r="I83" s="11" t="s">
        <v>61</v>
      </c>
      <c r="J83" s="12">
        <v>223165</v>
      </c>
      <c r="K83" s="13" t="s">
        <v>33</v>
      </c>
      <c r="L83" s="14"/>
      <c r="M83" s="14">
        <v>2</v>
      </c>
      <c r="N83" s="15"/>
      <c r="O83" s="16">
        <f t="shared" si="4"/>
        <v>0.1</v>
      </c>
      <c r="P83" s="16">
        <v>22316</v>
      </c>
      <c r="Q83" s="17">
        <v>10</v>
      </c>
      <c r="R83" s="18"/>
      <c r="S83" s="19">
        <f t="shared" si="5"/>
        <v>22316.5</v>
      </c>
      <c r="T83" s="20">
        <f t="shared" si="6"/>
        <v>22316.5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1758</v>
      </c>
      <c r="E84" s="11" t="s">
        <v>29</v>
      </c>
      <c r="F84" s="11" t="s">
        <v>30</v>
      </c>
      <c r="G84" s="11">
        <v>3</v>
      </c>
      <c r="H84" s="11" t="s">
        <v>109</v>
      </c>
      <c r="I84" s="11" t="s">
        <v>61</v>
      </c>
      <c r="J84" s="12">
        <v>2030</v>
      </c>
      <c r="K84" s="13" t="s">
        <v>33</v>
      </c>
      <c r="L84" s="14"/>
      <c r="M84" s="14">
        <v>14</v>
      </c>
      <c r="N84" s="15"/>
      <c r="O84" s="16">
        <f t="shared" si="4"/>
        <v>0.70000000000000007</v>
      </c>
      <c r="P84" s="16">
        <v>1421</v>
      </c>
      <c r="Q84" s="17"/>
      <c r="R84" s="18"/>
      <c r="S84" s="19">
        <f t="shared" si="5"/>
        <v>1421</v>
      </c>
      <c r="T84" s="20">
        <f t="shared" si="6"/>
        <v>1421.0000000000002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1758</v>
      </c>
      <c r="E85" s="11" t="s">
        <v>29</v>
      </c>
      <c r="F85" s="11" t="s">
        <v>30</v>
      </c>
      <c r="G85" s="11">
        <v>3</v>
      </c>
      <c r="H85" s="11" t="s">
        <v>110</v>
      </c>
      <c r="I85" s="11" t="s">
        <v>61</v>
      </c>
      <c r="J85" s="12">
        <v>2880</v>
      </c>
      <c r="K85" s="13" t="s">
        <v>33</v>
      </c>
      <c r="L85" s="14"/>
      <c r="M85" s="14">
        <v>18</v>
      </c>
      <c r="N85" s="15"/>
      <c r="O85" s="16">
        <f t="shared" si="4"/>
        <v>0.9</v>
      </c>
      <c r="P85" s="16">
        <v>2592</v>
      </c>
      <c r="Q85" s="17"/>
      <c r="R85" s="18"/>
      <c r="S85" s="19">
        <f t="shared" si="5"/>
        <v>2592</v>
      </c>
      <c r="T85" s="20">
        <f t="shared" si="6"/>
        <v>2592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1758</v>
      </c>
      <c r="E86" s="11" t="s">
        <v>29</v>
      </c>
      <c r="F86" s="11" t="s">
        <v>30</v>
      </c>
      <c r="G86" s="11">
        <v>3</v>
      </c>
      <c r="H86" s="11" t="s">
        <v>111</v>
      </c>
      <c r="I86" s="11" t="s">
        <v>61</v>
      </c>
      <c r="J86" s="12">
        <v>933</v>
      </c>
      <c r="K86" s="13" t="s">
        <v>33</v>
      </c>
      <c r="L86" s="14"/>
      <c r="M86" s="14">
        <v>22</v>
      </c>
      <c r="N86" s="15"/>
      <c r="O86" s="16">
        <f t="shared" si="4"/>
        <v>1.1000000000000001</v>
      </c>
      <c r="P86" s="16">
        <v>1026</v>
      </c>
      <c r="Q86" s="17">
        <v>6</v>
      </c>
      <c r="R86" s="18"/>
      <c r="S86" s="19">
        <f t="shared" si="5"/>
        <v>1026.3</v>
      </c>
      <c r="T86" s="20">
        <f t="shared" si="6"/>
        <v>1026.3000000000002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1758</v>
      </c>
      <c r="E87" s="11" t="s">
        <v>29</v>
      </c>
      <c r="F87" s="11" t="s">
        <v>30</v>
      </c>
      <c r="G87" s="11">
        <v>3</v>
      </c>
      <c r="H87" s="11" t="s">
        <v>112</v>
      </c>
      <c r="I87" s="11" t="s">
        <v>61</v>
      </c>
      <c r="J87" s="12">
        <v>28528</v>
      </c>
      <c r="K87" s="13" t="s">
        <v>33</v>
      </c>
      <c r="L87" s="14"/>
      <c r="M87" s="14">
        <v>32</v>
      </c>
      <c r="N87" s="15"/>
      <c r="O87" s="16">
        <f t="shared" si="4"/>
        <v>1.6</v>
      </c>
      <c r="P87" s="16">
        <v>45644</v>
      </c>
      <c r="Q87" s="17">
        <v>16</v>
      </c>
      <c r="R87" s="18"/>
      <c r="S87" s="19">
        <f t="shared" si="5"/>
        <v>45644.800000000003</v>
      </c>
      <c r="T87" s="20">
        <f t="shared" si="6"/>
        <v>45644.800000000003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1758</v>
      </c>
      <c r="E88" s="11" t="s">
        <v>29</v>
      </c>
      <c r="F88" s="11" t="s">
        <v>30</v>
      </c>
      <c r="G88" s="11">
        <v>3</v>
      </c>
      <c r="H88" s="11" t="s">
        <v>113</v>
      </c>
      <c r="I88" s="11" t="s">
        <v>61</v>
      </c>
      <c r="J88" s="12">
        <v>3080</v>
      </c>
      <c r="K88" s="13" t="s">
        <v>33</v>
      </c>
      <c r="L88" s="14"/>
      <c r="M88" s="14">
        <v>28</v>
      </c>
      <c r="N88" s="15"/>
      <c r="O88" s="16">
        <f t="shared" si="4"/>
        <v>1.4000000000000001</v>
      </c>
      <c r="P88" s="16">
        <v>4312</v>
      </c>
      <c r="Q88" s="17"/>
      <c r="R88" s="18"/>
      <c r="S88" s="19">
        <f t="shared" si="5"/>
        <v>4312</v>
      </c>
      <c r="T88" s="20">
        <f t="shared" si="6"/>
        <v>4312</v>
      </c>
      <c r="U88" s="20">
        <f t="shared" si="7"/>
        <v>0</v>
      </c>
      <c r="V88" s="21"/>
    </row>
    <row r="89" spans="1:22">
      <c r="A89">
        <v>88</v>
      </c>
      <c r="B89" t="s">
        <v>27</v>
      </c>
      <c r="C89" s="10" t="s">
        <v>28</v>
      </c>
      <c r="D89" s="11">
        <v>1758</v>
      </c>
      <c r="E89" s="11" t="s">
        <v>29</v>
      </c>
      <c r="F89" s="11" t="s">
        <v>30</v>
      </c>
      <c r="G89" s="11">
        <v>3</v>
      </c>
      <c r="H89" s="11" t="s">
        <v>114</v>
      </c>
      <c r="I89" s="11" t="s">
        <v>61</v>
      </c>
      <c r="J89" s="12">
        <v>6310</v>
      </c>
      <c r="K89" s="13" t="s">
        <v>33</v>
      </c>
      <c r="L89" s="14"/>
      <c r="M89" s="14">
        <v>23</v>
      </c>
      <c r="N89" s="15"/>
      <c r="O89" s="16">
        <f t="shared" si="4"/>
        <v>1.1500000000000001</v>
      </c>
      <c r="P89" s="16">
        <v>7256</v>
      </c>
      <c r="Q89" s="17">
        <v>10</v>
      </c>
      <c r="R89" s="18"/>
      <c r="S89" s="19">
        <f t="shared" si="5"/>
        <v>7256.5</v>
      </c>
      <c r="T89" s="20">
        <f t="shared" si="6"/>
        <v>7256.5000000000009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1758</v>
      </c>
      <c r="E90" s="11" t="s">
        <v>29</v>
      </c>
      <c r="F90" s="11" t="s">
        <v>30</v>
      </c>
      <c r="G90" s="11">
        <v>3</v>
      </c>
      <c r="H90" s="11" t="s">
        <v>115</v>
      </c>
      <c r="I90" s="11" t="s">
        <v>61</v>
      </c>
      <c r="J90" s="12">
        <v>1350</v>
      </c>
      <c r="K90" s="13" t="s">
        <v>33</v>
      </c>
      <c r="L90" s="14"/>
      <c r="M90" s="14">
        <v>40</v>
      </c>
      <c r="N90" s="15"/>
      <c r="O90" s="16">
        <f t="shared" si="4"/>
        <v>2</v>
      </c>
      <c r="P90" s="16">
        <v>2700</v>
      </c>
      <c r="Q90" s="17"/>
      <c r="R90" s="18"/>
      <c r="S90" s="19">
        <f t="shared" si="5"/>
        <v>2700</v>
      </c>
      <c r="T90" s="20">
        <f t="shared" si="6"/>
        <v>2700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1758</v>
      </c>
      <c r="E91" s="11" t="s">
        <v>29</v>
      </c>
      <c r="F91" s="11" t="s">
        <v>30</v>
      </c>
      <c r="G91" s="11">
        <v>3</v>
      </c>
      <c r="H91" s="11" t="s">
        <v>116</v>
      </c>
      <c r="I91" s="11" t="s">
        <v>61</v>
      </c>
      <c r="J91" s="12">
        <v>216</v>
      </c>
      <c r="K91" s="13" t="s">
        <v>117</v>
      </c>
      <c r="L91" s="14"/>
      <c r="M91" s="14">
        <v>40</v>
      </c>
      <c r="N91" s="15"/>
      <c r="O91" s="16">
        <f t="shared" si="4"/>
        <v>2</v>
      </c>
      <c r="P91" s="16">
        <v>432</v>
      </c>
      <c r="Q91" s="17"/>
      <c r="R91" s="18"/>
      <c r="S91" s="19">
        <f t="shared" si="5"/>
        <v>432</v>
      </c>
      <c r="T91" s="20">
        <f t="shared" si="6"/>
        <v>432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1758</v>
      </c>
      <c r="E92" s="11" t="s">
        <v>29</v>
      </c>
      <c r="F92" s="11" t="s">
        <v>30</v>
      </c>
      <c r="G92" s="11">
        <v>3</v>
      </c>
      <c r="H92" s="11" t="s">
        <v>118</v>
      </c>
      <c r="I92" s="11" t="s">
        <v>61</v>
      </c>
      <c r="J92" s="12">
        <v>20</v>
      </c>
      <c r="K92" s="13" t="s">
        <v>33</v>
      </c>
      <c r="L92" s="14"/>
      <c r="M92" s="14">
        <v>25</v>
      </c>
      <c r="N92" s="15"/>
      <c r="O92" s="16">
        <f t="shared" si="4"/>
        <v>1.25</v>
      </c>
      <c r="P92" s="16">
        <v>25</v>
      </c>
      <c r="Q92" s="17"/>
      <c r="R92" s="18"/>
      <c r="S92" s="19">
        <f t="shared" si="5"/>
        <v>25</v>
      </c>
      <c r="T92" s="20">
        <f t="shared" si="6"/>
        <v>25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1758</v>
      </c>
      <c r="E93" s="11" t="s">
        <v>29</v>
      </c>
      <c r="F93" s="11" t="s">
        <v>30</v>
      </c>
      <c r="G93" s="11">
        <v>3</v>
      </c>
      <c r="H93" s="11" t="s">
        <v>119</v>
      </c>
      <c r="I93" s="11" t="s">
        <v>61</v>
      </c>
      <c r="J93" s="12">
        <v>7335</v>
      </c>
      <c r="K93" s="13" t="s">
        <v>33</v>
      </c>
      <c r="L93" s="14"/>
      <c r="M93" s="14">
        <v>20</v>
      </c>
      <c r="N93" s="15"/>
      <c r="O93" s="16">
        <f t="shared" si="4"/>
        <v>1</v>
      </c>
      <c r="P93" s="16">
        <v>7335</v>
      </c>
      <c r="Q93" s="17"/>
      <c r="R93" s="18"/>
      <c r="S93" s="19">
        <f t="shared" si="5"/>
        <v>7335</v>
      </c>
      <c r="T93" s="20">
        <f t="shared" si="6"/>
        <v>7335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1758</v>
      </c>
      <c r="E94" s="11" t="s">
        <v>29</v>
      </c>
      <c r="F94" s="11" t="s">
        <v>30</v>
      </c>
      <c r="G94" s="11">
        <v>3</v>
      </c>
      <c r="H94" s="11" t="s">
        <v>120</v>
      </c>
      <c r="I94" s="11" t="s">
        <v>61</v>
      </c>
      <c r="J94" s="12">
        <v>1285</v>
      </c>
      <c r="K94" s="13" t="s">
        <v>33</v>
      </c>
      <c r="L94" s="14"/>
      <c r="M94" s="14">
        <v>15</v>
      </c>
      <c r="N94" s="15"/>
      <c r="O94" s="16">
        <f t="shared" si="4"/>
        <v>0.75</v>
      </c>
      <c r="P94" s="16">
        <v>963</v>
      </c>
      <c r="Q94" s="17">
        <v>15</v>
      </c>
      <c r="R94" s="18"/>
      <c r="S94" s="19">
        <f t="shared" si="5"/>
        <v>963.75</v>
      </c>
      <c r="T94" s="20">
        <f t="shared" si="6"/>
        <v>963.75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1758</v>
      </c>
      <c r="E95" s="11" t="s">
        <v>29</v>
      </c>
      <c r="F95" s="11" t="s">
        <v>30</v>
      </c>
      <c r="G95" s="11">
        <v>3</v>
      </c>
      <c r="H95" s="11" t="s">
        <v>46</v>
      </c>
      <c r="I95" s="11" t="s">
        <v>61</v>
      </c>
      <c r="J95" s="12">
        <v>635075</v>
      </c>
      <c r="K95" s="13" t="s">
        <v>33</v>
      </c>
      <c r="L95" s="14">
        <v>0.17</v>
      </c>
      <c r="M95" s="14"/>
      <c r="N95" s="15"/>
      <c r="O95" s="16">
        <f t="shared" si="4"/>
        <v>0.17</v>
      </c>
      <c r="P95" s="16">
        <v>107962</v>
      </c>
      <c r="Q95" s="17">
        <v>15</v>
      </c>
      <c r="R95" s="18"/>
      <c r="S95" s="19">
        <f t="shared" si="5"/>
        <v>107962.75</v>
      </c>
      <c r="T95" s="20">
        <f t="shared" si="6"/>
        <v>107962.75000000001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1758</v>
      </c>
      <c r="E96" s="11" t="s">
        <v>29</v>
      </c>
      <c r="F96" s="11" t="s">
        <v>30</v>
      </c>
      <c r="G96" s="11">
        <v>3</v>
      </c>
      <c r="H96" s="11" t="s">
        <v>121</v>
      </c>
      <c r="I96" s="11" t="s">
        <v>61</v>
      </c>
      <c r="J96" s="12">
        <v>340</v>
      </c>
      <c r="K96" s="13" t="s">
        <v>33</v>
      </c>
      <c r="L96" s="14"/>
      <c r="M96" s="14">
        <v>12</v>
      </c>
      <c r="N96" s="15"/>
      <c r="O96" s="16">
        <f t="shared" si="4"/>
        <v>0.60000000000000009</v>
      </c>
      <c r="P96" s="16">
        <v>204</v>
      </c>
      <c r="Q96" s="17"/>
      <c r="R96" s="18"/>
      <c r="S96" s="19">
        <f t="shared" si="5"/>
        <v>204</v>
      </c>
      <c r="T96" s="20">
        <f t="shared" si="6"/>
        <v>204.00000000000003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1758</v>
      </c>
      <c r="E97" s="11" t="s">
        <v>29</v>
      </c>
      <c r="F97" s="11" t="s">
        <v>30</v>
      </c>
      <c r="G97" s="11">
        <v>3</v>
      </c>
      <c r="H97" s="11" t="s">
        <v>121</v>
      </c>
      <c r="I97" s="11" t="s">
        <v>61</v>
      </c>
      <c r="J97" s="12">
        <v>1</v>
      </c>
      <c r="K97" s="13" t="s">
        <v>251</v>
      </c>
      <c r="L97" s="14">
        <v>102</v>
      </c>
      <c r="M97" s="14"/>
      <c r="N97" s="15"/>
      <c r="O97" s="16">
        <f t="shared" si="4"/>
        <v>102</v>
      </c>
      <c r="P97" s="16">
        <v>102</v>
      </c>
      <c r="Q97" s="17"/>
      <c r="R97" s="18"/>
      <c r="S97" s="19">
        <f t="shared" si="5"/>
        <v>102</v>
      </c>
      <c r="T97" s="20">
        <f t="shared" si="6"/>
        <v>102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1758</v>
      </c>
      <c r="E98" s="11" t="s">
        <v>29</v>
      </c>
      <c r="F98" s="11" t="s">
        <v>30</v>
      </c>
      <c r="G98" s="11">
        <v>3</v>
      </c>
      <c r="H98" s="11" t="s">
        <v>121</v>
      </c>
      <c r="I98" s="11" t="s">
        <v>61</v>
      </c>
      <c r="J98" s="12">
        <v>1</v>
      </c>
      <c r="K98" s="13" t="s">
        <v>252</v>
      </c>
      <c r="L98" s="14">
        <v>100</v>
      </c>
      <c r="M98" s="14"/>
      <c r="N98" s="15"/>
      <c r="O98" s="16">
        <f t="shared" si="4"/>
        <v>100</v>
      </c>
      <c r="P98" s="16">
        <v>100</v>
      </c>
      <c r="Q98" s="17"/>
      <c r="R98" s="18"/>
      <c r="S98" s="19">
        <f t="shared" si="5"/>
        <v>100</v>
      </c>
      <c r="T98" s="20">
        <f t="shared" si="6"/>
        <v>100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1758</v>
      </c>
      <c r="E99" s="11" t="s">
        <v>29</v>
      </c>
      <c r="F99" s="11" t="s">
        <v>30</v>
      </c>
      <c r="G99" s="11">
        <v>3</v>
      </c>
      <c r="H99" s="11" t="s">
        <v>122</v>
      </c>
      <c r="I99" s="11" t="s">
        <v>61</v>
      </c>
      <c r="J99" s="12">
        <v>750</v>
      </c>
      <c r="K99" s="13" t="s">
        <v>33</v>
      </c>
      <c r="L99" s="14">
        <v>0.18</v>
      </c>
      <c r="M99" s="14"/>
      <c r="N99" s="15"/>
      <c r="O99" s="16">
        <f t="shared" si="4"/>
        <v>0.18</v>
      </c>
      <c r="P99" s="16">
        <v>135</v>
      </c>
      <c r="Q99" s="17"/>
      <c r="R99" s="18"/>
      <c r="S99" s="19">
        <f t="shared" si="5"/>
        <v>135</v>
      </c>
      <c r="T99" s="20">
        <f t="shared" si="6"/>
        <v>135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1758</v>
      </c>
      <c r="E100" s="11" t="s">
        <v>29</v>
      </c>
      <c r="F100" s="11" t="s">
        <v>30</v>
      </c>
      <c r="G100" s="11">
        <v>3</v>
      </c>
      <c r="H100" s="11" t="s">
        <v>123</v>
      </c>
      <c r="I100" s="11" t="s">
        <v>61</v>
      </c>
      <c r="J100" s="12">
        <v>139680</v>
      </c>
      <c r="K100" s="13" t="s">
        <v>33</v>
      </c>
      <c r="L100" s="14">
        <v>0.11</v>
      </c>
      <c r="M100" s="14"/>
      <c r="N100" s="15"/>
      <c r="O100" s="16">
        <f t="shared" si="4"/>
        <v>0.11</v>
      </c>
      <c r="P100" s="16">
        <v>15364</v>
      </c>
      <c r="Q100" s="17">
        <v>16</v>
      </c>
      <c r="R100" s="18"/>
      <c r="S100" s="19">
        <f t="shared" si="5"/>
        <v>15364.8</v>
      </c>
      <c r="T100" s="20">
        <f t="shared" si="6"/>
        <v>15364.8</v>
      </c>
      <c r="U100" s="20">
        <f t="shared" si="7"/>
        <v>0</v>
      </c>
      <c r="V100" s="21"/>
    </row>
    <row r="101" spans="1:22">
      <c r="A101">
        <v>100</v>
      </c>
      <c r="B101" t="s">
        <v>27</v>
      </c>
      <c r="C101" s="10" t="s">
        <v>28</v>
      </c>
      <c r="D101" s="11">
        <v>1758</v>
      </c>
      <c r="E101" s="11" t="s">
        <v>29</v>
      </c>
      <c r="F101" s="11" t="s">
        <v>30</v>
      </c>
      <c r="G101" s="11">
        <v>3</v>
      </c>
      <c r="H101" s="11" t="s">
        <v>124</v>
      </c>
      <c r="I101" s="11" t="s">
        <v>61</v>
      </c>
      <c r="J101" s="12">
        <v>141652</v>
      </c>
      <c r="K101" s="13" t="s">
        <v>33</v>
      </c>
      <c r="L101" s="14">
        <v>0.23</v>
      </c>
      <c r="M101" s="14"/>
      <c r="N101" s="15"/>
      <c r="O101" s="16">
        <f t="shared" si="4"/>
        <v>0.23</v>
      </c>
      <c r="P101" s="16">
        <v>32579</v>
      </c>
      <c r="Q101" s="17">
        <v>19</v>
      </c>
      <c r="R101" s="18">
        <v>2</v>
      </c>
      <c r="S101" s="19">
        <f t="shared" si="5"/>
        <v>32579.958333333336</v>
      </c>
      <c r="T101" s="20">
        <f t="shared" si="6"/>
        <v>32579.960000000003</v>
      </c>
      <c r="U101" s="20">
        <f t="shared" si="7"/>
        <v>-1.6666666670062114E-3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1758</v>
      </c>
      <c r="E102" s="11" t="s">
        <v>29</v>
      </c>
      <c r="F102" s="11" t="s">
        <v>30</v>
      </c>
      <c r="G102" s="11">
        <v>3</v>
      </c>
      <c r="H102" s="11" t="s">
        <v>125</v>
      </c>
      <c r="I102" s="11" t="s">
        <v>61</v>
      </c>
      <c r="J102" s="12">
        <v>870</v>
      </c>
      <c r="K102" s="13" t="s">
        <v>33</v>
      </c>
      <c r="L102" s="14">
        <v>0.45</v>
      </c>
      <c r="M102" s="14"/>
      <c r="N102" s="15"/>
      <c r="O102" s="16">
        <f t="shared" si="4"/>
        <v>0.45</v>
      </c>
      <c r="P102" s="16">
        <v>391</v>
      </c>
      <c r="Q102" s="17">
        <v>10</v>
      </c>
      <c r="R102" s="18"/>
      <c r="S102" s="19">
        <f t="shared" si="5"/>
        <v>391.5</v>
      </c>
      <c r="T102" s="20">
        <f t="shared" si="6"/>
        <v>391.5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1758</v>
      </c>
      <c r="E103" s="11" t="s">
        <v>29</v>
      </c>
      <c r="F103" s="11" t="s">
        <v>30</v>
      </c>
      <c r="G103" s="11">
        <v>3</v>
      </c>
      <c r="H103" s="11" t="s">
        <v>126</v>
      </c>
      <c r="I103" s="11" t="s">
        <v>61</v>
      </c>
      <c r="J103" s="12">
        <v>1175</v>
      </c>
      <c r="K103" s="13" t="s">
        <v>33</v>
      </c>
      <c r="L103" s="14"/>
      <c r="M103" s="14">
        <v>24</v>
      </c>
      <c r="N103" s="15"/>
      <c r="O103" s="16">
        <f t="shared" si="4"/>
        <v>1.2000000000000002</v>
      </c>
      <c r="P103" s="16">
        <v>1410</v>
      </c>
      <c r="Q103" s="17"/>
      <c r="R103" s="18"/>
      <c r="S103" s="19">
        <f t="shared" si="5"/>
        <v>1410</v>
      </c>
      <c r="T103" s="20">
        <f t="shared" si="6"/>
        <v>1410.0000000000002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1758</v>
      </c>
      <c r="E104" s="11" t="s">
        <v>29</v>
      </c>
      <c r="F104" s="11" t="s">
        <v>30</v>
      </c>
      <c r="G104" s="11">
        <v>3</v>
      </c>
      <c r="H104" s="11" t="s">
        <v>127</v>
      </c>
      <c r="I104" s="11" t="s">
        <v>61</v>
      </c>
      <c r="J104" s="12">
        <v>1765</v>
      </c>
      <c r="K104" s="13" t="s">
        <v>33</v>
      </c>
      <c r="L104" s="14">
        <v>0.12</v>
      </c>
      <c r="M104" s="14"/>
      <c r="N104" s="15"/>
      <c r="O104" s="16">
        <f t="shared" si="4"/>
        <v>0.12</v>
      </c>
      <c r="P104" s="16">
        <v>211</v>
      </c>
      <c r="Q104" s="17">
        <v>16</v>
      </c>
      <c r="R104" s="18"/>
      <c r="S104" s="19">
        <f t="shared" si="5"/>
        <v>211.8</v>
      </c>
      <c r="T104" s="20">
        <f t="shared" si="6"/>
        <v>211.79999999999998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1758</v>
      </c>
      <c r="E105" s="11" t="s">
        <v>29</v>
      </c>
      <c r="F105" s="11" t="s">
        <v>30</v>
      </c>
      <c r="G105" s="11">
        <v>3</v>
      </c>
      <c r="H105" s="11" t="s">
        <v>128</v>
      </c>
      <c r="I105" s="11" t="s">
        <v>61</v>
      </c>
      <c r="J105" s="12">
        <v>590</v>
      </c>
      <c r="K105" s="13" t="s">
        <v>33</v>
      </c>
      <c r="L105" s="14">
        <v>0.17</v>
      </c>
      <c r="M105" s="14"/>
      <c r="N105" s="15"/>
      <c r="O105" s="16">
        <f t="shared" si="4"/>
        <v>0.17</v>
      </c>
      <c r="P105" s="16">
        <v>100</v>
      </c>
      <c r="Q105" s="17">
        <v>6</v>
      </c>
      <c r="R105" s="18"/>
      <c r="S105" s="19">
        <f t="shared" si="5"/>
        <v>100.3</v>
      </c>
      <c r="T105" s="20">
        <f t="shared" si="6"/>
        <v>100.30000000000001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1758</v>
      </c>
      <c r="E106" s="11" t="s">
        <v>29</v>
      </c>
      <c r="F106" s="11" t="s">
        <v>30</v>
      </c>
      <c r="G106" s="11">
        <v>3</v>
      </c>
      <c r="H106" s="11" t="s">
        <v>129</v>
      </c>
      <c r="I106" s="11" t="s">
        <v>61</v>
      </c>
      <c r="J106" s="12">
        <v>53825</v>
      </c>
      <c r="K106" s="13" t="s">
        <v>33</v>
      </c>
      <c r="L106" s="14"/>
      <c r="M106" s="14">
        <v>6</v>
      </c>
      <c r="N106" s="15"/>
      <c r="O106" s="16">
        <f t="shared" si="4"/>
        <v>0.30000000000000004</v>
      </c>
      <c r="P106" s="16">
        <v>16147</v>
      </c>
      <c r="Q106" s="17">
        <v>10</v>
      </c>
      <c r="R106" s="18"/>
      <c r="S106" s="19">
        <f t="shared" si="5"/>
        <v>16147.5</v>
      </c>
      <c r="T106" s="20">
        <f t="shared" si="6"/>
        <v>16147.500000000002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1758</v>
      </c>
      <c r="E107" s="11" t="s">
        <v>29</v>
      </c>
      <c r="F107" s="11" t="s">
        <v>30</v>
      </c>
      <c r="G107" s="11">
        <v>3</v>
      </c>
      <c r="H107" s="11" t="s">
        <v>130</v>
      </c>
      <c r="I107" s="11" t="s">
        <v>61</v>
      </c>
      <c r="J107" s="12">
        <v>825</v>
      </c>
      <c r="K107" s="13" t="s">
        <v>33</v>
      </c>
      <c r="L107" s="14"/>
      <c r="M107" s="14">
        <v>4</v>
      </c>
      <c r="N107" s="15"/>
      <c r="O107" s="16">
        <f t="shared" si="4"/>
        <v>0.2</v>
      </c>
      <c r="P107" s="16">
        <v>165</v>
      </c>
      <c r="Q107" s="17"/>
      <c r="R107" s="18"/>
      <c r="S107" s="19">
        <f t="shared" si="5"/>
        <v>165</v>
      </c>
      <c r="T107" s="20">
        <f t="shared" si="6"/>
        <v>165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1758</v>
      </c>
      <c r="E108" s="11" t="s">
        <v>29</v>
      </c>
      <c r="F108" s="11" t="s">
        <v>30</v>
      </c>
      <c r="G108" s="11">
        <v>3</v>
      </c>
      <c r="H108" s="11" t="s">
        <v>131</v>
      </c>
      <c r="I108" s="11" t="s">
        <v>61</v>
      </c>
      <c r="J108" s="12">
        <v>4200</v>
      </c>
      <c r="K108" s="13" t="s">
        <v>33</v>
      </c>
      <c r="L108" s="14">
        <v>0.17</v>
      </c>
      <c r="M108" s="14"/>
      <c r="N108" s="15"/>
      <c r="O108" s="16">
        <f t="shared" si="4"/>
        <v>0.17</v>
      </c>
      <c r="P108" s="16">
        <v>714</v>
      </c>
      <c r="Q108" s="17"/>
      <c r="R108" s="18"/>
      <c r="S108" s="19">
        <f t="shared" si="5"/>
        <v>714</v>
      </c>
      <c r="T108" s="20">
        <f t="shared" si="6"/>
        <v>714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1758</v>
      </c>
      <c r="E109" s="11" t="s">
        <v>29</v>
      </c>
      <c r="F109" s="11" t="s">
        <v>30</v>
      </c>
      <c r="G109" s="11">
        <v>3</v>
      </c>
      <c r="H109" s="11" t="s">
        <v>132</v>
      </c>
      <c r="I109" s="11" t="s">
        <v>61</v>
      </c>
      <c r="J109" s="12">
        <v>41719</v>
      </c>
      <c r="K109" s="13" t="s">
        <v>33</v>
      </c>
      <c r="L109" s="14">
        <v>0.26</v>
      </c>
      <c r="M109" s="14"/>
      <c r="N109" s="15"/>
      <c r="O109" s="16">
        <f t="shared" si="4"/>
        <v>0.26</v>
      </c>
      <c r="P109" s="16">
        <v>10846</v>
      </c>
      <c r="Q109" s="17">
        <v>18</v>
      </c>
      <c r="R109" s="18">
        <v>9</v>
      </c>
      <c r="S109" s="19">
        <f t="shared" si="5"/>
        <v>10846.9375</v>
      </c>
      <c r="T109" s="20">
        <f t="shared" si="6"/>
        <v>10846.94</v>
      </c>
      <c r="U109" s="20">
        <f t="shared" si="7"/>
        <v>-2.500000000509317E-3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1758</v>
      </c>
      <c r="E110" s="11" t="s">
        <v>29</v>
      </c>
      <c r="F110" s="11" t="s">
        <v>30</v>
      </c>
      <c r="G110" s="11">
        <v>3</v>
      </c>
      <c r="H110" s="11" t="s">
        <v>133</v>
      </c>
      <c r="I110" s="11" t="s">
        <v>61</v>
      </c>
      <c r="J110" s="12">
        <v>9384</v>
      </c>
      <c r="K110" s="13" t="s">
        <v>33</v>
      </c>
      <c r="L110" s="14">
        <v>0.08</v>
      </c>
      <c r="M110" s="14"/>
      <c r="N110" s="15"/>
      <c r="O110" s="16">
        <f t="shared" si="4"/>
        <v>0.08</v>
      </c>
      <c r="P110" s="16">
        <v>750</v>
      </c>
      <c r="Q110" s="17">
        <v>14</v>
      </c>
      <c r="R110" s="18">
        <v>4</v>
      </c>
      <c r="S110" s="19">
        <f t="shared" si="5"/>
        <v>750.7166666666667</v>
      </c>
      <c r="T110" s="20">
        <f t="shared" si="6"/>
        <v>750.72</v>
      </c>
      <c r="U110" s="20">
        <f t="shared" si="7"/>
        <v>-3.3333333333303017E-3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1758</v>
      </c>
      <c r="E111" s="11" t="s">
        <v>29</v>
      </c>
      <c r="F111" s="11" t="s">
        <v>30</v>
      </c>
      <c r="G111" s="11">
        <v>3</v>
      </c>
      <c r="H111" s="11" t="s">
        <v>134</v>
      </c>
      <c r="I111" s="11" t="s">
        <v>61</v>
      </c>
      <c r="J111" s="12">
        <v>450</v>
      </c>
      <c r="K111" s="13" t="s">
        <v>33</v>
      </c>
      <c r="L111" s="14">
        <v>3</v>
      </c>
      <c r="M111" s="14"/>
      <c r="N111" s="15"/>
      <c r="O111" s="16">
        <f t="shared" si="4"/>
        <v>3</v>
      </c>
      <c r="P111" s="16">
        <v>1350</v>
      </c>
      <c r="Q111" s="17"/>
      <c r="R111" s="18"/>
      <c r="S111" s="19">
        <f t="shared" si="5"/>
        <v>1350</v>
      </c>
      <c r="T111" s="20">
        <f t="shared" si="6"/>
        <v>1350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1758</v>
      </c>
      <c r="E112" s="11" t="s">
        <v>29</v>
      </c>
      <c r="F112" s="11" t="s">
        <v>30</v>
      </c>
      <c r="G112" s="11">
        <v>3</v>
      </c>
      <c r="H112" s="11" t="s">
        <v>135</v>
      </c>
      <c r="I112" s="11" t="s">
        <v>61</v>
      </c>
      <c r="J112" s="12">
        <v>3250</v>
      </c>
      <c r="K112" s="13" t="s">
        <v>33</v>
      </c>
      <c r="L112" s="14"/>
      <c r="M112" s="14">
        <v>40</v>
      </c>
      <c r="N112" s="15"/>
      <c r="O112" s="16">
        <f t="shared" si="4"/>
        <v>2</v>
      </c>
      <c r="P112" s="16">
        <v>6500</v>
      </c>
      <c r="Q112" s="17"/>
      <c r="R112" s="18"/>
      <c r="S112" s="19">
        <f t="shared" si="5"/>
        <v>6500</v>
      </c>
      <c r="T112" s="20">
        <f t="shared" si="6"/>
        <v>6500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1758</v>
      </c>
      <c r="E113" s="11" t="s">
        <v>29</v>
      </c>
      <c r="F113" s="11" t="s">
        <v>30</v>
      </c>
      <c r="G113" s="11">
        <v>3</v>
      </c>
      <c r="H113" s="11" t="s">
        <v>253</v>
      </c>
      <c r="I113" s="11" t="s">
        <v>61</v>
      </c>
      <c r="J113" s="12">
        <v>2045</v>
      </c>
      <c r="K113" s="13" t="s">
        <v>33</v>
      </c>
      <c r="L113" s="14">
        <v>3</v>
      </c>
      <c r="M113" s="14"/>
      <c r="N113" s="15"/>
      <c r="O113" s="16">
        <f t="shared" si="4"/>
        <v>3</v>
      </c>
      <c r="P113" s="16">
        <v>6135</v>
      </c>
      <c r="Q113" s="17"/>
      <c r="R113" s="18"/>
      <c r="S113" s="19">
        <f t="shared" si="5"/>
        <v>6135</v>
      </c>
      <c r="T113" s="20">
        <f t="shared" si="6"/>
        <v>6135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1758</v>
      </c>
      <c r="E114" s="11" t="s">
        <v>29</v>
      </c>
      <c r="F114" s="11" t="s">
        <v>30</v>
      </c>
      <c r="G114" s="11">
        <v>3</v>
      </c>
      <c r="H114" s="11" t="s">
        <v>136</v>
      </c>
      <c r="I114" s="11" t="s">
        <v>61</v>
      </c>
      <c r="J114" s="12">
        <v>40510</v>
      </c>
      <c r="K114" s="13" t="s">
        <v>33</v>
      </c>
      <c r="L114" s="14"/>
      <c r="M114" s="14">
        <v>5</v>
      </c>
      <c r="N114" s="15"/>
      <c r="O114" s="16">
        <f t="shared" si="4"/>
        <v>0.25</v>
      </c>
      <c r="P114" s="16">
        <v>10127</v>
      </c>
      <c r="Q114" s="17">
        <v>10</v>
      </c>
      <c r="R114" s="18"/>
      <c r="S114" s="19">
        <f t="shared" si="5"/>
        <v>10127.5</v>
      </c>
      <c r="T114" s="20">
        <f t="shared" si="6"/>
        <v>10127.5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1758</v>
      </c>
      <c r="E115" s="11" t="s">
        <v>29</v>
      </c>
      <c r="F115" s="11" t="s">
        <v>30</v>
      </c>
      <c r="G115" s="11">
        <v>3</v>
      </c>
      <c r="H115" s="11" t="s">
        <v>137</v>
      </c>
      <c r="I115" s="11" t="s">
        <v>61</v>
      </c>
      <c r="J115" s="12">
        <v>9120</v>
      </c>
      <c r="K115" s="13" t="s">
        <v>33</v>
      </c>
      <c r="L115" s="14"/>
      <c r="M115" s="14">
        <v>8</v>
      </c>
      <c r="N115" s="15"/>
      <c r="O115" s="16">
        <f t="shared" si="4"/>
        <v>0.4</v>
      </c>
      <c r="P115" s="16">
        <v>3648</v>
      </c>
      <c r="Q115" s="17"/>
      <c r="R115" s="18"/>
      <c r="S115" s="19">
        <f t="shared" si="5"/>
        <v>3648</v>
      </c>
      <c r="T115" s="20">
        <f t="shared" si="6"/>
        <v>3648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1758</v>
      </c>
      <c r="E116" s="11" t="s">
        <v>29</v>
      </c>
      <c r="F116" s="11" t="s">
        <v>30</v>
      </c>
      <c r="G116" s="11">
        <v>3</v>
      </c>
      <c r="H116" s="11" t="s">
        <v>138</v>
      </c>
      <c r="I116" s="11" t="s">
        <v>61</v>
      </c>
      <c r="J116" s="12">
        <v>20390</v>
      </c>
      <c r="K116" s="13" t="s">
        <v>33</v>
      </c>
      <c r="L116" s="14"/>
      <c r="M116" s="14">
        <v>4</v>
      </c>
      <c r="N116" s="15"/>
      <c r="O116" s="16">
        <f t="shared" si="4"/>
        <v>0.2</v>
      </c>
      <c r="P116" s="16">
        <v>4078</v>
      </c>
      <c r="Q116" s="17"/>
      <c r="R116" s="18"/>
      <c r="S116" s="19">
        <f t="shared" si="5"/>
        <v>4078</v>
      </c>
      <c r="T116" s="20">
        <f t="shared" si="6"/>
        <v>4078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1758</v>
      </c>
      <c r="E117" s="11" t="s">
        <v>29</v>
      </c>
      <c r="F117" s="11" t="s">
        <v>30</v>
      </c>
      <c r="G117" s="11">
        <v>3</v>
      </c>
      <c r="H117" s="11" t="s">
        <v>254</v>
      </c>
      <c r="I117" s="11" t="s">
        <v>61</v>
      </c>
      <c r="J117" s="12">
        <v>7780</v>
      </c>
      <c r="K117" s="13" t="s">
        <v>33</v>
      </c>
      <c r="L117" s="14"/>
      <c r="M117" s="14">
        <v>7</v>
      </c>
      <c r="N117" s="15"/>
      <c r="O117" s="16">
        <f t="shared" si="4"/>
        <v>0.35000000000000003</v>
      </c>
      <c r="P117" s="16">
        <v>2723</v>
      </c>
      <c r="Q117" s="17"/>
      <c r="R117" s="18"/>
      <c r="S117" s="19">
        <f t="shared" si="5"/>
        <v>2723</v>
      </c>
      <c r="T117" s="20">
        <f t="shared" si="6"/>
        <v>2723.0000000000005</v>
      </c>
      <c r="U117" s="20">
        <f t="shared" si="7"/>
        <v>0</v>
      </c>
      <c r="V117" s="21"/>
    </row>
    <row r="118" spans="1:22">
      <c r="A118">
        <v>117</v>
      </c>
      <c r="B118" t="s">
        <v>27</v>
      </c>
      <c r="C118" s="10" t="s">
        <v>28</v>
      </c>
      <c r="D118" s="11">
        <v>1758</v>
      </c>
      <c r="E118" s="11" t="s">
        <v>29</v>
      </c>
      <c r="F118" s="11" t="s">
        <v>30</v>
      </c>
      <c r="G118" s="11">
        <v>3</v>
      </c>
      <c r="H118" s="11" t="s">
        <v>139</v>
      </c>
      <c r="I118" s="11" t="s">
        <v>61</v>
      </c>
      <c r="J118" s="12">
        <v>22630</v>
      </c>
      <c r="K118" s="13" t="s">
        <v>33</v>
      </c>
      <c r="L118" s="14"/>
      <c r="M118" s="14">
        <v>13</v>
      </c>
      <c r="N118" s="15"/>
      <c r="O118" s="16">
        <f t="shared" si="4"/>
        <v>0.65</v>
      </c>
      <c r="P118" s="16">
        <v>14709</v>
      </c>
      <c r="Q118" s="17">
        <v>10</v>
      </c>
      <c r="R118" s="18"/>
      <c r="S118" s="19">
        <f t="shared" si="5"/>
        <v>14709.5</v>
      </c>
      <c r="T118" s="20">
        <f t="shared" si="6"/>
        <v>14709.5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1758</v>
      </c>
      <c r="E119" s="11" t="s">
        <v>29</v>
      </c>
      <c r="F119" s="11" t="s">
        <v>30</v>
      </c>
      <c r="G119" s="11">
        <v>3</v>
      </c>
      <c r="H119" s="11" t="s">
        <v>140</v>
      </c>
      <c r="I119" s="11" t="s">
        <v>61</v>
      </c>
      <c r="J119" s="12">
        <v>629000</v>
      </c>
      <c r="K119" s="13" t="s">
        <v>33</v>
      </c>
      <c r="L119" s="14"/>
      <c r="M119" s="14">
        <v>7</v>
      </c>
      <c r="N119" s="15"/>
      <c r="O119" s="16">
        <f t="shared" si="4"/>
        <v>0.35000000000000003</v>
      </c>
      <c r="P119" s="16">
        <v>220150</v>
      </c>
      <c r="Q119" s="17"/>
      <c r="R119" s="18"/>
      <c r="S119" s="19">
        <f t="shared" si="5"/>
        <v>220150</v>
      </c>
      <c r="T119" s="20">
        <f t="shared" si="6"/>
        <v>220150.00000000003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1758</v>
      </c>
      <c r="E120" s="11" t="s">
        <v>29</v>
      </c>
      <c r="F120" s="11" t="s">
        <v>30</v>
      </c>
      <c r="G120" s="11">
        <v>3</v>
      </c>
      <c r="H120" s="11" t="s">
        <v>56</v>
      </c>
      <c r="I120" s="11" t="s">
        <v>61</v>
      </c>
      <c r="J120" s="12">
        <v>297</v>
      </c>
      <c r="K120" s="13" t="s">
        <v>117</v>
      </c>
      <c r="L120" s="14">
        <v>3</v>
      </c>
      <c r="M120" s="14"/>
      <c r="N120" s="15"/>
      <c r="O120" s="16">
        <f t="shared" si="4"/>
        <v>3</v>
      </c>
      <c r="P120" s="16">
        <v>891</v>
      </c>
      <c r="Q120" s="17"/>
      <c r="R120" s="18"/>
      <c r="S120" s="19">
        <f t="shared" si="5"/>
        <v>891</v>
      </c>
      <c r="T120" s="20">
        <f t="shared" si="6"/>
        <v>891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1758</v>
      </c>
      <c r="E121" s="11" t="s">
        <v>29</v>
      </c>
      <c r="F121" s="11" t="s">
        <v>30</v>
      </c>
      <c r="G121" s="11">
        <v>3</v>
      </c>
      <c r="H121" s="11" t="s">
        <v>141</v>
      </c>
      <c r="I121" s="11" t="s">
        <v>61</v>
      </c>
      <c r="J121" s="12">
        <v>200</v>
      </c>
      <c r="K121" s="13" t="s">
        <v>33</v>
      </c>
      <c r="L121" s="14">
        <v>0.6</v>
      </c>
      <c r="M121" s="14"/>
      <c r="N121" s="15"/>
      <c r="O121" s="16">
        <f t="shared" si="4"/>
        <v>0.6</v>
      </c>
      <c r="P121" s="16">
        <v>120</v>
      </c>
      <c r="Q121" s="17"/>
      <c r="R121" s="18"/>
      <c r="S121" s="19">
        <f t="shared" si="5"/>
        <v>120</v>
      </c>
      <c r="T121" s="20">
        <f t="shared" si="6"/>
        <v>120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1758</v>
      </c>
      <c r="E122" s="11" t="s">
        <v>29</v>
      </c>
      <c r="F122" s="11" t="s">
        <v>30</v>
      </c>
      <c r="G122" s="11">
        <v>3</v>
      </c>
      <c r="H122" s="11" t="s">
        <v>142</v>
      </c>
      <c r="I122" s="11" t="s">
        <v>61</v>
      </c>
      <c r="J122" s="12">
        <v>62955</v>
      </c>
      <c r="K122" s="13" t="s">
        <v>33</v>
      </c>
      <c r="L122" s="14"/>
      <c r="M122" s="14">
        <v>3</v>
      </c>
      <c r="N122" s="15"/>
      <c r="O122" s="16">
        <f t="shared" si="4"/>
        <v>0.15000000000000002</v>
      </c>
      <c r="P122" s="16">
        <v>9443</v>
      </c>
      <c r="Q122" s="17">
        <v>5</v>
      </c>
      <c r="R122" s="18"/>
      <c r="S122" s="19">
        <f t="shared" si="5"/>
        <v>9443.25</v>
      </c>
      <c r="T122" s="20">
        <f t="shared" si="6"/>
        <v>9443.2500000000018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1758</v>
      </c>
      <c r="E123" s="11" t="s">
        <v>29</v>
      </c>
      <c r="F123" s="11" t="s">
        <v>30</v>
      </c>
      <c r="G123" s="11">
        <v>3</v>
      </c>
      <c r="H123" s="11" t="s">
        <v>143</v>
      </c>
      <c r="I123" s="11" t="s">
        <v>61</v>
      </c>
      <c r="J123" s="12">
        <v>53270</v>
      </c>
      <c r="K123" s="13" t="s">
        <v>33</v>
      </c>
      <c r="L123" s="14"/>
      <c r="M123" s="14">
        <v>5</v>
      </c>
      <c r="N123" s="15"/>
      <c r="O123" s="16">
        <f t="shared" si="4"/>
        <v>0.25</v>
      </c>
      <c r="P123" s="16">
        <v>13317</v>
      </c>
      <c r="Q123" s="17">
        <v>10</v>
      </c>
      <c r="R123" s="18"/>
      <c r="S123" s="19">
        <f t="shared" si="5"/>
        <v>13317.5</v>
      </c>
      <c r="T123" s="20">
        <f t="shared" si="6"/>
        <v>13317.5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1758</v>
      </c>
      <c r="E124" s="11" t="s">
        <v>29</v>
      </c>
      <c r="F124" s="11" t="s">
        <v>30</v>
      </c>
      <c r="G124" s="11">
        <v>3</v>
      </c>
      <c r="H124" s="11" t="s">
        <v>144</v>
      </c>
      <c r="I124" s="11" t="s">
        <v>61</v>
      </c>
      <c r="J124" s="12">
        <v>7665</v>
      </c>
      <c r="K124" s="13" t="s">
        <v>33</v>
      </c>
      <c r="L124" s="14"/>
      <c r="M124" s="14">
        <v>45</v>
      </c>
      <c r="N124" s="15"/>
      <c r="O124" s="16">
        <f t="shared" si="4"/>
        <v>2.25</v>
      </c>
      <c r="P124" s="16">
        <v>17246</v>
      </c>
      <c r="Q124" s="17">
        <v>5</v>
      </c>
      <c r="R124" s="18"/>
      <c r="S124" s="19">
        <f t="shared" si="5"/>
        <v>17246.25</v>
      </c>
      <c r="T124" s="20">
        <f t="shared" si="6"/>
        <v>17246.25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1758</v>
      </c>
      <c r="E125" s="11" t="s">
        <v>29</v>
      </c>
      <c r="F125" s="11" t="s">
        <v>30</v>
      </c>
      <c r="G125" s="11">
        <v>3</v>
      </c>
      <c r="H125" s="11" t="s">
        <v>145</v>
      </c>
      <c r="I125" s="11" t="s">
        <v>61</v>
      </c>
      <c r="J125" s="12">
        <v>800</v>
      </c>
      <c r="K125" s="13" t="s">
        <v>33</v>
      </c>
      <c r="L125" s="14"/>
      <c r="M125" s="14">
        <v>15</v>
      </c>
      <c r="N125" s="15"/>
      <c r="O125" s="16">
        <f t="shared" si="4"/>
        <v>0.75</v>
      </c>
      <c r="P125" s="16">
        <v>600</v>
      </c>
      <c r="Q125" s="17"/>
      <c r="R125" s="18"/>
      <c r="S125" s="19">
        <f t="shared" si="5"/>
        <v>600</v>
      </c>
      <c r="T125" s="20">
        <f t="shared" si="6"/>
        <v>600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1758</v>
      </c>
      <c r="E126" s="11" t="s">
        <v>29</v>
      </c>
      <c r="F126" s="11" t="s">
        <v>30</v>
      </c>
      <c r="G126" s="11">
        <v>3</v>
      </c>
      <c r="H126" s="11" t="s">
        <v>146</v>
      </c>
      <c r="I126" s="11" t="s">
        <v>61</v>
      </c>
      <c r="J126" s="12">
        <v>139370</v>
      </c>
      <c r="K126" s="13" t="s">
        <v>33</v>
      </c>
      <c r="L126" s="14"/>
      <c r="M126" s="14">
        <v>6</v>
      </c>
      <c r="N126" s="15"/>
      <c r="O126" s="16">
        <f t="shared" si="4"/>
        <v>0.30000000000000004</v>
      </c>
      <c r="P126" s="16">
        <v>41811</v>
      </c>
      <c r="Q126" s="17"/>
      <c r="R126" s="18"/>
      <c r="S126" s="19">
        <f t="shared" si="5"/>
        <v>41811</v>
      </c>
      <c r="T126" s="20">
        <f t="shared" si="6"/>
        <v>41811.000000000007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1758</v>
      </c>
      <c r="E127" s="11" t="s">
        <v>29</v>
      </c>
      <c r="F127" s="11" t="s">
        <v>30</v>
      </c>
      <c r="G127" s="11">
        <v>3</v>
      </c>
      <c r="H127" s="11" t="s">
        <v>147</v>
      </c>
      <c r="I127" s="11" t="s">
        <v>61</v>
      </c>
      <c r="J127" s="12">
        <v>1</v>
      </c>
      <c r="K127" s="13" t="s">
        <v>77</v>
      </c>
      <c r="L127" s="14">
        <v>8</v>
      </c>
      <c r="M127" s="14"/>
      <c r="N127" s="15"/>
      <c r="O127" s="16">
        <f t="shared" si="4"/>
        <v>8</v>
      </c>
      <c r="P127" s="16">
        <v>8</v>
      </c>
      <c r="Q127" s="17"/>
      <c r="R127" s="18"/>
      <c r="S127" s="19">
        <f t="shared" si="5"/>
        <v>8</v>
      </c>
      <c r="T127" s="20">
        <f t="shared" si="6"/>
        <v>8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1758</v>
      </c>
      <c r="E128" s="11" t="s">
        <v>29</v>
      </c>
      <c r="F128" s="11" t="s">
        <v>30</v>
      </c>
      <c r="G128" s="11">
        <v>3</v>
      </c>
      <c r="H128" s="11" t="s">
        <v>148</v>
      </c>
      <c r="I128" s="11" t="s">
        <v>61</v>
      </c>
      <c r="J128" s="12">
        <v>1250</v>
      </c>
      <c r="K128" s="13" t="s">
        <v>33</v>
      </c>
      <c r="L128" s="14">
        <v>10</v>
      </c>
      <c r="M128" s="14"/>
      <c r="N128" s="15"/>
      <c r="O128" s="16">
        <f t="shared" si="4"/>
        <v>10</v>
      </c>
      <c r="P128" s="16">
        <v>12500</v>
      </c>
      <c r="Q128" s="17"/>
      <c r="R128" s="18"/>
      <c r="S128" s="19">
        <f t="shared" si="5"/>
        <v>12500</v>
      </c>
      <c r="T128" s="20">
        <f t="shared" si="6"/>
        <v>12500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1758</v>
      </c>
      <c r="E129" s="11" t="s">
        <v>29</v>
      </c>
      <c r="F129" s="11" t="s">
        <v>30</v>
      </c>
      <c r="G129" s="11">
        <v>3</v>
      </c>
      <c r="H129" s="11" t="s">
        <v>149</v>
      </c>
      <c r="I129" s="11" t="s">
        <v>61</v>
      </c>
      <c r="J129" s="12">
        <v>25</v>
      </c>
      <c r="K129" s="13" t="s">
        <v>33</v>
      </c>
      <c r="L129" s="14"/>
      <c r="M129" s="14">
        <v>30</v>
      </c>
      <c r="N129" s="15"/>
      <c r="O129" s="16">
        <f t="shared" si="4"/>
        <v>1.5</v>
      </c>
      <c r="P129" s="16">
        <v>37</v>
      </c>
      <c r="Q129" s="17">
        <v>10</v>
      </c>
      <c r="R129" s="18"/>
      <c r="S129" s="19">
        <f t="shared" si="5"/>
        <v>37.5</v>
      </c>
      <c r="T129" s="20">
        <f t="shared" si="6"/>
        <v>37.5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1758</v>
      </c>
      <c r="E130" s="11" t="s">
        <v>29</v>
      </c>
      <c r="F130" s="11" t="s">
        <v>30</v>
      </c>
      <c r="G130" s="11">
        <v>3</v>
      </c>
      <c r="H130" s="11" t="s">
        <v>150</v>
      </c>
      <c r="I130" s="11" t="s">
        <v>61</v>
      </c>
      <c r="J130" s="12">
        <v>135</v>
      </c>
      <c r="K130" s="13" t="s">
        <v>33</v>
      </c>
      <c r="L130" s="14"/>
      <c r="M130" s="14">
        <v>20</v>
      </c>
      <c r="N130" s="15"/>
      <c r="O130" s="16">
        <f t="shared" si="4"/>
        <v>1</v>
      </c>
      <c r="P130" s="16">
        <v>135</v>
      </c>
      <c r="Q130" s="17"/>
      <c r="R130" s="18"/>
      <c r="S130" s="19">
        <f t="shared" si="5"/>
        <v>135</v>
      </c>
      <c r="T130" s="20">
        <f t="shared" si="6"/>
        <v>135</v>
      </c>
      <c r="U130" s="20">
        <f t="shared" si="7"/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1758</v>
      </c>
      <c r="E131" s="11" t="s">
        <v>29</v>
      </c>
      <c r="F131" s="11" t="s">
        <v>30</v>
      </c>
      <c r="G131" s="11">
        <v>3</v>
      </c>
      <c r="H131" s="11" t="s">
        <v>151</v>
      </c>
      <c r="I131" s="11" t="s">
        <v>61</v>
      </c>
      <c r="J131" s="12">
        <v>212</v>
      </c>
      <c r="K131" s="13" t="s">
        <v>33</v>
      </c>
      <c r="L131" s="14"/>
      <c r="M131" s="14">
        <v>20</v>
      </c>
      <c r="N131" s="15"/>
      <c r="O131" s="16">
        <f t="shared" si="4"/>
        <v>1</v>
      </c>
      <c r="P131" s="16">
        <v>212</v>
      </c>
      <c r="Q131" s="17"/>
      <c r="R131" s="18"/>
      <c r="S131" s="19">
        <f t="shared" si="5"/>
        <v>212</v>
      </c>
      <c r="T131" s="20">
        <f t="shared" si="6"/>
        <v>212</v>
      </c>
      <c r="U131" s="20">
        <f t="shared" si="7"/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1758</v>
      </c>
      <c r="E132" s="11" t="s">
        <v>29</v>
      </c>
      <c r="F132" s="11" t="s">
        <v>30</v>
      </c>
      <c r="G132" s="11">
        <v>3</v>
      </c>
      <c r="H132" s="11" t="s">
        <v>255</v>
      </c>
      <c r="I132" s="11" t="s">
        <v>61</v>
      </c>
      <c r="J132" s="12">
        <v>165</v>
      </c>
      <c r="K132" s="13" t="s">
        <v>33</v>
      </c>
      <c r="L132" s="14"/>
      <c r="M132" s="14">
        <v>20</v>
      </c>
      <c r="N132" s="15"/>
      <c r="O132" s="16">
        <f t="shared" si="4"/>
        <v>1</v>
      </c>
      <c r="P132" s="16">
        <v>165</v>
      </c>
      <c r="Q132" s="17"/>
      <c r="R132" s="18"/>
      <c r="S132" s="19">
        <f t="shared" si="5"/>
        <v>165</v>
      </c>
      <c r="T132" s="20">
        <f t="shared" si="6"/>
        <v>165</v>
      </c>
      <c r="U132" s="20">
        <f t="shared" si="7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1758</v>
      </c>
      <c r="E133" s="11" t="s">
        <v>29</v>
      </c>
      <c r="F133" s="11" t="s">
        <v>30</v>
      </c>
      <c r="G133" s="11">
        <v>3</v>
      </c>
      <c r="H133" s="11" t="s">
        <v>152</v>
      </c>
      <c r="I133" s="11" t="s">
        <v>61</v>
      </c>
      <c r="J133" s="12">
        <v>215</v>
      </c>
      <c r="K133" s="13" t="s">
        <v>33</v>
      </c>
      <c r="L133" s="14"/>
      <c r="M133" s="14">
        <v>3</v>
      </c>
      <c r="N133" s="15"/>
      <c r="O133" s="16">
        <f t="shared" si="4"/>
        <v>0.15000000000000002</v>
      </c>
      <c r="P133" s="16">
        <v>32</v>
      </c>
      <c r="Q133" s="17">
        <v>5</v>
      </c>
      <c r="R133" s="18"/>
      <c r="S133" s="19">
        <f t="shared" si="5"/>
        <v>32.25</v>
      </c>
      <c r="T133" s="20">
        <f t="shared" si="6"/>
        <v>32.250000000000007</v>
      </c>
      <c r="U133" s="20">
        <f t="shared" si="7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1758</v>
      </c>
      <c r="E134" s="11" t="s">
        <v>29</v>
      </c>
      <c r="F134" s="11" t="s">
        <v>30</v>
      </c>
      <c r="G134" s="11">
        <v>3</v>
      </c>
      <c r="H134" s="11" t="s">
        <v>153</v>
      </c>
      <c r="I134" s="11" t="s">
        <v>61</v>
      </c>
      <c r="J134" s="12">
        <v>1</v>
      </c>
      <c r="K134" s="13" t="s">
        <v>154</v>
      </c>
      <c r="L134" s="14">
        <v>7</v>
      </c>
      <c r="M134" s="14">
        <v>10</v>
      </c>
      <c r="N134" s="15"/>
      <c r="O134" s="16">
        <f t="shared" si="4"/>
        <v>7.5</v>
      </c>
      <c r="P134" s="16">
        <v>7</v>
      </c>
      <c r="Q134" s="17">
        <v>10</v>
      </c>
      <c r="R134" s="18"/>
      <c r="S134" s="19">
        <f t="shared" si="5"/>
        <v>7.5</v>
      </c>
      <c r="T134" s="20">
        <f t="shared" si="6"/>
        <v>7.5</v>
      </c>
      <c r="U134" s="20">
        <f t="shared" si="7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1758</v>
      </c>
      <c r="E135" s="11" t="s">
        <v>29</v>
      </c>
      <c r="F135" s="11" t="s">
        <v>30</v>
      </c>
      <c r="G135" s="11">
        <v>3</v>
      </c>
      <c r="H135" s="11" t="s">
        <v>155</v>
      </c>
      <c r="I135" s="11" t="s">
        <v>61</v>
      </c>
      <c r="J135" s="12">
        <v>760</v>
      </c>
      <c r="K135" s="13" t="s">
        <v>77</v>
      </c>
      <c r="L135" s="14">
        <v>18</v>
      </c>
      <c r="M135" s="14"/>
      <c r="N135" s="15"/>
      <c r="O135" s="16">
        <f t="shared" si="4"/>
        <v>18</v>
      </c>
      <c r="P135" s="16">
        <v>13680</v>
      </c>
      <c r="Q135" s="17"/>
      <c r="R135" s="18"/>
      <c r="S135" s="19">
        <f t="shared" si="5"/>
        <v>13680</v>
      </c>
      <c r="T135" s="20">
        <f t="shared" si="6"/>
        <v>13680</v>
      </c>
      <c r="U135" s="20">
        <f t="shared" si="7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1758</v>
      </c>
      <c r="E136" s="11" t="s">
        <v>29</v>
      </c>
      <c r="F136" s="11" t="s">
        <v>30</v>
      </c>
      <c r="G136" s="11">
        <v>3</v>
      </c>
      <c r="H136" s="11" t="s">
        <v>155</v>
      </c>
      <c r="I136" s="11" t="s">
        <v>61</v>
      </c>
      <c r="J136" s="12">
        <v>115</v>
      </c>
      <c r="K136" s="13" t="s">
        <v>42</v>
      </c>
      <c r="L136" s="14"/>
      <c r="M136" s="14">
        <v>400</v>
      </c>
      <c r="N136" s="15"/>
      <c r="O136" s="16">
        <f t="shared" ref="O136:O200" si="8">L136+(0.05*M136)+(N136/240)</f>
        <v>20</v>
      </c>
      <c r="P136" s="16">
        <v>2300</v>
      </c>
      <c r="Q136" s="17"/>
      <c r="R136" s="18"/>
      <c r="S136" s="19">
        <f t="shared" ref="S136:S200" si="9">P136+(0.05*Q136)+(R136/240)</f>
        <v>2300</v>
      </c>
      <c r="T136" s="20">
        <f t="shared" ref="T136:T200" si="10">J136*O136</f>
        <v>2300</v>
      </c>
      <c r="U136" s="20">
        <f t="shared" ref="U136:U200" si="11">S136-T136</f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1758</v>
      </c>
      <c r="E137" s="11" t="s">
        <v>29</v>
      </c>
      <c r="F137" s="11" t="s">
        <v>30</v>
      </c>
      <c r="G137" s="11">
        <v>3</v>
      </c>
      <c r="H137" s="11" t="s">
        <v>156</v>
      </c>
      <c r="I137" s="11" t="s">
        <v>61</v>
      </c>
      <c r="J137" s="12">
        <v>57768</v>
      </c>
      <c r="K137" s="13" t="s">
        <v>33</v>
      </c>
      <c r="L137" s="14"/>
      <c r="M137" s="14">
        <v>5</v>
      </c>
      <c r="N137" s="15"/>
      <c r="O137" s="16">
        <f t="shared" si="8"/>
        <v>0.25</v>
      </c>
      <c r="P137" s="16">
        <v>14442</v>
      </c>
      <c r="Q137" s="17"/>
      <c r="R137" s="18"/>
      <c r="S137" s="19">
        <f t="shared" si="9"/>
        <v>14442</v>
      </c>
      <c r="T137" s="20">
        <f t="shared" si="10"/>
        <v>14442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1758</v>
      </c>
      <c r="E138" s="11" t="s">
        <v>29</v>
      </c>
      <c r="F138" s="11" t="s">
        <v>30</v>
      </c>
      <c r="G138" s="11">
        <v>3</v>
      </c>
      <c r="H138" s="11" t="s">
        <v>157</v>
      </c>
      <c r="I138" s="11" t="s">
        <v>61</v>
      </c>
      <c r="J138" s="12">
        <v>1960</v>
      </c>
      <c r="K138" s="13" t="s">
        <v>33</v>
      </c>
      <c r="L138" s="14">
        <v>0.26</v>
      </c>
      <c r="M138" s="14"/>
      <c r="N138" s="15"/>
      <c r="O138" s="16">
        <f t="shared" si="8"/>
        <v>0.26</v>
      </c>
      <c r="P138" s="16">
        <v>509</v>
      </c>
      <c r="Q138" s="17">
        <v>12</v>
      </c>
      <c r="R138" s="18"/>
      <c r="S138" s="19">
        <f t="shared" si="9"/>
        <v>509.6</v>
      </c>
      <c r="T138" s="20">
        <f t="shared" si="10"/>
        <v>509.6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1758</v>
      </c>
      <c r="E139" s="11" t="s">
        <v>29</v>
      </c>
      <c r="F139" s="11" t="s">
        <v>30</v>
      </c>
      <c r="G139" s="11">
        <v>3</v>
      </c>
      <c r="H139" s="11" t="s">
        <v>158</v>
      </c>
      <c r="I139" s="11" t="s">
        <v>61</v>
      </c>
      <c r="J139" s="12">
        <v>63415</v>
      </c>
      <c r="K139" s="13" t="s">
        <v>33</v>
      </c>
      <c r="L139" s="14"/>
      <c r="M139" s="14">
        <v>5</v>
      </c>
      <c r="N139" s="15"/>
      <c r="O139" s="16">
        <f t="shared" si="8"/>
        <v>0.25</v>
      </c>
      <c r="P139" s="16">
        <v>15853</v>
      </c>
      <c r="Q139" s="17">
        <v>15</v>
      </c>
      <c r="R139" s="18"/>
      <c r="S139" s="19">
        <f t="shared" si="9"/>
        <v>15853.75</v>
      </c>
      <c r="T139" s="20">
        <f t="shared" si="10"/>
        <v>15853.75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1758</v>
      </c>
      <c r="E140" s="11" t="s">
        <v>29</v>
      </c>
      <c r="F140" s="11" t="s">
        <v>30</v>
      </c>
      <c r="G140" s="11">
        <v>3</v>
      </c>
      <c r="H140" s="11" t="s">
        <v>159</v>
      </c>
      <c r="I140" s="11" t="s">
        <v>61</v>
      </c>
      <c r="J140" s="12">
        <v>1400</v>
      </c>
      <c r="K140" s="13" t="s">
        <v>33</v>
      </c>
      <c r="L140" s="14"/>
      <c r="M140" s="14">
        <v>45</v>
      </c>
      <c r="N140" s="15"/>
      <c r="O140" s="16">
        <f t="shared" si="8"/>
        <v>2.25</v>
      </c>
      <c r="P140" s="16">
        <v>3150</v>
      </c>
      <c r="Q140" s="17"/>
      <c r="R140" s="18"/>
      <c r="S140" s="19">
        <f t="shared" si="9"/>
        <v>3150</v>
      </c>
      <c r="T140" s="20">
        <f t="shared" si="10"/>
        <v>3150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1758</v>
      </c>
      <c r="E141" s="11" t="s">
        <v>29</v>
      </c>
      <c r="F141" s="11" t="s">
        <v>30</v>
      </c>
      <c r="G141" s="11">
        <v>3</v>
      </c>
      <c r="H141" s="11" t="s">
        <v>160</v>
      </c>
      <c r="I141" s="11" t="s">
        <v>61</v>
      </c>
      <c r="J141" s="12">
        <v>8000</v>
      </c>
      <c r="K141" s="13" t="s">
        <v>33</v>
      </c>
      <c r="L141" s="14"/>
      <c r="M141" s="14">
        <v>10</v>
      </c>
      <c r="N141" s="15"/>
      <c r="O141" s="16">
        <f t="shared" si="8"/>
        <v>0.5</v>
      </c>
      <c r="P141" s="16">
        <v>4000</v>
      </c>
      <c r="Q141" s="17"/>
      <c r="R141" s="18"/>
      <c r="S141" s="19">
        <f t="shared" si="9"/>
        <v>4000</v>
      </c>
      <c r="T141" s="20">
        <f t="shared" si="10"/>
        <v>4000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1758</v>
      </c>
      <c r="E142" s="11" t="s">
        <v>29</v>
      </c>
      <c r="F142" s="11" t="s">
        <v>30</v>
      </c>
      <c r="G142" s="11">
        <v>3</v>
      </c>
      <c r="H142" s="11" t="s">
        <v>256</v>
      </c>
      <c r="I142" s="11" t="s">
        <v>61</v>
      </c>
      <c r="J142" s="12">
        <v>20</v>
      </c>
      <c r="K142" s="13" t="s">
        <v>33</v>
      </c>
      <c r="L142" s="14"/>
      <c r="M142" s="14">
        <v>55</v>
      </c>
      <c r="N142" s="15"/>
      <c r="O142" s="16">
        <f t="shared" si="8"/>
        <v>2.75</v>
      </c>
      <c r="P142" s="16">
        <v>55</v>
      </c>
      <c r="Q142" s="17"/>
      <c r="R142" s="18"/>
      <c r="S142" s="19">
        <f t="shared" si="9"/>
        <v>55</v>
      </c>
      <c r="T142" s="20">
        <f t="shared" si="10"/>
        <v>55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1758</v>
      </c>
      <c r="E143" s="11" t="s">
        <v>29</v>
      </c>
      <c r="F143" s="11" t="s">
        <v>30</v>
      </c>
      <c r="G143" s="11">
        <v>3</v>
      </c>
      <c r="H143" s="11" t="s">
        <v>161</v>
      </c>
      <c r="I143" s="11" t="s">
        <v>61</v>
      </c>
      <c r="J143" s="12">
        <v>2125</v>
      </c>
      <c r="K143" s="13" t="s">
        <v>33</v>
      </c>
      <c r="L143" s="14"/>
      <c r="M143" s="14">
        <v>23</v>
      </c>
      <c r="N143" s="15"/>
      <c r="O143" s="16">
        <f t="shared" si="8"/>
        <v>1.1500000000000001</v>
      </c>
      <c r="P143" s="16">
        <v>2443</v>
      </c>
      <c r="Q143" s="17">
        <v>15</v>
      </c>
      <c r="R143" s="18"/>
      <c r="S143" s="19">
        <f t="shared" si="9"/>
        <v>2443.75</v>
      </c>
      <c r="T143" s="20">
        <f t="shared" si="10"/>
        <v>2443.7500000000005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1758</v>
      </c>
      <c r="E144" s="11" t="s">
        <v>29</v>
      </c>
      <c r="F144" s="11" t="s">
        <v>30</v>
      </c>
      <c r="G144" s="11">
        <v>4</v>
      </c>
      <c r="H144" s="11" t="s">
        <v>162</v>
      </c>
      <c r="I144" s="11" t="s">
        <v>61</v>
      </c>
      <c r="J144" s="12">
        <v>75</v>
      </c>
      <c r="K144" s="13" t="s">
        <v>33</v>
      </c>
      <c r="L144" s="14"/>
      <c r="M144" s="14">
        <v>12</v>
      </c>
      <c r="N144" s="15"/>
      <c r="O144" s="16">
        <f t="shared" si="8"/>
        <v>0.60000000000000009</v>
      </c>
      <c r="P144" s="16">
        <v>45</v>
      </c>
      <c r="Q144" s="17"/>
      <c r="R144" s="18"/>
      <c r="S144" s="19">
        <f t="shared" si="9"/>
        <v>45</v>
      </c>
      <c r="T144" s="20">
        <f t="shared" si="10"/>
        <v>45.000000000000007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1758</v>
      </c>
      <c r="E145" s="11" t="s">
        <v>29</v>
      </c>
      <c r="F145" s="11" t="s">
        <v>30</v>
      </c>
      <c r="G145" s="11">
        <v>4</v>
      </c>
      <c r="H145" s="11" t="s">
        <v>163</v>
      </c>
      <c r="I145" s="11" t="s">
        <v>61</v>
      </c>
      <c r="J145" s="12">
        <v>6140</v>
      </c>
      <c r="K145" s="13" t="s">
        <v>33</v>
      </c>
      <c r="L145" s="14"/>
      <c r="M145" s="14">
        <v>6</v>
      </c>
      <c r="N145" s="15"/>
      <c r="O145" s="16">
        <f t="shared" si="8"/>
        <v>0.30000000000000004</v>
      </c>
      <c r="P145" s="16">
        <v>1842</v>
      </c>
      <c r="Q145" s="17"/>
      <c r="R145" s="18"/>
      <c r="S145" s="19">
        <f t="shared" si="9"/>
        <v>1842</v>
      </c>
      <c r="T145" s="20">
        <f t="shared" si="10"/>
        <v>1842.0000000000002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1758</v>
      </c>
      <c r="E146" s="11" t="s">
        <v>29</v>
      </c>
      <c r="F146" s="11" t="s">
        <v>30</v>
      </c>
      <c r="G146" s="11">
        <v>4</v>
      </c>
      <c r="H146" s="11" t="s">
        <v>164</v>
      </c>
      <c r="I146" s="11" t="s">
        <v>61</v>
      </c>
      <c r="J146" s="12">
        <v>59266</v>
      </c>
      <c r="K146" s="13" t="s">
        <v>33</v>
      </c>
      <c r="L146" s="14"/>
      <c r="M146" s="14">
        <v>9</v>
      </c>
      <c r="N146" s="15"/>
      <c r="O146" s="16">
        <f t="shared" si="8"/>
        <v>0.45</v>
      </c>
      <c r="P146" s="16">
        <v>26669</v>
      </c>
      <c r="Q146" s="17">
        <v>14</v>
      </c>
      <c r="R146" s="18"/>
      <c r="S146" s="19">
        <f t="shared" si="9"/>
        <v>26669.7</v>
      </c>
      <c r="T146" s="20">
        <f t="shared" si="10"/>
        <v>26669.7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1758</v>
      </c>
      <c r="E147" s="11" t="s">
        <v>29</v>
      </c>
      <c r="F147" s="11" t="s">
        <v>30</v>
      </c>
      <c r="G147" s="11">
        <v>4</v>
      </c>
      <c r="H147" s="11" t="s">
        <v>165</v>
      </c>
      <c r="I147" s="11" t="s">
        <v>61</v>
      </c>
      <c r="J147" s="12">
        <v>6105</v>
      </c>
      <c r="K147" s="13" t="s">
        <v>33</v>
      </c>
      <c r="L147" s="14">
        <v>0.22</v>
      </c>
      <c r="M147" s="14"/>
      <c r="N147" s="15"/>
      <c r="O147" s="16">
        <f t="shared" si="8"/>
        <v>0.22</v>
      </c>
      <c r="P147" s="16">
        <v>1343</v>
      </c>
      <c r="Q147" s="17">
        <v>2</v>
      </c>
      <c r="R147" s="18"/>
      <c r="S147" s="19">
        <f t="shared" si="9"/>
        <v>1343.1</v>
      </c>
      <c r="T147" s="20">
        <f t="shared" si="10"/>
        <v>1343.1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1758</v>
      </c>
      <c r="E148" s="11" t="s">
        <v>29</v>
      </c>
      <c r="F148" s="11" t="s">
        <v>30</v>
      </c>
      <c r="G148" s="11">
        <v>4</v>
      </c>
      <c r="H148" s="11" t="s">
        <v>166</v>
      </c>
      <c r="I148" s="11" t="s">
        <v>61</v>
      </c>
      <c r="J148" s="12">
        <v>23</v>
      </c>
      <c r="K148" s="13" t="s">
        <v>33</v>
      </c>
      <c r="L148" s="14">
        <v>11</v>
      </c>
      <c r="M148" s="14"/>
      <c r="N148" s="15"/>
      <c r="O148" s="16">
        <f t="shared" si="8"/>
        <v>11</v>
      </c>
      <c r="P148" s="16">
        <v>253</v>
      </c>
      <c r="Q148" s="17"/>
      <c r="R148" s="18"/>
      <c r="S148" s="19">
        <f t="shared" si="9"/>
        <v>253</v>
      </c>
      <c r="T148" s="20">
        <f t="shared" si="10"/>
        <v>253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1758</v>
      </c>
      <c r="E149" s="11" t="s">
        <v>29</v>
      </c>
      <c r="F149" s="11" t="s">
        <v>30</v>
      </c>
      <c r="G149" s="11">
        <v>4</v>
      </c>
      <c r="H149" s="11" t="s">
        <v>167</v>
      </c>
      <c r="I149" s="11" t="s">
        <v>61</v>
      </c>
      <c r="J149" s="12">
        <v>460</v>
      </c>
      <c r="K149" s="13" t="s">
        <v>33</v>
      </c>
      <c r="L149" s="14"/>
      <c r="M149" s="14">
        <v>10</v>
      </c>
      <c r="N149" s="15"/>
      <c r="O149" s="16">
        <f t="shared" si="8"/>
        <v>0.5</v>
      </c>
      <c r="P149" s="16">
        <v>230</v>
      </c>
      <c r="Q149" s="17"/>
      <c r="R149" s="18"/>
      <c r="S149" s="19">
        <f t="shared" si="9"/>
        <v>230</v>
      </c>
      <c r="T149" s="20">
        <f t="shared" si="10"/>
        <v>230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1758</v>
      </c>
      <c r="E150" s="11" t="s">
        <v>29</v>
      </c>
      <c r="F150" s="11" t="s">
        <v>30</v>
      </c>
      <c r="G150" s="11">
        <v>4</v>
      </c>
      <c r="H150" s="11" t="s">
        <v>168</v>
      </c>
      <c r="I150" s="11" t="s">
        <v>61</v>
      </c>
      <c r="J150" s="12">
        <v>3834</v>
      </c>
      <c r="K150" s="13" t="s">
        <v>33</v>
      </c>
      <c r="L150" s="14"/>
      <c r="M150" s="14">
        <v>4</v>
      </c>
      <c r="N150" s="15"/>
      <c r="O150" s="16">
        <f t="shared" si="8"/>
        <v>0.2</v>
      </c>
      <c r="P150" s="16">
        <v>766</v>
      </c>
      <c r="Q150" s="17">
        <v>16</v>
      </c>
      <c r="R150" s="18"/>
      <c r="S150" s="19">
        <f t="shared" si="9"/>
        <v>766.8</v>
      </c>
      <c r="T150" s="20">
        <f t="shared" si="10"/>
        <v>766.80000000000007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1758</v>
      </c>
      <c r="E151" s="11" t="s">
        <v>29</v>
      </c>
      <c r="F151" s="11" t="s">
        <v>30</v>
      </c>
      <c r="G151" s="11">
        <v>4</v>
      </c>
      <c r="H151" s="11" t="s">
        <v>169</v>
      </c>
      <c r="I151" s="11" t="s">
        <v>61</v>
      </c>
      <c r="J151" s="12">
        <v>17419</v>
      </c>
      <c r="K151" s="13" t="s">
        <v>33</v>
      </c>
      <c r="L151" s="14"/>
      <c r="M151" s="14">
        <v>4</v>
      </c>
      <c r="N151" s="15"/>
      <c r="O151" s="16">
        <f t="shared" si="8"/>
        <v>0.2</v>
      </c>
      <c r="P151" s="16">
        <v>3483</v>
      </c>
      <c r="Q151" s="17">
        <v>16</v>
      </c>
      <c r="R151" s="18"/>
      <c r="S151" s="19">
        <f t="shared" si="9"/>
        <v>3483.8</v>
      </c>
      <c r="T151" s="20">
        <f t="shared" si="10"/>
        <v>3483.8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1758</v>
      </c>
      <c r="E152" s="11" t="s">
        <v>29</v>
      </c>
      <c r="F152" s="11" t="s">
        <v>30</v>
      </c>
      <c r="G152" s="11">
        <v>4</v>
      </c>
      <c r="H152" s="11" t="s">
        <v>257</v>
      </c>
      <c r="I152" s="11" t="s">
        <v>61</v>
      </c>
      <c r="J152" s="12">
        <v>97016</v>
      </c>
      <c r="K152" s="13" t="s">
        <v>33</v>
      </c>
      <c r="L152" s="14"/>
      <c r="M152" s="14">
        <v>4</v>
      </c>
      <c r="N152" s="15"/>
      <c r="O152" s="16">
        <f t="shared" si="8"/>
        <v>0.2</v>
      </c>
      <c r="P152" s="16">
        <v>19403</v>
      </c>
      <c r="Q152" s="17">
        <v>4</v>
      </c>
      <c r="R152" s="18"/>
      <c r="S152" s="19">
        <f t="shared" si="9"/>
        <v>19403.2</v>
      </c>
      <c r="T152" s="20">
        <f t="shared" si="10"/>
        <v>19403.2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1758</v>
      </c>
      <c r="E153" s="11" t="s">
        <v>29</v>
      </c>
      <c r="F153" s="11" t="s">
        <v>30</v>
      </c>
      <c r="G153" s="11">
        <v>4</v>
      </c>
      <c r="H153" s="11" t="s">
        <v>170</v>
      </c>
      <c r="I153" s="11" t="s">
        <v>61</v>
      </c>
      <c r="J153" s="12">
        <v>269</v>
      </c>
      <c r="K153" s="13" t="s">
        <v>33</v>
      </c>
      <c r="L153" s="14">
        <v>6</v>
      </c>
      <c r="M153" s="14"/>
      <c r="N153" s="15"/>
      <c r="O153" s="16">
        <f t="shared" si="8"/>
        <v>6</v>
      </c>
      <c r="P153" s="16">
        <v>1614</v>
      </c>
      <c r="Q153" s="17"/>
      <c r="R153" s="18"/>
      <c r="S153" s="19">
        <f t="shared" si="9"/>
        <v>1614</v>
      </c>
      <c r="T153" s="20">
        <f t="shared" si="10"/>
        <v>1614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1758</v>
      </c>
      <c r="E154" s="11" t="s">
        <v>29</v>
      </c>
      <c r="F154" s="11" t="s">
        <v>30</v>
      </c>
      <c r="G154" s="11">
        <v>4</v>
      </c>
      <c r="H154" s="11" t="s">
        <v>171</v>
      </c>
      <c r="I154" s="11" t="s">
        <v>61</v>
      </c>
      <c r="J154" s="12">
        <v>816</v>
      </c>
      <c r="K154" s="13" t="s">
        <v>33</v>
      </c>
      <c r="L154" s="14">
        <v>7</v>
      </c>
      <c r="M154" s="14"/>
      <c r="N154" s="15"/>
      <c r="O154" s="16">
        <f t="shared" si="8"/>
        <v>7</v>
      </c>
      <c r="P154" s="16">
        <v>5712</v>
      </c>
      <c r="Q154" s="17"/>
      <c r="R154" s="18"/>
      <c r="S154" s="19">
        <f t="shared" si="9"/>
        <v>5712</v>
      </c>
      <c r="T154" s="20">
        <f t="shared" si="10"/>
        <v>5712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1758</v>
      </c>
      <c r="E155" s="11" t="s">
        <v>29</v>
      </c>
      <c r="F155" s="11" t="s">
        <v>30</v>
      </c>
      <c r="G155" s="11">
        <v>4</v>
      </c>
      <c r="H155" s="11" t="s">
        <v>172</v>
      </c>
      <c r="I155" s="11" t="s">
        <v>61</v>
      </c>
      <c r="J155" s="12">
        <v>258</v>
      </c>
      <c r="K155" s="13" t="s">
        <v>33</v>
      </c>
      <c r="L155" s="14"/>
      <c r="M155" s="14">
        <v>1</v>
      </c>
      <c r="N155" s="15"/>
      <c r="O155" s="16">
        <f t="shared" si="8"/>
        <v>0.05</v>
      </c>
      <c r="P155" s="16">
        <v>12</v>
      </c>
      <c r="Q155" s="17">
        <v>18</v>
      </c>
      <c r="R155" s="18"/>
      <c r="S155" s="19">
        <f t="shared" si="9"/>
        <v>12.9</v>
      </c>
      <c r="T155" s="20">
        <f t="shared" si="10"/>
        <v>12.9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1758</v>
      </c>
      <c r="E156" s="11" t="s">
        <v>29</v>
      </c>
      <c r="F156" s="11" t="s">
        <v>30</v>
      </c>
      <c r="G156" s="11">
        <v>4</v>
      </c>
      <c r="H156" s="11" t="s">
        <v>173</v>
      </c>
      <c r="I156" s="11" t="s">
        <v>61</v>
      </c>
      <c r="J156" s="12">
        <v>250</v>
      </c>
      <c r="K156" s="13" t="s">
        <v>33</v>
      </c>
      <c r="L156" s="14"/>
      <c r="M156" s="14">
        <v>5</v>
      </c>
      <c r="N156" s="15"/>
      <c r="O156" s="16">
        <f t="shared" si="8"/>
        <v>0.25</v>
      </c>
      <c r="P156" s="16">
        <v>62</v>
      </c>
      <c r="Q156" s="17">
        <v>10</v>
      </c>
      <c r="R156" s="18"/>
      <c r="S156" s="19">
        <f t="shared" si="9"/>
        <v>62.5</v>
      </c>
      <c r="T156" s="20">
        <f t="shared" si="10"/>
        <v>62.5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1758</v>
      </c>
      <c r="E157" s="11" t="s">
        <v>29</v>
      </c>
      <c r="F157" s="11" t="s">
        <v>30</v>
      </c>
      <c r="G157" s="11">
        <v>4</v>
      </c>
      <c r="H157" s="11" t="s">
        <v>174</v>
      </c>
      <c r="I157" s="11" t="s">
        <v>61</v>
      </c>
      <c r="J157" s="12">
        <v>1220</v>
      </c>
      <c r="K157" s="13" t="s">
        <v>33</v>
      </c>
      <c r="L157" s="14"/>
      <c r="M157" s="14">
        <v>12</v>
      </c>
      <c r="N157" s="15"/>
      <c r="O157" s="16">
        <f t="shared" si="8"/>
        <v>0.60000000000000009</v>
      </c>
      <c r="P157" s="16">
        <v>732</v>
      </c>
      <c r="Q157" s="17"/>
      <c r="R157" s="18"/>
      <c r="S157" s="19">
        <f t="shared" si="9"/>
        <v>732</v>
      </c>
      <c r="T157" s="20">
        <f t="shared" si="10"/>
        <v>732.00000000000011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1758</v>
      </c>
      <c r="E158" s="11" t="s">
        <v>29</v>
      </c>
      <c r="F158" s="11" t="s">
        <v>30</v>
      </c>
      <c r="G158" s="11">
        <v>4</v>
      </c>
      <c r="H158" s="11" t="s">
        <v>175</v>
      </c>
      <c r="I158" s="11" t="s">
        <v>61</v>
      </c>
      <c r="J158" s="12">
        <v>0.5</v>
      </c>
      <c r="K158" s="13" t="s">
        <v>176</v>
      </c>
      <c r="L158" s="14">
        <v>4</v>
      </c>
      <c r="M158" s="14"/>
      <c r="N158" s="15"/>
      <c r="O158" s="16">
        <f t="shared" si="8"/>
        <v>4</v>
      </c>
      <c r="P158" s="16">
        <v>2</v>
      </c>
      <c r="Q158" s="17"/>
      <c r="R158" s="18"/>
      <c r="S158" s="19">
        <f t="shared" si="9"/>
        <v>2</v>
      </c>
      <c r="T158" s="20">
        <f t="shared" si="10"/>
        <v>2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1758</v>
      </c>
      <c r="E159" s="11" t="s">
        <v>29</v>
      </c>
      <c r="F159" s="11" t="s">
        <v>30</v>
      </c>
      <c r="G159" s="11">
        <v>4</v>
      </c>
      <c r="H159" s="11" t="s">
        <v>258</v>
      </c>
      <c r="I159" s="11" t="s">
        <v>61</v>
      </c>
      <c r="J159" s="12">
        <v>270</v>
      </c>
      <c r="K159" s="13" t="s">
        <v>33</v>
      </c>
      <c r="L159" s="14">
        <v>3</v>
      </c>
      <c r="M159" s="14"/>
      <c r="N159" s="15"/>
      <c r="O159" s="16">
        <f t="shared" si="8"/>
        <v>3</v>
      </c>
      <c r="P159" s="16">
        <v>810</v>
      </c>
      <c r="Q159" s="17"/>
      <c r="R159" s="18"/>
      <c r="S159" s="19">
        <f t="shared" si="9"/>
        <v>810</v>
      </c>
      <c r="T159" s="20">
        <f t="shared" si="10"/>
        <v>810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1758</v>
      </c>
      <c r="E160" s="11" t="s">
        <v>29</v>
      </c>
      <c r="F160" s="11" t="s">
        <v>30</v>
      </c>
      <c r="G160" s="11">
        <v>4</v>
      </c>
      <c r="H160" s="11" t="s">
        <v>177</v>
      </c>
      <c r="I160" s="11" t="s">
        <v>61</v>
      </c>
      <c r="J160" s="12">
        <v>230</v>
      </c>
      <c r="K160" s="13" t="s">
        <v>33</v>
      </c>
      <c r="L160" s="14"/>
      <c r="M160" s="14">
        <v>30</v>
      </c>
      <c r="N160" s="15"/>
      <c r="O160" s="16">
        <f t="shared" si="8"/>
        <v>1.5</v>
      </c>
      <c r="P160" s="16">
        <v>345</v>
      </c>
      <c r="Q160" s="17"/>
      <c r="R160" s="18"/>
      <c r="S160" s="19">
        <f t="shared" si="9"/>
        <v>345</v>
      </c>
      <c r="T160" s="20">
        <f t="shared" si="10"/>
        <v>345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1758</v>
      </c>
      <c r="E161" s="11" t="s">
        <v>29</v>
      </c>
      <c r="F161" s="11" t="s">
        <v>30</v>
      </c>
      <c r="G161" s="11">
        <v>4</v>
      </c>
      <c r="H161" s="11" t="s">
        <v>178</v>
      </c>
      <c r="I161" s="11" t="s">
        <v>61</v>
      </c>
      <c r="J161" s="12">
        <v>200</v>
      </c>
      <c r="K161" s="13" t="s">
        <v>33</v>
      </c>
      <c r="L161" s="14">
        <v>0.35</v>
      </c>
      <c r="M161" s="14"/>
      <c r="N161" s="15"/>
      <c r="O161" s="16">
        <f t="shared" si="8"/>
        <v>0.35</v>
      </c>
      <c r="P161" s="16">
        <v>70</v>
      </c>
      <c r="Q161" s="17"/>
      <c r="R161" s="18"/>
      <c r="S161" s="19">
        <f t="shared" si="9"/>
        <v>70</v>
      </c>
      <c r="T161" s="20">
        <f t="shared" si="10"/>
        <v>70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1758</v>
      </c>
      <c r="E162" s="11" t="s">
        <v>29</v>
      </c>
      <c r="F162" s="11" t="s">
        <v>30</v>
      </c>
      <c r="G162" s="11">
        <v>4</v>
      </c>
      <c r="H162" s="11" t="s">
        <v>179</v>
      </c>
      <c r="I162" s="11" t="s">
        <v>61</v>
      </c>
      <c r="J162" s="12">
        <v>390</v>
      </c>
      <c r="K162" s="13" t="s">
        <v>180</v>
      </c>
      <c r="L162" s="14">
        <v>3</v>
      </c>
      <c r="M162" s="14"/>
      <c r="N162" s="15"/>
      <c r="O162" s="16">
        <f t="shared" si="8"/>
        <v>3</v>
      </c>
      <c r="P162" s="16">
        <v>1170</v>
      </c>
      <c r="Q162" s="17"/>
      <c r="R162" s="18"/>
      <c r="S162" s="19">
        <f t="shared" si="9"/>
        <v>1170</v>
      </c>
      <c r="T162" s="20">
        <f t="shared" si="10"/>
        <v>1170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1758</v>
      </c>
      <c r="E163" s="11" t="s">
        <v>29</v>
      </c>
      <c r="F163" s="11" t="s">
        <v>30</v>
      </c>
      <c r="G163" s="11">
        <v>4</v>
      </c>
      <c r="H163" s="11" t="s">
        <v>181</v>
      </c>
      <c r="I163" s="11" t="s">
        <v>61</v>
      </c>
      <c r="J163" s="12">
        <v>31</v>
      </c>
      <c r="K163" s="13" t="s">
        <v>44</v>
      </c>
      <c r="L163" s="14">
        <v>240</v>
      </c>
      <c r="M163" s="14"/>
      <c r="N163" s="15"/>
      <c r="O163" s="16">
        <f t="shared" si="8"/>
        <v>240</v>
      </c>
      <c r="P163" s="16">
        <v>7440</v>
      </c>
      <c r="Q163" s="17"/>
      <c r="R163" s="18"/>
      <c r="S163" s="19">
        <f t="shared" si="9"/>
        <v>7440</v>
      </c>
      <c r="T163" s="20">
        <f t="shared" si="10"/>
        <v>7440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1758</v>
      </c>
      <c r="E164" s="11" t="s">
        <v>29</v>
      </c>
      <c r="F164" s="11" t="s">
        <v>30</v>
      </c>
      <c r="G164" s="11">
        <v>4</v>
      </c>
      <c r="H164" s="11" t="s">
        <v>259</v>
      </c>
      <c r="I164" s="11" t="s">
        <v>61</v>
      </c>
      <c r="J164" s="12">
        <v>556.25</v>
      </c>
      <c r="K164" s="13" t="s">
        <v>44</v>
      </c>
      <c r="L164" s="14">
        <v>150</v>
      </c>
      <c r="M164" s="14"/>
      <c r="N164" s="15"/>
      <c r="O164" s="16">
        <f t="shared" si="8"/>
        <v>150</v>
      </c>
      <c r="P164" s="16">
        <v>83437</v>
      </c>
      <c r="Q164" s="17"/>
      <c r="R164" s="18"/>
      <c r="S164" s="19">
        <f t="shared" si="9"/>
        <v>83437</v>
      </c>
      <c r="T164" s="20">
        <f t="shared" si="10"/>
        <v>83437.5</v>
      </c>
      <c r="U164" s="20">
        <f t="shared" si="11"/>
        <v>-0.5</v>
      </c>
      <c r="V164" s="21" t="s">
        <v>80</v>
      </c>
    </row>
    <row r="165" spans="1:22">
      <c r="A165">
        <v>164</v>
      </c>
      <c r="B165" t="s">
        <v>27</v>
      </c>
      <c r="C165" s="10" t="s">
        <v>28</v>
      </c>
      <c r="D165" s="11">
        <v>1758</v>
      </c>
      <c r="E165" s="11" t="s">
        <v>29</v>
      </c>
      <c r="F165" s="11" t="s">
        <v>30</v>
      </c>
      <c r="G165" s="11">
        <v>4</v>
      </c>
      <c r="H165" s="11" t="s">
        <v>182</v>
      </c>
      <c r="I165" s="11" t="s">
        <v>61</v>
      </c>
      <c r="J165" s="12">
        <v>60</v>
      </c>
      <c r="K165" s="13" t="s">
        <v>57</v>
      </c>
      <c r="L165" s="14"/>
      <c r="M165" s="14">
        <v>14</v>
      </c>
      <c r="N165" s="15"/>
      <c r="O165" s="16">
        <f t="shared" si="8"/>
        <v>0.70000000000000007</v>
      </c>
      <c r="P165" s="16">
        <v>42</v>
      </c>
      <c r="Q165" s="17"/>
      <c r="R165" s="18"/>
      <c r="S165" s="19">
        <f t="shared" si="9"/>
        <v>42</v>
      </c>
      <c r="T165" s="20">
        <f t="shared" si="10"/>
        <v>42.000000000000007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1758</v>
      </c>
      <c r="E166" s="11" t="s">
        <v>29</v>
      </c>
      <c r="F166" s="11" t="s">
        <v>30</v>
      </c>
      <c r="G166" s="11">
        <v>4</v>
      </c>
      <c r="H166" s="11" t="s">
        <v>259</v>
      </c>
      <c r="I166" s="11" t="s">
        <v>61</v>
      </c>
      <c r="J166" s="12">
        <v>4619</v>
      </c>
      <c r="K166" s="13" t="s">
        <v>57</v>
      </c>
      <c r="L166" s="14"/>
      <c r="M166" s="14">
        <v>20</v>
      </c>
      <c r="N166" s="15"/>
      <c r="O166" s="16">
        <f t="shared" si="8"/>
        <v>1</v>
      </c>
      <c r="P166" s="16">
        <v>4619</v>
      </c>
      <c r="Q166" s="17"/>
      <c r="R166" s="18"/>
      <c r="S166" s="19">
        <f t="shared" si="9"/>
        <v>4619</v>
      </c>
      <c r="T166" s="20">
        <f t="shared" si="10"/>
        <v>4619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1758</v>
      </c>
      <c r="E167" s="11" t="s">
        <v>29</v>
      </c>
      <c r="F167" s="11" t="s">
        <v>30</v>
      </c>
      <c r="G167" s="11">
        <v>4</v>
      </c>
      <c r="H167" s="11" t="s">
        <v>260</v>
      </c>
      <c r="I167" s="11" t="s">
        <v>61</v>
      </c>
      <c r="J167" s="12">
        <v>32</v>
      </c>
      <c r="K167" s="13" t="s">
        <v>57</v>
      </c>
      <c r="L167" s="14"/>
      <c r="M167" s="14">
        <v>6</v>
      </c>
      <c r="N167" s="15"/>
      <c r="O167" s="16">
        <f t="shared" si="8"/>
        <v>0.30000000000000004</v>
      </c>
      <c r="P167" s="16">
        <v>9</v>
      </c>
      <c r="Q167" s="17">
        <v>12</v>
      </c>
      <c r="R167" s="18"/>
      <c r="S167" s="19">
        <f t="shared" si="9"/>
        <v>9.6</v>
      </c>
      <c r="T167" s="20">
        <f t="shared" si="10"/>
        <v>9.6000000000000014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1758</v>
      </c>
      <c r="E168" s="11" t="s">
        <v>29</v>
      </c>
      <c r="F168" s="11" t="s">
        <v>30</v>
      </c>
      <c r="G168" s="11">
        <v>4</v>
      </c>
      <c r="H168" s="11" t="s">
        <v>183</v>
      </c>
      <c r="I168" s="11" t="s">
        <v>61</v>
      </c>
      <c r="J168" s="12">
        <v>23285</v>
      </c>
      <c r="K168" s="13" t="s">
        <v>33</v>
      </c>
      <c r="L168" s="14"/>
      <c r="M168" s="14">
        <v>5</v>
      </c>
      <c r="N168" s="15"/>
      <c r="O168" s="16">
        <f t="shared" si="8"/>
        <v>0.25</v>
      </c>
      <c r="P168" s="16">
        <v>5821</v>
      </c>
      <c r="Q168" s="17">
        <v>5</v>
      </c>
      <c r="R168" s="18"/>
      <c r="S168" s="19">
        <f t="shared" si="9"/>
        <v>5821.25</v>
      </c>
      <c r="T168" s="20">
        <f t="shared" si="10"/>
        <v>5821.25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1758</v>
      </c>
      <c r="E169" s="11" t="s">
        <v>29</v>
      </c>
      <c r="F169" s="11" t="s">
        <v>30</v>
      </c>
      <c r="G169" s="11">
        <v>4</v>
      </c>
      <c r="H169" s="11" t="s">
        <v>184</v>
      </c>
      <c r="I169" s="11" t="s">
        <v>61</v>
      </c>
      <c r="J169" s="12">
        <v>614841</v>
      </c>
      <c r="K169" s="13" t="s">
        <v>33</v>
      </c>
      <c r="L169" s="14">
        <v>0.22</v>
      </c>
      <c r="M169" s="14"/>
      <c r="N169" s="15"/>
      <c r="O169" s="16">
        <f t="shared" si="8"/>
        <v>0.22</v>
      </c>
      <c r="P169" s="16">
        <v>135265</v>
      </c>
      <c r="Q169" s="17"/>
      <c r="R169" s="18"/>
      <c r="S169" s="19">
        <f t="shared" si="9"/>
        <v>135265</v>
      </c>
      <c r="T169" s="20">
        <f t="shared" si="10"/>
        <v>135265.01999999999</v>
      </c>
      <c r="U169" s="20">
        <f t="shared" si="11"/>
        <v>-1.9999999989522621E-2</v>
      </c>
      <c r="V169" s="21" t="s">
        <v>80</v>
      </c>
    </row>
    <row r="170" spans="1:22">
      <c r="A170">
        <v>169</v>
      </c>
      <c r="B170" t="s">
        <v>27</v>
      </c>
      <c r="C170" s="10" t="s">
        <v>28</v>
      </c>
      <c r="D170" s="11">
        <v>1758</v>
      </c>
      <c r="E170" s="11" t="s">
        <v>29</v>
      </c>
      <c r="F170" s="11" t="s">
        <v>30</v>
      </c>
      <c r="G170" s="11">
        <v>4</v>
      </c>
      <c r="H170" s="11" t="s">
        <v>185</v>
      </c>
      <c r="I170" s="11" t="s">
        <v>61</v>
      </c>
      <c r="J170" s="12">
        <v>428</v>
      </c>
      <c r="K170" s="13" t="s">
        <v>33</v>
      </c>
      <c r="L170" s="14">
        <v>5</v>
      </c>
      <c r="M170" s="14"/>
      <c r="N170" s="15"/>
      <c r="O170" s="16">
        <f t="shared" si="8"/>
        <v>5</v>
      </c>
      <c r="P170" s="16">
        <v>2140</v>
      </c>
      <c r="Q170" s="17"/>
      <c r="R170" s="18"/>
      <c r="S170" s="19">
        <f t="shared" si="9"/>
        <v>2140</v>
      </c>
      <c r="T170" s="20">
        <f t="shared" si="10"/>
        <v>2140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1758</v>
      </c>
      <c r="E171" s="11" t="s">
        <v>29</v>
      </c>
      <c r="F171" s="11" t="s">
        <v>30</v>
      </c>
      <c r="G171" s="11">
        <v>4</v>
      </c>
      <c r="H171" s="11" t="s">
        <v>186</v>
      </c>
      <c r="I171" s="11" t="s">
        <v>61</v>
      </c>
      <c r="J171" s="12">
        <v>1</v>
      </c>
      <c r="K171" s="13" t="s">
        <v>77</v>
      </c>
      <c r="L171" s="14">
        <v>18</v>
      </c>
      <c r="M171" s="14"/>
      <c r="N171" s="15"/>
      <c r="O171" s="16">
        <f t="shared" si="8"/>
        <v>18</v>
      </c>
      <c r="P171" s="16">
        <v>18</v>
      </c>
      <c r="Q171" s="17"/>
      <c r="R171" s="18"/>
      <c r="S171" s="19">
        <f t="shared" si="9"/>
        <v>18</v>
      </c>
      <c r="T171" s="20">
        <f t="shared" si="10"/>
        <v>18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1758</v>
      </c>
      <c r="E172" s="11" t="s">
        <v>29</v>
      </c>
      <c r="F172" s="11" t="s">
        <v>30</v>
      </c>
      <c r="G172" s="11">
        <v>4</v>
      </c>
      <c r="H172" s="11" t="s">
        <v>186</v>
      </c>
      <c r="I172" s="11" t="s">
        <v>61</v>
      </c>
      <c r="J172" s="12">
        <v>220</v>
      </c>
      <c r="K172" s="13" t="s">
        <v>187</v>
      </c>
      <c r="L172" s="14">
        <v>18</v>
      </c>
      <c r="M172" s="14"/>
      <c r="N172" s="15"/>
      <c r="O172" s="16">
        <f t="shared" si="8"/>
        <v>18</v>
      </c>
      <c r="P172" s="16">
        <v>3960</v>
      </c>
      <c r="Q172" s="17"/>
      <c r="R172" s="18"/>
      <c r="S172" s="19">
        <f t="shared" si="9"/>
        <v>3960</v>
      </c>
      <c r="T172" s="20">
        <f t="shared" si="10"/>
        <v>3960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1758</v>
      </c>
      <c r="E173" s="11" t="s">
        <v>29</v>
      </c>
      <c r="F173" s="11" t="s">
        <v>30</v>
      </c>
      <c r="G173" s="11">
        <v>4</v>
      </c>
      <c r="H173" s="11" t="s">
        <v>188</v>
      </c>
      <c r="I173" s="11" t="s">
        <v>61</v>
      </c>
      <c r="J173" s="12">
        <v>3480</v>
      </c>
      <c r="K173" s="13" t="s">
        <v>33</v>
      </c>
      <c r="L173" s="14"/>
      <c r="M173" s="14">
        <v>20</v>
      </c>
      <c r="N173" s="15"/>
      <c r="O173" s="16">
        <f t="shared" si="8"/>
        <v>1</v>
      </c>
      <c r="P173" s="16">
        <v>3480</v>
      </c>
      <c r="Q173" s="17"/>
      <c r="R173" s="18"/>
      <c r="S173" s="19">
        <f t="shared" si="9"/>
        <v>3480</v>
      </c>
      <c r="T173" s="20">
        <f t="shared" si="10"/>
        <v>3480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1758</v>
      </c>
      <c r="E174" s="11" t="s">
        <v>29</v>
      </c>
      <c r="F174" s="11" t="s">
        <v>30</v>
      </c>
      <c r="G174" s="11">
        <v>4</v>
      </c>
      <c r="H174" s="11" t="s">
        <v>189</v>
      </c>
      <c r="I174" s="11" t="s">
        <v>61</v>
      </c>
      <c r="J174" s="12">
        <v>157431</v>
      </c>
      <c r="K174" s="13" t="s">
        <v>33</v>
      </c>
      <c r="L174" s="14"/>
      <c r="M174" s="14">
        <v>24</v>
      </c>
      <c r="N174" s="15"/>
      <c r="O174" s="16">
        <f t="shared" si="8"/>
        <v>1.2000000000000002</v>
      </c>
      <c r="P174" s="16">
        <v>188917</v>
      </c>
      <c r="Q174" s="17">
        <v>4</v>
      </c>
      <c r="R174" s="18"/>
      <c r="S174" s="19">
        <f t="shared" si="9"/>
        <v>188917.2</v>
      </c>
      <c r="T174" s="20">
        <f t="shared" si="10"/>
        <v>188917.20000000004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1758</v>
      </c>
      <c r="E175" s="11" t="s">
        <v>29</v>
      </c>
      <c r="F175" s="11" t="s">
        <v>30</v>
      </c>
      <c r="G175" s="11">
        <v>4</v>
      </c>
      <c r="H175" s="11" t="s">
        <v>190</v>
      </c>
      <c r="I175" s="11" t="s">
        <v>61</v>
      </c>
      <c r="J175" s="12">
        <v>6830</v>
      </c>
      <c r="K175" s="13" t="s">
        <v>33</v>
      </c>
      <c r="L175" s="14">
        <v>0.18</v>
      </c>
      <c r="M175" s="14"/>
      <c r="N175" s="15"/>
      <c r="O175" s="16">
        <f t="shared" si="8"/>
        <v>0.18</v>
      </c>
      <c r="P175" s="16">
        <v>1229</v>
      </c>
      <c r="Q175" s="17">
        <v>8</v>
      </c>
      <c r="R175" s="18"/>
      <c r="S175" s="19">
        <f t="shared" si="9"/>
        <v>1229.4000000000001</v>
      </c>
      <c r="T175" s="20">
        <f t="shared" si="10"/>
        <v>1229.3999999999999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1758</v>
      </c>
      <c r="E176" s="11" t="s">
        <v>29</v>
      </c>
      <c r="F176" s="11" t="s">
        <v>30</v>
      </c>
      <c r="G176" s="11">
        <v>4</v>
      </c>
      <c r="H176" s="11" t="s">
        <v>191</v>
      </c>
      <c r="I176" s="11" t="s">
        <v>61</v>
      </c>
      <c r="J176" s="12">
        <v>90</v>
      </c>
      <c r="K176" s="13" t="s">
        <v>33</v>
      </c>
      <c r="L176" s="14">
        <v>8</v>
      </c>
      <c r="M176" s="14"/>
      <c r="N176" s="15"/>
      <c r="O176" s="16">
        <f t="shared" si="8"/>
        <v>8</v>
      </c>
      <c r="P176" s="16">
        <v>720</v>
      </c>
      <c r="Q176" s="17"/>
      <c r="R176" s="18"/>
      <c r="S176" s="19">
        <f t="shared" si="9"/>
        <v>720</v>
      </c>
      <c r="T176" s="20">
        <f t="shared" si="10"/>
        <v>720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1758</v>
      </c>
      <c r="E177" s="11" t="s">
        <v>29</v>
      </c>
      <c r="F177" s="11" t="s">
        <v>30</v>
      </c>
      <c r="G177" s="11">
        <v>4</v>
      </c>
      <c r="H177" s="11" t="s">
        <v>192</v>
      </c>
      <c r="I177" s="11" t="s">
        <v>61</v>
      </c>
      <c r="J177" s="12">
        <v>65</v>
      </c>
      <c r="K177" s="13" t="s">
        <v>33</v>
      </c>
      <c r="L177" s="14">
        <v>5</v>
      </c>
      <c r="M177" s="14"/>
      <c r="N177" s="15"/>
      <c r="O177" s="16">
        <f t="shared" si="8"/>
        <v>5</v>
      </c>
      <c r="P177" s="16">
        <v>325</v>
      </c>
      <c r="Q177" s="17"/>
      <c r="R177" s="18"/>
      <c r="S177" s="19">
        <f t="shared" si="9"/>
        <v>325</v>
      </c>
      <c r="T177" s="20">
        <f t="shared" si="10"/>
        <v>325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1758</v>
      </c>
      <c r="E178" s="11" t="s">
        <v>29</v>
      </c>
      <c r="F178" s="11" t="s">
        <v>30</v>
      </c>
      <c r="G178" s="11">
        <v>4</v>
      </c>
      <c r="H178" s="11" t="s">
        <v>193</v>
      </c>
      <c r="I178" s="11" t="s">
        <v>61</v>
      </c>
      <c r="J178" s="12">
        <v>860</v>
      </c>
      <c r="K178" s="13" t="s">
        <v>33</v>
      </c>
      <c r="L178" s="14"/>
      <c r="M178" s="14">
        <v>30</v>
      </c>
      <c r="N178" s="15"/>
      <c r="O178" s="16">
        <f t="shared" si="8"/>
        <v>1.5</v>
      </c>
      <c r="P178" s="16">
        <v>1290</v>
      </c>
      <c r="Q178" s="17"/>
      <c r="R178" s="18"/>
      <c r="S178" s="19">
        <f t="shared" si="9"/>
        <v>1290</v>
      </c>
      <c r="T178" s="20">
        <f t="shared" si="10"/>
        <v>1290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1758</v>
      </c>
      <c r="E179" s="11" t="s">
        <v>29</v>
      </c>
      <c r="F179" s="11" t="s">
        <v>30</v>
      </c>
      <c r="G179" s="11">
        <v>4</v>
      </c>
      <c r="H179" s="11" t="s">
        <v>194</v>
      </c>
      <c r="I179" s="11" t="s">
        <v>61</v>
      </c>
      <c r="J179" s="12">
        <v>27554</v>
      </c>
      <c r="K179" s="13" t="s">
        <v>33</v>
      </c>
      <c r="L179" s="14"/>
      <c r="M179" s="14">
        <v>12</v>
      </c>
      <c r="N179" s="15"/>
      <c r="O179" s="16">
        <f t="shared" si="8"/>
        <v>0.60000000000000009</v>
      </c>
      <c r="P179" s="16">
        <v>16532</v>
      </c>
      <c r="Q179" s="17"/>
      <c r="R179" s="18"/>
      <c r="S179" s="19">
        <f t="shared" si="9"/>
        <v>16532</v>
      </c>
      <c r="T179" s="20">
        <f t="shared" si="10"/>
        <v>16532.400000000001</v>
      </c>
      <c r="U179" s="20">
        <f t="shared" si="11"/>
        <v>-0.40000000000145519</v>
      </c>
      <c r="V179" s="21" t="s">
        <v>80</v>
      </c>
    </row>
    <row r="180" spans="1:22">
      <c r="A180">
        <v>179</v>
      </c>
      <c r="B180" t="s">
        <v>27</v>
      </c>
      <c r="C180" s="10" t="s">
        <v>28</v>
      </c>
      <c r="D180" s="11">
        <v>1758</v>
      </c>
      <c r="E180" s="11" t="s">
        <v>29</v>
      </c>
      <c r="F180" s="11" t="s">
        <v>30</v>
      </c>
      <c r="G180" s="11">
        <v>4</v>
      </c>
      <c r="H180" s="11" t="s">
        <v>195</v>
      </c>
      <c r="I180" s="11" t="s">
        <v>61</v>
      </c>
      <c r="J180" s="12">
        <v>100</v>
      </c>
      <c r="K180" s="13" t="s">
        <v>33</v>
      </c>
      <c r="L180" s="14"/>
      <c r="M180" s="14">
        <v>12</v>
      </c>
      <c r="N180" s="15"/>
      <c r="O180" s="16">
        <f t="shared" si="8"/>
        <v>0.60000000000000009</v>
      </c>
      <c r="P180" s="16">
        <v>60</v>
      </c>
      <c r="Q180" s="17"/>
      <c r="R180" s="18"/>
      <c r="S180" s="19">
        <f t="shared" si="9"/>
        <v>60</v>
      </c>
      <c r="T180" s="20">
        <f t="shared" si="10"/>
        <v>60.000000000000007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1758</v>
      </c>
      <c r="E181" s="11" t="s">
        <v>29</v>
      </c>
      <c r="F181" s="11" t="s">
        <v>30</v>
      </c>
      <c r="G181" s="11">
        <v>4</v>
      </c>
      <c r="H181" s="11" t="s">
        <v>196</v>
      </c>
      <c r="I181" s="11" t="s">
        <v>61</v>
      </c>
      <c r="J181" s="12">
        <v>2390</v>
      </c>
      <c r="K181" s="13" t="s">
        <v>33</v>
      </c>
      <c r="L181" s="14"/>
      <c r="M181" s="14">
        <v>40</v>
      </c>
      <c r="N181" s="15"/>
      <c r="O181" s="16">
        <f t="shared" si="8"/>
        <v>2</v>
      </c>
      <c r="P181" s="16">
        <v>4780</v>
      </c>
      <c r="Q181" s="17"/>
      <c r="R181" s="18"/>
      <c r="S181" s="19">
        <f t="shared" si="9"/>
        <v>4780</v>
      </c>
      <c r="T181" s="20">
        <f t="shared" si="10"/>
        <v>4780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1758</v>
      </c>
      <c r="E182" s="11" t="s">
        <v>29</v>
      </c>
      <c r="F182" s="11" t="s">
        <v>30</v>
      </c>
      <c r="G182" s="11">
        <v>4</v>
      </c>
      <c r="H182" s="11" t="s">
        <v>197</v>
      </c>
      <c r="I182" s="11" t="s">
        <v>61</v>
      </c>
      <c r="J182" s="12">
        <v>3035</v>
      </c>
      <c r="K182" s="13" t="s">
        <v>33</v>
      </c>
      <c r="L182" s="14">
        <v>3</v>
      </c>
      <c r="M182" s="14"/>
      <c r="N182" s="15"/>
      <c r="O182" s="16">
        <f t="shared" si="8"/>
        <v>3</v>
      </c>
      <c r="P182" s="16">
        <v>9105</v>
      </c>
      <c r="Q182" s="17"/>
      <c r="R182" s="18"/>
      <c r="S182" s="19">
        <f t="shared" si="9"/>
        <v>9105</v>
      </c>
      <c r="T182" s="20">
        <f t="shared" si="10"/>
        <v>9105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1758</v>
      </c>
      <c r="E183" s="11" t="s">
        <v>29</v>
      </c>
      <c r="F183" s="11" t="s">
        <v>30</v>
      </c>
      <c r="G183" s="11">
        <v>4</v>
      </c>
      <c r="H183" s="11" t="s">
        <v>198</v>
      </c>
      <c r="I183" s="11" t="s">
        <v>61</v>
      </c>
      <c r="J183" s="12">
        <v>5030</v>
      </c>
      <c r="K183" s="13" t="s">
        <v>33</v>
      </c>
      <c r="L183" s="14">
        <v>5</v>
      </c>
      <c r="M183" s="14"/>
      <c r="N183" s="15"/>
      <c r="O183" s="16">
        <f t="shared" si="8"/>
        <v>5</v>
      </c>
      <c r="P183" s="16">
        <v>25150</v>
      </c>
      <c r="Q183" s="17"/>
      <c r="R183" s="18"/>
      <c r="S183" s="19">
        <f t="shared" si="9"/>
        <v>25150</v>
      </c>
      <c r="T183" s="20">
        <f t="shared" si="10"/>
        <v>25150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1758</v>
      </c>
      <c r="E184" s="11" t="s">
        <v>29</v>
      </c>
      <c r="F184" s="11" t="s">
        <v>30</v>
      </c>
      <c r="G184" s="11">
        <v>4</v>
      </c>
      <c r="H184" s="11" t="s">
        <v>199</v>
      </c>
      <c r="I184" s="11" t="s">
        <v>61</v>
      </c>
      <c r="J184" s="12">
        <v>240</v>
      </c>
      <c r="K184" s="13" t="s">
        <v>117</v>
      </c>
      <c r="L184" s="14"/>
      <c r="M184" s="14">
        <v>12</v>
      </c>
      <c r="N184" s="15"/>
      <c r="O184" s="16">
        <f t="shared" si="8"/>
        <v>0.60000000000000009</v>
      </c>
      <c r="P184" s="16">
        <v>144</v>
      </c>
      <c r="Q184" s="17"/>
      <c r="R184" s="18"/>
      <c r="S184" s="19">
        <f t="shared" si="9"/>
        <v>144</v>
      </c>
      <c r="T184" s="20">
        <f t="shared" si="10"/>
        <v>144.00000000000003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1758</v>
      </c>
      <c r="E185" s="11" t="s">
        <v>29</v>
      </c>
      <c r="F185" s="11" t="s">
        <v>30</v>
      </c>
      <c r="G185" s="11">
        <v>4</v>
      </c>
      <c r="H185" s="11" t="s">
        <v>200</v>
      </c>
      <c r="I185" s="11" t="s">
        <v>61</v>
      </c>
      <c r="J185" s="12">
        <v>170</v>
      </c>
      <c r="K185" s="13" t="s">
        <v>33</v>
      </c>
      <c r="L185" s="14"/>
      <c r="M185" s="14">
        <v>30</v>
      </c>
      <c r="N185" s="15"/>
      <c r="O185" s="16">
        <f t="shared" si="8"/>
        <v>1.5</v>
      </c>
      <c r="P185" s="16">
        <v>255</v>
      </c>
      <c r="Q185" s="17"/>
      <c r="R185" s="18"/>
      <c r="S185" s="19">
        <f t="shared" si="9"/>
        <v>255</v>
      </c>
      <c r="T185" s="20">
        <f t="shared" si="10"/>
        <v>255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1758</v>
      </c>
      <c r="E186" s="11" t="s">
        <v>29</v>
      </c>
      <c r="F186" s="11" t="s">
        <v>30</v>
      </c>
      <c r="G186" s="11">
        <v>4</v>
      </c>
      <c r="H186" s="11" t="s">
        <v>201</v>
      </c>
      <c r="I186" s="11" t="s">
        <v>61</v>
      </c>
      <c r="J186" s="12">
        <v>35</v>
      </c>
      <c r="K186" s="13" t="s">
        <v>33</v>
      </c>
      <c r="L186" s="14">
        <v>3</v>
      </c>
      <c r="M186" s="14"/>
      <c r="N186" s="15"/>
      <c r="O186" s="16">
        <f t="shared" si="8"/>
        <v>3</v>
      </c>
      <c r="P186" s="16">
        <v>105</v>
      </c>
      <c r="Q186" s="17"/>
      <c r="R186" s="18"/>
      <c r="S186" s="19">
        <f t="shared" si="9"/>
        <v>105</v>
      </c>
      <c r="T186" s="20">
        <f t="shared" si="10"/>
        <v>105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1758</v>
      </c>
      <c r="E187" s="11" t="s">
        <v>29</v>
      </c>
      <c r="F187" s="11" t="s">
        <v>30</v>
      </c>
      <c r="G187" s="11">
        <v>4</v>
      </c>
      <c r="H187" s="11" t="s">
        <v>202</v>
      </c>
      <c r="I187" s="11" t="s">
        <v>61</v>
      </c>
      <c r="J187" s="12">
        <v>8</v>
      </c>
      <c r="K187" s="13" t="s">
        <v>33</v>
      </c>
      <c r="L187" s="14"/>
      <c r="M187" s="14">
        <v>10</v>
      </c>
      <c r="N187" s="15"/>
      <c r="O187" s="16">
        <f t="shared" si="8"/>
        <v>0.5</v>
      </c>
      <c r="P187" s="16">
        <v>4</v>
      </c>
      <c r="Q187" s="17"/>
      <c r="R187" s="18"/>
      <c r="S187" s="19">
        <f t="shared" si="9"/>
        <v>4</v>
      </c>
      <c r="T187" s="20">
        <f t="shared" si="10"/>
        <v>4</v>
      </c>
      <c r="U187" s="20">
        <f t="shared" si="11"/>
        <v>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1758</v>
      </c>
      <c r="E188" s="11" t="s">
        <v>29</v>
      </c>
      <c r="F188" s="11" t="s">
        <v>30</v>
      </c>
      <c r="G188" s="11">
        <v>4</v>
      </c>
      <c r="H188" s="11" t="s">
        <v>48</v>
      </c>
      <c r="I188" s="11" t="s">
        <v>61</v>
      </c>
      <c r="J188" s="12">
        <v>78274</v>
      </c>
      <c r="K188" s="13" t="s">
        <v>33</v>
      </c>
      <c r="L188" s="14"/>
      <c r="M188" s="14">
        <v>5</v>
      </c>
      <c r="N188" s="15"/>
      <c r="O188" s="16">
        <f t="shared" si="8"/>
        <v>0.25</v>
      </c>
      <c r="P188" s="16">
        <v>19568</v>
      </c>
      <c r="Q188" s="17">
        <v>10</v>
      </c>
      <c r="R188" s="18"/>
      <c r="S188" s="19">
        <f t="shared" si="9"/>
        <v>19568.5</v>
      </c>
      <c r="T188" s="20">
        <f t="shared" si="10"/>
        <v>19568.5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1758</v>
      </c>
      <c r="E189" s="11" t="s">
        <v>29</v>
      </c>
      <c r="F189" s="11" t="s">
        <v>30</v>
      </c>
      <c r="G189" s="11">
        <v>4</v>
      </c>
      <c r="H189" s="11" t="s">
        <v>203</v>
      </c>
      <c r="I189" s="11" t="s">
        <v>61</v>
      </c>
      <c r="J189" s="12">
        <v>49509</v>
      </c>
      <c r="K189" s="13" t="s">
        <v>33</v>
      </c>
      <c r="L189" s="14">
        <v>0.12</v>
      </c>
      <c r="M189" s="14"/>
      <c r="N189" s="15"/>
      <c r="O189" s="16">
        <f t="shared" si="8"/>
        <v>0.12</v>
      </c>
      <c r="P189" s="16">
        <v>5941</v>
      </c>
      <c r="Q189" s="17">
        <v>1</v>
      </c>
      <c r="R189" s="18">
        <v>7</v>
      </c>
      <c r="S189" s="19">
        <f t="shared" si="9"/>
        <v>5941.0791666666664</v>
      </c>
      <c r="T189" s="20">
        <f t="shared" si="10"/>
        <v>5941.08</v>
      </c>
      <c r="U189" s="20">
        <f t="shared" si="11"/>
        <v>-8.3333333350310568E-4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1758</v>
      </c>
      <c r="E190" s="11" t="s">
        <v>29</v>
      </c>
      <c r="F190" s="11" t="s">
        <v>30</v>
      </c>
      <c r="G190" s="11">
        <v>4</v>
      </c>
      <c r="H190" s="11" t="s">
        <v>204</v>
      </c>
      <c r="I190" s="11" t="s">
        <v>61</v>
      </c>
      <c r="J190" s="12">
        <v>220</v>
      </c>
      <c r="K190" s="13" t="s">
        <v>33</v>
      </c>
      <c r="L190" s="14"/>
      <c r="M190" s="14">
        <v>8</v>
      </c>
      <c r="N190" s="15"/>
      <c r="O190" s="16">
        <f t="shared" si="8"/>
        <v>0.4</v>
      </c>
      <c r="P190" s="16">
        <v>88</v>
      </c>
      <c r="Q190" s="17"/>
      <c r="R190" s="18"/>
      <c r="S190" s="19">
        <f t="shared" si="9"/>
        <v>88</v>
      </c>
      <c r="T190" s="20">
        <f t="shared" si="10"/>
        <v>88</v>
      </c>
      <c r="U190" s="20">
        <f t="shared" si="11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1758</v>
      </c>
      <c r="E191" s="11" t="s">
        <v>29</v>
      </c>
      <c r="F191" s="11" t="s">
        <v>30</v>
      </c>
      <c r="G191" s="11">
        <v>4</v>
      </c>
      <c r="H191" s="11" t="s">
        <v>205</v>
      </c>
      <c r="I191" s="11" t="s">
        <v>61</v>
      </c>
      <c r="J191" s="12">
        <v>140989</v>
      </c>
      <c r="K191" s="13" t="s">
        <v>33</v>
      </c>
      <c r="L191" s="14">
        <v>0.16</v>
      </c>
      <c r="M191" s="14"/>
      <c r="N191" s="15"/>
      <c r="O191" s="16">
        <f t="shared" si="8"/>
        <v>0.16</v>
      </c>
      <c r="P191" s="16">
        <v>22558</v>
      </c>
      <c r="Q191" s="17">
        <v>4</v>
      </c>
      <c r="R191" s="18">
        <v>9</v>
      </c>
      <c r="S191" s="19">
        <f t="shared" si="9"/>
        <v>22558.237499999999</v>
      </c>
      <c r="T191" s="20">
        <f t="shared" si="10"/>
        <v>22558.240000000002</v>
      </c>
      <c r="U191" s="20">
        <f t="shared" si="11"/>
        <v>-2.5000000023283064E-3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1758</v>
      </c>
      <c r="E192" s="11" t="s">
        <v>29</v>
      </c>
      <c r="F192" s="11" t="s">
        <v>30</v>
      </c>
      <c r="G192" s="11">
        <v>4</v>
      </c>
      <c r="H192" s="11" t="s">
        <v>206</v>
      </c>
      <c r="I192" s="11" t="s">
        <v>61</v>
      </c>
      <c r="J192" s="12">
        <v>6</v>
      </c>
      <c r="K192" s="13" t="s">
        <v>33</v>
      </c>
      <c r="L192" s="14"/>
      <c r="M192" s="14">
        <v>24</v>
      </c>
      <c r="N192" s="15"/>
      <c r="O192" s="16">
        <f t="shared" si="8"/>
        <v>1.2000000000000002</v>
      </c>
      <c r="P192" s="16">
        <v>7</v>
      </c>
      <c r="Q192" s="17">
        <v>4</v>
      </c>
      <c r="R192" s="18"/>
      <c r="S192" s="19">
        <f t="shared" si="9"/>
        <v>7.2</v>
      </c>
      <c r="T192" s="20">
        <f t="shared" si="10"/>
        <v>7.2000000000000011</v>
      </c>
      <c r="U192" s="20">
        <f t="shared" si="11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1758</v>
      </c>
      <c r="E193" s="11" t="s">
        <v>29</v>
      </c>
      <c r="F193" s="11" t="s">
        <v>30</v>
      </c>
      <c r="G193" s="11">
        <v>4</v>
      </c>
      <c r="H193" s="11" t="s">
        <v>207</v>
      </c>
      <c r="I193" s="11" t="s">
        <v>61</v>
      </c>
      <c r="J193" s="12">
        <v>3905</v>
      </c>
      <c r="K193" s="13" t="s">
        <v>33</v>
      </c>
      <c r="L193" s="14">
        <v>1</v>
      </c>
      <c r="M193" s="14"/>
      <c r="N193" s="15"/>
      <c r="O193" s="16">
        <f t="shared" si="8"/>
        <v>1</v>
      </c>
      <c r="P193" s="16">
        <v>3905</v>
      </c>
      <c r="Q193" s="17"/>
      <c r="R193" s="18"/>
      <c r="S193" s="19">
        <f t="shared" si="9"/>
        <v>3905</v>
      </c>
      <c r="T193" s="20">
        <f t="shared" si="10"/>
        <v>3905</v>
      </c>
      <c r="U193" s="20">
        <f t="shared" si="11"/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1758</v>
      </c>
      <c r="E194" s="11" t="s">
        <v>29</v>
      </c>
      <c r="F194" s="11" t="s">
        <v>30</v>
      </c>
      <c r="G194" s="11">
        <v>4</v>
      </c>
      <c r="H194" s="11" t="s">
        <v>37</v>
      </c>
      <c r="I194" s="11" t="s">
        <v>61</v>
      </c>
      <c r="J194" s="12">
        <v>18680</v>
      </c>
      <c r="K194" s="13" t="s">
        <v>33</v>
      </c>
      <c r="L194" s="14"/>
      <c r="M194" s="14">
        <v>6</v>
      </c>
      <c r="N194" s="15"/>
      <c r="O194" s="16">
        <f t="shared" si="8"/>
        <v>0.30000000000000004</v>
      </c>
      <c r="P194" s="16">
        <v>5604</v>
      </c>
      <c r="Q194" s="17"/>
      <c r="R194" s="18"/>
      <c r="S194" s="19">
        <f t="shared" si="9"/>
        <v>5604</v>
      </c>
      <c r="T194" s="20">
        <f t="shared" si="10"/>
        <v>5604.0000000000009</v>
      </c>
      <c r="U194" s="20">
        <f t="shared" si="11"/>
        <v>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1758</v>
      </c>
      <c r="E195" s="11" t="s">
        <v>29</v>
      </c>
      <c r="F195" s="11" t="s">
        <v>30</v>
      </c>
      <c r="G195" s="11">
        <v>4</v>
      </c>
      <c r="H195" s="11" t="s">
        <v>50</v>
      </c>
      <c r="I195" s="11" t="s">
        <v>61</v>
      </c>
      <c r="J195" s="12">
        <v>572</v>
      </c>
      <c r="K195" s="13" t="s">
        <v>33</v>
      </c>
      <c r="L195" s="14">
        <v>3</v>
      </c>
      <c r="M195" s="14"/>
      <c r="N195" s="15"/>
      <c r="O195" s="16">
        <f t="shared" si="8"/>
        <v>3</v>
      </c>
      <c r="P195" s="16">
        <v>1716</v>
      </c>
      <c r="Q195" s="17"/>
      <c r="R195" s="18"/>
      <c r="S195" s="19">
        <f t="shared" si="9"/>
        <v>1716</v>
      </c>
      <c r="T195" s="20">
        <f t="shared" si="10"/>
        <v>1716</v>
      </c>
      <c r="U195" s="20">
        <f t="shared" si="11"/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1758</v>
      </c>
      <c r="E196" s="11" t="s">
        <v>29</v>
      </c>
      <c r="F196" s="11" t="s">
        <v>30</v>
      </c>
      <c r="G196" s="11">
        <v>4</v>
      </c>
      <c r="H196" s="11" t="s">
        <v>208</v>
      </c>
      <c r="I196" s="11" t="s">
        <v>61</v>
      </c>
      <c r="J196" s="12">
        <v>385</v>
      </c>
      <c r="K196" s="13" t="s">
        <v>33</v>
      </c>
      <c r="L196" s="14">
        <v>1</v>
      </c>
      <c r="M196" s="14"/>
      <c r="N196" s="15"/>
      <c r="O196" s="16">
        <f t="shared" si="8"/>
        <v>1</v>
      </c>
      <c r="P196" s="16">
        <v>385</v>
      </c>
      <c r="Q196" s="17"/>
      <c r="R196" s="18"/>
      <c r="S196" s="19">
        <f t="shared" si="9"/>
        <v>385</v>
      </c>
      <c r="T196" s="20">
        <f t="shared" si="10"/>
        <v>385</v>
      </c>
      <c r="U196" s="20">
        <f t="shared" si="11"/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1758</v>
      </c>
      <c r="E197" s="11" t="s">
        <v>29</v>
      </c>
      <c r="F197" s="11" t="s">
        <v>30</v>
      </c>
      <c r="G197" s="11">
        <v>4</v>
      </c>
      <c r="H197" s="11" t="s">
        <v>209</v>
      </c>
      <c r="I197" s="11" t="s">
        <v>61</v>
      </c>
      <c r="J197" s="12">
        <v>2615</v>
      </c>
      <c r="K197" s="13" t="s">
        <v>33</v>
      </c>
      <c r="L197" s="14"/>
      <c r="M197" s="14">
        <v>12</v>
      </c>
      <c r="N197" s="15"/>
      <c r="O197" s="16">
        <f t="shared" si="8"/>
        <v>0.60000000000000009</v>
      </c>
      <c r="P197" s="16">
        <v>1569</v>
      </c>
      <c r="Q197" s="17"/>
      <c r="R197" s="18"/>
      <c r="S197" s="19">
        <f t="shared" si="9"/>
        <v>1569</v>
      </c>
      <c r="T197" s="20">
        <f t="shared" si="10"/>
        <v>1569.0000000000002</v>
      </c>
      <c r="U197" s="20">
        <f t="shared" si="11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1758</v>
      </c>
      <c r="E198" s="11" t="s">
        <v>29</v>
      </c>
      <c r="F198" s="11" t="s">
        <v>30</v>
      </c>
      <c r="G198" s="11">
        <v>4</v>
      </c>
      <c r="H198" s="11" t="s">
        <v>210</v>
      </c>
      <c r="I198" s="11" t="s">
        <v>61</v>
      </c>
      <c r="J198" s="12">
        <v>2285</v>
      </c>
      <c r="K198" s="13" t="s">
        <v>33</v>
      </c>
      <c r="L198" s="14">
        <v>4</v>
      </c>
      <c r="M198" s="14"/>
      <c r="N198" s="15"/>
      <c r="O198" s="16">
        <f t="shared" si="8"/>
        <v>4</v>
      </c>
      <c r="P198" s="16">
        <v>9140</v>
      </c>
      <c r="Q198" s="17"/>
      <c r="R198" s="18"/>
      <c r="S198" s="19">
        <f t="shared" si="9"/>
        <v>9140</v>
      </c>
      <c r="T198" s="20">
        <f t="shared" si="10"/>
        <v>9140</v>
      </c>
      <c r="U198" s="20">
        <f t="shared" si="11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1758</v>
      </c>
      <c r="E199" s="11" t="s">
        <v>29</v>
      </c>
      <c r="F199" s="11" t="s">
        <v>30</v>
      </c>
      <c r="G199" s="11">
        <v>4</v>
      </c>
      <c r="H199" s="11" t="s">
        <v>211</v>
      </c>
      <c r="I199" s="11" t="s">
        <v>61</v>
      </c>
      <c r="J199" s="12">
        <v>10</v>
      </c>
      <c r="K199" s="13" t="s">
        <v>33</v>
      </c>
      <c r="L199" s="14"/>
      <c r="M199" s="14">
        <v>20</v>
      </c>
      <c r="N199" s="15"/>
      <c r="O199" s="16">
        <f t="shared" si="8"/>
        <v>1</v>
      </c>
      <c r="P199" s="16">
        <v>10</v>
      </c>
      <c r="Q199" s="17"/>
      <c r="R199" s="18"/>
      <c r="S199" s="19">
        <f t="shared" si="9"/>
        <v>10</v>
      </c>
      <c r="T199" s="20">
        <f t="shared" si="10"/>
        <v>10</v>
      </c>
      <c r="U199" s="20">
        <f t="shared" si="11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1758</v>
      </c>
      <c r="E200" s="11" t="s">
        <v>29</v>
      </c>
      <c r="F200" s="11" t="s">
        <v>30</v>
      </c>
      <c r="G200" s="11">
        <v>4</v>
      </c>
      <c r="H200" s="11" t="s">
        <v>212</v>
      </c>
      <c r="I200" s="11" t="s">
        <v>61</v>
      </c>
      <c r="J200" s="12">
        <v>1560</v>
      </c>
      <c r="K200" s="13" t="s">
        <v>33</v>
      </c>
      <c r="L200" s="14"/>
      <c r="M200" s="14">
        <v>40</v>
      </c>
      <c r="N200" s="15"/>
      <c r="O200" s="16">
        <f t="shared" si="8"/>
        <v>2</v>
      </c>
      <c r="P200" s="16">
        <v>3120</v>
      </c>
      <c r="Q200" s="17"/>
      <c r="R200" s="18"/>
      <c r="S200" s="19">
        <f t="shared" si="9"/>
        <v>3120</v>
      </c>
      <c r="T200" s="20">
        <f t="shared" si="10"/>
        <v>3120</v>
      </c>
      <c r="U200" s="20">
        <f t="shared" si="11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1758</v>
      </c>
      <c r="E201" s="11" t="s">
        <v>29</v>
      </c>
      <c r="F201" s="11" t="s">
        <v>30</v>
      </c>
      <c r="G201" s="11">
        <v>4</v>
      </c>
      <c r="H201" s="11" t="s">
        <v>39</v>
      </c>
      <c r="I201" s="11" t="s">
        <v>213</v>
      </c>
      <c r="J201" s="12">
        <v>100</v>
      </c>
      <c r="K201" s="13" t="s">
        <v>33</v>
      </c>
      <c r="L201" s="14"/>
      <c r="M201" s="14">
        <v>7</v>
      </c>
      <c r="N201" s="15"/>
      <c r="O201" s="16">
        <f t="shared" ref="O201:O264" si="12">L201+(0.05*M201)+(N201/240)</f>
        <v>0.35000000000000003</v>
      </c>
      <c r="P201" s="16">
        <v>35</v>
      </c>
      <c r="Q201" s="17"/>
      <c r="R201" s="18"/>
      <c r="S201" s="19">
        <f t="shared" ref="S201:S264" si="13">P201+(0.05*Q201)+(R201/240)</f>
        <v>35</v>
      </c>
      <c r="T201" s="20">
        <f t="shared" ref="T201:T264" si="14">J201*O201</f>
        <v>35</v>
      </c>
      <c r="U201" s="20">
        <f t="shared" ref="U201:U264" si="15">S201-T201</f>
        <v>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1758</v>
      </c>
      <c r="E202" s="11" t="s">
        <v>29</v>
      </c>
      <c r="F202" s="11" t="s">
        <v>30</v>
      </c>
      <c r="G202" s="11">
        <v>4</v>
      </c>
      <c r="H202" s="11" t="s">
        <v>64</v>
      </c>
      <c r="I202" s="11" t="s">
        <v>213</v>
      </c>
      <c r="J202" s="12">
        <v>41975</v>
      </c>
      <c r="K202" s="13" t="s">
        <v>33</v>
      </c>
      <c r="L202" s="14"/>
      <c r="M202" s="14">
        <v>3</v>
      </c>
      <c r="N202" s="15"/>
      <c r="O202" s="16">
        <f t="shared" si="12"/>
        <v>0.15000000000000002</v>
      </c>
      <c r="P202" s="16">
        <v>6296</v>
      </c>
      <c r="Q202" s="17">
        <v>5</v>
      </c>
      <c r="R202" s="18"/>
      <c r="S202" s="19">
        <f t="shared" si="13"/>
        <v>6296.25</v>
      </c>
      <c r="T202" s="20">
        <f t="shared" si="14"/>
        <v>6296.2500000000009</v>
      </c>
      <c r="U202" s="20">
        <f t="shared" si="15"/>
        <v>0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1758</v>
      </c>
      <c r="E203" s="11" t="s">
        <v>29</v>
      </c>
      <c r="F203" s="11" t="s">
        <v>30</v>
      </c>
      <c r="G203" s="11">
        <v>4</v>
      </c>
      <c r="H203" s="11" t="s">
        <v>65</v>
      </c>
      <c r="I203" s="11" t="s">
        <v>213</v>
      </c>
      <c r="J203" s="12">
        <v>7437</v>
      </c>
      <c r="K203" s="13" t="s">
        <v>33</v>
      </c>
      <c r="L203" s="14">
        <v>0.12</v>
      </c>
      <c r="M203" s="14"/>
      <c r="N203" s="15"/>
      <c r="O203" s="16">
        <f t="shared" si="12"/>
        <v>0.12</v>
      </c>
      <c r="P203" s="16">
        <v>892</v>
      </c>
      <c r="Q203" s="17">
        <v>8</v>
      </c>
      <c r="R203" s="18">
        <v>9</v>
      </c>
      <c r="S203" s="19">
        <f t="shared" si="13"/>
        <v>892.4375</v>
      </c>
      <c r="T203" s="20">
        <f t="shared" si="14"/>
        <v>892.43999999999994</v>
      </c>
      <c r="U203" s="20">
        <f t="shared" si="15"/>
        <v>-2.4999999999408828E-3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1758</v>
      </c>
      <c r="E204" s="11" t="s">
        <v>29</v>
      </c>
      <c r="F204" s="11" t="s">
        <v>30</v>
      </c>
      <c r="G204" s="11">
        <v>4</v>
      </c>
      <c r="H204" s="11" t="s">
        <v>66</v>
      </c>
      <c r="I204" s="11" t="s">
        <v>213</v>
      </c>
      <c r="J204" s="12">
        <v>2485</v>
      </c>
      <c r="K204" s="13" t="s">
        <v>33</v>
      </c>
      <c r="L204" s="14">
        <v>0.22</v>
      </c>
      <c r="M204" s="14"/>
      <c r="N204" s="15"/>
      <c r="O204" s="16">
        <f t="shared" si="12"/>
        <v>0.22</v>
      </c>
      <c r="P204" s="16">
        <v>546</v>
      </c>
      <c r="Q204" s="17">
        <v>14</v>
      </c>
      <c r="R204" s="18"/>
      <c r="S204" s="19">
        <f t="shared" si="13"/>
        <v>546.70000000000005</v>
      </c>
      <c r="T204" s="20">
        <f t="shared" si="14"/>
        <v>546.70000000000005</v>
      </c>
      <c r="U204" s="20">
        <f t="shared" si="15"/>
        <v>0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1758</v>
      </c>
      <c r="E205" s="11" t="s">
        <v>29</v>
      </c>
      <c r="F205" s="11" t="s">
        <v>30</v>
      </c>
      <c r="G205" s="11">
        <v>4</v>
      </c>
      <c r="H205" s="11" t="s">
        <v>70</v>
      </c>
      <c r="I205" s="11" t="s">
        <v>213</v>
      </c>
      <c r="J205" s="12">
        <v>830</v>
      </c>
      <c r="K205" s="13" t="s">
        <v>33</v>
      </c>
      <c r="L205" s="14"/>
      <c r="M205" s="14">
        <v>9</v>
      </c>
      <c r="N205" s="15"/>
      <c r="O205" s="16">
        <f t="shared" si="12"/>
        <v>0.45</v>
      </c>
      <c r="P205" s="16">
        <v>373</v>
      </c>
      <c r="Q205" s="17">
        <v>10</v>
      </c>
      <c r="R205" s="18"/>
      <c r="S205" s="19">
        <f t="shared" si="13"/>
        <v>373.5</v>
      </c>
      <c r="T205" s="20">
        <f t="shared" si="14"/>
        <v>373.5</v>
      </c>
      <c r="U205" s="20">
        <f t="shared" si="15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1758</v>
      </c>
      <c r="E206" s="11" t="s">
        <v>29</v>
      </c>
      <c r="F206" s="11" t="s">
        <v>30</v>
      </c>
      <c r="G206" s="11">
        <v>4</v>
      </c>
      <c r="H206" s="11" t="s">
        <v>72</v>
      </c>
      <c r="I206" s="11" t="s">
        <v>213</v>
      </c>
      <c r="J206" s="12">
        <v>845</v>
      </c>
      <c r="K206" s="13" t="s">
        <v>33</v>
      </c>
      <c r="L206" s="14"/>
      <c r="M206" s="14">
        <v>50</v>
      </c>
      <c r="N206" s="15"/>
      <c r="O206" s="16">
        <f t="shared" si="12"/>
        <v>2.5</v>
      </c>
      <c r="P206" s="16">
        <v>2112</v>
      </c>
      <c r="Q206" s="17">
        <v>10</v>
      </c>
      <c r="R206" s="18"/>
      <c r="S206" s="19">
        <f t="shared" si="13"/>
        <v>2112.5</v>
      </c>
      <c r="T206" s="20">
        <f t="shared" si="14"/>
        <v>2112.5</v>
      </c>
      <c r="U206" s="20">
        <f t="shared" si="15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1758</v>
      </c>
      <c r="E207" s="11" t="s">
        <v>29</v>
      </c>
      <c r="F207" s="11" t="s">
        <v>30</v>
      </c>
      <c r="G207" s="11">
        <v>5</v>
      </c>
      <c r="H207" s="11" t="s">
        <v>214</v>
      </c>
      <c r="I207" s="11" t="s">
        <v>213</v>
      </c>
      <c r="J207" s="12">
        <v>155</v>
      </c>
      <c r="K207" s="13" t="s">
        <v>33</v>
      </c>
      <c r="L207" s="14"/>
      <c r="M207" s="14">
        <v>3</v>
      </c>
      <c r="N207" s="15"/>
      <c r="O207" s="16">
        <f t="shared" si="12"/>
        <v>0.15000000000000002</v>
      </c>
      <c r="P207" s="16">
        <v>23</v>
      </c>
      <c r="Q207" s="17">
        <v>5</v>
      </c>
      <c r="R207" s="18"/>
      <c r="S207" s="19">
        <f t="shared" si="13"/>
        <v>23.25</v>
      </c>
      <c r="T207" s="20">
        <f t="shared" si="14"/>
        <v>23.250000000000004</v>
      </c>
      <c r="U207" s="20">
        <f t="shared" si="15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1758</v>
      </c>
      <c r="E208" s="11" t="s">
        <v>29</v>
      </c>
      <c r="F208" s="11" t="s">
        <v>30</v>
      </c>
      <c r="G208" s="11">
        <v>5</v>
      </c>
      <c r="H208" s="11" t="s">
        <v>75</v>
      </c>
      <c r="I208" s="11" t="s">
        <v>213</v>
      </c>
      <c r="J208" s="12">
        <v>50</v>
      </c>
      <c r="K208" s="13" t="s">
        <v>33</v>
      </c>
      <c r="L208" s="14"/>
      <c r="M208" s="14">
        <v>7</v>
      </c>
      <c r="N208" s="15"/>
      <c r="O208" s="16">
        <f t="shared" si="12"/>
        <v>0.35000000000000003</v>
      </c>
      <c r="P208" s="16">
        <v>17</v>
      </c>
      <c r="Q208" s="17">
        <v>10</v>
      </c>
      <c r="R208" s="18"/>
      <c r="S208" s="19">
        <f t="shared" si="13"/>
        <v>17.5</v>
      </c>
      <c r="T208" s="20">
        <f t="shared" si="14"/>
        <v>17.5</v>
      </c>
      <c r="U208" s="20">
        <f t="shared" si="15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1758</v>
      </c>
      <c r="E209" s="11" t="s">
        <v>29</v>
      </c>
      <c r="F209" s="11" t="s">
        <v>30</v>
      </c>
      <c r="G209" s="11">
        <v>5</v>
      </c>
      <c r="H209" s="11" t="s">
        <v>215</v>
      </c>
      <c r="I209" s="11" t="s">
        <v>213</v>
      </c>
      <c r="J209" s="12">
        <f>954+(7/8)</f>
        <v>954.875</v>
      </c>
      <c r="K209" s="13" t="s">
        <v>42</v>
      </c>
      <c r="L209" s="14">
        <v>300</v>
      </c>
      <c r="M209" s="14"/>
      <c r="N209" s="15"/>
      <c r="O209" s="16">
        <f t="shared" si="12"/>
        <v>300</v>
      </c>
      <c r="P209" s="16">
        <v>286462</v>
      </c>
      <c r="Q209" s="17">
        <v>10</v>
      </c>
      <c r="R209" s="18"/>
      <c r="S209" s="19">
        <f t="shared" si="13"/>
        <v>286462.5</v>
      </c>
      <c r="T209" s="20">
        <f t="shared" si="14"/>
        <v>286462.5</v>
      </c>
      <c r="U209" s="20">
        <f t="shared" si="15"/>
        <v>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1758</v>
      </c>
      <c r="E210" s="11" t="s">
        <v>29</v>
      </c>
      <c r="F210" s="11" t="s">
        <v>30</v>
      </c>
      <c r="G210" s="11">
        <v>5</v>
      </c>
      <c r="H210" s="11" t="s">
        <v>215</v>
      </c>
      <c r="I210" s="11" t="s">
        <v>213</v>
      </c>
      <c r="J210" s="12">
        <v>18260</v>
      </c>
      <c r="K210" s="13" t="s">
        <v>82</v>
      </c>
      <c r="L210" s="14"/>
      <c r="M210" s="14">
        <v>4</v>
      </c>
      <c r="N210" s="15"/>
      <c r="O210" s="16">
        <f t="shared" si="12"/>
        <v>0.2</v>
      </c>
      <c r="P210" s="16">
        <v>3652</v>
      </c>
      <c r="Q210" s="17"/>
      <c r="R210" s="18"/>
      <c r="S210" s="19">
        <f t="shared" si="13"/>
        <v>3652</v>
      </c>
      <c r="T210" s="20">
        <f t="shared" si="14"/>
        <v>3652</v>
      </c>
      <c r="U210" s="20">
        <f t="shared" si="15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1758</v>
      </c>
      <c r="E211" s="11" t="s">
        <v>29</v>
      </c>
      <c r="F211" s="11" t="s">
        <v>30</v>
      </c>
      <c r="G211" s="11">
        <v>5</v>
      </c>
      <c r="H211" s="11" t="s">
        <v>216</v>
      </c>
      <c r="I211" s="11" t="s">
        <v>213</v>
      </c>
      <c r="J211" s="12">
        <v>244.5</v>
      </c>
      <c r="K211" s="13" t="s">
        <v>42</v>
      </c>
      <c r="L211" s="14">
        <v>300</v>
      </c>
      <c r="M211" s="14"/>
      <c r="N211" s="15"/>
      <c r="O211" s="16">
        <f t="shared" si="12"/>
        <v>300</v>
      </c>
      <c r="P211" s="16">
        <v>73350</v>
      </c>
      <c r="Q211" s="17"/>
      <c r="R211" s="18"/>
      <c r="S211" s="19">
        <f t="shared" si="13"/>
        <v>73350</v>
      </c>
      <c r="T211" s="20">
        <f t="shared" si="14"/>
        <v>73350</v>
      </c>
      <c r="U211" s="20">
        <f t="shared" si="15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1758</v>
      </c>
      <c r="E212" s="11" t="s">
        <v>29</v>
      </c>
      <c r="F212" s="11" t="s">
        <v>30</v>
      </c>
      <c r="G212" s="11">
        <v>5</v>
      </c>
      <c r="H212" s="11" t="s">
        <v>216</v>
      </c>
      <c r="I212" s="11" t="s">
        <v>213</v>
      </c>
      <c r="J212" s="12">
        <v>8160</v>
      </c>
      <c r="K212" s="13" t="s">
        <v>82</v>
      </c>
      <c r="L212" s="14"/>
      <c r="M212" s="14">
        <v>4</v>
      </c>
      <c r="N212" s="15"/>
      <c r="O212" s="16">
        <f t="shared" si="12"/>
        <v>0.2</v>
      </c>
      <c r="P212" s="16">
        <v>1632</v>
      </c>
      <c r="Q212" s="17"/>
      <c r="R212" s="18"/>
      <c r="S212" s="19">
        <f t="shared" si="13"/>
        <v>1632</v>
      </c>
      <c r="T212" s="20">
        <f t="shared" si="14"/>
        <v>1632</v>
      </c>
      <c r="U212" s="20">
        <f t="shared" si="15"/>
        <v>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1758</v>
      </c>
      <c r="E213" s="11" t="s">
        <v>29</v>
      </c>
      <c r="F213" s="11" t="s">
        <v>30</v>
      </c>
      <c r="G213" s="11">
        <v>5</v>
      </c>
      <c r="H213" s="11" t="s">
        <v>217</v>
      </c>
      <c r="I213" s="11" t="s">
        <v>213</v>
      </c>
      <c r="J213" s="12">
        <v>1250</v>
      </c>
      <c r="K213" s="13" t="s">
        <v>82</v>
      </c>
      <c r="L213" s="14"/>
      <c r="M213" s="14">
        <v>7</v>
      </c>
      <c r="N213" s="15"/>
      <c r="O213" s="16">
        <f t="shared" si="12"/>
        <v>0.35000000000000003</v>
      </c>
      <c r="P213" s="16">
        <v>437</v>
      </c>
      <c r="Q213" s="17">
        <v>10</v>
      </c>
      <c r="R213" s="18"/>
      <c r="S213" s="19">
        <f t="shared" si="13"/>
        <v>437.5</v>
      </c>
      <c r="T213" s="20">
        <f t="shared" si="14"/>
        <v>437.50000000000006</v>
      </c>
      <c r="U213" s="20">
        <f t="shared" si="15"/>
        <v>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1758</v>
      </c>
      <c r="E214" s="11" t="s">
        <v>29</v>
      </c>
      <c r="F214" s="11" t="s">
        <v>30</v>
      </c>
      <c r="G214" s="11">
        <v>5</v>
      </c>
      <c r="H214" s="11" t="s">
        <v>218</v>
      </c>
      <c r="I214" s="11" t="s">
        <v>213</v>
      </c>
      <c r="J214" s="12">
        <v>3090</v>
      </c>
      <c r="K214" s="13" t="s">
        <v>82</v>
      </c>
      <c r="L214" s="14"/>
      <c r="M214" s="14">
        <v>3</v>
      </c>
      <c r="N214" s="15"/>
      <c r="O214" s="16">
        <f t="shared" si="12"/>
        <v>0.15000000000000002</v>
      </c>
      <c r="P214" s="16">
        <v>463</v>
      </c>
      <c r="Q214" s="17">
        <v>10</v>
      </c>
      <c r="R214" s="18"/>
      <c r="S214" s="19">
        <f t="shared" si="13"/>
        <v>463.5</v>
      </c>
      <c r="T214" s="20">
        <f t="shared" si="14"/>
        <v>463.50000000000006</v>
      </c>
      <c r="U214" s="20">
        <f t="shared" si="15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1758</v>
      </c>
      <c r="E215" s="11" t="s">
        <v>29</v>
      </c>
      <c r="F215" s="11" t="s">
        <v>30</v>
      </c>
      <c r="G215" s="11">
        <v>5</v>
      </c>
      <c r="H215" s="11" t="s">
        <v>43</v>
      </c>
      <c r="I215" s="11" t="s">
        <v>213</v>
      </c>
      <c r="J215" s="12">
        <v>263.5</v>
      </c>
      <c r="K215" s="13" t="s">
        <v>44</v>
      </c>
      <c r="L215" s="14">
        <v>120</v>
      </c>
      <c r="M215" s="14"/>
      <c r="N215" s="15"/>
      <c r="O215" s="16">
        <f t="shared" si="12"/>
        <v>120</v>
      </c>
      <c r="P215" s="16">
        <v>31620</v>
      </c>
      <c r="Q215" s="17"/>
      <c r="R215" s="18"/>
      <c r="S215" s="19">
        <f t="shared" si="13"/>
        <v>31620</v>
      </c>
      <c r="T215" s="20">
        <f t="shared" si="14"/>
        <v>31620</v>
      </c>
      <c r="U215" s="20">
        <f t="shared" si="15"/>
        <v>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1758</v>
      </c>
      <c r="E216" s="11" t="s">
        <v>29</v>
      </c>
      <c r="F216" s="11" t="s">
        <v>30</v>
      </c>
      <c r="G216" s="11">
        <v>5</v>
      </c>
      <c r="H216" s="11" t="s">
        <v>43</v>
      </c>
      <c r="I216" s="11" t="s">
        <v>213</v>
      </c>
      <c r="J216" s="12">
        <v>6830</v>
      </c>
      <c r="K216" s="13" t="s">
        <v>117</v>
      </c>
      <c r="L216" s="14"/>
      <c r="M216" s="14">
        <v>20</v>
      </c>
      <c r="N216" s="15"/>
      <c r="O216" s="16">
        <f t="shared" si="12"/>
        <v>1</v>
      </c>
      <c r="P216" s="16">
        <v>6830</v>
      </c>
      <c r="Q216" s="17"/>
      <c r="R216" s="18"/>
      <c r="S216" s="19">
        <f t="shared" si="13"/>
        <v>6830</v>
      </c>
      <c r="T216" s="20">
        <f t="shared" si="14"/>
        <v>6830</v>
      </c>
      <c r="U216" s="20">
        <f t="shared" si="15"/>
        <v>0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1758</v>
      </c>
      <c r="E217" s="11" t="s">
        <v>29</v>
      </c>
      <c r="F217" s="11" t="s">
        <v>30</v>
      </c>
      <c r="G217" s="11">
        <v>5</v>
      </c>
      <c r="H217" s="11" t="s">
        <v>99</v>
      </c>
      <c r="I217" s="11" t="s">
        <v>213</v>
      </c>
      <c r="J217" s="12">
        <v>1535</v>
      </c>
      <c r="K217" s="13" t="s">
        <v>33</v>
      </c>
      <c r="L217" s="14"/>
      <c r="M217" s="14">
        <v>30</v>
      </c>
      <c r="N217" s="15"/>
      <c r="O217" s="16">
        <f t="shared" si="12"/>
        <v>1.5</v>
      </c>
      <c r="P217" s="16">
        <v>2302</v>
      </c>
      <c r="Q217" s="17">
        <v>10</v>
      </c>
      <c r="R217" s="18"/>
      <c r="S217" s="19">
        <f t="shared" si="13"/>
        <v>2302.5</v>
      </c>
      <c r="T217" s="20">
        <f t="shared" si="14"/>
        <v>2302.5</v>
      </c>
      <c r="U217" s="20">
        <f t="shared" si="15"/>
        <v>0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1758</v>
      </c>
      <c r="E218" s="11" t="s">
        <v>29</v>
      </c>
      <c r="F218" s="11" t="s">
        <v>30</v>
      </c>
      <c r="G218" s="11">
        <v>5</v>
      </c>
      <c r="H218" s="11" t="s">
        <v>104</v>
      </c>
      <c r="I218" s="11" t="s">
        <v>213</v>
      </c>
      <c r="J218" s="12">
        <v>140</v>
      </c>
      <c r="K218" s="13" t="s">
        <v>33</v>
      </c>
      <c r="L218" s="14">
        <v>3</v>
      </c>
      <c r="M218" s="14"/>
      <c r="N218" s="15"/>
      <c r="O218" s="16">
        <f t="shared" si="12"/>
        <v>3</v>
      </c>
      <c r="P218" s="16">
        <v>420</v>
      </c>
      <c r="Q218" s="17"/>
      <c r="R218" s="18"/>
      <c r="S218" s="19">
        <f t="shared" si="13"/>
        <v>420</v>
      </c>
      <c r="T218" s="20">
        <f t="shared" si="14"/>
        <v>420</v>
      </c>
      <c r="U218" s="20">
        <f t="shared" si="15"/>
        <v>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1758</v>
      </c>
      <c r="E219" s="11" t="s">
        <v>29</v>
      </c>
      <c r="F219" s="11" t="s">
        <v>30</v>
      </c>
      <c r="G219" s="11">
        <v>5</v>
      </c>
      <c r="H219" s="11" t="s">
        <v>108</v>
      </c>
      <c r="I219" s="11" t="s">
        <v>213</v>
      </c>
      <c r="J219" s="12">
        <v>96353</v>
      </c>
      <c r="K219" s="13" t="s">
        <v>33</v>
      </c>
      <c r="L219" s="14"/>
      <c r="M219" s="14">
        <v>2</v>
      </c>
      <c r="N219" s="15"/>
      <c r="O219" s="16">
        <f t="shared" si="12"/>
        <v>0.1</v>
      </c>
      <c r="P219" s="16">
        <v>9635</v>
      </c>
      <c r="Q219" s="17">
        <v>6</v>
      </c>
      <c r="R219" s="18"/>
      <c r="S219" s="19">
        <f t="shared" si="13"/>
        <v>9635.2999999999993</v>
      </c>
      <c r="T219" s="20">
        <f t="shared" si="14"/>
        <v>9635.3000000000011</v>
      </c>
      <c r="U219" s="20">
        <f t="shared" si="15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1758</v>
      </c>
      <c r="E220" s="11" t="s">
        <v>29</v>
      </c>
      <c r="F220" s="11" t="s">
        <v>30</v>
      </c>
      <c r="G220" s="11">
        <v>5</v>
      </c>
      <c r="H220" s="11" t="s">
        <v>109</v>
      </c>
      <c r="I220" s="11" t="s">
        <v>213</v>
      </c>
      <c r="J220" s="12">
        <v>15750</v>
      </c>
      <c r="K220" s="13" t="s">
        <v>33</v>
      </c>
      <c r="L220" s="14"/>
      <c r="M220" s="14">
        <v>12</v>
      </c>
      <c r="N220" s="15"/>
      <c r="O220" s="16">
        <f t="shared" si="12"/>
        <v>0.60000000000000009</v>
      </c>
      <c r="P220" s="16">
        <v>9450</v>
      </c>
      <c r="Q220" s="17"/>
      <c r="R220" s="18"/>
      <c r="S220" s="19">
        <f t="shared" si="13"/>
        <v>9450</v>
      </c>
      <c r="T220" s="20">
        <f t="shared" si="14"/>
        <v>9450.0000000000018</v>
      </c>
      <c r="U220" s="20">
        <f t="shared" si="15"/>
        <v>0</v>
      </c>
      <c r="V220" s="21"/>
    </row>
    <row r="221" spans="1:22">
      <c r="A221">
        <v>220</v>
      </c>
      <c r="B221" t="s">
        <v>27</v>
      </c>
      <c r="C221" s="10" t="s">
        <v>28</v>
      </c>
      <c r="D221" s="11">
        <v>1758</v>
      </c>
      <c r="E221" s="11" t="s">
        <v>29</v>
      </c>
      <c r="F221" s="11" t="s">
        <v>30</v>
      </c>
      <c r="G221" s="11">
        <v>5</v>
      </c>
      <c r="H221" s="11" t="s">
        <v>219</v>
      </c>
      <c r="I221" s="11" t="s">
        <v>213</v>
      </c>
      <c r="J221" s="12">
        <v>2895</v>
      </c>
      <c r="K221" s="13" t="s">
        <v>33</v>
      </c>
      <c r="L221" s="14"/>
      <c r="M221" s="14">
        <v>20</v>
      </c>
      <c r="N221" s="15"/>
      <c r="O221" s="16">
        <f t="shared" si="12"/>
        <v>1</v>
      </c>
      <c r="P221" s="16">
        <v>2895</v>
      </c>
      <c r="Q221" s="17"/>
      <c r="R221" s="18"/>
      <c r="S221" s="19">
        <f t="shared" si="13"/>
        <v>2895</v>
      </c>
      <c r="T221" s="20">
        <f t="shared" si="14"/>
        <v>2895</v>
      </c>
      <c r="U221" s="20">
        <f t="shared" si="15"/>
        <v>0</v>
      </c>
      <c r="V221" s="21"/>
    </row>
    <row r="222" spans="1:22">
      <c r="A222">
        <v>221</v>
      </c>
      <c r="B222" t="s">
        <v>27</v>
      </c>
      <c r="C222" s="10" t="s">
        <v>28</v>
      </c>
      <c r="D222" s="11">
        <v>1758</v>
      </c>
      <c r="E222" s="11" t="s">
        <v>29</v>
      </c>
      <c r="F222" s="11" t="s">
        <v>30</v>
      </c>
      <c r="G222" s="11">
        <v>5</v>
      </c>
      <c r="H222" s="11" t="s">
        <v>220</v>
      </c>
      <c r="I222" s="11" t="s">
        <v>213</v>
      </c>
      <c r="J222" s="12">
        <v>19210</v>
      </c>
      <c r="K222" s="13" t="s">
        <v>33</v>
      </c>
      <c r="L222" s="14"/>
      <c r="M222" s="14">
        <v>24</v>
      </c>
      <c r="N222" s="15"/>
      <c r="O222" s="16">
        <f t="shared" si="12"/>
        <v>1.2000000000000002</v>
      </c>
      <c r="P222" s="16">
        <v>23052</v>
      </c>
      <c r="Q222" s="17"/>
      <c r="R222" s="18"/>
      <c r="S222" s="19">
        <f t="shared" si="13"/>
        <v>23052</v>
      </c>
      <c r="T222" s="20">
        <f t="shared" si="14"/>
        <v>23052.000000000004</v>
      </c>
      <c r="U222" s="20">
        <f t="shared" si="15"/>
        <v>0</v>
      </c>
      <c r="V222" s="21"/>
    </row>
    <row r="223" spans="1:22">
      <c r="A223">
        <v>222</v>
      </c>
      <c r="B223" t="s">
        <v>27</v>
      </c>
      <c r="C223" s="10" t="s">
        <v>28</v>
      </c>
      <c r="D223" s="11">
        <v>1758</v>
      </c>
      <c r="E223" s="11" t="s">
        <v>29</v>
      </c>
      <c r="F223" s="11" t="s">
        <v>30</v>
      </c>
      <c r="G223" s="11">
        <v>5</v>
      </c>
      <c r="H223" s="11" t="s">
        <v>221</v>
      </c>
      <c r="I223" s="11" t="s">
        <v>213</v>
      </c>
      <c r="J223" s="12">
        <v>7340</v>
      </c>
      <c r="K223" s="13" t="s">
        <v>33</v>
      </c>
      <c r="L223" s="14"/>
      <c r="M223" s="14">
        <v>25</v>
      </c>
      <c r="N223" s="15"/>
      <c r="O223" s="16">
        <f t="shared" si="12"/>
        <v>1.25</v>
      </c>
      <c r="P223" s="16">
        <v>9175</v>
      </c>
      <c r="Q223" s="17"/>
      <c r="R223" s="18"/>
      <c r="S223" s="19">
        <f t="shared" si="13"/>
        <v>9175</v>
      </c>
      <c r="T223" s="20">
        <f t="shared" si="14"/>
        <v>9175</v>
      </c>
      <c r="U223" s="20">
        <f t="shared" si="15"/>
        <v>0</v>
      </c>
      <c r="V223" s="21"/>
    </row>
    <row r="224" spans="1:22">
      <c r="A224">
        <v>223</v>
      </c>
      <c r="B224" t="s">
        <v>27</v>
      </c>
      <c r="C224" s="10" t="s">
        <v>28</v>
      </c>
      <c r="D224" s="11">
        <v>1758</v>
      </c>
      <c r="E224" s="11" t="s">
        <v>29</v>
      </c>
      <c r="F224" s="11" t="s">
        <v>30</v>
      </c>
      <c r="G224" s="11">
        <v>5</v>
      </c>
      <c r="H224" s="11" t="s">
        <v>114</v>
      </c>
      <c r="I224" s="11" t="s">
        <v>213</v>
      </c>
      <c r="J224" s="12">
        <v>66289</v>
      </c>
      <c r="K224" s="13" t="s">
        <v>33</v>
      </c>
      <c r="L224" s="14"/>
      <c r="M224" s="14">
        <v>23</v>
      </c>
      <c r="N224" s="15"/>
      <c r="O224" s="16">
        <f t="shared" si="12"/>
        <v>1.1500000000000001</v>
      </c>
      <c r="P224" s="16">
        <v>76232</v>
      </c>
      <c r="Q224" s="17">
        <v>7</v>
      </c>
      <c r="R224" s="18"/>
      <c r="S224" s="19">
        <f t="shared" si="13"/>
        <v>76232.350000000006</v>
      </c>
      <c r="T224" s="20">
        <f t="shared" si="14"/>
        <v>76232.350000000006</v>
      </c>
      <c r="U224" s="20">
        <f t="shared" si="15"/>
        <v>0</v>
      </c>
      <c r="V224" s="21"/>
    </row>
    <row r="225" spans="1:22">
      <c r="A225">
        <v>224</v>
      </c>
      <c r="B225" t="s">
        <v>27</v>
      </c>
      <c r="C225" s="10" t="s">
        <v>28</v>
      </c>
      <c r="D225" s="11">
        <v>1758</v>
      </c>
      <c r="E225" s="11" t="s">
        <v>29</v>
      </c>
      <c r="F225" s="11" t="s">
        <v>30</v>
      </c>
      <c r="G225" s="11">
        <v>5</v>
      </c>
      <c r="H225" s="11" t="s">
        <v>222</v>
      </c>
      <c r="I225" s="11" t="s">
        <v>213</v>
      </c>
      <c r="J225" s="12">
        <v>430</v>
      </c>
      <c r="K225" s="13" t="s">
        <v>57</v>
      </c>
      <c r="L225" s="14">
        <v>5</v>
      </c>
      <c r="M225" s="14"/>
      <c r="N225" s="15"/>
      <c r="O225" s="16">
        <f t="shared" si="12"/>
        <v>5</v>
      </c>
      <c r="P225" s="16">
        <v>2150</v>
      </c>
      <c r="Q225" s="17"/>
      <c r="R225" s="18"/>
      <c r="S225" s="19">
        <f t="shared" si="13"/>
        <v>2150</v>
      </c>
      <c r="T225" s="20">
        <f t="shared" si="14"/>
        <v>2150</v>
      </c>
      <c r="U225" s="20">
        <f t="shared" si="15"/>
        <v>0</v>
      </c>
      <c r="V225" s="21"/>
    </row>
    <row r="226" spans="1:22">
      <c r="A226">
        <v>225</v>
      </c>
      <c r="B226" t="s">
        <v>27</v>
      </c>
      <c r="C226" s="10" t="s">
        <v>28</v>
      </c>
      <c r="D226" s="11">
        <v>1758</v>
      </c>
      <c r="E226" s="11" t="s">
        <v>29</v>
      </c>
      <c r="F226" s="11" t="s">
        <v>30</v>
      </c>
      <c r="G226" s="11">
        <v>5</v>
      </c>
      <c r="H226" s="11" t="s">
        <v>223</v>
      </c>
      <c r="I226" s="11" t="s">
        <v>213</v>
      </c>
      <c r="J226" s="12">
        <v>69662</v>
      </c>
      <c r="K226" s="13" t="s">
        <v>33</v>
      </c>
      <c r="L226" s="14"/>
      <c r="M226" s="14">
        <v>10</v>
      </c>
      <c r="N226" s="15"/>
      <c r="O226" s="16">
        <f t="shared" si="12"/>
        <v>0.5</v>
      </c>
      <c r="P226" s="16">
        <v>34831</v>
      </c>
      <c r="Q226" s="17"/>
      <c r="R226" s="18"/>
      <c r="S226" s="19">
        <f t="shared" si="13"/>
        <v>34831</v>
      </c>
      <c r="T226" s="20">
        <f t="shared" si="14"/>
        <v>34831</v>
      </c>
      <c r="U226" s="20">
        <f t="shared" si="15"/>
        <v>0</v>
      </c>
      <c r="V226" s="21"/>
    </row>
    <row r="227" spans="1:22">
      <c r="A227">
        <v>226</v>
      </c>
      <c r="B227" t="s">
        <v>27</v>
      </c>
      <c r="C227" s="10" t="s">
        <v>28</v>
      </c>
      <c r="D227" s="11">
        <v>1758</v>
      </c>
      <c r="E227" s="11" t="s">
        <v>29</v>
      </c>
      <c r="F227" s="11" t="s">
        <v>30</v>
      </c>
      <c r="G227" s="11">
        <v>5</v>
      </c>
      <c r="H227" s="11" t="s">
        <v>135</v>
      </c>
      <c r="I227" s="11" t="s">
        <v>213</v>
      </c>
      <c r="J227" s="12">
        <v>1580</v>
      </c>
      <c r="K227" s="13" t="s">
        <v>33</v>
      </c>
      <c r="L227" s="14"/>
      <c r="M227" s="14">
        <v>40</v>
      </c>
      <c r="N227" s="15"/>
      <c r="O227" s="16">
        <f t="shared" si="12"/>
        <v>2</v>
      </c>
      <c r="P227" s="16">
        <v>3160</v>
      </c>
      <c r="Q227" s="17"/>
      <c r="R227" s="18"/>
      <c r="S227" s="19">
        <f t="shared" si="13"/>
        <v>3160</v>
      </c>
      <c r="T227" s="20">
        <f t="shared" si="14"/>
        <v>3160</v>
      </c>
      <c r="U227" s="20">
        <f t="shared" si="15"/>
        <v>0</v>
      </c>
      <c r="V227" s="21"/>
    </row>
    <row r="228" spans="1:22">
      <c r="A228">
        <v>227</v>
      </c>
      <c r="B228" t="s">
        <v>27</v>
      </c>
      <c r="C228" s="10" t="s">
        <v>28</v>
      </c>
      <c r="D228" s="11">
        <v>1758</v>
      </c>
      <c r="E228" s="11" t="s">
        <v>29</v>
      </c>
      <c r="F228" s="11" t="s">
        <v>30</v>
      </c>
      <c r="G228" s="11">
        <v>5</v>
      </c>
      <c r="H228" s="11" t="s">
        <v>224</v>
      </c>
      <c r="I228" s="11" t="s">
        <v>213</v>
      </c>
      <c r="J228" s="12">
        <v>1865</v>
      </c>
      <c r="K228" s="13" t="s">
        <v>33</v>
      </c>
      <c r="L228" s="14"/>
      <c r="M228" s="14">
        <v>50</v>
      </c>
      <c r="N228" s="15"/>
      <c r="O228" s="16">
        <f t="shared" si="12"/>
        <v>2.5</v>
      </c>
      <c r="P228" s="16">
        <v>4662</v>
      </c>
      <c r="Q228" s="17">
        <v>10</v>
      </c>
      <c r="R228" s="18"/>
      <c r="S228" s="19">
        <f t="shared" si="13"/>
        <v>4662.5</v>
      </c>
      <c r="T228" s="20">
        <f t="shared" si="14"/>
        <v>4662.5</v>
      </c>
      <c r="U228" s="20">
        <f t="shared" si="15"/>
        <v>0</v>
      </c>
      <c r="V228" s="21"/>
    </row>
    <row r="229" spans="1:22">
      <c r="A229">
        <v>228</v>
      </c>
      <c r="B229" t="s">
        <v>27</v>
      </c>
      <c r="C229" s="10" t="s">
        <v>28</v>
      </c>
      <c r="D229" s="11">
        <v>1758</v>
      </c>
      <c r="E229" s="11" t="s">
        <v>29</v>
      </c>
      <c r="F229" s="11" t="s">
        <v>30</v>
      </c>
      <c r="G229" s="11">
        <v>5</v>
      </c>
      <c r="H229" s="11" t="s">
        <v>139</v>
      </c>
      <c r="I229" s="11" t="s">
        <v>213</v>
      </c>
      <c r="J229" s="12">
        <v>24125</v>
      </c>
      <c r="K229" s="13" t="s">
        <v>33</v>
      </c>
      <c r="L229" s="14"/>
      <c r="M229" s="14">
        <v>13</v>
      </c>
      <c r="N229" s="15"/>
      <c r="O229" s="16">
        <f t="shared" si="12"/>
        <v>0.65</v>
      </c>
      <c r="P229" s="16">
        <v>15681</v>
      </c>
      <c r="Q229" s="17">
        <v>5</v>
      </c>
      <c r="R229" s="18"/>
      <c r="S229" s="19">
        <f t="shared" si="13"/>
        <v>15681.25</v>
      </c>
      <c r="T229" s="20">
        <f t="shared" si="14"/>
        <v>15681.25</v>
      </c>
      <c r="U229" s="20">
        <f t="shared" si="15"/>
        <v>0</v>
      </c>
      <c r="V229" s="21"/>
    </row>
    <row r="230" spans="1:22">
      <c r="A230">
        <v>229</v>
      </c>
      <c r="B230" t="s">
        <v>27</v>
      </c>
      <c r="C230" s="10" t="s">
        <v>28</v>
      </c>
      <c r="D230" s="11">
        <v>1758</v>
      </c>
      <c r="E230" s="11" t="s">
        <v>29</v>
      </c>
      <c r="F230" s="11" t="s">
        <v>30</v>
      </c>
      <c r="G230" s="11">
        <v>5</v>
      </c>
      <c r="H230" s="11" t="s">
        <v>261</v>
      </c>
      <c r="I230" s="11" t="s">
        <v>213</v>
      </c>
      <c r="J230" s="12">
        <v>255</v>
      </c>
      <c r="K230" s="13" t="s">
        <v>33</v>
      </c>
      <c r="L230" s="14"/>
      <c r="M230" s="14">
        <v>4</v>
      </c>
      <c r="N230" s="15"/>
      <c r="O230" s="16">
        <f t="shared" si="12"/>
        <v>0.2</v>
      </c>
      <c r="P230" s="16">
        <v>51</v>
      </c>
      <c r="Q230" s="17"/>
      <c r="R230" s="18"/>
      <c r="S230" s="19">
        <f t="shared" si="13"/>
        <v>51</v>
      </c>
      <c r="T230" s="20">
        <f t="shared" si="14"/>
        <v>51</v>
      </c>
      <c r="U230" s="20">
        <f t="shared" si="15"/>
        <v>0</v>
      </c>
      <c r="V230" s="21"/>
    </row>
    <row r="231" spans="1:22">
      <c r="A231">
        <v>230</v>
      </c>
      <c r="B231" t="s">
        <v>27</v>
      </c>
      <c r="C231" s="10" t="s">
        <v>28</v>
      </c>
      <c r="D231" s="11">
        <v>1758</v>
      </c>
      <c r="E231" s="11" t="s">
        <v>29</v>
      </c>
      <c r="F231" s="11" t="s">
        <v>30</v>
      </c>
      <c r="G231" s="11">
        <v>5</v>
      </c>
      <c r="H231" s="11" t="s">
        <v>56</v>
      </c>
      <c r="I231" s="11" t="s">
        <v>213</v>
      </c>
      <c r="J231" s="12">
        <v>18</v>
      </c>
      <c r="K231" s="13" t="s">
        <v>57</v>
      </c>
      <c r="L231" s="14">
        <v>3</v>
      </c>
      <c r="M231" s="14"/>
      <c r="N231" s="15"/>
      <c r="O231" s="16">
        <f t="shared" si="12"/>
        <v>3</v>
      </c>
      <c r="P231" s="16">
        <v>54</v>
      </c>
      <c r="Q231" s="17"/>
      <c r="R231" s="18"/>
      <c r="S231" s="19">
        <f t="shared" si="13"/>
        <v>54</v>
      </c>
      <c r="T231" s="20">
        <f t="shared" si="14"/>
        <v>54</v>
      </c>
      <c r="U231" s="20">
        <f t="shared" si="15"/>
        <v>0</v>
      </c>
      <c r="V231" s="21"/>
    </row>
    <row r="232" spans="1:22">
      <c r="A232">
        <v>231</v>
      </c>
      <c r="B232" t="s">
        <v>27</v>
      </c>
      <c r="C232" s="10" t="s">
        <v>28</v>
      </c>
      <c r="D232" s="11">
        <v>1758</v>
      </c>
      <c r="E232" s="11" t="s">
        <v>29</v>
      </c>
      <c r="F232" s="11" t="s">
        <v>30</v>
      </c>
      <c r="G232" s="11">
        <v>5</v>
      </c>
      <c r="H232" s="11" t="s">
        <v>225</v>
      </c>
      <c r="I232" s="11" t="s">
        <v>213</v>
      </c>
      <c r="J232" s="12">
        <v>1465</v>
      </c>
      <c r="K232" s="13" t="s">
        <v>33</v>
      </c>
      <c r="L232" s="14"/>
      <c r="M232" s="14">
        <v>20</v>
      </c>
      <c r="N232" s="15"/>
      <c r="O232" s="16">
        <f t="shared" si="12"/>
        <v>1</v>
      </c>
      <c r="P232" s="16">
        <v>1465</v>
      </c>
      <c r="Q232" s="17"/>
      <c r="R232" s="18"/>
      <c r="S232" s="19">
        <f t="shared" si="13"/>
        <v>1465</v>
      </c>
      <c r="T232" s="20">
        <f t="shared" si="14"/>
        <v>1465</v>
      </c>
      <c r="U232" s="20">
        <f t="shared" si="15"/>
        <v>0</v>
      </c>
      <c r="V232" s="21"/>
    </row>
    <row r="233" spans="1:22">
      <c r="A233">
        <v>232</v>
      </c>
      <c r="B233" t="s">
        <v>27</v>
      </c>
      <c r="C233" s="10" t="s">
        <v>28</v>
      </c>
      <c r="D233" s="11">
        <v>1758</v>
      </c>
      <c r="E233" s="11" t="s">
        <v>29</v>
      </c>
      <c r="F233" s="11" t="s">
        <v>30</v>
      </c>
      <c r="G233" s="11">
        <v>5</v>
      </c>
      <c r="H233" s="11" t="s">
        <v>226</v>
      </c>
      <c r="I233" s="11" t="s">
        <v>213</v>
      </c>
      <c r="J233" s="12">
        <v>165</v>
      </c>
      <c r="K233" s="13" t="s">
        <v>33</v>
      </c>
      <c r="L233" s="14"/>
      <c r="M233" s="14">
        <v>22</v>
      </c>
      <c r="N233" s="15"/>
      <c r="O233" s="16">
        <f t="shared" si="12"/>
        <v>1.1000000000000001</v>
      </c>
      <c r="P233" s="16">
        <v>166</v>
      </c>
      <c r="Q233" s="17">
        <v>10</v>
      </c>
      <c r="R233" s="18"/>
      <c r="S233" s="19">
        <f t="shared" si="13"/>
        <v>166.5</v>
      </c>
      <c r="T233" s="20">
        <f t="shared" si="14"/>
        <v>181.50000000000003</v>
      </c>
      <c r="U233" s="20">
        <f t="shared" si="15"/>
        <v>-15.000000000000028</v>
      </c>
      <c r="V233" s="21" t="s">
        <v>80</v>
      </c>
    </row>
    <row r="234" spans="1:22">
      <c r="A234">
        <v>233</v>
      </c>
      <c r="B234" t="s">
        <v>27</v>
      </c>
      <c r="C234" s="10" t="s">
        <v>28</v>
      </c>
      <c r="D234" s="11">
        <v>1758</v>
      </c>
      <c r="E234" s="11" t="s">
        <v>29</v>
      </c>
      <c r="F234" s="11" t="s">
        <v>30</v>
      </c>
      <c r="G234" s="11">
        <v>5</v>
      </c>
      <c r="H234" s="11" t="s">
        <v>262</v>
      </c>
      <c r="I234" s="11" t="s">
        <v>213</v>
      </c>
      <c r="J234" s="12">
        <v>572</v>
      </c>
      <c r="K234" s="13" t="s">
        <v>33</v>
      </c>
      <c r="L234" s="14"/>
      <c r="M234" s="14">
        <v>24</v>
      </c>
      <c r="N234" s="15"/>
      <c r="O234" s="16">
        <f t="shared" si="12"/>
        <v>1.2000000000000002</v>
      </c>
      <c r="P234" s="16">
        <v>686</v>
      </c>
      <c r="Q234" s="17">
        <v>8</v>
      </c>
      <c r="R234" s="18"/>
      <c r="S234" s="19">
        <f t="shared" si="13"/>
        <v>686.4</v>
      </c>
      <c r="T234" s="20">
        <f t="shared" si="14"/>
        <v>686.40000000000009</v>
      </c>
      <c r="U234" s="20">
        <f t="shared" si="15"/>
        <v>0</v>
      </c>
      <c r="V234" s="21"/>
    </row>
    <row r="235" spans="1:22">
      <c r="A235">
        <v>234</v>
      </c>
      <c r="B235" t="s">
        <v>27</v>
      </c>
      <c r="C235" s="10" t="s">
        <v>28</v>
      </c>
      <c r="D235" s="11">
        <v>1758</v>
      </c>
      <c r="E235" s="11" t="s">
        <v>29</v>
      </c>
      <c r="F235" s="11" t="s">
        <v>30</v>
      </c>
      <c r="G235" s="11">
        <v>5</v>
      </c>
      <c r="H235" s="11" t="s">
        <v>168</v>
      </c>
      <c r="I235" s="11" t="s">
        <v>213</v>
      </c>
      <c r="J235" s="12">
        <v>13860</v>
      </c>
      <c r="K235" s="13" t="s">
        <v>33</v>
      </c>
      <c r="L235" s="14">
        <v>4</v>
      </c>
      <c r="M235" s="14"/>
      <c r="N235" s="15"/>
      <c r="O235" s="16">
        <f t="shared" si="12"/>
        <v>4</v>
      </c>
      <c r="P235" s="16">
        <v>55440</v>
      </c>
      <c r="Q235" s="17"/>
      <c r="R235" s="18"/>
      <c r="S235" s="19">
        <f t="shared" si="13"/>
        <v>55440</v>
      </c>
      <c r="T235" s="20">
        <f t="shared" si="14"/>
        <v>55440</v>
      </c>
      <c r="U235" s="20">
        <f t="shared" si="15"/>
        <v>0</v>
      </c>
      <c r="V235" s="21"/>
    </row>
    <row r="236" spans="1:22">
      <c r="A236">
        <v>235</v>
      </c>
      <c r="B236" t="s">
        <v>27</v>
      </c>
      <c r="C236" s="10" t="s">
        <v>28</v>
      </c>
      <c r="D236" s="11">
        <v>1758</v>
      </c>
      <c r="E236" s="11" t="s">
        <v>29</v>
      </c>
      <c r="F236" s="11" t="s">
        <v>30</v>
      </c>
      <c r="G236" s="11">
        <v>5</v>
      </c>
      <c r="H236" s="11" t="s">
        <v>263</v>
      </c>
      <c r="I236" s="11" t="s">
        <v>213</v>
      </c>
      <c r="J236" s="12">
        <v>15000</v>
      </c>
      <c r="K236" s="13" t="s">
        <v>77</v>
      </c>
      <c r="L236" s="14">
        <v>0.03</v>
      </c>
      <c r="M236" s="14"/>
      <c r="N236" s="15"/>
      <c r="O236" s="16">
        <f t="shared" si="12"/>
        <v>0.03</v>
      </c>
      <c r="P236" s="16">
        <v>450</v>
      </c>
      <c r="Q236" s="17"/>
      <c r="R236" s="18"/>
      <c r="S236" s="19">
        <f t="shared" si="13"/>
        <v>450</v>
      </c>
      <c r="T236" s="20">
        <f t="shared" si="14"/>
        <v>450</v>
      </c>
      <c r="U236" s="20">
        <f t="shared" si="15"/>
        <v>0</v>
      </c>
      <c r="V236" s="21" t="s">
        <v>264</v>
      </c>
    </row>
    <row r="237" spans="1:22">
      <c r="A237">
        <v>236</v>
      </c>
      <c r="B237" t="s">
        <v>27</v>
      </c>
      <c r="C237" s="10" t="s">
        <v>28</v>
      </c>
      <c r="D237" s="11">
        <v>1758</v>
      </c>
      <c r="E237" s="11" t="s">
        <v>29</v>
      </c>
      <c r="F237" s="11" t="s">
        <v>30</v>
      </c>
      <c r="G237" s="11">
        <v>5</v>
      </c>
      <c r="H237" s="11" t="s">
        <v>47</v>
      </c>
      <c r="I237" s="11" t="s">
        <v>213</v>
      </c>
      <c r="J237" s="12">
        <v>334</v>
      </c>
      <c r="K237" s="13" t="s">
        <v>44</v>
      </c>
      <c r="L237" s="14">
        <v>120</v>
      </c>
      <c r="M237" s="14"/>
      <c r="N237" s="15"/>
      <c r="O237" s="16">
        <f t="shared" si="12"/>
        <v>120</v>
      </c>
      <c r="P237" s="16">
        <v>40080</v>
      </c>
      <c r="Q237" s="17"/>
      <c r="R237" s="18"/>
      <c r="S237" s="19">
        <f t="shared" si="13"/>
        <v>40080</v>
      </c>
      <c r="T237" s="20">
        <f t="shared" si="14"/>
        <v>40080</v>
      </c>
      <c r="U237" s="20">
        <f t="shared" si="15"/>
        <v>0</v>
      </c>
      <c r="V237" s="21"/>
    </row>
    <row r="238" spans="1:22">
      <c r="A238">
        <v>237</v>
      </c>
      <c r="B238" t="s">
        <v>27</v>
      </c>
      <c r="C238" s="10" t="s">
        <v>28</v>
      </c>
      <c r="D238" s="11">
        <v>1758</v>
      </c>
      <c r="E238" s="11" t="s">
        <v>29</v>
      </c>
      <c r="F238" s="11" t="s">
        <v>30</v>
      </c>
      <c r="G238" s="11">
        <v>5</v>
      </c>
      <c r="H238" s="11" t="s">
        <v>184</v>
      </c>
      <c r="I238" s="11" t="s">
        <v>213</v>
      </c>
      <c r="J238" s="12">
        <v>4370</v>
      </c>
      <c r="K238" s="13" t="s">
        <v>33</v>
      </c>
      <c r="L238" s="14">
        <v>0.22</v>
      </c>
      <c r="M238" s="14"/>
      <c r="N238" s="15"/>
      <c r="O238" s="16">
        <f t="shared" si="12"/>
        <v>0.22</v>
      </c>
      <c r="P238" s="16">
        <v>961</v>
      </c>
      <c r="Q238" s="17">
        <v>8</v>
      </c>
      <c r="R238" s="18"/>
      <c r="S238" s="19">
        <f t="shared" si="13"/>
        <v>961.4</v>
      </c>
      <c r="T238" s="20">
        <f t="shared" si="14"/>
        <v>961.4</v>
      </c>
      <c r="U238" s="20">
        <f t="shared" si="15"/>
        <v>0</v>
      </c>
      <c r="V238" s="21"/>
    </row>
    <row r="239" spans="1:22">
      <c r="A239">
        <v>238</v>
      </c>
      <c r="B239" t="s">
        <v>27</v>
      </c>
      <c r="C239" s="10" t="s">
        <v>28</v>
      </c>
      <c r="D239" s="11">
        <v>1758</v>
      </c>
      <c r="E239" s="11" t="s">
        <v>29</v>
      </c>
      <c r="F239" s="11" t="s">
        <v>30</v>
      </c>
      <c r="G239" s="11">
        <v>5</v>
      </c>
      <c r="H239" s="11" t="s">
        <v>188</v>
      </c>
      <c r="I239" s="11" t="s">
        <v>213</v>
      </c>
      <c r="J239" s="12">
        <v>553</v>
      </c>
      <c r="K239" s="13" t="s">
        <v>33</v>
      </c>
      <c r="L239" s="14"/>
      <c r="M239" s="14">
        <v>20</v>
      </c>
      <c r="N239" s="15"/>
      <c r="O239" s="16">
        <f t="shared" si="12"/>
        <v>1</v>
      </c>
      <c r="P239" s="16">
        <v>553</v>
      </c>
      <c r="Q239" s="17"/>
      <c r="R239" s="18"/>
      <c r="S239" s="19">
        <f t="shared" si="13"/>
        <v>553</v>
      </c>
      <c r="T239" s="20">
        <f t="shared" si="14"/>
        <v>553</v>
      </c>
      <c r="U239" s="20">
        <f t="shared" si="15"/>
        <v>0</v>
      </c>
      <c r="V239" s="21"/>
    </row>
    <row r="240" spans="1:22">
      <c r="A240">
        <v>239</v>
      </c>
      <c r="B240" t="s">
        <v>27</v>
      </c>
      <c r="C240" s="10" t="s">
        <v>28</v>
      </c>
      <c r="D240" s="11">
        <v>1758</v>
      </c>
      <c r="E240" s="11" t="s">
        <v>29</v>
      </c>
      <c r="F240" s="11" t="s">
        <v>30</v>
      </c>
      <c r="G240" s="11">
        <v>5</v>
      </c>
      <c r="H240" s="11" t="s">
        <v>227</v>
      </c>
      <c r="I240" s="11" t="s">
        <v>213</v>
      </c>
      <c r="J240" s="12">
        <v>20</v>
      </c>
      <c r="K240" s="13" t="s">
        <v>33</v>
      </c>
      <c r="L240" s="14">
        <v>5</v>
      </c>
      <c r="M240" s="14"/>
      <c r="N240" s="15"/>
      <c r="O240" s="16">
        <f t="shared" si="12"/>
        <v>5</v>
      </c>
      <c r="P240" s="16">
        <v>100</v>
      </c>
      <c r="Q240" s="17"/>
      <c r="R240" s="18"/>
      <c r="S240" s="19">
        <f t="shared" si="13"/>
        <v>100</v>
      </c>
      <c r="T240" s="20">
        <f t="shared" si="14"/>
        <v>100</v>
      </c>
      <c r="U240" s="20">
        <f t="shared" si="15"/>
        <v>0</v>
      </c>
      <c r="V240" s="21"/>
    </row>
    <row r="241" spans="1:22">
      <c r="A241">
        <v>240</v>
      </c>
      <c r="B241" t="s">
        <v>27</v>
      </c>
      <c r="C241" s="10" t="s">
        <v>28</v>
      </c>
      <c r="D241" s="11">
        <v>1758</v>
      </c>
      <c r="E241" s="11" t="s">
        <v>29</v>
      </c>
      <c r="F241" s="11" t="s">
        <v>30</v>
      </c>
      <c r="G241" s="11">
        <v>5</v>
      </c>
      <c r="H241" s="11" t="s">
        <v>193</v>
      </c>
      <c r="I241" s="11" t="s">
        <v>213</v>
      </c>
      <c r="J241" s="12">
        <v>775</v>
      </c>
      <c r="K241" s="13" t="s">
        <v>33</v>
      </c>
      <c r="L241" s="14"/>
      <c r="M241" s="14">
        <v>30</v>
      </c>
      <c r="N241" s="15"/>
      <c r="O241" s="16">
        <f t="shared" si="12"/>
        <v>1.5</v>
      </c>
      <c r="P241" s="16">
        <v>1162</v>
      </c>
      <c r="Q241" s="17">
        <v>10</v>
      </c>
      <c r="R241" s="18"/>
      <c r="S241" s="19">
        <f t="shared" si="13"/>
        <v>1162.5</v>
      </c>
      <c r="T241" s="20">
        <f t="shared" si="14"/>
        <v>1162.5</v>
      </c>
      <c r="U241" s="20">
        <f t="shared" si="15"/>
        <v>0</v>
      </c>
      <c r="V241" s="21"/>
    </row>
    <row r="242" spans="1:22">
      <c r="A242">
        <v>241</v>
      </c>
      <c r="B242" t="s">
        <v>27</v>
      </c>
      <c r="C242" s="10" t="s">
        <v>28</v>
      </c>
      <c r="D242" s="11">
        <v>1758</v>
      </c>
      <c r="E242" s="11" t="s">
        <v>29</v>
      </c>
      <c r="F242" s="11" t="s">
        <v>30</v>
      </c>
      <c r="G242" s="11">
        <v>5</v>
      </c>
      <c r="H242" s="11" t="s">
        <v>194</v>
      </c>
      <c r="I242" s="11" t="s">
        <v>213</v>
      </c>
      <c r="J242" s="12">
        <v>4555</v>
      </c>
      <c r="K242" s="13" t="s">
        <v>33</v>
      </c>
      <c r="L242" s="14"/>
      <c r="M242" s="14">
        <v>12</v>
      </c>
      <c r="N242" s="15"/>
      <c r="O242" s="16">
        <f t="shared" si="12"/>
        <v>0.60000000000000009</v>
      </c>
      <c r="P242" s="16">
        <v>2733</v>
      </c>
      <c r="Q242" s="17"/>
      <c r="R242" s="18"/>
      <c r="S242" s="19">
        <f t="shared" si="13"/>
        <v>2733</v>
      </c>
      <c r="T242" s="20">
        <f t="shared" si="14"/>
        <v>2733.0000000000005</v>
      </c>
      <c r="U242" s="20">
        <f t="shared" si="15"/>
        <v>0</v>
      </c>
      <c r="V242" s="21"/>
    </row>
    <row r="243" spans="1:22">
      <c r="A243">
        <v>242</v>
      </c>
      <c r="B243" t="s">
        <v>27</v>
      </c>
      <c r="C243" s="10" t="s">
        <v>28</v>
      </c>
      <c r="D243" s="11">
        <v>1758</v>
      </c>
      <c r="E243" s="11" t="s">
        <v>29</v>
      </c>
      <c r="F243" s="11" t="s">
        <v>30</v>
      </c>
      <c r="G243" s="11">
        <v>5</v>
      </c>
      <c r="H243" s="11" t="s">
        <v>228</v>
      </c>
      <c r="I243" s="11" t="s">
        <v>213</v>
      </c>
      <c r="J243" s="12">
        <v>400</v>
      </c>
      <c r="K243" s="13" t="s">
        <v>117</v>
      </c>
      <c r="L243" s="14"/>
      <c r="M243" s="14">
        <v>30</v>
      </c>
      <c r="N243" s="15"/>
      <c r="O243" s="16">
        <f t="shared" si="12"/>
        <v>1.5</v>
      </c>
      <c r="P243" s="16">
        <v>600</v>
      </c>
      <c r="Q243" s="17"/>
      <c r="R243" s="18"/>
      <c r="S243" s="19">
        <f t="shared" si="13"/>
        <v>600</v>
      </c>
      <c r="T243" s="20">
        <f t="shared" si="14"/>
        <v>600</v>
      </c>
      <c r="U243" s="20">
        <f t="shared" si="15"/>
        <v>0</v>
      </c>
      <c r="V243" s="21"/>
    </row>
    <row r="244" spans="1:22">
      <c r="A244">
        <v>243</v>
      </c>
      <c r="B244" t="s">
        <v>27</v>
      </c>
      <c r="C244" s="10" t="s">
        <v>28</v>
      </c>
      <c r="D244" s="11">
        <v>1758</v>
      </c>
      <c r="E244" s="11" t="s">
        <v>29</v>
      </c>
      <c r="F244" s="11" t="s">
        <v>30</v>
      </c>
      <c r="G244" s="11">
        <v>5</v>
      </c>
      <c r="H244" s="11" t="s">
        <v>207</v>
      </c>
      <c r="I244" s="11" t="s">
        <v>213</v>
      </c>
      <c r="J244" s="12">
        <v>14919</v>
      </c>
      <c r="K244" s="13" t="s">
        <v>33</v>
      </c>
      <c r="L244" s="14">
        <v>1</v>
      </c>
      <c r="M244" s="14"/>
      <c r="N244" s="15"/>
      <c r="O244" s="16">
        <f t="shared" si="12"/>
        <v>1</v>
      </c>
      <c r="P244" s="16">
        <v>14919</v>
      </c>
      <c r="Q244" s="17"/>
      <c r="R244" s="18"/>
      <c r="S244" s="19">
        <f t="shared" si="13"/>
        <v>14919</v>
      </c>
      <c r="T244" s="20">
        <f t="shared" si="14"/>
        <v>14919</v>
      </c>
      <c r="U244" s="20">
        <f t="shared" si="15"/>
        <v>0</v>
      </c>
      <c r="V244" s="21"/>
    </row>
    <row r="245" spans="1:22">
      <c r="A245">
        <v>244</v>
      </c>
      <c r="B245" t="s">
        <v>27</v>
      </c>
      <c r="C245" s="10" t="s">
        <v>28</v>
      </c>
      <c r="D245" s="11">
        <v>1758</v>
      </c>
      <c r="E245" s="11" t="s">
        <v>29</v>
      </c>
      <c r="F245" s="11" t="s">
        <v>30</v>
      </c>
      <c r="G245" s="11">
        <v>5</v>
      </c>
      <c r="H245" s="11" t="s">
        <v>265</v>
      </c>
      <c r="I245" s="11" t="s">
        <v>213</v>
      </c>
      <c r="J245" s="12">
        <v>290</v>
      </c>
      <c r="K245" s="13" t="s">
        <v>33</v>
      </c>
      <c r="L245" s="14">
        <v>1</v>
      </c>
      <c r="M245" s="14">
        <v>4</v>
      </c>
      <c r="N245" s="15"/>
      <c r="O245" s="16">
        <f t="shared" si="12"/>
        <v>1.2</v>
      </c>
      <c r="P245" s="16">
        <v>348</v>
      </c>
      <c r="Q245" s="17"/>
      <c r="R245" s="18"/>
      <c r="S245" s="19">
        <f t="shared" si="13"/>
        <v>348</v>
      </c>
      <c r="T245" s="20">
        <f t="shared" si="14"/>
        <v>348</v>
      </c>
      <c r="U245" s="20">
        <f t="shared" si="15"/>
        <v>0</v>
      </c>
      <c r="V245" s="21"/>
    </row>
    <row r="246" spans="1:22">
      <c r="A246">
        <v>245</v>
      </c>
      <c r="B246" t="s">
        <v>27</v>
      </c>
      <c r="C246" s="10" t="s">
        <v>28</v>
      </c>
      <c r="D246" s="11">
        <v>1758</v>
      </c>
      <c r="E246" s="11" t="s">
        <v>29</v>
      </c>
      <c r="F246" s="11" t="s">
        <v>30</v>
      </c>
      <c r="G246" s="11">
        <v>5</v>
      </c>
      <c r="H246" s="11" t="s">
        <v>211</v>
      </c>
      <c r="I246" s="11" t="s">
        <v>213</v>
      </c>
      <c r="J246" s="12">
        <v>20</v>
      </c>
      <c r="K246" s="13" t="s">
        <v>33</v>
      </c>
      <c r="L246" s="14"/>
      <c r="M246" s="14">
        <v>20</v>
      </c>
      <c r="N246" s="15"/>
      <c r="O246" s="16">
        <f t="shared" si="12"/>
        <v>1</v>
      </c>
      <c r="P246" s="16">
        <v>20</v>
      </c>
      <c r="Q246" s="17"/>
      <c r="R246" s="18"/>
      <c r="S246" s="19">
        <f t="shared" si="13"/>
        <v>20</v>
      </c>
      <c r="T246" s="20">
        <f t="shared" si="14"/>
        <v>20</v>
      </c>
      <c r="U246" s="20">
        <f t="shared" si="15"/>
        <v>0</v>
      </c>
      <c r="V246" s="21"/>
    </row>
    <row r="247" spans="1:22">
      <c r="A247">
        <v>246</v>
      </c>
      <c r="B247" t="s">
        <v>27</v>
      </c>
      <c r="C247" s="10" t="s">
        <v>28</v>
      </c>
      <c r="D247" s="11">
        <v>1758</v>
      </c>
      <c r="E247" s="11" t="s">
        <v>29</v>
      </c>
      <c r="F247" s="11" t="s">
        <v>30</v>
      </c>
      <c r="G247" s="11">
        <v>5</v>
      </c>
      <c r="H247" s="11" t="s">
        <v>266</v>
      </c>
      <c r="I247" s="11" t="s">
        <v>213</v>
      </c>
      <c r="J247" s="12">
        <v>2485</v>
      </c>
      <c r="K247" s="13" t="s">
        <v>33</v>
      </c>
      <c r="L247" s="14"/>
      <c r="M247" s="14">
        <v>40</v>
      </c>
      <c r="N247" s="15"/>
      <c r="O247" s="16">
        <f t="shared" si="12"/>
        <v>2</v>
      </c>
      <c r="P247" s="16">
        <v>4970</v>
      </c>
      <c r="Q247" s="17"/>
      <c r="R247" s="18"/>
      <c r="S247" s="19">
        <f t="shared" si="13"/>
        <v>4970</v>
      </c>
      <c r="T247" s="20">
        <f t="shared" si="14"/>
        <v>4970</v>
      </c>
      <c r="U247" s="20">
        <f t="shared" si="15"/>
        <v>0</v>
      </c>
      <c r="V247" s="21"/>
    </row>
    <row r="248" spans="1:22">
      <c r="A248">
        <v>247</v>
      </c>
      <c r="B248" t="s">
        <v>27</v>
      </c>
      <c r="C248" s="10" t="s">
        <v>28</v>
      </c>
      <c r="D248" s="11">
        <v>1758</v>
      </c>
      <c r="E248" s="11" t="s">
        <v>29</v>
      </c>
      <c r="F248" s="11" t="s">
        <v>30</v>
      </c>
      <c r="G248" s="11">
        <v>5</v>
      </c>
      <c r="H248" s="11" t="s">
        <v>229</v>
      </c>
      <c r="I248" s="11" t="s">
        <v>213</v>
      </c>
      <c r="J248" s="12">
        <v>400</v>
      </c>
      <c r="K248" s="13" t="s">
        <v>230</v>
      </c>
      <c r="L248" s="14"/>
      <c r="M248" s="14">
        <v>20</v>
      </c>
      <c r="N248" s="15"/>
      <c r="O248" s="16">
        <f t="shared" si="12"/>
        <v>1</v>
      </c>
      <c r="P248" s="16">
        <v>400</v>
      </c>
      <c r="Q248" s="17"/>
      <c r="R248" s="18"/>
      <c r="S248" s="19">
        <f t="shared" si="13"/>
        <v>400</v>
      </c>
      <c r="T248" s="20">
        <f t="shared" si="14"/>
        <v>400</v>
      </c>
      <c r="U248" s="20">
        <f t="shared" si="15"/>
        <v>0</v>
      </c>
      <c r="V248" s="21"/>
    </row>
    <row r="249" spans="1:22">
      <c r="A249">
        <v>248</v>
      </c>
      <c r="B249" t="s">
        <v>27</v>
      </c>
      <c r="C249" s="10" t="s">
        <v>28</v>
      </c>
      <c r="D249" s="11">
        <v>1758</v>
      </c>
      <c r="E249" s="11" t="s">
        <v>29</v>
      </c>
      <c r="F249" s="11" t="s">
        <v>30</v>
      </c>
      <c r="G249" s="11">
        <v>5</v>
      </c>
      <c r="H249" s="11" t="s">
        <v>212</v>
      </c>
      <c r="I249" s="11" t="s">
        <v>213</v>
      </c>
      <c r="J249" s="12">
        <v>3000</v>
      </c>
      <c r="K249" s="13" t="s">
        <v>33</v>
      </c>
      <c r="L249" s="14"/>
      <c r="M249" s="14">
        <v>40</v>
      </c>
      <c r="N249" s="15"/>
      <c r="O249" s="16">
        <f t="shared" si="12"/>
        <v>2</v>
      </c>
      <c r="P249" s="16">
        <v>6000</v>
      </c>
      <c r="Q249" s="17"/>
      <c r="R249" s="18"/>
      <c r="S249" s="19">
        <f t="shared" si="13"/>
        <v>6000</v>
      </c>
      <c r="T249" s="20">
        <f t="shared" si="14"/>
        <v>6000</v>
      </c>
      <c r="U249" s="20">
        <f t="shared" si="15"/>
        <v>0</v>
      </c>
      <c r="V249" s="21"/>
    </row>
    <row r="250" spans="1:22">
      <c r="A250">
        <v>249</v>
      </c>
      <c r="B250" t="s">
        <v>27</v>
      </c>
      <c r="C250" s="10" t="s">
        <v>28</v>
      </c>
      <c r="D250" s="11">
        <v>1758</v>
      </c>
      <c r="E250" s="11" t="s">
        <v>29</v>
      </c>
      <c r="F250" s="11" t="s">
        <v>30</v>
      </c>
      <c r="G250" s="11">
        <v>5</v>
      </c>
      <c r="H250" s="11" t="s">
        <v>72</v>
      </c>
      <c r="I250" s="11" t="s">
        <v>231</v>
      </c>
      <c r="J250" s="12">
        <v>6530</v>
      </c>
      <c r="K250" s="13" t="s">
        <v>33</v>
      </c>
      <c r="L250" s="14"/>
      <c r="M250" s="14">
        <v>50</v>
      </c>
      <c r="N250" s="15"/>
      <c r="O250" s="16">
        <f t="shared" si="12"/>
        <v>2.5</v>
      </c>
      <c r="P250" s="16">
        <v>16325</v>
      </c>
      <c r="Q250" s="17"/>
      <c r="R250" s="18"/>
      <c r="S250" s="19">
        <f t="shared" si="13"/>
        <v>16325</v>
      </c>
      <c r="T250" s="20">
        <f t="shared" si="14"/>
        <v>16325</v>
      </c>
      <c r="U250" s="20">
        <f t="shared" si="15"/>
        <v>0</v>
      </c>
      <c r="V250" s="21"/>
    </row>
    <row r="251" spans="1:22">
      <c r="A251">
        <v>250</v>
      </c>
      <c r="B251" t="s">
        <v>27</v>
      </c>
      <c r="C251" s="10" t="s">
        <v>28</v>
      </c>
      <c r="D251" s="11">
        <v>1758</v>
      </c>
      <c r="E251" s="11" t="s">
        <v>29</v>
      </c>
      <c r="F251" s="11" t="s">
        <v>30</v>
      </c>
      <c r="G251" s="11">
        <v>5</v>
      </c>
      <c r="H251" s="11" t="s">
        <v>232</v>
      </c>
      <c r="I251" s="11" t="s">
        <v>231</v>
      </c>
      <c r="J251" s="12">
        <v>34980</v>
      </c>
      <c r="K251" s="13" t="s">
        <v>33</v>
      </c>
      <c r="L251" s="14"/>
      <c r="M251" s="14">
        <v>10</v>
      </c>
      <c r="N251" s="15"/>
      <c r="O251" s="16">
        <f t="shared" si="12"/>
        <v>0.5</v>
      </c>
      <c r="P251" s="16">
        <v>17490</v>
      </c>
      <c r="Q251" s="17"/>
      <c r="R251" s="18"/>
      <c r="S251" s="19">
        <f t="shared" si="13"/>
        <v>17490</v>
      </c>
      <c r="T251" s="20">
        <f t="shared" si="14"/>
        <v>17490</v>
      </c>
      <c r="U251" s="20">
        <f t="shared" si="15"/>
        <v>0</v>
      </c>
      <c r="V251" s="21"/>
    </row>
    <row r="252" spans="1:22">
      <c r="A252">
        <v>251</v>
      </c>
      <c r="B252" t="s">
        <v>27</v>
      </c>
      <c r="C252" s="10" t="s">
        <v>28</v>
      </c>
      <c r="D252" s="11">
        <v>1758</v>
      </c>
      <c r="E252" s="11" t="s">
        <v>29</v>
      </c>
      <c r="F252" s="11" t="s">
        <v>30</v>
      </c>
      <c r="G252" s="11">
        <v>5</v>
      </c>
      <c r="H252" s="11" t="s">
        <v>46</v>
      </c>
      <c r="I252" s="11" t="s">
        <v>233</v>
      </c>
      <c r="J252" s="12">
        <v>91865</v>
      </c>
      <c r="K252" s="13" t="s">
        <v>33</v>
      </c>
      <c r="L252" s="14">
        <v>0.17</v>
      </c>
      <c r="M252" s="14"/>
      <c r="N252" s="15"/>
      <c r="O252" s="16">
        <f t="shared" si="12"/>
        <v>0.17</v>
      </c>
      <c r="P252" s="16">
        <v>15617</v>
      </c>
      <c r="Q252" s="17">
        <v>1</v>
      </c>
      <c r="R252" s="18"/>
      <c r="S252" s="19">
        <f t="shared" si="13"/>
        <v>15617.05</v>
      </c>
      <c r="T252" s="20">
        <f t="shared" si="14"/>
        <v>15617.050000000001</v>
      </c>
      <c r="U252" s="20">
        <f t="shared" si="15"/>
        <v>0</v>
      </c>
      <c r="V252" s="21"/>
    </row>
    <row r="253" spans="1:22">
      <c r="A253">
        <v>252</v>
      </c>
      <c r="B253" t="s">
        <v>27</v>
      </c>
      <c r="C253" s="10" t="s">
        <v>28</v>
      </c>
      <c r="D253" s="11">
        <v>1758</v>
      </c>
      <c r="E253" s="11" t="s">
        <v>29</v>
      </c>
      <c r="F253" s="11" t="s">
        <v>30</v>
      </c>
      <c r="G253" s="11">
        <v>5</v>
      </c>
      <c r="H253" s="11" t="s">
        <v>37</v>
      </c>
      <c r="I253" s="11" t="s">
        <v>233</v>
      </c>
      <c r="J253" s="12">
        <v>15314</v>
      </c>
      <c r="K253" s="13" t="s">
        <v>33</v>
      </c>
      <c r="L253" s="14"/>
      <c r="M253" s="14">
        <v>6</v>
      </c>
      <c r="N253" s="15"/>
      <c r="O253" s="16">
        <f t="shared" si="12"/>
        <v>0.30000000000000004</v>
      </c>
      <c r="P253" s="16">
        <v>4594</v>
      </c>
      <c r="Q253" s="17">
        <v>4</v>
      </c>
      <c r="R253" s="18"/>
      <c r="S253" s="19">
        <f t="shared" si="13"/>
        <v>4594.2</v>
      </c>
      <c r="T253" s="20">
        <f t="shared" si="14"/>
        <v>4594.2000000000007</v>
      </c>
      <c r="U253" s="20">
        <f t="shared" si="15"/>
        <v>0</v>
      </c>
      <c r="V253" s="21"/>
    </row>
    <row r="254" spans="1:22">
      <c r="A254">
        <v>253</v>
      </c>
      <c r="B254" t="s">
        <v>27</v>
      </c>
      <c r="C254" s="10" t="s">
        <v>28</v>
      </c>
      <c r="D254" s="11">
        <v>1758</v>
      </c>
      <c r="E254" s="11" t="s">
        <v>29</v>
      </c>
      <c r="F254" s="11" t="s">
        <v>30</v>
      </c>
      <c r="G254" s="11">
        <v>5</v>
      </c>
      <c r="H254" s="11" t="s">
        <v>45</v>
      </c>
      <c r="I254" s="11" t="s">
        <v>234</v>
      </c>
      <c r="J254" s="12">
        <v>1120</v>
      </c>
      <c r="K254" s="13" t="s">
        <v>33</v>
      </c>
      <c r="L254" s="14"/>
      <c r="M254" s="14">
        <v>4</v>
      </c>
      <c r="N254" s="15"/>
      <c r="O254" s="16">
        <f t="shared" si="12"/>
        <v>0.2</v>
      </c>
      <c r="P254" s="16">
        <v>224</v>
      </c>
      <c r="Q254" s="17"/>
      <c r="R254" s="18"/>
      <c r="S254" s="19">
        <f t="shared" si="13"/>
        <v>224</v>
      </c>
      <c r="T254" s="20">
        <f t="shared" si="14"/>
        <v>224</v>
      </c>
      <c r="U254" s="20">
        <f t="shared" si="15"/>
        <v>0</v>
      </c>
      <c r="V254" s="21"/>
    </row>
    <row r="255" spans="1:22">
      <c r="A255">
        <v>254</v>
      </c>
      <c r="B255" t="s">
        <v>27</v>
      </c>
      <c r="C255" s="10" t="s">
        <v>28</v>
      </c>
      <c r="D255" s="11">
        <v>1758</v>
      </c>
      <c r="E255" s="11" t="s">
        <v>29</v>
      </c>
      <c r="F255" s="11" t="s">
        <v>30</v>
      </c>
      <c r="G255" s="11">
        <v>5</v>
      </c>
      <c r="H255" s="11" t="s">
        <v>35</v>
      </c>
      <c r="I255" s="11" t="s">
        <v>234</v>
      </c>
      <c r="J255" s="12">
        <v>13</v>
      </c>
      <c r="K255" s="13" t="s">
        <v>36</v>
      </c>
      <c r="L255" s="14">
        <v>290</v>
      </c>
      <c r="M255" s="14"/>
      <c r="N255" s="15"/>
      <c r="O255" s="16">
        <f t="shared" si="12"/>
        <v>290</v>
      </c>
      <c r="P255" s="16">
        <v>3770</v>
      </c>
      <c r="Q255" s="17"/>
      <c r="R255" s="18"/>
      <c r="S255" s="19">
        <f t="shared" si="13"/>
        <v>3770</v>
      </c>
      <c r="T255" s="20">
        <f t="shared" si="14"/>
        <v>3770</v>
      </c>
      <c r="U255" s="20">
        <f t="shared" si="15"/>
        <v>0</v>
      </c>
      <c r="V255" s="21"/>
    </row>
    <row r="256" spans="1:22">
      <c r="A256">
        <v>255</v>
      </c>
      <c r="B256" t="s">
        <v>27</v>
      </c>
      <c r="C256" s="10" t="s">
        <v>28</v>
      </c>
      <c r="D256" s="11">
        <v>1758</v>
      </c>
      <c r="E256" s="11" t="s">
        <v>29</v>
      </c>
      <c r="F256" s="11" t="s">
        <v>30</v>
      </c>
      <c r="G256" s="11">
        <v>5</v>
      </c>
      <c r="H256" s="11" t="s">
        <v>46</v>
      </c>
      <c r="I256" s="11" t="s">
        <v>234</v>
      </c>
      <c r="J256" s="12">
        <v>179815</v>
      </c>
      <c r="K256" s="13" t="s">
        <v>33</v>
      </c>
      <c r="L256" s="14">
        <v>0.17</v>
      </c>
      <c r="M256" s="14"/>
      <c r="N256" s="15"/>
      <c r="O256" s="16">
        <f t="shared" si="12"/>
        <v>0.17</v>
      </c>
      <c r="P256" s="16">
        <v>30568</v>
      </c>
      <c r="Q256" s="17">
        <v>11</v>
      </c>
      <c r="R256" s="18"/>
      <c r="S256" s="19">
        <f t="shared" si="13"/>
        <v>30568.55</v>
      </c>
      <c r="T256" s="20">
        <f t="shared" si="14"/>
        <v>30568.550000000003</v>
      </c>
      <c r="U256" s="20">
        <f t="shared" si="15"/>
        <v>0</v>
      </c>
      <c r="V256" s="21"/>
    </row>
    <row r="257" spans="1:22">
      <c r="A257">
        <v>256</v>
      </c>
      <c r="B257" t="s">
        <v>27</v>
      </c>
      <c r="C257" s="10" t="s">
        <v>28</v>
      </c>
      <c r="D257" s="11">
        <v>1758</v>
      </c>
      <c r="E257" s="11" t="s">
        <v>29</v>
      </c>
      <c r="F257" s="11" t="s">
        <v>30</v>
      </c>
      <c r="G257" s="11">
        <v>5</v>
      </c>
      <c r="H257" s="11" t="s">
        <v>158</v>
      </c>
      <c r="I257" s="11" t="s">
        <v>234</v>
      </c>
      <c r="J257" s="12">
        <v>2545</v>
      </c>
      <c r="K257" s="13" t="s">
        <v>33</v>
      </c>
      <c r="L257" s="14"/>
      <c r="M257" s="14">
        <v>5</v>
      </c>
      <c r="N257" s="15"/>
      <c r="O257" s="16">
        <f t="shared" si="12"/>
        <v>0.25</v>
      </c>
      <c r="P257" s="16">
        <v>636</v>
      </c>
      <c r="Q257" s="17">
        <v>5</v>
      </c>
      <c r="R257" s="18"/>
      <c r="S257" s="19">
        <f t="shared" si="13"/>
        <v>636.25</v>
      </c>
      <c r="T257" s="20">
        <f t="shared" si="14"/>
        <v>636.25</v>
      </c>
      <c r="U257" s="20">
        <f t="shared" si="15"/>
        <v>0</v>
      </c>
      <c r="V257" s="21"/>
    </row>
    <row r="258" spans="1:22">
      <c r="A258">
        <v>257</v>
      </c>
      <c r="B258" t="s">
        <v>27</v>
      </c>
      <c r="C258" s="10" t="s">
        <v>28</v>
      </c>
      <c r="D258" s="11">
        <v>1758</v>
      </c>
      <c r="E258" s="11" t="s">
        <v>29</v>
      </c>
      <c r="F258" s="11" t="s">
        <v>30</v>
      </c>
      <c r="G258" s="11">
        <v>5</v>
      </c>
      <c r="H258" s="11" t="s">
        <v>47</v>
      </c>
      <c r="I258" s="11" t="s">
        <v>234</v>
      </c>
      <c r="J258" s="12">
        <v>29</v>
      </c>
      <c r="K258" s="13" t="s">
        <v>44</v>
      </c>
      <c r="L258" s="14">
        <v>150</v>
      </c>
      <c r="M258" s="14"/>
      <c r="N258" s="15"/>
      <c r="O258" s="16">
        <f t="shared" si="12"/>
        <v>150</v>
      </c>
      <c r="P258" s="16">
        <v>4350</v>
      </c>
      <c r="Q258" s="17"/>
      <c r="R258" s="18"/>
      <c r="S258" s="19">
        <f t="shared" si="13"/>
        <v>4350</v>
      </c>
      <c r="T258" s="20">
        <f t="shared" si="14"/>
        <v>4350</v>
      </c>
      <c r="U258" s="20">
        <f t="shared" si="15"/>
        <v>0</v>
      </c>
      <c r="V258" s="21"/>
    </row>
    <row r="259" spans="1:22" ht="30">
      <c r="A259">
        <v>258</v>
      </c>
      <c r="B259" t="s">
        <v>27</v>
      </c>
      <c r="C259" s="10" t="s">
        <v>28</v>
      </c>
      <c r="D259" s="11">
        <v>1758</v>
      </c>
      <c r="E259" s="11" t="s">
        <v>29</v>
      </c>
      <c r="F259" s="11" t="s">
        <v>30</v>
      </c>
      <c r="G259" s="11">
        <v>5</v>
      </c>
      <c r="H259" s="11" t="s">
        <v>235</v>
      </c>
      <c r="I259" s="11" t="s">
        <v>236</v>
      </c>
      <c r="J259" s="12">
        <v>10121</v>
      </c>
      <c r="K259" s="13" t="s">
        <v>33</v>
      </c>
      <c r="L259" s="14"/>
      <c r="M259" s="14">
        <v>16</v>
      </c>
      <c r="N259" s="15"/>
      <c r="O259" s="16">
        <f t="shared" si="12"/>
        <v>0.8</v>
      </c>
      <c r="P259" s="16">
        <v>8096</v>
      </c>
      <c r="Q259" s="17">
        <v>16</v>
      </c>
      <c r="R259" s="18"/>
      <c r="S259" s="19">
        <f t="shared" si="13"/>
        <v>8096.8</v>
      </c>
      <c r="T259" s="20">
        <f t="shared" si="14"/>
        <v>8096.8</v>
      </c>
      <c r="U259" s="20">
        <f t="shared" si="15"/>
        <v>0</v>
      </c>
      <c r="V259" s="21"/>
    </row>
    <row r="260" spans="1:22" ht="30">
      <c r="A260">
        <v>259</v>
      </c>
      <c r="B260" t="s">
        <v>27</v>
      </c>
      <c r="C260" s="10" t="s">
        <v>28</v>
      </c>
      <c r="D260" s="11">
        <v>1758</v>
      </c>
      <c r="E260" s="11" t="s">
        <v>29</v>
      </c>
      <c r="F260" s="11" t="s">
        <v>30</v>
      </c>
      <c r="G260" s="11">
        <v>6</v>
      </c>
      <c r="H260" s="11" t="s">
        <v>237</v>
      </c>
      <c r="I260" s="11" t="s">
        <v>236</v>
      </c>
      <c r="J260" s="12">
        <v>20</v>
      </c>
      <c r="K260" s="13" t="s">
        <v>33</v>
      </c>
      <c r="L260" s="14"/>
      <c r="M260" s="14">
        <v>20</v>
      </c>
      <c r="N260" s="15"/>
      <c r="O260" s="16">
        <f t="shared" si="12"/>
        <v>1</v>
      </c>
      <c r="P260" s="16">
        <v>20</v>
      </c>
      <c r="Q260" s="17"/>
      <c r="R260" s="18"/>
      <c r="S260" s="19">
        <f t="shared" si="13"/>
        <v>20</v>
      </c>
      <c r="T260" s="20">
        <f t="shared" si="14"/>
        <v>20</v>
      </c>
      <c r="U260" s="20">
        <f t="shared" si="15"/>
        <v>0</v>
      </c>
      <c r="V260" s="21"/>
    </row>
    <row r="261" spans="1:22" ht="30">
      <c r="A261">
        <v>260</v>
      </c>
      <c r="B261" t="s">
        <v>27</v>
      </c>
      <c r="C261" s="10" t="s">
        <v>28</v>
      </c>
      <c r="D261" s="11">
        <v>1758</v>
      </c>
      <c r="E261" s="11" t="s">
        <v>29</v>
      </c>
      <c r="F261" s="11" t="s">
        <v>30</v>
      </c>
      <c r="G261" s="11">
        <v>6</v>
      </c>
      <c r="H261" s="11" t="s">
        <v>238</v>
      </c>
      <c r="I261" s="11" t="s">
        <v>236</v>
      </c>
      <c r="J261" s="12">
        <v>760</v>
      </c>
      <c r="K261" s="13" t="s">
        <v>33</v>
      </c>
      <c r="L261" s="14">
        <v>1.5</v>
      </c>
      <c r="M261" s="14"/>
      <c r="N261" s="15"/>
      <c r="O261" s="16">
        <f t="shared" si="12"/>
        <v>1.5</v>
      </c>
      <c r="P261" s="16">
        <v>1140</v>
      </c>
      <c r="Q261" s="17"/>
      <c r="R261" s="18"/>
      <c r="S261" s="19">
        <f t="shared" si="13"/>
        <v>1140</v>
      </c>
      <c r="T261" s="20">
        <f t="shared" si="14"/>
        <v>1140</v>
      </c>
      <c r="U261" s="20">
        <f t="shared" si="15"/>
        <v>0</v>
      </c>
      <c r="V261" s="21"/>
    </row>
    <row r="262" spans="1:22" ht="30">
      <c r="A262">
        <v>261</v>
      </c>
      <c r="B262" t="s">
        <v>27</v>
      </c>
      <c r="C262" s="10" t="s">
        <v>28</v>
      </c>
      <c r="D262" s="11">
        <v>1758</v>
      </c>
      <c r="E262" s="11" t="s">
        <v>29</v>
      </c>
      <c r="F262" s="11" t="s">
        <v>30</v>
      </c>
      <c r="G262" s="11">
        <v>6</v>
      </c>
      <c r="H262" s="11" t="s">
        <v>239</v>
      </c>
      <c r="I262" s="11" t="s">
        <v>236</v>
      </c>
      <c r="J262" s="12">
        <v>335</v>
      </c>
      <c r="K262" s="13" t="s">
        <v>33</v>
      </c>
      <c r="L262" s="14"/>
      <c r="M262" s="14">
        <v>10</v>
      </c>
      <c r="N262" s="15"/>
      <c r="O262" s="16">
        <f t="shared" si="12"/>
        <v>0.5</v>
      </c>
      <c r="P262" s="16">
        <v>167</v>
      </c>
      <c r="Q262" s="17">
        <v>10</v>
      </c>
      <c r="R262" s="18"/>
      <c r="S262" s="19">
        <f t="shared" si="13"/>
        <v>167.5</v>
      </c>
      <c r="T262" s="20">
        <f t="shared" si="14"/>
        <v>167.5</v>
      </c>
      <c r="U262" s="20">
        <f t="shared" si="15"/>
        <v>0</v>
      </c>
      <c r="V262" s="21"/>
    </row>
    <row r="263" spans="1:22" ht="30">
      <c r="A263">
        <v>262</v>
      </c>
      <c r="B263" t="s">
        <v>27</v>
      </c>
      <c r="C263" s="10" t="s">
        <v>28</v>
      </c>
      <c r="D263" s="11">
        <v>1758</v>
      </c>
      <c r="E263" s="11" t="s">
        <v>29</v>
      </c>
      <c r="F263" s="11" t="s">
        <v>30</v>
      </c>
      <c r="G263" s="11">
        <v>6</v>
      </c>
      <c r="H263" s="11" t="s">
        <v>240</v>
      </c>
      <c r="I263" s="11" t="s">
        <v>236</v>
      </c>
      <c r="J263" s="12">
        <v>13480</v>
      </c>
      <c r="K263" s="13" t="s">
        <v>33</v>
      </c>
      <c r="L263" s="14">
        <v>7</v>
      </c>
      <c r="M263" s="14"/>
      <c r="N263" s="15"/>
      <c r="O263" s="16">
        <f t="shared" si="12"/>
        <v>7</v>
      </c>
      <c r="P263" s="16">
        <v>94360</v>
      </c>
      <c r="Q263" s="17"/>
      <c r="R263" s="18"/>
      <c r="S263" s="19">
        <f t="shared" si="13"/>
        <v>94360</v>
      </c>
      <c r="T263" s="20">
        <f t="shared" si="14"/>
        <v>94360</v>
      </c>
      <c r="U263" s="20">
        <f t="shared" si="15"/>
        <v>0</v>
      </c>
      <c r="V263" s="21"/>
    </row>
    <row r="264" spans="1:22" ht="30">
      <c r="A264">
        <v>263</v>
      </c>
      <c r="B264" t="s">
        <v>27</v>
      </c>
      <c r="C264" s="10" t="s">
        <v>28</v>
      </c>
      <c r="D264" s="11">
        <v>1758</v>
      </c>
      <c r="E264" s="11" t="s">
        <v>29</v>
      </c>
      <c r="F264" s="11" t="s">
        <v>30</v>
      </c>
      <c r="G264" s="11">
        <v>6</v>
      </c>
      <c r="H264" s="11" t="s">
        <v>241</v>
      </c>
      <c r="I264" s="11" t="s">
        <v>236</v>
      </c>
      <c r="J264" s="12">
        <v>43</v>
      </c>
      <c r="K264" s="13" t="s">
        <v>33</v>
      </c>
      <c r="L264" s="14">
        <v>0.16</v>
      </c>
      <c r="M264" s="14"/>
      <c r="N264" s="15"/>
      <c r="O264" s="16">
        <f t="shared" si="12"/>
        <v>0.16</v>
      </c>
      <c r="P264" s="16">
        <v>6</v>
      </c>
      <c r="Q264" s="17">
        <v>17</v>
      </c>
      <c r="R264" s="18">
        <v>7</v>
      </c>
      <c r="S264" s="19">
        <f t="shared" si="13"/>
        <v>6.8791666666666664</v>
      </c>
      <c r="T264" s="20">
        <f t="shared" si="14"/>
        <v>6.88</v>
      </c>
      <c r="U264" s="20">
        <f t="shared" si="15"/>
        <v>-8.333333333334636E-4</v>
      </c>
      <c r="V264" s="21"/>
    </row>
    <row r="265" spans="1:22" ht="30">
      <c r="A265">
        <v>264</v>
      </c>
      <c r="B265" t="s">
        <v>27</v>
      </c>
      <c r="C265" s="10" t="s">
        <v>28</v>
      </c>
      <c r="D265" s="11">
        <v>1758</v>
      </c>
      <c r="E265" s="11" t="s">
        <v>29</v>
      </c>
      <c r="F265" s="11" t="s">
        <v>30</v>
      </c>
      <c r="G265" s="11">
        <v>6</v>
      </c>
      <c r="H265" s="11" t="s">
        <v>242</v>
      </c>
      <c r="I265" s="11" t="s">
        <v>236</v>
      </c>
      <c r="J265" s="12">
        <v>325921</v>
      </c>
      <c r="K265" s="13" t="s">
        <v>33</v>
      </c>
      <c r="L265" s="14"/>
      <c r="M265" s="14">
        <v>8</v>
      </c>
      <c r="N265" s="15"/>
      <c r="O265" s="16">
        <f t="shared" ref="O265:O266" si="16">L265+(0.05*M265)+(N265/240)</f>
        <v>0.4</v>
      </c>
      <c r="P265" s="16">
        <v>130368</v>
      </c>
      <c r="Q265" s="17">
        <v>8</v>
      </c>
      <c r="R265" s="18"/>
      <c r="S265" s="19">
        <f t="shared" ref="S265:S266" si="17">P265+(0.05*Q265)+(R265/240)</f>
        <v>130368.4</v>
      </c>
      <c r="T265" s="20">
        <f t="shared" ref="T265:T266" si="18">J265*O265</f>
        <v>130368.40000000001</v>
      </c>
      <c r="U265" s="20">
        <f t="shared" ref="U265:U266" si="19">S265-T265</f>
        <v>0</v>
      </c>
      <c r="V265" s="21"/>
    </row>
    <row r="266" spans="1:22" ht="30">
      <c r="A266">
        <v>265</v>
      </c>
      <c r="B266" t="s">
        <v>27</v>
      </c>
      <c r="C266" s="10" t="s">
        <v>28</v>
      </c>
      <c r="D266" s="11">
        <v>1758</v>
      </c>
      <c r="E266" s="11" t="s">
        <v>29</v>
      </c>
      <c r="F266" s="11" t="s">
        <v>30</v>
      </c>
      <c r="G266" s="11">
        <v>6</v>
      </c>
      <c r="H266" s="11" t="s">
        <v>243</v>
      </c>
      <c r="I266" s="11" t="s">
        <v>236</v>
      </c>
      <c r="J266" s="12">
        <v>82674</v>
      </c>
      <c r="K266" s="13" t="s">
        <v>33</v>
      </c>
      <c r="L266" s="14"/>
      <c r="M266" s="14">
        <v>6</v>
      </c>
      <c r="N266" s="15"/>
      <c r="O266" s="16">
        <f t="shared" si="16"/>
        <v>0.30000000000000004</v>
      </c>
      <c r="P266" s="16">
        <v>24802</v>
      </c>
      <c r="Q266" s="17">
        <v>4</v>
      </c>
      <c r="R266" s="18"/>
      <c r="S266" s="19">
        <f t="shared" si="17"/>
        <v>24802.2</v>
      </c>
      <c r="T266" s="20">
        <f t="shared" si="18"/>
        <v>24802.200000000004</v>
      </c>
      <c r="U266" s="20">
        <f t="shared" si="19"/>
        <v>0</v>
      </c>
      <c r="V266" s="21"/>
    </row>
  </sheetData>
  <conditionalFormatting sqref="U2:U266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2017-06-02T07:00:49Z</dcterms:created>
  <dcterms:modified xsi:type="dcterms:W3CDTF">2017-06-02T08:49:04Z</dcterms:modified>
</cp:coreProperties>
</file>