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460" windowHeight="163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9" i="1" l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<sst xmlns="http://schemas.openxmlformats.org/spreadsheetml/2006/main" count="1288" uniqueCount="184">
  <si>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</si>
  <si>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</si>
  <si>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</si>
  <si>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</si>
  <si>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</si>
  <si>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</si>
  <si>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</si>
  <si>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</si>
  <si>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</si>
  <si>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</si>
  <si>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</si>
  <si>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</si>
  <si>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</si>
  <si>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</si>
  <si>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</si>
  <si>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</si>
  <si>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</si>
  <si>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</si>
  <si>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</si>
  <si>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</si>
  <si>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</si>
  <si>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</si>
  <si>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</si>
  <si>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</si>
  <si>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</si>
  <si>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</si>
  <si>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</si>
  <si>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</si>
  <si>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</si>
  <si>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</si>
  <si>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</si>
  <si>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Bœuf salé</t>
  </si>
  <si>
    <t>Angleterre</t>
  </si>
  <si>
    <t>Barils</t>
  </si>
  <si>
    <t>Beurre salé</t>
  </si>
  <si>
    <t>Livres</t>
  </si>
  <si>
    <t>Bouteilles de verre</t>
  </si>
  <si>
    <t>Douzaines</t>
  </si>
  <si>
    <t>Charbon de terre</t>
  </si>
  <si>
    <t>Tonneaux</t>
  </si>
  <si>
    <t>Clouds de fer</t>
  </si>
  <si>
    <t>Fer en barre</t>
  </si>
  <si>
    <t>Laine d'Espagne</t>
  </si>
  <si>
    <t>Laine en suin</t>
  </si>
  <si>
    <t>Mats de sapin ; de 45 pieds</t>
  </si>
  <si>
    <t>Nombre</t>
  </si>
  <si>
    <t>Plomb en saumon</t>
  </si>
  <si>
    <t>Suif</t>
  </si>
  <si>
    <t>Tabac en feuille de Virginie</t>
  </si>
  <si>
    <t>Hollande</t>
  </si>
  <si>
    <t>Boisseaux</t>
  </si>
  <si>
    <t>Azur commun</t>
  </si>
  <si>
    <t>Amidon</t>
  </si>
  <si>
    <t>Acier</t>
  </si>
  <si>
    <t>Avirons</t>
  </si>
  <si>
    <t>Bled froment</t>
  </si>
  <si>
    <t>sacs</t>
  </si>
  <si>
    <t>Beurre</t>
  </si>
  <si>
    <t>Bierre</t>
  </si>
  <si>
    <t>Barriques</t>
  </si>
  <si>
    <t>Brun rouge</t>
  </si>
  <si>
    <t>Baleine coupées</t>
  </si>
  <si>
    <t>Baleine en fanon</t>
  </si>
  <si>
    <t>Bois a teindre</t>
  </si>
  <si>
    <t>Bois de Sandal moulu</t>
  </si>
  <si>
    <t>Bourdilles</t>
  </si>
  <si>
    <t>Bourdillons</t>
  </si>
  <si>
    <t>Blanc d'Espagne</t>
  </si>
  <si>
    <t>Cabillau</t>
  </si>
  <si>
    <t>Canelle</t>
  </si>
  <si>
    <t>Confitures</t>
  </si>
  <si>
    <t>Cochenille mesteque</t>
  </si>
  <si>
    <t>Couty</t>
  </si>
  <si>
    <t>Aunes</t>
  </si>
  <si>
    <t>Cartes de geographie</t>
  </si>
  <si>
    <t>Cuir de roussy</t>
  </si>
  <si>
    <t>Crin</t>
  </si>
  <si>
    <t>Chanvre en rame</t>
  </si>
  <si>
    <t>Cordage</t>
  </si>
  <si>
    <t>Chaises de comodité</t>
  </si>
  <si>
    <t>Cuivre ouvré</t>
  </si>
  <si>
    <t>Cuivre brut</t>
  </si>
  <si>
    <t>Caboches</t>
  </si>
  <si>
    <t>erreur de calcul</t>
  </si>
  <si>
    <t>Cire jaune</t>
  </si>
  <si>
    <t>Colle forte</t>
  </si>
  <si>
    <t>Ceruze</t>
  </si>
  <si>
    <t>Couperose verte</t>
  </si>
  <si>
    <t>Chevrons de chesne</t>
  </si>
  <si>
    <t>Pieces</t>
  </si>
  <si>
    <t>Drogueries</t>
  </si>
  <si>
    <t>Fromage</t>
  </si>
  <si>
    <t>Fayence</t>
  </si>
  <si>
    <t>Formes de terre a sucre</t>
  </si>
  <si>
    <t>Fil de Laton</t>
  </si>
  <si>
    <t>Fer blanc</t>
  </si>
  <si>
    <t>Geroffle</t>
  </si>
  <si>
    <t>Garance</t>
  </si>
  <si>
    <t>Graine de jardin</t>
  </si>
  <si>
    <t>Gaudron</t>
  </si>
  <si>
    <t>Harans blancs</t>
  </si>
  <si>
    <t>quarts</t>
  </si>
  <si>
    <t>Huille de navette</t>
  </si>
  <si>
    <t>Indeplatte</t>
  </si>
  <si>
    <t>Lin peignée</t>
  </si>
  <si>
    <t>Lin en rame</t>
  </si>
  <si>
    <t>Muscade</t>
  </si>
  <si>
    <t>Morue verte</t>
  </si>
  <si>
    <t>Mercerie grossiere</t>
  </si>
  <si>
    <t>Miny</t>
  </si>
  <si>
    <t>Mats de navire ; 66 pieds</t>
  </si>
  <si>
    <t>Mats de navire ; 55 pieds</t>
  </si>
  <si>
    <t>Mats de navire ; 50 pieds</t>
  </si>
  <si>
    <t>Mats de navire ; 40 pieds</t>
  </si>
  <si>
    <t>Merrain a pipe</t>
  </si>
  <si>
    <t>Douelles</t>
  </si>
  <si>
    <t>Merrain a barriques</t>
  </si>
  <si>
    <t>Merrain foncaille</t>
  </si>
  <si>
    <t>Noir de fumée</t>
  </si>
  <si>
    <t>Pois verte</t>
  </si>
  <si>
    <t>Poivre</t>
  </si>
  <si>
    <t>Papier violet</t>
  </si>
  <si>
    <t>Rames</t>
  </si>
  <si>
    <t>Poix de Bourgogne</t>
  </si>
  <si>
    <t>Porcelaine</t>
  </si>
  <si>
    <t>Pipes a fumer</t>
  </si>
  <si>
    <t>Grosses</t>
  </si>
  <si>
    <t>Poudre a tirer</t>
  </si>
  <si>
    <t>Plomb en grenaille</t>
  </si>
  <si>
    <t>Planches de chesne ; 20 pieds</t>
  </si>
  <si>
    <t>Planches de chesne ; 12 pieds</t>
  </si>
  <si>
    <t>Planches de chesne ; 10 pieds</t>
  </si>
  <si>
    <t>Planches de Sapin ; 22 pieds</t>
  </si>
  <si>
    <t>Planches de Sapin ; 18 pieds</t>
  </si>
  <si>
    <t>Quincaille</t>
  </si>
  <si>
    <t>Saumon salé</t>
  </si>
  <si>
    <t>Souffre</t>
  </si>
  <si>
    <t>Thé</t>
  </si>
  <si>
    <t>Tables d'ardoise</t>
  </si>
  <si>
    <t>Vin de canarie</t>
  </si>
  <si>
    <t>pots</t>
  </si>
  <si>
    <t>Nord</t>
  </si>
  <si>
    <t>Chanvre cru</t>
  </si>
  <si>
    <t>Meulles a eguiser</t>
  </si>
  <si>
    <t>Poivre blanc</t>
  </si>
  <si>
    <t>Planches de Sapin ; 26 pieds</t>
  </si>
  <si>
    <t>Planches de Sapin ; 24 pieds</t>
  </si>
  <si>
    <t>Planches de Sapin ; 13 pieds</t>
  </si>
  <si>
    <t>Dannrmarc</t>
  </si>
  <si>
    <t>Chevrons de sapin</t>
  </si>
  <si>
    <t>Suede</t>
  </si>
  <si>
    <t>Fer de fonte ouvré</t>
  </si>
  <si>
    <t>Poutres de sapin</t>
  </si>
  <si>
    <t>Planches de sapin ; 30 pieds</t>
  </si>
  <si>
    <t>Planches de sapin ; 16 pieds</t>
  </si>
  <si>
    <t>Savon</t>
  </si>
  <si>
    <t>Espagne</t>
  </si>
  <si>
    <t>Huille d'olive</t>
  </si>
  <si>
    <t>Isles françoise de l' Amerique</t>
  </si>
  <si>
    <t>Cacao</t>
  </si>
  <si>
    <t>Caffé</t>
  </si>
  <si>
    <t>Casse</t>
  </si>
  <si>
    <t>Cuir tanné</t>
  </si>
  <si>
    <t>Coton en laine</t>
  </si>
  <si>
    <t>Ecaille de torture</t>
  </si>
  <si>
    <t>Gingembre</t>
  </si>
  <si>
    <t>Indigo</t>
  </si>
  <si>
    <t>Rocou</t>
  </si>
  <si>
    <t>Sucre terré</t>
  </si>
  <si>
    <t>Sucre tete de forme</t>
  </si>
  <si>
    <t>Sucre brut</t>
  </si>
  <si>
    <t xml:space="preserve">Bourre de bœuf </t>
  </si>
  <si>
    <t>Avoine</t>
  </si>
  <si>
    <t>Allumettes a vin</t>
  </si>
  <si>
    <t>Bois de teinture</t>
  </si>
  <si>
    <t>Barriques vuides</t>
  </si>
  <si>
    <t>Colle de poisson</t>
  </si>
  <si>
    <t>Chandelle</t>
  </si>
  <si>
    <t>Fil de fer a Couty</t>
  </si>
  <si>
    <t>Fer en barres</t>
  </si>
  <si>
    <t>Barillets</t>
  </si>
  <si>
    <t>Sacs de toile</t>
  </si>
  <si>
    <t>Madriers de chesne ; 12 pieds</t>
  </si>
  <si>
    <t>Planches de chesne ; 18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</si>
</sst>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tabSelected="1" topLeftCell="A152" zoomScale="125" zoomScaleNormal="125" zoomScalePageLayoutView="125" workbookViewId="0">
      <selection activeCell="A179" sqref="A179"/>
    </sheetView>
  </sheetViews>
  <sheetFormatPr baseColWidth="10" defaultRowHeight="15" x14ac:dyDescent="0"/>
  <cols>
    <col min="8" max="8" width="27.1640625" customWidth="1"/>
    <col min="9" max="9" width="26.1640625" customWidth="1"/>
    <col min="10" max="21" width="18.5" customWidth="1"/>
    <col min="22" max="22" width="30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1736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28157</v>
      </c>
      <c r="K2" s="13" t="s">
        <v>33</v>
      </c>
      <c r="L2" s="14">
        <v>18</v>
      </c>
      <c r="M2" s="14"/>
      <c r="N2" s="15"/>
      <c r="O2" s="16">
        <f t="shared" ref="O2:O65" si="0">L2+(0.05*M2)+(N2/240)</f>
        <v>18</v>
      </c>
      <c r="P2" s="16">
        <v>506826</v>
      </c>
      <c r="Q2" s="17"/>
      <c r="R2" s="18"/>
      <c r="S2" s="19">
        <f t="shared" ref="S2:S65" si="1">P2+(0.05*Q2)+(R2/240)</f>
        <v>506826</v>
      </c>
      <c r="T2" s="20">
        <f t="shared" ref="T2:T65" si="2">J2*O2</f>
        <v>506826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1736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1710500</v>
      </c>
      <c r="K3" s="13" t="s">
        <v>35</v>
      </c>
      <c r="L3" s="14">
        <v>0.26</v>
      </c>
      <c r="M3" s="14"/>
      <c r="N3" s="15"/>
      <c r="O3" s="16">
        <f t="shared" si="0"/>
        <v>0.26</v>
      </c>
      <c r="P3" s="16">
        <v>444730</v>
      </c>
      <c r="Q3" s="17"/>
      <c r="R3" s="18"/>
      <c r="S3" s="19">
        <f t="shared" si="1"/>
        <v>444730</v>
      </c>
      <c r="T3" s="20">
        <f t="shared" si="2"/>
        <v>444730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1736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492</v>
      </c>
      <c r="K4" s="13" t="s">
        <v>37</v>
      </c>
      <c r="L4" s="14">
        <v>2</v>
      </c>
      <c r="M4" s="14">
        <v>8</v>
      </c>
      <c r="N4" s="15"/>
      <c r="O4" s="16">
        <f t="shared" si="0"/>
        <v>2.4</v>
      </c>
      <c r="P4" s="16">
        <v>1180</v>
      </c>
      <c r="Q4" s="17"/>
      <c r="R4" s="18"/>
      <c r="S4" s="19">
        <f t="shared" si="1"/>
        <v>1180</v>
      </c>
      <c r="T4" s="20">
        <f t="shared" si="2"/>
        <v>1180.8</v>
      </c>
      <c r="U4" s="20">
        <f t="shared" si="3"/>
        <v>-0.79999999999995453</v>
      </c>
      <c r="V4" s="21" t="s">
        <v>83</v>
      </c>
    </row>
    <row r="5" spans="1:27">
      <c r="A5">
        <v>4</v>
      </c>
      <c r="B5" t="s">
        <v>27</v>
      </c>
      <c r="C5" s="10" t="s">
        <v>28</v>
      </c>
      <c r="D5" s="11">
        <v>1736</v>
      </c>
      <c r="E5" s="11" t="s">
        <v>29</v>
      </c>
      <c r="F5" s="11" t="s">
        <v>30</v>
      </c>
      <c r="G5" s="11">
        <v>1</v>
      </c>
      <c r="H5" s="11" t="s">
        <v>171</v>
      </c>
      <c r="I5" s="11" t="s">
        <v>32</v>
      </c>
      <c r="J5" s="12">
        <v>8600</v>
      </c>
      <c r="K5" s="13" t="s">
        <v>35</v>
      </c>
      <c r="L5" s="14">
        <v>7.0000000000000007E-2</v>
      </c>
      <c r="M5" s="14"/>
      <c r="N5" s="15"/>
      <c r="O5" s="16">
        <f t="shared" si="0"/>
        <v>7.0000000000000007E-2</v>
      </c>
      <c r="P5" s="16">
        <v>602</v>
      </c>
      <c r="Q5" s="17"/>
      <c r="R5" s="18"/>
      <c r="S5" s="19">
        <f t="shared" si="1"/>
        <v>602</v>
      </c>
      <c r="T5" s="20">
        <f t="shared" si="2"/>
        <v>602.00000000000011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1736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158</v>
      </c>
      <c r="K6" s="13" t="s">
        <v>39</v>
      </c>
      <c r="L6" s="14">
        <v>200</v>
      </c>
      <c r="M6" s="14"/>
      <c r="N6" s="15"/>
      <c r="O6" s="16">
        <f t="shared" si="0"/>
        <v>200</v>
      </c>
      <c r="P6" s="16">
        <v>31600</v>
      </c>
      <c r="Q6" s="17"/>
      <c r="R6" s="18"/>
      <c r="S6" s="19">
        <f t="shared" si="1"/>
        <v>31600</v>
      </c>
      <c r="T6" s="20">
        <f t="shared" si="2"/>
        <v>31600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1736</v>
      </c>
      <c r="E7" s="11" t="s">
        <v>29</v>
      </c>
      <c r="F7" s="11" t="s">
        <v>30</v>
      </c>
      <c r="G7" s="11">
        <v>1</v>
      </c>
      <c r="H7" s="11" t="s">
        <v>40</v>
      </c>
      <c r="I7" s="11" t="s">
        <v>32</v>
      </c>
      <c r="J7" s="12">
        <v>18500</v>
      </c>
      <c r="K7" s="13" t="s">
        <v>35</v>
      </c>
      <c r="L7" s="14">
        <v>0.2</v>
      </c>
      <c r="M7" s="14"/>
      <c r="N7" s="15"/>
      <c r="O7" s="16">
        <f t="shared" si="0"/>
        <v>0.2</v>
      </c>
      <c r="P7" s="16">
        <v>3700</v>
      </c>
      <c r="Q7" s="17"/>
      <c r="R7" s="18"/>
      <c r="S7" s="19">
        <f t="shared" si="1"/>
        <v>3700</v>
      </c>
      <c r="T7" s="20">
        <f t="shared" si="2"/>
        <v>3700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1736</v>
      </c>
      <c r="E8" s="11" t="s">
        <v>29</v>
      </c>
      <c r="F8" s="11" t="s">
        <v>30</v>
      </c>
      <c r="G8" s="11">
        <v>1</v>
      </c>
      <c r="H8" s="11" t="s">
        <v>41</v>
      </c>
      <c r="I8" s="11" t="s">
        <v>32</v>
      </c>
      <c r="J8" s="12">
        <v>56300</v>
      </c>
      <c r="K8" s="13" t="s">
        <v>35</v>
      </c>
      <c r="L8" s="14">
        <v>0.12</v>
      </c>
      <c r="M8" s="14"/>
      <c r="N8" s="15"/>
      <c r="O8" s="16">
        <f t="shared" si="0"/>
        <v>0.12</v>
      </c>
      <c r="P8" s="16">
        <v>6756</v>
      </c>
      <c r="Q8" s="17"/>
      <c r="R8" s="18"/>
      <c r="S8" s="19">
        <f t="shared" si="1"/>
        <v>6756</v>
      </c>
      <c r="T8" s="20">
        <f t="shared" si="2"/>
        <v>6756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1736</v>
      </c>
      <c r="E9" s="11" t="s">
        <v>29</v>
      </c>
      <c r="F9" s="11" t="s">
        <v>30</v>
      </c>
      <c r="G9" s="11">
        <v>1</v>
      </c>
      <c r="H9" s="11" t="s">
        <v>42</v>
      </c>
      <c r="I9" s="11" t="s">
        <v>32</v>
      </c>
      <c r="J9" s="12">
        <v>7000</v>
      </c>
      <c r="K9" s="13" t="s">
        <v>35</v>
      </c>
      <c r="L9" s="14"/>
      <c r="M9" s="14">
        <v>40</v>
      </c>
      <c r="N9" s="15"/>
      <c r="O9" s="16">
        <f t="shared" si="0"/>
        <v>2</v>
      </c>
      <c r="P9" s="16">
        <v>14000</v>
      </c>
      <c r="Q9" s="17"/>
      <c r="R9" s="18"/>
      <c r="S9" s="19">
        <f t="shared" si="1"/>
        <v>14000</v>
      </c>
      <c r="T9" s="20">
        <f t="shared" si="2"/>
        <v>14000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1736</v>
      </c>
      <c r="E10" s="11" t="s">
        <v>29</v>
      </c>
      <c r="F10" s="11" t="s">
        <v>30</v>
      </c>
      <c r="G10" s="11">
        <v>1</v>
      </c>
      <c r="H10" s="11" t="s">
        <v>43</v>
      </c>
      <c r="I10" s="11" t="s">
        <v>32</v>
      </c>
      <c r="J10" s="12">
        <v>57300</v>
      </c>
      <c r="K10" s="13" t="s">
        <v>35</v>
      </c>
      <c r="L10" s="14"/>
      <c r="M10" s="14">
        <v>30</v>
      </c>
      <c r="N10" s="15"/>
      <c r="O10" s="16">
        <f t="shared" si="0"/>
        <v>1.5</v>
      </c>
      <c r="P10" s="16">
        <v>85950</v>
      </c>
      <c r="Q10" s="17"/>
      <c r="R10" s="18"/>
      <c r="S10" s="19">
        <f t="shared" si="1"/>
        <v>85950</v>
      </c>
      <c r="T10" s="20">
        <f t="shared" si="2"/>
        <v>85950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1736</v>
      </c>
      <c r="E11" s="11" t="s">
        <v>29</v>
      </c>
      <c r="F11" s="11" t="s">
        <v>30</v>
      </c>
      <c r="G11" s="11">
        <v>1</v>
      </c>
      <c r="H11" s="11" t="s">
        <v>44</v>
      </c>
      <c r="I11" s="11" t="s">
        <v>32</v>
      </c>
      <c r="J11" s="12">
        <v>6</v>
      </c>
      <c r="K11" s="13" t="s">
        <v>45</v>
      </c>
      <c r="L11" s="14">
        <v>40</v>
      </c>
      <c r="M11" s="14"/>
      <c r="N11" s="15"/>
      <c r="O11" s="16">
        <f t="shared" si="0"/>
        <v>40</v>
      </c>
      <c r="P11" s="16">
        <v>240</v>
      </c>
      <c r="Q11" s="17"/>
      <c r="R11" s="18"/>
      <c r="S11" s="19">
        <f t="shared" si="1"/>
        <v>240</v>
      </c>
      <c r="T11" s="20">
        <f t="shared" si="2"/>
        <v>240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1736</v>
      </c>
      <c r="E12" s="11" t="s">
        <v>29</v>
      </c>
      <c r="F12" s="11" t="s">
        <v>30</v>
      </c>
      <c r="G12" s="11">
        <v>1</v>
      </c>
      <c r="H12" s="11" t="s">
        <v>46</v>
      </c>
      <c r="I12" s="11" t="s">
        <v>32</v>
      </c>
      <c r="J12" s="12">
        <v>20000</v>
      </c>
      <c r="K12" s="13" t="s">
        <v>35</v>
      </c>
      <c r="L12" s="14">
        <v>0.2</v>
      </c>
      <c r="M12" s="14"/>
      <c r="N12" s="15"/>
      <c r="O12" s="16">
        <f t="shared" si="0"/>
        <v>0.2</v>
      </c>
      <c r="P12" s="16">
        <v>4000</v>
      </c>
      <c r="Q12" s="17"/>
      <c r="R12" s="18"/>
      <c r="S12" s="19">
        <f t="shared" si="1"/>
        <v>4000</v>
      </c>
      <c r="T12" s="20">
        <f t="shared" si="2"/>
        <v>4000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1736</v>
      </c>
      <c r="E13" s="11" t="s">
        <v>29</v>
      </c>
      <c r="F13" s="11" t="s">
        <v>30</v>
      </c>
      <c r="G13" s="11">
        <v>1</v>
      </c>
      <c r="H13" s="11" t="s">
        <v>47</v>
      </c>
      <c r="I13" s="11" t="s">
        <v>32</v>
      </c>
      <c r="J13" s="12">
        <v>527700</v>
      </c>
      <c r="K13" s="13" t="s">
        <v>35</v>
      </c>
      <c r="L13" s="14">
        <v>0.22</v>
      </c>
      <c r="M13" s="14"/>
      <c r="N13" s="15"/>
      <c r="O13" s="16">
        <f t="shared" si="0"/>
        <v>0.22</v>
      </c>
      <c r="P13" s="16">
        <v>116094</v>
      </c>
      <c r="Q13" s="17"/>
      <c r="R13" s="18"/>
      <c r="S13" s="19">
        <f t="shared" si="1"/>
        <v>116094</v>
      </c>
      <c r="T13" s="20">
        <f t="shared" si="2"/>
        <v>116094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1736</v>
      </c>
      <c r="E14" s="11" t="s">
        <v>29</v>
      </c>
      <c r="F14" s="11" t="s">
        <v>30</v>
      </c>
      <c r="G14" s="11">
        <v>1</v>
      </c>
      <c r="H14" s="11" t="s">
        <v>48</v>
      </c>
      <c r="I14" s="11" t="s">
        <v>32</v>
      </c>
      <c r="J14" s="12">
        <v>800200</v>
      </c>
      <c r="K14" s="13" t="s">
        <v>35</v>
      </c>
      <c r="L14" s="14"/>
      <c r="M14" s="14">
        <v>8</v>
      </c>
      <c r="N14" s="15"/>
      <c r="O14" s="16">
        <f t="shared" si="0"/>
        <v>0.4</v>
      </c>
      <c r="P14" s="16">
        <v>320080</v>
      </c>
      <c r="Q14" s="17"/>
      <c r="R14" s="18"/>
      <c r="S14" s="19">
        <f t="shared" si="1"/>
        <v>320080</v>
      </c>
      <c r="T14" s="20">
        <f t="shared" si="2"/>
        <v>320080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1736</v>
      </c>
      <c r="E15" s="11" t="s">
        <v>29</v>
      </c>
      <c r="F15" s="11" t="s">
        <v>30</v>
      </c>
      <c r="G15" s="11">
        <v>1</v>
      </c>
      <c r="H15" s="11" t="s">
        <v>172</v>
      </c>
      <c r="I15" s="11" t="s">
        <v>49</v>
      </c>
      <c r="J15" s="12">
        <v>60</v>
      </c>
      <c r="K15" s="13" t="s">
        <v>50</v>
      </c>
      <c r="L15" s="14"/>
      <c r="M15" s="14">
        <v>50</v>
      </c>
      <c r="N15" s="15"/>
      <c r="O15" s="16">
        <f t="shared" si="0"/>
        <v>2.5</v>
      </c>
      <c r="P15" s="16">
        <v>150</v>
      </c>
      <c r="Q15" s="17"/>
      <c r="R15" s="18"/>
      <c r="S15" s="19">
        <f t="shared" si="1"/>
        <v>150</v>
      </c>
      <c r="T15" s="20">
        <f t="shared" si="2"/>
        <v>150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1736</v>
      </c>
      <c r="E16" s="11" t="s">
        <v>29</v>
      </c>
      <c r="F16" s="11" t="s">
        <v>30</v>
      </c>
      <c r="G16" s="11">
        <v>1</v>
      </c>
      <c r="H16" s="11" t="s">
        <v>51</v>
      </c>
      <c r="I16" s="11" t="s">
        <v>49</v>
      </c>
      <c r="J16" s="12">
        <v>16250</v>
      </c>
      <c r="K16" s="13" t="s">
        <v>35</v>
      </c>
      <c r="L16" s="14"/>
      <c r="M16" s="14">
        <v>6</v>
      </c>
      <c r="N16" s="15"/>
      <c r="O16" s="16">
        <f t="shared" si="0"/>
        <v>0.30000000000000004</v>
      </c>
      <c r="P16" s="16">
        <v>4875</v>
      </c>
      <c r="Q16" s="17"/>
      <c r="R16" s="18"/>
      <c r="S16" s="19">
        <f t="shared" si="1"/>
        <v>4875</v>
      </c>
      <c r="T16" s="20">
        <f t="shared" si="2"/>
        <v>4875.0000000000009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1736</v>
      </c>
      <c r="E17" s="11" t="s">
        <v>29</v>
      </c>
      <c r="F17" s="11" t="s">
        <v>30</v>
      </c>
      <c r="G17" s="11">
        <v>1</v>
      </c>
      <c r="H17" s="11" t="s">
        <v>52</v>
      </c>
      <c r="I17" s="11" t="s">
        <v>49</v>
      </c>
      <c r="J17" s="12">
        <v>153100</v>
      </c>
      <c r="K17" s="13" t="s">
        <v>35</v>
      </c>
      <c r="L17" s="14">
        <v>0.15</v>
      </c>
      <c r="M17" s="14"/>
      <c r="N17" s="15"/>
      <c r="O17" s="16">
        <f t="shared" si="0"/>
        <v>0.15</v>
      </c>
      <c r="P17" s="16">
        <v>22965</v>
      </c>
      <c r="Q17" s="17"/>
      <c r="R17" s="18"/>
      <c r="S17" s="19">
        <f t="shared" si="1"/>
        <v>22965</v>
      </c>
      <c r="T17" s="20">
        <f t="shared" si="2"/>
        <v>22965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1736</v>
      </c>
      <c r="E18" s="11" t="s">
        <v>29</v>
      </c>
      <c r="F18" s="11" t="s">
        <v>30</v>
      </c>
      <c r="G18" s="11">
        <v>1</v>
      </c>
      <c r="H18" s="11" t="s">
        <v>173</v>
      </c>
      <c r="I18" s="11" t="s">
        <v>49</v>
      </c>
      <c r="J18" s="12">
        <v>600</v>
      </c>
      <c r="K18" s="13" t="s">
        <v>35</v>
      </c>
      <c r="L18" s="14">
        <v>0.18</v>
      </c>
      <c r="M18" s="14"/>
      <c r="N18" s="15"/>
      <c r="O18" s="16">
        <f t="shared" si="0"/>
        <v>0.18</v>
      </c>
      <c r="P18" s="16">
        <v>108</v>
      </c>
      <c r="Q18" s="17"/>
      <c r="R18" s="18"/>
      <c r="S18" s="19">
        <f t="shared" si="1"/>
        <v>108</v>
      </c>
      <c r="T18" s="20">
        <f t="shared" si="2"/>
        <v>108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1736</v>
      </c>
      <c r="E19" s="11" t="s">
        <v>29</v>
      </c>
      <c r="F19" s="11" t="s">
        <v>30</v>
      </c>
      <c r="G19" s="11">
        <v>1</v>
      </c>
      <c r="H19" s="11" t="s">
        <v>53</v>
      </c>
      <c r="I19" s="11" t="s">
        <v>49</v>
      </c>
      <c r="J19" s="12">
        <v>32175</v>
      </c>
      <c r="K19" s="13" t="s">
        <v>35</v>
      </c>
      <c r="L19" s="14">
        <v>0.3</v>
      </c>
      <c r="M19" s="14"/>
      <c r="N19" s="15"/>
      <c r="O19" s="16">
        <f t="shared" si="0"/>
        <v>0.3</v>
      </c>
      <c r="P19" s="16">
        <v>9652</v>
      </c>
      <c r="Q19" s="17">
        <v>10</v>
      </c>
      <c r="R19" s="18"/>
      <c r="S19" s="19">
        <f t="shared" si="1"/>
        <v>9652.5</v>
      </c>
      <c r="T19" s="20">
        <f t="shared" si="2"/>
        <v>9652.5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1736</v>
      </c>
      <c r="E20" s="11" t="s">
        <v>29</v>
      </c>
      <c r="F20" s="11" t="s">
        <v>30</v>
      </c>
      <c r="G20" s="11">
        <v>2</v>
      </c>
      <c r="H20" s="11" t="s">
        <v>54</v>
      </c>
      <c r="I20" s="11" t="s">
        <v>49</v>
      </c>
      <c r="J20" s="12">
        <v>80</v>
      </c>
      <c r="K20" s="13" t="s">
        <v>45</v>
      </c>
      <c r="L20" s="14"/>
      <c r="M20" s="14">
        <v>30</v>
      </c>
      <c r="N20" s="15"/>
      <c r="O20" s="16">
        <f t="shared" si="0"/>
        <v>1.5</v>
      </c>
      <c r="P20" s="16">
        <v>120</v>
      </c>
      <c r="Q20" s="17"/>
      <c r="R20" s="18"/>
      <c r="S20" s="19">
        <f t="shared" si="1"/>
        <v>120</v>
      </c>
      <c r="T20" s="20">
        <f t="shared" si="2"/>
        <v>120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1736</v>
      </c>
      <c r="E21" s="11" t="s">
        <v>29</v>
      </c>
      <c r="F21" s="11" t="s">
        <v>30</v>
      </c>
      <c r="G21" s="11">
        <v>2</v>
      </c>
      <c r="H21" s="11" t="s">
        <v>55</v>
      </c>
      <c r="I21" s="11" t="s">
        <v>49</v>
      </c>
      <c r="J21" s="12">
        <v>1500</v>
      </c>
      <c r="K21" s="13" t="s">
        <v>50</v>
      </c>
      <c r="L21" s="14">
        <v>7</v>
      </c>
      <c r="M21" s="14">
        <v>10</v>
      </c>
      <c r="N21" s="15"/>
      <c r="O21" s="16">
        <f t="shared" si="0"/>
        <v>7.5</v>
      </c>
      <c r="P21" s="16">
        <v>11200</v>
      </c>
      <c r="Q21" s="17"/>
      <c r="R21" s="18"/>
      <c r="S21" s="19">
        <f t="shared" si="1"/>
        <v>11200</v>
      </c>
      <c r="T21" s="20">
        <f t="shared" si="2"/>
        <v>11250</v>
      </c>
      <c r="U21" s="20">
        <f t="shared" si="3"/>
        <v>-50</v>
      </c>
      <c r="V21" s="21" t="s">
        <v>83</v>
      </c>
    </row>
    <row r="22" spans="1:22">
      <c r="A22">
        <v>21</v>
      </c>
      <c r="B22" t="s">
        <v>27</v>
      </c>
      <c r="C22" s="10" t="s">
        <v>28</v>
      </c>
      <c r="D22" s="11">
        <v>1736</v>
      </c>
      <c r="E22" s="11" t="s">
        <v>29</v>
      </c>
      <c r="F22" s="11" t="s">
        <v>30</v>
      </c>
      <c r="G22" s="11">
        <v>2</v>
      </c>
      <c r="H22" s="11" t="s">
        <v>55</v>
      </c>
      <c r="I22" s="11" t="s">
        <v>49</v>
      </c>
      <c r="J22" s="12">
        <v>40</v>
      </c>
      <c r="K22" s="13" t="s">
        <v>56</v>
      </c>
      <c r="L22" s="14">
        <v>7</v>
      </c>
      <c r="M22" s="14">
        <v>10</v>
      </c>
      <c r="N22" s="15"/>
      <c r="O22" s="16">
        <f t="shared" si="0"/>
        <v>7.5</v>
      </c>
      <c r="P22" s="16">
        <v>300</v>
      </c>
      <c r="Q22" s="17"/>
      <c r="R22" s="18"/>
      <c r="S22" s="19">
        <f t="shared" si="1"/>
        <v>300</v>
      </c>
      <c r="T22" s="20">
        <f t="shared" si="2"/>
        <v>300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1736</v>
      </c>
      <c r="E23" s="11" t="s">
        <v>29</v>
      </c>
      <c r="F23" s="11" t="s">
        <v>30</v>
      </c>
      <c r="G23" s="11">
        <v>2</v>
      </c>
      <c r="H23" s="11" t="s">
        <v>57</v>
      </c>
      <c r="I23" s="11" t="s">
        <v>49</v>
      </c>
      <c r="J23" s="12">
        <v>43175</v>
      </c>
      <c r="K23" s="13" t="s">
        <v>35</v>
      </c>
      <c r="L23" s="14">
        <v>0.26</v>
      </c>
      <c r="M23" s="14"/>
      <c r="N23" s="15"/>
      <c r="O23" s="16">
        <f t="shared" si="0"/>
        <v>0.26</v>
      </c>
      <c r="P23" s="16">
        <v>11225</v>
      </c>
      <c r="Q23" s="17">
        <v>10</v>
      </c>
      <c r="R23" s="18"/>
      <c r="S23" s="19">
        <f t="shared" si="1"/>
        <v>11225.5</v>
      </c>
      <c r="T23" s="20">
        <f t="shared" si="2"/>
        <v>11225.5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1736</v>
      </c>
      <c r="E24" s="11" t="s">
        <v>29</v>
      </c>
      <c r="F24" s="11" t="s">
        <v>30</v>
      </c>
      <c r="G24" s="11">
        <v>2</v>
      </c>
      <c r="H24" s="11" t="s">
        <v>58</v>
      </c>
      <c r="I24" s="11" t="s">
        <v>49</v>
      </c>
      <c r="J24" s="12">
        <v>626</v>
      </c>
      <c r="K24" s="13" t="s">
        <v>59</v>
      </c>
      <c r="L24" s="14">
        <v>16</v>
      </c>
      <c r="M24" s="14"/>
      <c r="N24" s="15"/>
      <c r="O24" s="16">
        <f t="shared" si="0"/>
        <v>16</v>
      </c>
      <c r="P24" s="16">
        <v>10016</v>
      </c>
      <c r="Q24" s="17"/>
      <c r="R24" s="18"/>
      <c r="S24" s="19">
        <f t="shared" si="1"/>
        <v>10016</v>
      </c>
      <c r="T24" s="20">
        <f t="shared" si="2"/>
        <v>10016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1736</v>
      </c>
      <c r="E25" s="11" t="s">
        <v>29</v>
      </c>
      <c r="F25" s="11" t="s">
        <v>30</v>
      </c>
      <c r="G25" s="11">
        <v>2</v>
      </c>
      <c r="H25" s="11" t="s">
        <v>171</v>
      </c>
      <c r="I25" s="11" t="s">
        <v>49</v>
      </c>
      <c r="J25" s="12">
        <v>81900</v>
      </c>
      <c r="K25" s="13" t="s">
        <v>35</v>
      </c>
      <c r="L25" s="14">
        <v>7.0000000000000007E-2</v>
      </c>
      <c r="M25" s="14"/>
      <c r="N25" s="15"/>
      <c r="O25" s="16">
        <f t="shared" si="0"/>
        <v>7.0000000000000007E-2</v>
      </c>
      <c r="P25" s="16">
        <v>5733</v>
      </c>
      <c r="Q25" s="17"/>
      <c r="R25" s="18"/>
      <c r="S25" s="19">
        <f t="shared" si="1"/>
        <v>5733</v>
      </c>
      <c r="T25" s="20">
        <f t="shared" si="2"/>
        <v>5733.0000000000009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1736</v>
      </c>
      <c r="E26" s="11" t="s">
        <v>29</v>
      </c>
      <c r="F26" s="11" t="s">
        <v>30</v>
      </c>
      <c r="G26" s="11">
        <v>2</v>
      </c>
      <c r="H26" s="11" t="s">
        <v>60</v>
      </c>
      <c r="I26" s="11" t="s">
        <v>49</v>
      </c>
      <c r="J26" s="12">
        <v>38175</v>
      </c>
      <c r="K26" s="13" t="s">
        <v>35</v>
      </c>
      <c r="L26" s="14">
        <v>0.03</v>
      </c>
      <c r="M26" s="14">
        <v>0.1</v>
      </c>
      <c r="N26" s="15"/>
      <c r="O26" s="16">
        <f t="shared" si="0"/>
        <v>3.5000000000000003E-2</v>
      </c>
      <c r="P26" s="16">
        <v>1336</v>
      </c>
      <c r="Q26" s="17">
        <v>2</v>
      </c>
      <c r="R26" s="18">
        <v>6</v>
      </c>
      <c r="S26" s="19">
        <f t="shared" si="1"/>
        <v>1336.125</v>
      </c>
      <c r="T26" s="20">
        <f t="shared" si="2"/>
        <v>1336.1250000000002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1736</v>
      </c>
      <c r="E27" s="11" t="s">
        <v>29</v>
      </c>
      <c r="F27" s="11" t="s">
        <v>30</v>
      </c>
      <c r="G27" s="11">
        <v>2</v>
      </c>
      <c r="H27" s="11" t="s">
        <v>36</v>
      </c>
      <c r="I27" s="11" t="s">
        <v>49</v>
      </c>
      <c r="J27" s="12">
        <v>10</v>
      </c>
      <c r="K27" s="13" t="s">
        <v>37</v>
      </c>
      <c r="L27" s="14">
        <v>2</v>
      </c>
      <c r="M27" s="14">
        <v>8</v>
      </c>
      <c r="N27" s="15"/>
      <c r="O27" s="16">
        <f t="shared" si="0"/>
        <v>2.4</v>
      </c>
      <c r="P27" s="16">
        <v>24</v>
      </c>
      <c r="Q27" s="17"/>
      <c r="R27" s="18"/>
      <c r="S27" s="19">
        <f t="shared" si="1"/>
        <v>24</v>
      </c>
      <c r="T27" s="20">
        <f t="shared" si="2"/>
        <v>24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1736</v>
      </c>
      <c r="E28" s="11" t="s">
        <v>29</v>
      </c>
      <c r="F28" s="11" t="s">
        <v>30</v>
      </c>
      <c r="G28" s="11">
        <v>2</v>
      </c>
      <c r="H28" s="11" t="s">
        <v>61</v>
      </c>
      <c r="I28" s="11" t="s">
        <v>49</v>
      </c>
      <c r="J28" s="12">
        <v>33030</v>
      </c>
      <c r="K28" s="13" t="s">
        <v>35</v>
      </c>
      <c r="L28" s="14">
        <v>4</v>
      </c>
      <c r="M28" s="14">
        <v>10</v>
      </c>
      <c r="N28" s="15"/>
      <c r="O28" s="16">
        <f t="shared" si="0"/>
        <v>4.5</v>
      </c>
      <c r="P28" s="16">
        <v>148635</v>
      </c>
      <c r="Q28" s="17"/>
      <c r="R28" s="18"/>
      <c r="S28" s="19">
        <f t="shared" si="1"/>
        <v>148635</v>
      </c>
      <c r="T28" s="20">
        <f t="shared" si="2"/>
        <v>148635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1736</v>
      </c>
      <c r="E29" s="11" t="s">
        <v>29</v>
      </c>
      <c r="F29" s="11" t="s">
        <v>30</v>
      </c>
      <c r="G29" s="11">
        <v>2</v>
      </c>
      <c r="H29" s="11" t="s">
        <v>62</v>
      </c>
      <c r="I29" s="11" t="s">
        <v>49</v>
      </c>
      <c r="J29" s="12">
        <v>20337</v>
      </c>
      <c r="K29" s="13" t="s">
        <v>35</v>
      </c>
      <c r="L29" s="14">
        <v>3</v>
      </c>
      <c r="M29" s="14">
        <v>14</v>
      </c>
      <c r="N29" s="15"/>
      <c r="O29" s="16">
        <f t="shared" si="0"/>
        <v>3.7</v>
      </c>
      <c r="P29" s="16">
        <v>75246</v>
      </c>
      <c r="Q29" s="17"/>
      <c r="R29" s="18"/>
      <c r="S29" s="19">
        <f t="shared" si="1"/>
        <v>75246</v>
      </c>
      <c r="T29" s="20">
        <f t="shared" si="2"/>
        <v>75246.900000000009</v>
      </c>
      <c r="U29" s="20">
        <f t="shared" si="3"/>
        <v>-0.90000000000873115</v>
      </c>
      <c r="V29" s="21" t="s">
        <v>83</v>
      </c>
    </row>
    <row r="30" spans="1:22">
      <c r="A30">
        <v>29</v>
      </c>
      <c r="B30" t="s">
        <v>27</v>
      </c>
      <c r="C30" s="10" t="s">
        <v>28</v>
      </c>
      <c r="D30" s="11">
        <v>1736</v>
      </c>
      <c r="E30" s="11" t="s">
        <v>29</v>
      </c>
      <c r="F30" s="11" t="s">
        <v>30</v>
      </c>
      <c r="G30" s="11">
        <v>2</v>
      </c>
      <c r="H30" s="11" t="s">
        <v>174</v>
      </c>
      <c r="I30" s="11" t="s">
        <v>49</v>
      </c>
      <c r="J30" s="12">
        <v>484100</v>
      </c>
      <c r="K30" s="13" t="s">
        <v>35</v>
      </c>
      <c r="L30" s="14">
        <v>0.1</v>
      </c>
      <c r="M30" s="14"/>
      <c r="N30" s="15"/>
      <c r="O30" s="16">
        <f t="shared" si="0"/>
        <v>0.1</v>
      </c>
      <c r="P30" s="16">
        <v>48410</v>
      </c>
      <c r="Q30" s="17"/>
      <c r="R30" s="18"/>
      <c r="S30" s="19">
        <f t="shared" si="1"/>
        <v>48410</v>
      </c>
      <c r="T30" s="20">
        <f t="shared" si="2"/>
        <v>48410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1736</v>
      </c>
      <c r="E31" s="11" t="s">
        <v>29</v>
      </c>
      <c r="F31" s="11" t="s">
        <v>30</v>
      </c>
      <c r="G31" s="11">
        <v>2</v>
      </c>
      <c r="H31" s="11" t="s">
        <v>64</v>
      </c>
      <c r="I31" s="11" t="s">
        <v>49</v>
      </c>
      <c r="J31" s="12">
        <v>279900</v>
      </c>
      <c r="K31" s="13" t="s">
        <v>35</v>
      </c>
      <c r="L31" s="14">
        <v>0.25</v>
      </c>
      <c r="M31" s="14"/>
      <c r="N31" s="15"/>
      <c r="O31" s="16">
        <f t="shared" si="0"/>
        <v>0.25</v>
      </c>
      <c r="P31" s="16">
        <v>69775</v>
      </c>
      <c r="Q31" s="17"/>
      <c r="R31" s="18"/>
      <c r="S31" s="19">
        <f t="shared" si="1"/>
        <v>69775</v>
      </c>
      <c r="T31" s="20">
        <f t="shared" si="2"/>
        <v>69975</v>
      </c>
      <c r="U31" s="20">
        <f t="shared" si="3"/>
        <v>-200</v>
      </c>
      <c r="V31" s="21" t="s">
        <v>83</v>
      </c>
    </row>
    <row r="32" spans="1:22">
      <c r="A32">
        <v>31</v>
      </c>
      <c r="B32" t="s">
        <v>27</v>
      </c>
      <c r="C32" s="10" t="s">
        <v>28</v>
      </c>
      <c r="D32" s="11">
        <v>1736</v>
      </c>
      <c r="E32" s="11" t="s">
        <v>29</v>
      </c>
      <c r="F32" s="11" t="s">
        <v>30</v>
      </c>
      <c r="G32" s="11">
        <v>2</v>
      </c>
      <c r="H32" s="11" t="s">
        <v>175</v>
      </c>
      <c r="I32" s="11" t="s">
        <v>49</v>
      </c>
      <c r="J32" s="12">
        <v>185</v>
      </c>
      <c r="K32" s="13" t="s">
        <v>45</v>
      </c>
      <c r="L32" s="14"/>
      <c r="M32" s="14">
        <v>20</v>
      </c>
      <c r="N32" s="15"/>
      <c r="O32" s="16">
        <f t="shared" si="0"/>
        <v>1</v>
      </c>
      <c r="P32" s="16">
        <v>185</v>
      </c>
      <c r="Q32" s="17"/>
      <c r="R32" s="18"/>
      <c r="S32" s="19">
        <f t="shared" si="1"/>
        <v>185</v>
      </c>
      <c r="T32" s="20">
        <f t="shared" si="2"/>
        <v>185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1736</v>
      </c>
      <c r="E33" s="11" t="s">
        <v>29</v>
      </c>
      <c r="F33" s="11" t="s">
        <v>30</v>
      </c>
      <c r="G33" s="11">
        <v>2</v>
      </c>
      <c r="H33" s="11" t="s">
        <v>65</v>
      </c>
      <c r="I33" s="11" t="s">
        <v>49</v>
      </c>
      <c r="J33" s="12">
        <v>1360</v>
      </c>
      <c r="K33" s="13" t="s">
        <v>45</v>
      </c>
      <c r="L33" s="14"/>
      <c r="M33" s="14">
        <v>34</v>
      </c>
      <c r="N33" s="15"/>
      <c r="O33" s="16">
        <f t="shared" si="0"/>
        <v>1.7000000000000002</v>
      </c>
      <c r="P33" s="16">
        <v>2312</v>
      </c>
      <c r="Q33" s="17"/>
      <c r="R33" s="18"/>
      <c r="S33" s="19">
        <f t="shared" si="1"/>
        <v>2312</v>
      </c>
      <c r="T33" s="20">
        <f t="shared" si="2"/>
        <v>2312.0000000000005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1736</v>
      </c>
      <c r="E34" s="11" t="s">
        <v>29</v>
      </c>
      <c r="F34" s="11" t="s">
        <v>30</v>
      </c>
      <c r="G34" s="11">
        <v>2</v>
      </c>
      <c r="H34" s="11" t="s">
        <v>66</v>
      </c>
      <c r="I34" s="11" t="s">
        <v>49</v>
      </c>
      <c r="J34" s="12">
        <v>4950</v>
      </c>
      <c r="K34" s="13" t="s">
        <v>45</v>
      </c>
      <c r="L34" s="14"/>
      <c r="M34" s="14">
        <v>22</v>
      </c>
      <c r="N34" s="15"/>
      <c r="O34" s="16">
        <f t="shared" si="0"/>
        <v>1.1000000000000001</v>
      </c>
      <c r="P34" s="16">
        <v>5445</v>
      </c>
      <c r="Q34" s="17"/>
      <c r="R34" s="18"/>
      <c r="S34" s="19">
        <f t="shared" si="1"/>
        <v>5445</v>
      </c>
      <c r="T34" s="20">
        <f t="shared" si="2"/>
        <v>5445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1736</v>
      </c>
      <c r="E35" s="11" t="s">
        <v>29</v>
      </c>
      <c r="F35" s="11" t="s">
        <v>30</v>
      </c>
      <c r="G35" s="11">
        <v>2</v>
      </c>
      <c r="H35" s="11" t="s">
        <v>67</v>
      </c>
      <c r="I35" s="11" t="s">
        <v>49</v>
      </c>
      <c r="J35" s="12">
        <v>12800</v>
      </c>
      <c r="K35" s="13" t="s">
        <v>35</v>
      </c>
      <c r="L35" s="14">
        <v>0.02</v>
      </c>
      <c r="M35" s="14"/>
      <c r="N35" s="15"/>
      <c r="O35" s="16">
        <f t="shared" si="0"/>
        <v>0.02</v>
      </c>
      <c r="P35" s="16">
        <v>256</v>
      </c>
      <c r="Q35" s="17"/>
      <c r="R35" s="18"/>
      <c r="S35" s="19">
        <f t="shared" si="1"/>
        <v>256</v>
      </c>
      <c r="T35" s="20">
        <f t="shared" si="2"/>
        <v>256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1736</v>
      </c>
      <c r="E36" s="11" t="s">
        <v>29</v>
      </c>
      <c r="F36" s="11" t="s">
        <v>30</v>
      </c>
      <c r="G36" s="11">
        <v>2</v>
      </c>
      <c r="H36" s="11" t="s">
        <v>68</v>
      </c>
      <c r="I36" s="11" t="s">
        <v>49</v>
      </c>
      <c r="J36" s="12">
        <v>99</v>
      </c>
      <c r="K36" s="13" t="s">
        <v>33</v>
      </c>
      <c r="L36" s="14">
        <v>10</v>
      </c>
      <c r="M36" s="14"/>
      <c r="N36" s="15"/>
      <c r="O36" s="16">
        <f t="shared" si="0"/>
        <v>10</v>
      </c>
      <c r="P36" s="16">
        <v>990</v>
      </c>
      <c r="Q36" s="17"/>
      <c r="R36" s="18"/>
      <c r="S36" s="19">
        <f t="shared" si="1"/>
        <v>990</v>
      </c>
      <c r="T36" s="20">
        <f t="shared" si="2"/>
        <v>990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1736</v>
      </c>
      <c r="E37" s="11" t="s">
        <v>29</v>
      </c>
      <c r="F37" s="11" t="s">
        <v>30</v>
      </c>
      <c r="G37" s="11">
        <v>2</v>
      </c>
      <c r="H37" s="11" t="s">
        <v>69</v>
      </c>
      <c r="I37" s="11" t="s">
        <v>49</v>
      </c>
      <c r="J37" s="12">
        <v>3260</v>
      </c>
      <c r="K37" s="13" t="s">
        <v>35</v>
      </c>
      <c r="L37" s="14">
        <v>6</v>
      </c>
      <c r="M37" s="14"/>
      <c r="N37" s="15"/>
      <c r="O37" s="16">
        <f t="shared" si="0"/>
        <v>6</v>
      </c>
      <c r="P37" s="16">
        <v>19560</v>
      </c>
      <c r="Q37" s="17"/>
      <c r="R37" s="18"/>
      <c r="S37" s="19">
        <f t="shared" si="1"/>
        <v>19560</v>
      </c>
      <c r="T37" s="20">
        <f t="shared" si="2"/>
        <v>19560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1736</v>
      </c>
      <c r="E38" s="11" t="s">
        <v>29</v>
      </c>
      <c r="F38" s="11" t="s">
        <v>30</v>
      </c>
      <c r="G38" s="11">
        <v>2</v>
      </c>
      <c r="H38" s="11" t="s">
        <v>70</v>
      </c>
      <c r="I38" s="11" t="s">
        <v>49</v>
      </c>
      <c r="J38" s="12">
        <v>25</v>
      </c>
      <c r="K38" s="13" t="s">
        <v>35</v>
      </c>
      <c r="L38" s="14"/>
      <c r="M38" s="14">
        <v>15</v>
      </c>
      <c r="N38" s="15"/>
      <c r="O38" s="16">
        <f t="shared" si="0"/>
        <v>0.75</v>
      </c>
      <c r="P38" s="16">
        <v>18</v>
      </c>
      <c r="Q38" s="17">
        <v>15</v>
      </c>
      <c r="R38" s="18"/>
      <c r="S38" s="19">
        <f t="shared" si="1"/>
        <v>18.75</v>
      </c>
      <c r="T38" s="20">
        <f t="shared" si="2"/>
        <v>18.75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1736</v>
      </c>
      <c r="E39" s="11" t="s">
        <v>29</v>
      </c>
      <c r="F39" s="11" t="s">
        <v>30</v>
      </c>
      <c r="G39" s="11">
        <v>2</v>
      </c>
      <c r="H39" s="11" t="s">
        <v>71</v>
      </c>
      <c r="I39" s="11" t="s">
        <v>49</v>
      </c>
      <c r="J39" s="12">
        <v>200</v>
      </c>
      <c r="K39" s="13" t="s">
        <v>35</v>
      </c>
      <c r="L39" s="14">
        <v>18</v>
      </c>
      <c r="M39" s="14"/>
      <c r="N39" s="15"/>
      <c r="O39" s="16">
        <f t="shared" si="0"/>
        <v>18</v>
      </c>
      <c r="P39" s="16">
        <v>3600</v>
      </c>
      <c r="Q39" s="17"/>
      <c r="R39" s="18"/>
      <c r="S39" s="19">
        <f t="shared" si="1"/>
        <v>3600</v>
      </c>
      <c r="T39" s="20">
        <f t="shared" si="2"/>
        <v>3600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1736</v>
      </c>
      <c r="E40" s="11" t="s">
        <v>29</v>
      </c>
      <c r="F40" s="11" t="s">
        <v>30</v>
      </c>
      <c r="G40" s="11">
        <v>2</v>
      </c>
      <c r="H40" s="11" t="s">
        <v>72</v>
      </c>
      <c r="I40" s="11" t="s">
        <v>49</v>
      </c>
      <c r="J40" s="12">
        <v>1158</v>
      </c>
      <c r="K40" s="13" t="s">
        <v>73</v>
      </c>
      <c r="L40" s="14"/>
      <c r="M40" s="14">
        <v>40</v>
      </c>
      <c r="N40" s="15"/>
      <c r="O40" s="16">
        <f t="shared" si="0"/>
        <v>2</v>
      </c>
      <c r="P40" s="16">
        <v>2316</v>
      </c>
      <c r="Q40" s="17"/>
      <c r="R40" s="18"/>
      <c r="S40" s="19">
        <f t="shared" si="1"/>
        <v>2316</v>
      </c>
      <c r="T40" s="20">
        <f t="shared" si="2"/>
        <v>2316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1736</v>
      </c>
      <c r="E41" s="11" t="s">
        <v>29</v>
      </c>
      <c r="F41" s="11" t="s">
        <v>30</v>
      </c>
      <c r="G41" s="11">
        <v>2</v>
      </c>
      <c r="H41" s="11" t="s">
        <v>74</v>
      </c>
      <c r="I41" s="11" t="s">
        <v>49</v>
      </c>
      <c r="J41" s="12">
        <v>5</v>
      </c>
      <c r="K41" s="13" t="s">
        <v>45</v>
      </c>
      <c r="L41" s="14">
        <v>3</v>
      </c>
      <c r="M41" s="14"/>
      <c r="N41" s="15"/>
      <c r="O41" s="16">
        <f t="shared" si="0"/>
        <v>3</v>
      </c>
      <c r="P41" s="16">
        <v>15</v>
      </c>
      <c r="Q41" s="17"/>
      <c r="R41" s="18"/>
      <c r="S41" s="19">
        <f t="shared" si="1"/>
        <v>15</v>
      </c>
      <c r="T41" s="20">
        <f t="shared" si="2"/>
        <v>15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1736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49</v>
      </c>
      <c r="J42" s="12">
        <v>5130</v>
      </c>
      <c r="K42" s="13" t="s">
        <v>35</v>
      </c>
      <c r="L42" s="14"/>
      <c r="M42" s="14">
        <v>15</v>
      </c>
      <c r="N42" s="15"/>
      <c r="O42" s="16">
        <f t="shared" si="0"/>
        <v>0.75</v>
      </c>
      <c r="P42" s="16">
        <v>3847</v>
      </c>
      <c r="Q42" s="17"/>
      <c r="R42" s="18"/>
      <c r="S42" s="19">
        <f t="shared" si="1"/>
        <v>3847</v>
      </c>
      <c r="T42" s="20">
        <f t="shared" si="2"/>
        <v>3847.5</v>
      </c>
      <c r="U42" s="20">
        <f t="shared" si="3"/>
        <v>-0.5</v>
      </c>
      <c r="V42" s="21" t="s">
        <v>83</v>
      </c>
    </row>
    <row r="43" spans="1:22">
      <c r="A43">
        <v>42</v>
      </c>
      <c r="B43" t="s">
        <v>27</v>
      </c>
      <c r="C43" s="10" t="s">
        <v>28</v>
      </c>
      <c r="D43" s="11">
        <v>1736</v>
      </c>
      <c r="E43" s="11" t="s">
        <v>29</v>
      </c>
      <c r="F43" s="11" t="s">
        <v>30</v>
      </c>
      <c r="G43" s="11">
        <v>2</v>
      </c>
      <c r="H43" s="11" t="s">
        <v>76</v>
      </c>
      <c r="I43" s="11" t="s">
        <v>49</v>
      </c>
      <c r="J43" s="12">
        <v>9400</v>
      </c>
      <c r="K43" s="13" t="s">
        <v>35</v>
      </c>
      <c r="L43" s="14"/>
      <c r="M43" s="14">
        <v>12</v>
      </c>
      <c r="N43" s="15"/>
      <c r="O43" s="16">
        <f t="shared" si="0"/>
        <v>0.60000000000000009</v>
      </c>
      <c r="P43" s="16">
        <v>5640</v>
      </c>
      <c r="Q43" s="17"/>
      <c r="R43" s="18"/>
      <c r="S43" s="19">
        <f t="shared" si="1"/>
        <v>5640</v>
      </c>
      <c r="T43" s="20">
        <f t="shared" si="2"/>
        <v>5640.0000000000009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1736</v>
      </c>
      <c r="E44" s="11" t="s">
        <v>29</v>
      </c>
      <c r="F44" s="11" t="s">
        <v>30</v>
      </c>
      <c r="G44" s="11">
        <v>2</v>
      </c>
      <c r="H44" s="11" t="s">
        <v>77</v>
      </c>
      <c r="I44" s="11" t="s">
        <v>49</v>
      </c>
      <c r="J44" s="12">
        <v>8000</v>
      </c>
      <c r="K44" s="13" t="s">
        <v>35</v>
      </c>
      <c r="L44" s="14">
        <v>0.2</v>
      </c>
      <c r="M44" s="14"/>
      <c r="N44" s="15"/>
      <c r="O44" s="16">
        <f t="shared" si="0"/>
        <v>0.2</v>
      </c>
      <c r="P44" s="16">
        <v>1600</v>
      </c>
      <c r="Q44" s="17"/>
      <c r="R44" s="18"/>
      <c r="S44" s="19">
        <f t="shared" si="1"/>
        <v>1600</v>
      </c>
      <c r="T44" s="20">
        <f t="shared" si="2"/>
        <v>1600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1736</v>
      </c>
      <c r="E45" s="11" t="s">
        <v>29</v>
      </c>
      <c r="F45" s="11" t="s">
        <v>30</v>
      </c>
      <c r="G45" s="11">
        <v>2</v>
      </c>
      <c r="H45" s="11" t="s">
        <v>78</v>
      </c>
      <c r="I45" s="11" t="s">
        <v>49</v>
      </c>
      <c r="J45" s="12">
        <v>18725</v>
      </c>
      <c r="K45" s="13" t="s">
        <v>35</v>
      </c>
      <c r="L45" s="14">
        <v>0.22</v>
      </c>
      <c r="M45" s="14"/>
      <c r="N45" s="15"/>
      <c r="O45" s="16">
        <f t="shared" si="0"/>
        <v>0.22</v>
      </c>
      <c r="P45" s="16">
        <v>4119</v>
      </c>
      <c r="Q45" s="17">
        <v>10</v>
      </c>
      <c r="R45" s="18"/>
      <c r="S45" s="19">
        <f t="shared" si="1"/>
        <v>4119.5</v>
      </c>
      <c r="T45" s="20">
        <f t="shared" si="2"/>
        <v>4119.5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1736</v>
      </c>
      <c r="E46" s="11" t="s">
        <v>29</v>
      </c>
      <c r="F46" s="11" t="s">
        <v>30</v>
      </c>
      <c r="G46" s="11">
        <v>2</v>
      </c>
      <c r="H46" s="11" t="s">
        <v>79</v>
      </c>
      <c r="I46" s="11" t="s">
        <v>49</v>
      </c>
      <c r="J46" s="12">
        <v>54</v>
      </c>
      <c r="K46" s="13" t="s">
        <v>45</v>
      </c>
      <c r="L46" s="14">
        <v>4</v>
      </c>
      <c r="M46" s="14">
        <v>10</v>
      </c>
      <c r="N46" s="15"/>
      <c r="O46" s="16">
        <f t="shared" si="0"/>
        <v>4.5</v>
      </c>
      <c r="P46" s="16">
        <v>243</v>
      </c>
      <c r="Q46" s="17"/>
      <c r="R46" s="18"/>
      <c r="S46" s="19">
        <f t="shared" si="1"/>
        <v>243</v>
      </c>
      <c r="T46" s="20">
        <f t="shared" si="2"/>
        <v>243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1736</v>
      </c>
      <c r="E47" s="11" t="s">
        <v>29</v>
      </c>
      <c r="F47" s="11" t="s">
        <v>30</v>
      </c>
      <c r="G47" s="11">
        <v>2</v>
      </c>
      <c r="H47" s="11" t="s">
        <v>80</v>
      </c>
      <c r="I47" s="11" t="s">
        <v>49</v>
      </c>
      <c r="J47" s="12">
        <v>9515</v>
      </c>
      <c r="K47" s="13" t="s">
        <v>35</v>
      </c>
      <c r="L47" s="14"/>
      <c r="M47" s="14">
        <v>32</v>
      </c>
      <c r="N47" s="15"/>
      <c r="O47" s="16">
        <f t="shared" si="0"/>
        <v>1.6</v>
      </c>
      <c r="P47" s="16">
        <v>15224</v>
      </c>
      <c r="Q47" s="17"/>
      <c r="R47" s="18"/>
      <c r="S47" s="19">
        <f t="shared" si="1"/>
        <v>15224</v>
      </c>
      <c r="T47" s="20">
        <f t="shared" si="2"/>
        <v>15224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1736</v>
      </c>
      <c r="E48" s="11" t="s">
        <v>29</v>
      </c>
      <c r="F48" s="11" t="s">
        <v>30</v>
      </c>
      <c r="G48" s="11">
        <v>2</v>
      </c>
      <c r="H48" s="11" t="s">
        <v>81</v>
      </c>
      <c r="I48" s="11" t="s">
        <v>49</v>
      </c>
      <c r="J48" s="12">
        <v>97440</v>
      </c>
      <c r="K48" s="13" t="s">
        <v>35</v>
      </c>
      <c r="L48" s="14"/>
      <c r="M48" s="14">
        <v>28</v>
      </c>
      <c r="N48" s="15"/>
      <c r="O48" s="16">
        <f t="shared" si="0"/>
        <v>1.4000000000000001</v>
      </c>
      <c r="P48" s="16">
        <v>136416</v>
      </c>
      <c r="Q48" s="17"/>
      <c r="R48" s="18"/>
      <c r="S48" s="19">
        <f t="shared" si="1"/>
        <v>136416</v>
      </c>
      <c r="T48" s="20">
        <f t="shared" si="2"/>
        <v>136416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1736</v>
      </c>
      <c r="E49" s="11" t="s">
        <v>29</v>
      </c>
      <c r="F49" s="11" t="s">
        <v>30</v>
      </c>
      <c r="G49" s="11">
        <v>2</v>
      </c>
      <c r="H49" s="11" t="s">
        <v>40</v>
      </c>
      <c r="I49" s="11" t="s">
        <v>49</v>
      </c>
      <c r="J49" s="12">
        <v>123900</v>
      </c>
      <c r="K49" s="13" t="s">
        <v>35</v>
      </c>
      <c r="L49" s="14">
        <v>0.2</v>
      </c>
      <c r="M49" s="14"/>
      <c r="N49" s="15"/>
      <c r="O49" s="16">
        <f t="shared" si="0"/>
        <v>0.2</v>
      </c>
      <c r="P49" s="16">
        <v>24780</v>
      </c>
      <c r="Q49" s="17"/>
      <c r="R49" s="18"/>
      <c r="S49" s="19">
        <f t="shared" si="1"/>
        <v>24780</v>
      </c>
      <c r="T49" s="20">
        <f t="shared" si="2"/>
        <v>24780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1736</v>
      </c>
      <c r="E50" s="11" t="s">
        <v>29</v>
      </c>
      <c r="F50" s="11" t="s">
        <v>30</v>
      </c>
      <c r="G50" s="11">
        <v>2</v>
      </c>
      <c r="H50" s="11" t="s">
        <v>82</v>
      </c>
      <c r="I50" s="11" t="s">
        <v>49</v>
      </c>
      <c r="J50" s="12">
        <v>47250</v>
      </c>
      <c r="K50" s="13" t="s">
        <v>35</v>
      </c>
      <c r="L50" s="14">
        <v>0.06</v>
      </c>
      <c r="M50" s="14"/>
      <c r="N50" s="15"/>
      <c r="O50" s="16">
        <f t="shared" si="0"/>
        <v>0.06</v>
      </c>
      <c r="P50" s="16">
        <v>2735</v>
      </c>
      <c r="Q50" s="17"/>
      <c r="R50" s="18"/>
      <c r="S50" s="19">
        <f t="shared" si="1"/>
        <v>2735</v>
      </c>
      <c r="T50" s="20">
        <f t="shared" si="2"/>
        <v>2835</v>
      </c>
      <c r="U50" s="20">
        <f t="shared" si="3"/>
        <v>-100</v>
      </c>
      <c r="V50" s="21" t="s">
        <v>83</v>
      </c>
    </row>
    <row r="51" spans="1:22">
      <c r="A51">
        <v>50</v>
      </c>
      <c r="B51" t="s">
        <v>27</v>
      </c>
      <c r="C51" s="10" t="s">
        <v>28</v>
      </c>
      <c r="D51" s="11">
        <v>1736</v>
      </c>
      <c r="E51" s="11" t="s">
        <v>29</v>
      </c>
      <c r="F51" s="11" t="s">
        <v>30</v>
      </c>
      <c r="G51" s="11">
        <v>2</v>
      </c>
      <c r="H51" s="11" t="s">
        <v>84</v>
      </c>
      <c r="I51" s="11" t="s">
        <v>49</v>
      </c>
      <c r="J51" s="12">
        <v>7085</v>
      </c>
      <c r="K51" s="13" t="s">
        <v>35</v>
      </c>
      <c r="L51" s="14"/>
      <c r="M51" s="14">
        <v>20</v>
      </c>
      <c r="N51" s="15"/>
      <c r="O51" s="16">
        <f t="shared" si="0"/>
        <v>1</v>
      </c>
      <c r="P51" s="16">
        <v>7085</v>
      </c>
      <c r="Q51" s="17"/>
      <c r="R51" s="18"/>
      <c r="S51" s="19">
        <f t="shared" si="1"/>
        <v>7085</v>
      </c>
      <c r="T51" s="20">
        <f t="shared" si="2"/>
        <v>7085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1736</v>
      </c>
      <c r="E52" s="11" t="s">
        <v>29</v>
      </c>
      <c r="F52" s="11" t="s">
        <v>30</v>
      </c>
      <c r="G52" s="11">
        <v>2</v>
      </c>
      <c r="H52" s="11" t="s">
        <v>176</v>
      </c>
      <c r="I52" s="11" t="s">
        <v>49</v>
      </c>
      <c r="J52" s="12">
        <v>3060</v>
      </c>
      <c r="K52" s="13" t="s">
        <v>35</v>
      </c>
      <c r="L52" s="14">
        <v>3</v>
      </c>
      <c r="M52" s="14">
        <v>10</v>
      </c>
      <c r="N52" s="15"/>
      <c r="O52" s="16">
        <f t="shared" si="0"/>
        <v>3.5</v>
      </c>
      <c r="P52" s="16">
        <v>1260</v>
      </c>
      <c r="Q52" s="17"/>
      <c r="R52" s="18"/>
      <c r="S52" s="19">
        <f t="shared" si="1"/>
        <v>1260</v>
      </c>
      <c r="T52" s="20">
        <f t="shared" si="2"/>
        <v>10710</v>
      </c>
      <c r="U52" s="20">
        <f t="shared" si="3"/>
        <v>-9450</v>
      </c>
      <c r="V52" s="21" t="s">
        <v>83</v>
      </c>
    </row>
    <row r="53" spans="1:22">
      <c r="A53">
        <v>52</v>
      </c>
      <c r="B53" t="s">
        <v>27</v>
      </c>
      <c r="C53" s="10" t="s">
        <v>28</v>
      </c>
      <c r="D53" s="11">
        <v>1736</v>
      </c>
      <c r="E53" s="11" t="s">
        <v>29</v>
      </c>
      <c r="F53" s="11" t="s">
        <v>30</v>
      </c>
      <c r="G53" s="11">
        <v>2</v>
      </c>
      <c r="H53" s="11" t="s">
        <v>85</v>
      </c>
      <c r="I53" s="11" t="s">
        <v>49</v>
      </c>
      <c r="J53" s="12">
        <v>44550</v>
      </c>
      <c r="K53" s="13" t="s">
        <v>35</v>
      </c>
      <c r="L53" s="14"/>
      <c r="M53" s="14">
        <v>8</v>
      </c>
      <c r="N53" s="15"/>
      <c r="O53" s="16">
        <f t="shared" si="0"/>
        <v>0.4</v>
      </c>
      <c r="P53" s="16">
        <v>17820</v>
      </c>
      <c r="Q53" s="17"/>
      <c r="R53" s="18"/>
      <c r="S53" s="19">
        <f t="shared" si="1"/>
        <v>17820</v>
      </c>
      <c r="T53" s="20">
        <f t="shared" si="2"/>
        <v>17820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1736</v>
      </c>
      <c r="E54" s="11" t="s">
        <v>29</v>
      </c>
      <c r="F54" s="11" t="s">
        <v>30</v>
      </c>
      <c r="G54" s="11">
        <v>2</v>
      </c>
      <c r="H54" s="11" t="s">
        <v>177</v>
      </c>
      <c r="I54" s="11" t="s">
        <v>49</v>
      </c>
      <c r="J54" s="12">
        <v>275</v>
      </c>
      <c r="K54" s="13" t="s">
        <v>35</v>
      </c>
      <c r="L54" s="14"/>
      <c r="M54" s="14">
        <v>6</v>
      </c>
      <c r="N54" s="15"/>
      <c r="O54" s="16">
        <f t="shared" si="0"/>
        <v>0.30000000000000004</v>
      </c>
      <c r="P54" s="16">
        <v>82</v>
      </c>
      <c r="Q54" s="17">
        <v>10</v>
      </c>
      <c r="R54" s="18"/>
      <c r="S54" s="19">
        <f t="shared" si="1"/>
        <v>82.5</v>
      </c>
      <c r="T54" s="20">
        <f t="shared" si="2"/>
        <v>82.500000000000014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1736</v>
      </c>
      <c r="E55" s="11" t="s">
        <v>29</v>
      </c>
      <c r="F55" s="11" t="s">
        <v>30</v>
      </c>
      <c r="G55" s="11">
        <v>2</v>
      </c>
      <c r="H55" s="11" t="s">
        <v>86</v>
      </c>
      <c r="I55" s="11" t="s">
        <v>49</v>
      </c>
      <c r="J55" s="12">
        <v>12630</v>
      </c>
      <c r="K55" s="13" t="s">
        <v>35</v>
      </c>
      <c r="L55" s="14">
        <v>0.2</v>
      </c>
      <c r="M55" s="14"/>
      <c r="N55" s="15"/>
      <c r="O55" s="16">
        <f t="shared" si="0"/>
        <v>0.2</v>
      </c>
      <c r="P55" s="16">
        <v>2526</v>
      </c>
      <c r="Q55" s="17"/>
      <c r="R55" s="18"/>
      <c r="S55" s="19">
        <f t="shared" si="1"/>
        <v>2526</v>
      </c>
      <c r="T55" s="20">
        <f t="shared" si="2"/>
        <v>2526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1736</v>
      </c>
      <c r="E56" s="11" t="s">
        <v>29</v>
      </c>
      <c r="F56" s="11" t="s">
        <v>30</v>
      </c>
      <c r="G56" s="11">
        <v>2</v>
      </c>
      <c r="H56" s="11" t="s">
        <v>87</v>
      </c>
      <c r="I56" s="11" t="s">
        <v>49</v>
      </c>
      <c r="J56" s="12">
        <v>301300</v>
      </c>
      <c r="K56" s="13" t="s">
        <v>35</v>
      </c>
      <c r="L56" s="14">
        <v>0.05</v>
      </c>
      <c r="M56" s="14"/>
      <c r="N56" s="15"/>
      <c r="O56" s="16">
        <f t="shared" si="0"/>
        <v>0.05</v>
      </c>
      <c r="P56" s="16">
        <v>15065</v>
      </c>
      <c r="Q56" s="17"/>
      <c r="R56" s="18"/>
      <c r="S56" s="19">
        <f t="shared" si="1"/>
        <v>15065</v>
      </c>
      <c r="T56" s="20">
        <f t="shared" si="2"/>
        <v>15065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1736</v>
      </c>
      <c r="E57" s="11" t="s">
        <v>29</v>
      </c>
      <c r="F57" s="11" t="s">
        <v>30</v>
      </c>
      <c r="G57" s="11">
        <v>2</v>
      </c>
      <c r="H57" s="11" t="s">
        <v>38</v>
      </c>
      <c r="I57" s="11" t="s">
        <v>49</v>
      </c>
      <c r="J57" s="12">
        <v>13.5</v>
      </c>
      <c r="K57" s="13" t="s">
        <v>39</v>
      </c>
      <c r="L57" s="14">
        <v>200</v>
      </c>
      <c r="M57" s="14"/>
      <c r="N57" s="15"/>
      <c r="O57" s="16">
        <f t="shared" si="0"/>
        <v>200</v>
      </c>
      <c r="P57" s="16">
        <v>2600</v>
      </c>
      <c r="Q57" s="17"/>
      <c r="R57" s="18"/>
      <c r="S57" s="19">
        <f t="shared" si="1"/>
        <v>2600</v>
      </c>
      <c r="T57" s="20">
        <f t="shared" si="2"/>
        <v>2700</v>
      </c>
      <c r="U57" s="20">
        <f t="shared" si="3"/>
        <v>-100</v>
      </c>
      <c r="V57" s="21" t="s">
        <v>83</v>
      </c>
    </row>
    <row r="58" spans="1:22">
      <c r="A58">
        <v>57</v>
      </c>
      <c r="B58" t="s">
        <v>27</v>
      </c>
      <c r="C58" s="10" t="s">
        <v>28</v>
      </c>
      <c r="D58" s="11">
        <v>1736</v>
      </c>
      <c r="E58" s="11" t="s">
        <v>29</v>
      </c>
      <c r="F58" s="11" t="s">
        <v>30</v>
      </c>
      <c r="G58" s="11">
        <v>2</v>
      </c>
      <c r="H58" s="11" t="s">
        <v>88</v>
      </c>
      <c r="I58" s="11" t="s">
        <v>49</v>
      </c>
      <c r="J58" s="12">
        <v>90</v>
      </c>
      <c r="K58" s="13" t="s">
        <v>89</v>
      </c>
      <c r="L58" s="14">
        <v>3</v>
      </c>
      <c r="M58" s="14"/>
      <c r="N58" s="15"/>
      <c r="O58" s="16">
        <f t="shared" si="0"/>
        <v>3</v>
      </c>
      <c r="P58" s="16">
        <v>270</v>
      </c>
      <c r="Q58" s="17"/>
      <c r="R58" s="18"/>
      <c r="S58" s="19">
        <f t="shared" si="1"/>
        <v>270</v>
      </c>
      <c r="T58" s="20">
        <f t="shared" si="2"/>
        <v>270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1736</v>
      </c>
      <c r="E59" s="11" t="s">
        <v>29</v>
      </c>
      <c r="F59" s="11" t="s">
        <v>30</v>
      </c>
      <c r="G59" s="11">
        <v>2</v>
      </c>
      <c r="H59" s="11" t="s">
        <v>90</v>
      </c>
      <c r="I59" s="11" t="s">
        <v>49</v>
      </c>
      <c r="J59" s="12">
        <v>18060</v>
      </c>
      <c r="K59" s="13" t="s">
        <v>35</v>
      </c>
      <c r="L59" s="14"/>
      <c r="M59" s="14">
        <v>10</v>
      </c>
      <c r="N59" s="15"/>
      <c r="O59" s="16">
        <f t="shared" si="0"/>
        <v>0.5</v>
      </c>
      <c r="P59" s="16">
        <v>9030</v>
      </c>
      <c r="Q59" s="17"/>
      <c r="R59" s="18"/>
      <c r="S59" s="19">
        <f t="shared" si="1"/>
        <v>9030</v>
      </c>
      <c r="T59" s="20">
        <f t="shared" si="2"/>
        <v>9030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1736</v>
      </c>
      <c r="E60" s="11" t="s">
        <v>29</v>
      </c>
      <c r="F60" s="11" t="s">
        <v>30</v>
      </c>
      <c r="G60" s="11">
        <v>2</v>
      </c>
      <c r="H60" s="11" t="s">
        <v>91</v>
      </c>
      <c r="I60" s="11" t="s">
        <v>49</v>
      </c>
      <c r="J60" s="12">
        <v>439950</v>
      </c>
      <c r="K60" s="13" t="s">
        <v>35</v>
      </c>
      <c r="L60" s="14">
        <v>0.22</v>
      </c>
      <c r="M60" s="14"/>
      <c r="N60" s="15"/>
      <c r="O60" s="16">
        <f t="shared" si="0"/>
        <v>0.22</v>
      </c>
      <c r="P60" s="16">
        <v>96789</v>
      </c>
      <c r="Q60" s="17"/>
      <c r="R60" s="18"/>
      <c r="S60" s="19">
        <f t="shared" si="1"/>
        <v>96789</v>
      </c>
      <c r="T60" s="20">
        <f t="shared" si="2"/>
        <v>96789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1736</v>
      </c>
      <c r="E61" s="11" t="s">
        <v>29</v>
      </c>
      <c r="F61" s="11" t="s">
        <v>30</v>
      </c>
      <c r="G61" s="11">
        <v>2</v>
      </c>
      <c r="H61" s="11" t="s">
        <v>92</v>
      </c>
      <c r="I61" s="11" t="s">
        <v>49</v>
      </c>
      <c r="J61" s="12">
        <v>22280</v>
      </c>
      <c r="K61" s="13" t="s">
        <v>35</v>
      </c>
      <c r="L61" s="14"/>
      <c r="M61" s="14">
        <v>10</v>
      </c>
      <c r="N61" s="15"/>
      <c r="O61" s="16">
        <f t="shared" si="0"/>
        <v>0.5</v>
      </c>
      <c r="P61" s="16">
        <v>11140</v>
      </c>
      <c r="Q61" s="17"/>
      <c r="R61" s="18"/>
      <c r="S61" s="19">
        <f t="shared" si="1"/>
        <v>11140</v>
      </c>
      <c r="T61" s="20">
        <f t="shared" si="2"/>
        <v>11140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1736</v>
      </c>
      <c r="E62" s="11" t="s">
        <v>29</v>
      </c>
      <c r="F62" s="11" t="s">
        <v>30</v>
      </c>
      <c r="G62" s="11">
        <v>2</v>
      </c>
      <c r="H62" s="11" t="s">
        <v>93</v>
      </c>
      <c r="I62" s="11" t="s">
        <v>49</v>
      </c>
      <c r="J62" s="12">
        <v>2000</v>
      </c>
      <c r="K62" s="13" t="s">
        <v>89</v>
      </c>
      <c r="L62" s="14"/>
      <c r="M62" s="14">
        <v>5</v>
      </c>
      <c r="N62" s="15"/>
      <c r="O62" s="16">
        <f t="shared" si="0"/>
        <v>0.25</v>
      </c>
      <c r="P62" s="16">
        <v>500</v>
      </c>
      <c r="Q62" s="17"/>
      <c r="R62" s="18"/>
      <c r="S62" s="19">
        <f t="shared" si="1"/>
        <v>500</v>
      </c>
      <c r="T62" s="20">
        <f t="shared" si="2"/>
        <v>500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1736</v>
      </c>
      <c r="E63" s="11" t="s">
        <v>29</v>
      </c>
      <c r="F63" s="11" t="s">
        <v>30</v>
      </c>
      <c r="G63" s="11">
        <v>2</v>
      </c>
      <c r="H63" s="11" t="s">
        <v>94</v>
      </c>
      <c r="I63" s="11" t="s">
        <v>49</v>
      </c>
      <c r="J63" s="12">
        <v>25700</v>
      </c>
      <c r="K63" s="13" t="s">
        <v>35</v>
      </c>
      <c r="L63" s="14"/>
      <c r="M63" s="14">
        <v>25</v>
      </c>
      <c r="N63" s="15"/>
      <c r="O63" s="16">
        <f t="shared" si="0"/>
        <v>1.25</v>
      </c>
      <c r="P63" s="16">
        <v>32125</v>
      </c>
      <c r="Q63" s="17"/>
      <c r="R63" s="18"/>
      <c r="S63" s="19">
        <f t="shared" si="1"/>
        <v>32125</v>
      </c>
      <c r="T63" s="20">
        <f t="shared" si="2"/>
        <v>32125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1736</v>
      </c>
      <c r="E64" s="11" t="s">
        <v>29</v>
      </c>
      <c r="F64" s="11" t="s">
        <v>30</v>
      </c>
      <c r="G64" s="11">
        <v>2</v>
      </c>
      <c r="H64" s="11" t="s">
        <v>178</v>
      </c>
      <c r="I64" s="11" t="s">
        <v>49</v>
      </c>
      <c r="J64" s="12">
        <v>40425</v>
      </c>
      <c r="K64" s="13" t="s">
        <v>35</v>
      </c>
      <c r="L64" s="14"/>
      <c r="M64" s="14">
        <v>7</v>
      </c>
      <c r="N64" s="15"/>
      <c r="O64" s="16">
        <f t="shared" si="0"/>
        <v>0.35000000000000003</v>
      </c>
      <c r="P64" s="16">
        <v>14148</v>
      </c>
      <c r="Q64" s="17"/>
      <c r="R64" s="18"/>
      <c r="S64" s="19">
        <f t="shared" si="1"/>
        <v>14148</v>
      </c>
      <c r="T64" s="20">
        <f t="shared" si="2"/>
        <v>14148.750000000002</v>
      </c>
      <c r="U64" s="20">
        <f t="shared" si="3"/>
        <v>-0.75000000000181899</v>
      </c>
      <c r="V64" s="21" t="s">
        <v>83</v>
      </c>
    </row>
    <row r="65" spans="1:22">
      <c r="A65">
        <v>64</v>
      </c>
      <c r="B65" t="s">
        <v>27</v>
      </c>
      <c r="C65" s="10" t="s">
        <v>28</v>
      </c>
      <c r="D65" s="11">
        <v>1736</v>
      </c>
      <c r="E65" s="11" t="s">
        <v>29</v>
      </c>
      <c r="F65" s="11" t="s">
        <v>30</v>
      </c>
      <c r="G65" s="11">
        <v>2</v>
      </c>
      <c r="H65" s="11" t="s">
        <v>95</v>
      </c>
      <c r="I65" s="11" t="s">
        <v>49</v>
      </c>
      <c r="J65" s="12">
        <v>228</v>
      </c>
      <c r="K65" s="13" t="s">
        <v>33</v>
      </c>
      <c r="L65" s="14">
        <v>90</v>
      </c>
      <c r="M65" s="14"/>
      <c r="N65" s="15"/>
      <c r="O65" s="16">
        <f t="shared" si="0"/>
        <v>90</v>
      </c>
      <c r="P65" s="16">
        <v>20520</v>
      </c>
      <c r="Q65" s="17"/>
      <c r="R65" s="18"/>
      <c r="S65" s="19">
        <f t="shared" si="1"/>
        <v>20520</v>
      </c>
      <c r="T65" s="20">
        <f t="shared" si="2"/>
        <v>20520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1736</v>
      </c>
      <c r="E66" s="11" t="s">
        <v>29</v>
      </c>
      <c r="F66" s="11" t="s">
        <v>30</v>
      </c>
      <c r="G66" s="11">
        <v>2</v>
      </c>
      <c r="H66" s="11" t="s">
        <v>179</v>
      </c>
      <c r="I66" s="11" t="s">
        <v>49</v>
      </c>
      <c r="J66" s="12">
        <v>1272950</v>
      </c>
      <c r="K66" s="13" t="s">
        <v>35</v>
      </c>
      <c r="L66" s="14">
        <v>0.12</v>
      </c>
      <c r="M66" s="14"/>
      <c r="N66" s="15"/>
      <c r="O66" s="16">
        <f t="shared" ref="O66:O129" si="4">L66+(0.05*M66)+(N66/240)</f>
        <v>0.12</v>
      </c>
      <c r="P66" s="16">
        <v>152754</v>
      </c>
      <c r="Q66" s="17"/>
      <c r="R66" s="18"/>
      <c r="S66" s="19">
        <f t="shared" ref="S66:S129" si="5">P66+(0.05*Q66)+(R66/240)</f>
        <v>152754</v>
      </c>
      <c r="T66" s="20">
        <f t="shared" ref="T66:T129" si="6">J66*O66</f>
        <v>152754</v>
      </c>
      <c r="U66" s="20">
        <f t="shared" ref="U66:U129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1736</v>
      </c>
      <c r="E67" s="11" t="s">
        <v>29</v>
      </c>
      <c r="F67" s="11" t="s">
        <v>30</v>
      </c>
      <c r="G67" s="11">
        <v>2</v>
      </c>
      <c r="H67" s="11" t="s">
        <v>96</v>
      </c>
      <c r="I67" s="11" t="s">
        <v>49</v>
      </c>
      <c r="J67" s="12">
        <v>11467</v>
      </c>
      <c r="K67" s="13" t="s">
        <v>35</v>
      </c>
      <c r="L67" s="14">
        <v>8</v>
      </c>
      <c r="M67" s="14"/>
      <c r="N67" s="15"/>
      <c r="O67" s="16">
        <f t="shared" si="4"/>
        <v>8</v>
      </c>
      <c r="P67" s="16">
        <v>91736</v>
      </c>
      <c r="Q67" s="17"/>
      <c r="R67" s="18"/>
      <c r="S67" s="19">
        <f t="shared" si="5"/>
        <v>91736</v>
      </c>
      <c r="T67" s="20">
        <f t="shared" si="6"/>
        <v>91736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1736</v>
      </c>
      <c r="E68" s="11" t="s">
        <v>29</v>
      </c>
      <c r="F68" s="11" t="s">
        <v>30</v>
      </c>
      <c r="G68" s="11">
        <v>2</v>
      </c>
      <c r="H68" s="11" t="s">
        <v>97</v>
      </c>
      <c r="I68" s="11" t="s">
        <v>49</v>
      </c>
      <c r="J68" s="12">
        <v>150985</v>
      </c>
      <c r="K68" s="13" t="s">
        <v>35</v>
      </c>
      <c r="L68" s="14">
        <v>0.3</v>
      </c>
      <c r="M68" s="14"/>
      <c r="N68" s="15"/>
      <c r="O68" s="16">
        <f t="shared" si="4"/>
        <v>0.3</v>
      </c>
      <c r="P68" s="16">
        <v>45295</v>
      </c>
      <c r="Q68" s="17">
        <v>10</v>
      </c>
      <c r="R68" s="18"/>
      <c r="S68" s="19">
        <f t="shared" si="5"/>
        <v>45295.5</v>
      </c>
      <c r="T68" s="20">
        <f t="shared" si="6"/>
        <v>45295.5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1736</v>
      </c>
      <c r="E69" s="11" t="s">
        <v>29</v>
      </c>
      <c r="F69" s="11" t="s">
        <v>30</v>
      </c>
      <c r="G69" s="11">
        <v>2</v>
      </c>
      <c r="H69" s="11" t="s">
        <v>98</v>
      </c>
      <c r="I69" s="11" t="s">
        <v>49</v>
      </c>
      <c r="J69" s="12">
        <v>10</v>
      </c>
      <c r="K69" s="13" t="s">
        <v>50</v>
      </c>
      <c r="L69" s="14">
        <v>45</v>
      </c>
      <c r="M69" s="14"/>
      <c r="N69" s="15"/>
      <c r="O69" s="16">
        <f t="shared" si="4"/>
        <v>45</v>
      </c>
      <c r="P69" s="16">
        <v>450</v>
      </c>
      <c r="Q69" s="17"/>
      <c r="R69" s="18"/>
      <c r="S69" s="19">
        <f t="shared" si="5"/>
        <v>450</v>
      </c>
      <c r="T69" s="20">
        <f t="shared" si="6"/>
        <v>450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1736</v>
      </c>
      <c r="E70" s="11" t="s">
        <v>29</v>
      </c>
      <c r="F70" s="11" t="s">
        <v>30</v>
      </c>
      <c r="G70" s="11">
        <v>2</v>
      </c>
      <c r="H70" s="11" t="s">
        <v>99</v>
      </c>
      <c r="I70" s="11" t="s">
        <v>49</v>
      </c>
      <c r="J70" s="12">
        <v>61</v>
      </c>
      <c r="K70" s="13" t="s">
        <v>33</v>
      </c>
      <c r="L70" s="14">
        <v>10</v>
      </c>
      <c r="M70" s="14">
        <v>10</v>
      </c>
      <c r="N70" s="15"/>
      <c r="O70" s="16">
        <f t="shared" si="4"/>
        <v>10.5</v>
      </c>
      <c r="P70" s="16">
        <v>640</v>
      </c>
      <c r="Q70" s="17">
        <v>10</v>
      </c>
      <c r="R70" s="18"/>
      <c r="S70" s="19">
        <f t="shared" si="5"/>
        <v>640.5</v>
      </c>
      <c r="T70" s="20">
        <f t="shared" si="6"/>
        <v>640.5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1736</v>
      </c>
      <c r="E71" s="11" t="s">
        <v>29</v>
      </c>
      <c r="F71" s="11" t="s">
        <v>30</v>
      </c>
      <c r="G71" s="11">
        <v>2</v>
      </c>
      <c r="H71" s="11" t="s">
        <v>100</v>
      </c>
      <c r="I71" s="11" t="s">
        <v>49</v>
      </c>
      <c r="J71" s="12">
        <v>566</v>
      </c>
      <c r="K71" s="13" t="s">
        <v>33</v>
      </c>
      <c r="L71" s="14">
        <v>24</v>
      </c>
      <c r="M71" s="14"/>
      <c r="N71" s="15"/>
      <c r="O71" s="16">
        <f t="shared" si="4"/>
        <v>24</v>
      </c>
      <c r="P71" s="16">
        <v>13584</v>
      </c>
      <c r="Q71" s="17"/>
      <c r="R71" s="18"/>
      <c r="S71" s="19">
        <f t="shared" si="5"/>
        <v>13584</v>
      </c>
      <c r="T71" s="20">
        <f t="shared" si="6"/>
        <v>13584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1736</v>
      </c>
      <c r="E72" s="11" t="s">
        <v>29</v>
      </c>
      <c r="F72" s="11" t="s">
        <v>30</v>
      </c>
      <c r="G72" s="11">
        <v>2</v>
      </c>
      <c r="H72" s="11" t="s">
        <v>100</v>
      </c>
      <c r="I72" s="11" t="s">
        <v>49</v>
      </c>
      <c r="J72" s="12">
        <v>52</v>
      </c>
      <c r="K72" s="13" t="s">
        <v>101</v>
      </c>
      <c r="L72" s="14">
        <v>6</v>
      </c>
      <c r="M72" s="14"/>
      <c r="N72" s="15"/>
      <c r="O72" s="16">
        <f t="shared" si="4"/>
        <v>6</v>
      </c>
      <c r="P72" s="16">
        <v>312</v>
      </c>
      <c r="Q72" s="17"/>
      <c r="R72" s="18"/>
      <c r="S72" s="19">
        <f t="shared" si="5"/>
        <v>312</v>
      </c>
      <c r="T72" s="20">
        <f t="shared" si="6"/>
        <v>312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1736</v>
      </c>
      <c r="E73" s="11" t="s">
        <v>29</v>
      </c>
      <c r="F73" s="11" t="s">
        <v>30</v>
      </c>
      <c r="G73" s="11">
        <v>2</v>
      </c>
      <c r="H73" s="11" t="s">
        <v>102</v>
      </c>
      <c r="I73" s="11" t="s">
        <v>49</v>
      </c>
      <c r="J73" s="12">
        <v>408000</v>
      </c>
      <c r="K73" s="13" t="s">
        <v>35</v>
      </c>
      <c r="L73" s="14">
        <v>0.2</v>
      </c>
      <c r="M73" s="14"/>
      <c r="N73" s="15"/>
      <c r="O73" s="16">
        <f t="shared" si="4"/>
        <v>0.2</v>
      </c>
      <c r="P73" s="16">
        <v>81600</v>
      </c>
      <c r="Q73" s="17"/>
      <c r="R73" s="18"/>
      <c r="S73" s="19">
        <f t="shared" si="5"/>
        <v>81600</v>
      </c>
      <c r="T73" s="20">
        <f t="shared" si="6"/>
        <v>81600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1736</v>
      </c>
      <c r="E74" s="11" t="s">
        <v>29</v>
      </c>
      <c r="F74" s="11" t="s">
        <v>30</v>
      </c>
      <c r="G74" s="11">
        <v>2</v>
      </c>
      <c r="H74" s="11" t="s">
        <v>103</v>
      </c>
      <c r="I74" s="11" t="s">
        <v>49</v>
      </c>
      <c r="J74" s="12">
        <v>1320</v>
      </c>
      <c r="K74" s="13" t="s">
        <v>35</v>
      </c>
      <c r="L74" s="14"/>
      <c r="M74" s="14">
        <v>16</v>
      </c>
      <c r="N74" s="15"/>
      <c r="O74" s="16">
        <f t="shared" si="4"/>
        <v>0.8</v>
      </c>
      <c r="P74" s="16">
        <v>1056</v>
      </c>
      <c r="Q74" s="17"/>
      <c r="R74" s="18"/>
      <c r="S74" s="19">
        <f t="shared" si="5"/>
        <v>1056</v>
      </c>
      <c r="T74" s="20">
        <f t="shared" si="6"/>
        <v>1056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1736</v>
      </c>
      <c r="E75" s="11" t="s">
        <v>29</v>
      </c>
      <c r="F75" s="11" t="s">
        <v>30</v>
      </c>
      <c r="G75" s="11">
        <v>2</v>
      </c>
      <c r="H75" s="11" t="s">
        <v>104</v>
      </c>
      <c r="I75" s="11" t="s">
        <v>49</v>
      </c>
      <c r="J75" s="12">
        <v>17600</v>
      </c>
      <c r="K75" s="13" t="s">
        <v>35</v>
      </c>
      <c r="L75" s="14"/>
      <c r="M75" s="14">
        <v>14</v>
      </c>
      <c r="N75" s="15"/>
      <c r="O75" s="16">
        <f t="shared" si="4"/>
        <v>0.70000000000000007</v>
      </c>
      <c r="P75" s="16">
        <v>12320</v>
      </c>
      <c r="Q75" s="17"/>
      <c r="R75" s="18"/>
      <c r="S75" s="19">
        <f t="shared" si="5"/>
        <v>12320</v>
      </c>
      <c r="T75" s="20">
        <f t="shared" si="6"/>
        <v>12320.000000000002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1736</v>
      </c>
      <c r="E76" s="11" t="s">
        <v>29</v>
      </c>
      <c r="F76" s="11" t="s">
        <v>30</v>
      </c>
      <c r="G76" s="11">
        <v>2</v>
      </c>
      <c r="H76" s="11" t="s">
        <v>105</v>
      </c>
      <c r="I76" s="11" t="s">
        <v>49</v>
      </c>
      <c r="J76" s="12">
        <v>13675</v>
      </c>
      <c r="K76" s="13" t="s">
        <v>35</v>
      </c>
      <c r="L76" s="14"/>
      <c r="M76" s="14">
        <v>7</v>
      </c>
      <c r="N76" s="15"/>
      <c r="O76" s="16">
        <f t="shared" si="4"/>
        <v>0.35000000000000003</v>
      </c>
      <c r="P76" s="16">
        <v>4786</v>
      </c>
      <c r="Q76" s="17">
        <v>5</v>
      </c>
      <c r="R76" s="18"/>
      <c r="S76" s="19">
        <f t="shared" si="5"/>
        <v>4786.25</v>
      </c>
      <c r="T76" s="20">
        <f t="shared" si="6"/>
        <v>4786.2500000000009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1736</v>
      </c>
      <c r="E77" s="11" t="s">
        <v>29</v>
      </c>
      <c r="F77" s="11" t="s">
        <v>30</v>
      </c>
      <c r="G77" s="11">
        <v>2</v>
      </c>
      <c r="H77" s="11" t="s">
        <v>106</v>
      </c>
      <c r="I77" s="11" t="s">
        <v>49</v>
      </c>
      <c r="J77" s="12">
        <v>1180</v>
      </c>
      <c r="K77" s="13" t="s">
        <v>35</v>
      </c>
      <c r="L77" s="14">
        <v>8</v>
      </c>
      <c r="M77" s="14"/>
      <c r="N77" s="15"/>
      <c r="O77" s="16">
        <f t="shared" si="4"/>
        <v>8</v>
      </c>
      <c r="P77" s="16">
        <v>9440</v>
      </c>
      <c r="Q77" s="17"/>
      <c r="R77" s="18"/>
      <c r="S77" s="19">
        <f t="shared" si="5"/>
        <v>9440</v>
      </c>
      <c r="T77" s="20">
        <f t="shared" si="6"/>
        <v>9440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1736</v>
      </c>
      <c r="E78" s="11" t="s">
        <v>29</v>
      </c>
      <c r="F78" s="11" t="s">
        <v>30</v>
      </c>
      <c r="G78" s="11">
        <v>2</v>
      </c>
      <c r="H78" s="11" t="s">
        <v>107</v>
      </c>
      <c r="I78" s="11" t="s">
        <v>49</v>
      </c>
      <c r="J78" s="12">
        <v>4000</v>
      </c>
      <c r="K78" s="13" t="s">
        <v>35</v>
      </c>
      <c r="L78" s="14">
        <v>0.15</v>
      </c>
      <c r="M78" s="14"/>
      <c r="N78" s="15"/>
      <c r="O78" s="16">
        <f t="shared" si="4"/>
        <v>0.15</v>
      </c>
      <c r="P78" s="16">
        <v>1500</v>
      </c>
      <c r="Q78" s="17"/>
      <c r="R78" s="18"/>
      <c r="S78" s="19">
        <f t="shared" si="5"/>
        <v>1500</v>
      </c>
      <c r="T78" s="20">
        <f t="shared" si="6"/>
        <v>600</v>
      </c>
      <c r="U78" s="20">
        <f t="shared" si="7"/>
        <v>900</v>
      </c>
      <c r="V78" s="21" t="s">
        <v>83</v>
      </c>
    </row>
    <row r="79" spans="1:22">
      <c r="A79">
        <v>78</v>
      </c>
      <c r="B79" t="s">
        <v>27</v>
      </c>
      <c r="C79" s="10" t="s">
        <v>28</v>
      </c>
      <c r="D79" s="11">
        <v>1736</v>
      </c>
      <c r="E79" s="11" t="s">
        <v>29</v>
      </c>
      <c r="F79" s="11" t="s">
        <v>30</v>
      </c>
      <c r="G79" s="11">
        <v>2</v>
      </c>
      <c r="H79" s="11" t="s">
        <v>108</v>
      </c>
      <c r="I79" s="11" t="s">
        <v>49</v>
      </c>
      <c r="J79" s="12">
        <v>27420</v>
      </c>
      <c r="K79" s="13" t="s">
        <v>35</v>
      </c>
      <c r="L79" s="14"/>
      <c r="M79" s="14">
        <v>20</v>
      </c>
      <c r="N79" s="15"/>
      <c r="O79" s="16">
        <f t="shared" si="4"/>
        <v>1</v>
      </c>
      <c r="P79" s="16">
        <v>27420</v>
      </c>
      <c r="Q79" s="17"/>
      <c r="R79" s="18"/>
      <c r="S79" s="19">
        <f t="shared" si="5"/>
        <v>27420</v>
      </c>
      <c r="T79" s="20">
        <f t="shared" si="6"/>
        <v>27420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1736</v>
      </c>
      <c r="E80" s="11" t="s">
        <v>29</v>
      </c>
      <c r="F80" s="11" t="s">
        <v>30</v>
      </c>
      <c r="G80" s="11">
        <v>2</v>
      </c>
      <c r="H80" s="11" t="s">
        <v>109</v>
      </c>
      <c r="I80" s="11" t="s">
        <v>49</v>
      </c>
      <c r="J80" s="12">
        <v>775</v>
      </c>
      <c r="K80" s="13" t="s">
        <v>35</v>
      </c>
      <c r="L80" s="14"/>
      <c r="M80" s="14">
        <v>16</v>
      </c>
      <c r="N80" s="15"/>
      <c r="O80" s="16">
        <f t="shared" si="4"/>
        <v>0.8</v>
      </c>
      <c r="P80" s="16">
        <v>620</v>
      </c>
      <c r="Q80" s="17"/>
      <c r="R80" s="18"/>
      <c r="S80" s="19">
        <f t="shared" si="5"/>
        <v>620</v>
      </c>
      <c r="T80" s="20">
        <f t="shared" si="6"/>
        <v>620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1736</v>
      </c>
      <c r="E81" s="11" t="s">
        <v>29</v>
      </c>
      <c r="F81" s="11" t="s">
        <v>30</v>
      </c>
      <c r="G81" s="11">
        <v>2</v>
      </c>
      <c r="H81" s="11" t="s">
        <v>110</v>
      </c>
      <c r="I81" s="11" t="s">
        <v>49</v>
      </c>
      <c r="J81" s="12">
        <v>2</v>
      </c>
      <c r="K81" s="13" t="s">
        <v>89</v>
      </c>
      <c r="L81" s="14">
        <v>75</v>
      </c>
      <c r="M81" s="14"/>
      <c r="N81" s="15"/>
      <c r="O81" s="16">
        <f t="shared" si="4"/>
        <v>75</v>
      </c>
      <c r="P81" s="16">
        <v>150</v>
      </c>
      <c r="Q81" s="17"/>
      <c r="R81" s="18"/>
      <c r="S81" s="19">
        <f t="shared" si="5"/>
        <v>150</v>
      </c>
      <c r="T81" s="20">
        <f t="shared" si="6"/>
        <v>150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1736</v>
      </c>
      <c r="E82" s="11" t="s">
        <v>29</v>
      </c>
      <c r="F82" s="11" t="s">
        <v>30</v>
      </c>
      <c r="G82" s="11">
        <v>2</v>
      </c>
      <c r="H82" s="11" t="s">
        <v>111</v>
      </c>
      <c r="I82" s="11" t="s">
        <v>49</v>
      </c>
      <c r="J82" s="12">
        <v>113</v>
      </c>
      <c r="K82" s="13" t="s">
        <v>89</v>
      </c>
      <c r="L82" s="14">
        <v>50</v>
      </c>
      <c r="M82" s="14"/>
      <c r="N82" s="15"/>
      <c r="O82" s="16">
        <f t="shared" si="4"/>
        <v>50</v>
      </c>
      <c r="P82" s="16">
        <v>5650</v>
      </c>
      <c r="Q82" s="17"/>
      <c r="R82" s="18"/>
      <c r="S82" s="19">
        <f t="shared" si="5"/>
        <v>5650</v>
      </c>
      <c r="T82" s="20">
        <f t="shared" si="6"/>
        <v>5650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1736</v>
      </c>
      <c r="E83" s="11" t="s">
        <v>29</v>
      </c>
      <c r="F83" s="11" t="s">
        <v>30</v>
      </c>
      <c r="G83" s="11">
        <v>2</v>
      </c>
      <c r="H83" s="11" t="s">
        <v>112</v>
      </c>
      <c r="I83" s="11" t="s">
        <v>49</v>
      </c>
      <c r="J83" s="12">
        <v>6</v>
      </c>
      <c r="K83" s="13" t="s">
        <v>89</v>
      </c>
      <c r="L83" s="14">
        <v>44</v>
      </c>
      <c r="M83" s="14"/>
      <c r="N83" s="15"/>
      <c r="O83" s="16">
        <f t="shared" si="4"/>
        <v>44</v>
      </c>
      <c r="P83" s="16">
        <v>264</v>
      </c>
      <c r="Q83" s="17"/>
      <c r="R83" s="18"/>
      <c r="S83" s="19">
        <f t="shared" si="5"/>
        <v>264</v>
      </c>
      <c r="T83" s="20">
        <f t="shared" si="6"/>
        <v>264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1736</v>
      </c>
      <c r="E84" s="11" t="s">
        <v>29</v>
      </c>
      <c r="F84" s="11" t="s">
        <v>30</v>
      </c>
      <c r="G84" s="11">
        <v>2</v>
      </c>
      <c r="H84" s="11" t="s">
        <v>113</v>
      </c>
      <c r="I84" s="11" t="s">
        <v>49</v>
      </c>
      <c r="J84" s="12">
        <v>418</v>
      </c>
      <c r="K84" s="13" t="s">
        <v>89</v>
      </c>
      <c r="L84" s="14">
        <v>36</v>
      </c>
      <c r="M84" s="14"/>
      <c r="N84" s="15"/>
      <c r="O84" s="16">
        <f t="shared" si="4"/>
        <v>36</v>
      </c>
      <c r="P84" s="16">
        <v>15048</v>
      </c>
      <c r="Q84" s="17"/>
      <c r="R84" s="18"/>
      <c r="S84" s="19">
        <f t="shared" si="5"/>
        <v>15048</v>
      </c>
      <c r="T84" s="20">
        <f t="shared" si="6"/>
        <v>15048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1736</v>
      </c>
      <c r="E85" s="11" t="s">
        <v>29</v>
      </c>
      <c r="F85" s="11" t="s">
        <v>30</v>
      </c>
      <c r="G85" s="11">
        <v>2</v>
      </c>
      <c r="H85" s="11" t="s">
        <v>114</v>
      </c>
      <c r="I85" s="11" t="s">
        <v>49</v>
      </c>
      <c r="J85" s="12">
        <v>91400</v>
      </c>
      <c r="K85" s="13" t="s">
        <v>115</v>
      </c>
      <c r="L85" s="14"/>
      <c r="M85" s="14">
        <v>4</v>
      </c>
      <c r="N85" s="15"/>
      <c r="O85" s="16">
        <f t="shared" si="4"/>
        <v>0.2</v>
      </c>
      <c r="P85" s="16">
        <v>18280</v>
      </c>
      <c r="Q85" s="17"/>
      <c r="R85" s="18"/>
      <c r="S85" s="19">
        <f t="shared" si="5"/>
        <v>18280</v>
      </c>
      <c r="T85" s="20">
        <f t="shared" si="6"/>
        <v>18280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1736</v>
      </c>
      <c r="E86" s="11" t="s">
        <v>29</v>
      </c>
      <c r="F86" s="11" t="s">
        <v>30</v>
      </c>
      <c r="G86" s="11">
        <v>2</v>
      </c>
      <c r="H86" s="11" t="s">
        <v>116</v>
      </c>
      <c r="I86" s="11" t="s">
        <v>49</v>
      </c>
      <c r="J86" s="12">
        <v>139400</v>
      </c>
      <c r="K86" s="13" t="s">
        <v>115</v>
      </c>
      <c r="L86" s="14"/>
      <c r="M86" s="14">
        <v>2</v>
      </c>
      <c r="N86" s="15">
        <v>6</v>
      </c>
      <c r="O86" s="16">
        <f t="shared" si="4"/>
        <v>0.125</v>
      </c>
      <c r="P86" s="16">
        <v>17425</v>
      </c>
      <c r="Q86" s="17"/>
      <c r="R86" s="18"/>
      <c r="S86" s="19">
        <f t="shared" si="5"/>
        <v>17425</v>
      </c>
      <c r="T86" s="20">
        <f t="shared" si="6"/>
        <v>17425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1736</v>
      </c>
      <c r="E87" s="11" t="s">
        <v>29</v>
      </c>
      <c r="F87" s="11" t="s">
        <v>30</v>
      </c>
      <c r="G87" s="11">
        <v>2</v>
      </c>
      <c r="H87" s="11" t="s">
        <v>117</v>
      </c>
      <c r="I87" s="11" t="s">
        <v>49</v>
      </c>
      <c r="J87" s="12">
        <v>33500</v>
      </c>
      <c r="K87" s="13" t="s">
        <v>45</v>
      </c>
      <c r="L87" s="14"/>
      <c r="M87" s="14">
        <v>1</v>
      </c>
      <c r="N87" s="15">
        <v>3</v>
      </c>
      <c r="O87" s="16">
        <f t="shared" si="4"/>
        <v>6.25E-2</v>
      </c>
      <c r="P87" s="16">
        <v>2093</v>
      </c>
      <c r="Q87" s="17"/>
      <c r="R87" s="18"/>
      <c r="S87" s="19">
        <f t="shared" si="5"/>
        <v>2093</v>
      </c>
      <c r="T87" s="20">
        <f t="shared" si="6"/>
        <v>2093.75</v>
      </c>
      <c r="U87" s="20">
        <f t="shared" si="7"/>
        <v>-0.75</v>
      </c>
      <c r="V87" s="21" t="s">
        <v>83</v>
      </c>
    </row>
    <row r="88" spans="1:22">
      <c r="A88">
        <v>87</v>
      </c>
      <c r="B88" t="s">
        <v>27</v>
      </c>
      <c r="C88" s="10" t="s">
        <v>28</v>
      </c>
      <c r="D88" s="11">
        <v>1736</v>
      </c>
      <c r="E88" s="11" t="s">
        <v>29</v>
      </c>
      <c r="F88" s="11" t="s">
        <v>30</v>
      </c>
      <c r="G88" s="11">
        <v>2</v>
      </c>
      <c r="H88" s="11" t="s">
        <v>118</v>
      </c>
      <c r="I88" s="11" t="s">
        <v>49</v>
      </c>
      <c r="J88" s="12">
        <v>2550</v>
      </c>
      <c r="K88" s="13" t="s">
        <v>180</v>
      </c>
      <c r="L88" s="14"/>
      <c r="M88" s="14">
        <v>1</v>
      </c>
      <c r="N88" s="15"/>
      <c r="O88" s="16">
        <f t="shared" si="4"/>
        <v>0.05</v>
      </c>
      <c r="P88" s="16">
        <v>127</v>
      </c>
      <c r="Q88" s="17">
        <v>10</v>
      </c>
      <c r="R88" s="18"/>
      <c r="S88" s="19">
        <f t="shared" si="5"/>
        <v>127.5</v>
      </c>
      <c r="T88" s="20">
        <f t="shared" si="6"/>
        <v>127.5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1736</v>
      </c>
      <c r="E89" s="11" t="s">
        <v>29</v>
      </c>
      <c r="F89" s="11" t="s">
        <v>30</v>
      </c>
      <c r="G89" s="11">
        <v>2</v>
      </c>
      <c r="H89" s="11" t="s">
        <v>119</v>
      </c>
      <c r="I89" s="11" t="s">
        <v>49</v>
      </c>
      <c r="J89" s="12">
        <v>30</v>
      </c>
      <c r="K89" s="13" t="s">
        <v>50</v>
      </c>
      <c r="L89" s="14">
        <v>6</v>
      </c>
      <c r="M89" s="14">
        <v>10</v>
      </c>
      <c r="N89" s="15"/>
      <c r="O89" s="16">
        <f t="shared" si="4"/>
        <v>6.5</v>
      </c>
      <c r="P89" s="16">
        <v>195</v>
      </c>
      <c r="Q89" s="17"/>
      <c r="R89" s="18"/>
      <c r="S89" s="19">
        <f t="shared" si="5"/>
        <v>195</v>
      </c>
      <c r="T89" s="20">
        <f t="shared" si="6"/>
        <v>195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1736</v>
      </c>
      <c r="E90" s="11" t="s">
        <v>29</v>
      </c>
      <c r="F90" s="11" t="s">
        <v>30</v>
      </c>
      <c r="G90" s="11">
        <v>3</v>
      </c>
      <c r="H90" s="11" t="s">
        <v>120</v>
      </c>
      <c r="I90" s="11" t="s">
        <v>49</v>
      </c>
      <c r="J90" s="12">
        <v>124900</v>
      </c>
      <c r="K90" s="13" t="s">
        <v>35</v>
      </c>
      <c r="L90" s="14"/>
      <c r="M90" s="14">
        <v>25</v>
      </c>
      <c r="N90" s="15"/>
      <c r="O90" s="16">
        <f t="shared" si="4"/>
        <v>1.25</v>
      </c>
      <c r="P90" s="16">
        <v>156125</v>
      </c>
      <c r="Q90" s="17"/>
      <c r="R90" s="18"/>
      <c r="S90" s="19">
        <f t="shared" si="5"/>
        <v>156125</v>
      </c>
      <c r="T90" s="20">
        <f t="shared" si="6"/>
        <v>156125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1736</v>
      </c>
      <c r="E91" s="11" t="s">
        <v>29</v>
      </c>
      <c r="F91" s="11" t="s">
        <v>30</v>
      </c>
      <c r="G91" s="11">
        <v>3</v>
      </c>
      <c r="H91" s="11" t="s">
        <v>121</v>
      </c>
      <c r="I91" s="11" t="s">
        <v>49</v>
      </c>
      <c r="J91" s="12">
        <v>652</v>
      </c>
      <c r="K91" s="13" t="s">
        <v>122</v>
      </c>
      <c r="L91" s="14">
        <v>24</v>
      </c>
      <c r="M91" s="14"/>
      <c r="N91" s="15"/>
      <c r="O91" s="16">
        <f t="shared" si="4"/>
        <v>24</v>
      </c>
      <c r="P91" s="16">
        <v>15648</v>
      </c>
      <c r="Q91" s="17"/>
      <c r="R91" s="18"/>
      <c r="S91" s="19">
        <f t="shared" si="5"/>
        <v>15648</v>
      </c>
      <c r="T91" s="20">
        <f t="shared" si="6"/>
        <v>15648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1736</v>
      </c>
      <c r="E92" s="11" t="s">
        <v>29</v>
      </c>
      <c r="F92" s="11" t="s">
        <v>30</v>
      </c>
      <c r="G92" s="11">
        <v>3</v>
      </c>
      <c r="H92" s="11" t="s">
        <v>123</v>
      </c>
      <c r="I92" s="11" t="s">
        <v>49</v>
      </c>
      <c r="J92" s="12">
        <v>2450</v>
      </c>
      <c r="K92" s="13" t="s">
        <v>35</v>
      </c>
      <c r="L92" s="14"/>
      <c r="M92" s="14">
        <v>1</v>
      </c>
      <c r="N92" s="15">
        <v>6</v>
      </c>
      <c r="O92" s="16">
        <f t="shared" si="4"/>
        <v>7.5000000000000011E-2</v>
      </c>
      <c r="P92" s="16">
        <v>183</v>
      </c>
      <c r="Q92" s="17">
        <v>15</v>
      </c>
      <c r="R92" s="18"/>
      <c r="S92" s="19">
        <f t="shared" si="5"/>
        <v>183.75</v>
      </c>
      <c r="T92" s="20">
        <f t="shared" si="6"/>
        <v>183.75000000000003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1736</v>
      </c>
      <c r="E93" s="11" t="s">
        <v>29</v>
      </c>
      <c r="F93" s="11" t="s">
        <v>30</v>
      </c>
      <c r="G93" s="11">
        <v>3</v>
      </c>
      <c r="H93" s="11" t="s">
        <v>124</v>
      </c>
      <c r="I93" s="11" t="s">
        <v>49</v>
      </c>
      <c r="J93" s="12">
        <v>9</v>
      </c>
      <c r="K93" s="13" t="s">
        <v>35</v>
      </c>
      <c r="L93" s="14"/>
      <c r="M93" s="14">
        <v>35</v>
      </c>
      <c r="N93" s="15"/>
      <c r="O93" s="16">
        <f t="shared" si="4"/>
        <v>1.75</v>
      </c>
      <c r="P93" s="16">
        <v>15</v>
      </c>
      <c r="Q93" s="17">
        <v>15</v>
      </c>
      <c r="R93" s="18"/>
      <c r="S93" s="19">
        <f t="shared" si="5"/>
        <v>15.75</v>
      </c>
      <c r="T93" s="20">
        <f t="shared" si="6"/>
        <v>15.75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1736</v>
      </c>
      <c r="E94" s="11" t="s">
        <v>29</v>
      </c>
      <c r="F94" s="11" t="s">
        <v>30</v>
      </c>
      <c r="G94" s="11">
        <v>3</v>
      </c>
      <c r="H94" s="11" t="s">
        <v>125</v>
      </c>
      <c r="I94" s="11" t="s">
        <v>49</v>
      </c>
      <c r="J94" s="12">
        <v>2060</v>
      </c>
      <c r="K94" s="13" t="s">
        <v>126</v>
      </c>
      <c r="L94" s="14"/>
      <c r="M94" s="14">
        <v>45</v>
      </c>
      <c r="N94" s="15"/>
      <c r="O94" s="16">
        <f t="shared" si="4"/>
        <v>2.25</v>
      </c>
      <c r="P94" s="16">
        <v>4635</v>
      </c>
      <c r="Q94" s="17"/>
      <c r="R94" s="18"/>
      <c r="S94" s="19">
        <f t="shared" si="5"/>
        <v>4635</v>
      </c>
      <c r="T94" s="20">
        <f t="shared" si="6"/>
        <v>4635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1736</v>
      </c>
      <c r="E95" s="11" t="s">
        <v>29</v>
      </c>
      <c r="F95" s="11" t="s">
        <v>30</v>
      </c>
      <c r="G95" s="11">
        <v>3</v>
      </c>
      <c r="H95" s="11" t="s">
        <v>127</v>
      </c>
      <c r="I95" s="11" t="s">
        <v>49</v>
      </c>
      <c r="J95" s="12">
        <v>24050</v>
      </c>
      <c r="K95" s="13" t="s">
        <v>35</v>
      </c>
      <c r="L95" s="14"/>
      <c r="M95" s="14">
        <v>20</v>
      </c>
      <c r="N95" s="15"/>
      <c r="O95" s="16">
        <f t="shared" si="4"/>
        <v>1</v>
      </c>
      <c r="P95" s="16">
        <v>24050</v>
      </c>
      <c r="Q95" s="17"/>
      <c r="R95" s="18"/>
      <c r="S95" s="19">
        <f t="shared" si="5"/>
        <v>24050</v>
      </c>
      <c r="T95" s="20">
        <f t="shared" si="6"/>
        <v>24050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1736</v>
      </c>
      <c r="E96" s="11" t="s">
        <v>29</v>
      </c>
      <c r="F96" s="11" t="s">
        <v>30</v>
      </c>
      <c r="G96" s="11">
        <v>3</v>
      </c>
      <c r="H96" s="11" t="s">
        <v>128</v>
      </c>
      <c r="I96" s="11" t="s">
        <v>49</v>
      </c>
      <c r="J96" s="12">
        <v>3600</v>
      </c>
      <c r="K96" s="13" t="s">
        <v>35</v>
      </c>
      <c r="L96" s="14">
        <v>0.22</v>
      </c>
      <c r="M96" s="14"/>
      <c r="N96" s="15"/>
      <c r="O96" s="16">
        <f t="shared" si="4"/>
        <v>0.22</v>
      </c>
      <c r="P96" s="16">
        <v>792</v>
      </c>
      <c r="Q96" s="17"/>
      <c r="R96" s="18"/>
      <c r="S96" s="19">
        <f t="shared" si="5"/>
        <v>792</v>
      </c>
      <c r="T96" s="20">
        <f t="shared" si="6"/>
        <v>792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1736</v>
      </c>
      <c r="E97" s="11" t="s">
        <v>29</v>
      </c>
      <c r="F97" s="11" t="s">
        <v>30</v>
      </c>
      <c r="G97" s="11">
        <v>3</v>
      </c>
      <c r="H97" s="11" t="s">
        <v>46</v>
      </c>
      <c r="I97" s="11" t="s">
        <v>49</v>
      </c>
      <c r="J97" s="12">
        <v>372350</v>
      </c>
      <c r="K97" s="13" t="s">
        <v>35</v>
      </c>
      <c r="L97" s="14">
        <v>0.2</v>
      </c>
      <c r="M97" s="14"/>
      <c r="N97" s="15"/>
      <c r="O97" s="16">
        <f t="shared" si="4"/>
        <v>0.2</v>
      </c>
      <c r="P97" s="16">
        <v>74470</v>
      </c>
      <c r="Q97" s="17"/>
      <c r="R97" s="18"/>
      <c r="S97" s="19">
        <f t="shared" si="5"/>
        <v>74470</v>
      </c>
      <c r="T97" s="20">
        <f t="shared" si="6"/>
        <v>74470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1736</v>
      </c>
      <c r="E98" s="11" t="s">
        <v>29</v>
      </c>
      <c r="F98" s="11" t="s">
        <v>30</v>
      </c>
      <c r="G98" s="11">
        <v>3</v>
      </c>
      <c r="H98" s="11" t="s">
        <v>129</v>
      </c>
      <c r="I98" s="11" t="s">
        <v>49</v>
      </c>
      <c r="J98" s="12">
        <v>60</v>
      </c>
      <c r="K98" s="13" t="s">
        <v>89</v>
      </c>
      <c r="L98" s="14">
        <v>3</v>
      </c>
      <c r="M98" s="14"/>
      <c r="N98" s="15"/>
      <c r="O98" s="16">
        <f t="shared" si="4"/>
        <v>3</v>
      </c>
      <c r="P98" s="16">
        <v>180</v>
      </c>
      <c r="Q98" s="17"/>
      <c r="R98" s="18"/>
      <c r="S98" s="19">
        <f t="shared" si="5"/>
        <v>180</v>
      </c>
      <c r="T98" s="20">
        <f t="shared" si="6"/>
        <v>180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1736</v>
      </c>
      <c r="E99" s="11" t="s">
        <v>29</v>
      </c>
      <c r="F99" s="11" t="s">
        <v>30</v>
      </c>
      <c r="G99" s="11">
        <v>3</v>
      </c>
      <c r="H99" s="11" t="s">
        <v>130</v>
      </c>
      <c r="I99" s="11" t="s">
        <v>49</v>
      </c>
      <c r="J99" s="12">
        <v>180</v>
      </c>
      <c r="K99" s="13" t="s">
        <v>89</v>
      </c>
      <c r="L99" s="14"/>
      <c r="M99" s="14">
        <v>40</v>
      </c>
      <c r="N99" s="15"/>
      <c r="O99" s="16">
        <f t="shared" si="4"/>
        <v>2</v>
      </c>
      <c r="P99" s="16">
        <v>360</v>
      </c>
      <c r="Q99" s="17"/>
      <c r="R99" s="18"/>
      <c r="S99" s="19">
        <f t="shared" si="5"/>
        <v>360</v>
      </c>
      <c r="T99" s="20">
        <f t="shared" si="6"/>
        <v>360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1736</v>
      </c>
      <c r="E100" s="11" t="s">
        <v>29</v>
      </c>
      <c r="F100" s="11" t="s">
        <v>30</v>
      </c>
      <c r="G100" s="11">
        <v>3</v>
      </c>
      <c r="H100" s="11" t="s">
        <v>131</v>
      </c>
      <c r="I100" s="11" t="s">
        <v>49</v>
      </c>
      <c r="J100" s="12">
        <v>300</v>
      </c>
      <c r="K100" s="13" t="s">
        <v>89</v>
      </c>
      <c r="L100" s="14"/>
      <c r="M100" s="14">
        <v>20</v>
      </c>
      <c r="N100" s="15"/>
      <c r="O100" s="16">
        <f t="shared" si="4"/>
        <v>1</v>
      </c>
      <c r="P100" s="16">
        <v>300</v>
      </c>
      <c r="Q100" s="17"/>
      <c r="R100" s="18"/>
      <c r="S100" s="19">
        <f t="shared" si="5"/>
        <v>300</v>
      </c>
      <c r="T100" s="20">
        <f t="shared" si="6"/>
        <v>300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1736</v>
      </c>
      <c r="E101" s="11" t="s">
        <v>29</v>
      </c>
      <c r="F101" s="11" t="s">
        <v>30</v>
      </c>
      <c r="G101" s="11">
        <v>3</v>
      </c>
      <c r="H101" s="11" t="s">
        <v>132</v>
      </c>
      <c r="I101" s="11" t="s">
        <v>49</v>
      </c>
      <c r="J101" s="12">
        <v>1400</v>
      </c>
      <c r="K101" s="13" t="s">
        <v>89</v>
      </c>
      <c r="L101" s="14"/>
      <c r="M101" s="14">
        <v>35</v>
      </c>
      <c r="N101" s="15"/>
      <c r="O101" s="16">
        <f t="shared" si="4"/>
        <v>1.75</v>
      </c>
      <c r="P101" s="16">
        <v>1450</v>
      </c>
      <c r="Q101" s="17"/>
      <c r="R101" s="18"/>
      <c r="S101" s="19">
        <f t="shared" si="5"/>
        <v>1450</v>
      </c>
      <c r="T101" s="20">
        <f t="shared" si="6"/>
        <v>2450</v>
      </c>
      <c r="U101" s="20">
        <f t="shared" si="7"/>
        <v>-1000</v>
      </c>
      <c r="V101" s="21" t="s">
        <v>83</v>
      </c>
    </row>
    <row r="102" spans="1:22">
      <c r="A102">
        <v>101</v>
      </c>
      <c r="B102" t="s">
        <v>27</v>
      </c>
      <c r="C102" s="10" t="s">
        <v>28</v>
      </c>
      <c r="D102" s="11">
        <v>1736</v>
      </c>
      <c r="E102" s="11" t="s">
        <v>29</v>
      </c>
      <c r="F102" s="11" t="s">
        <v>30</v>
      </c>
      <c r="G102" s="11">
        <v>3</v>
      </c>
      <c r="H102" s="11" t="s">
        <v>133</v>
      </c>
      <c r="I102" s="11" t="s">
        <v>49</v>
      </c>
      <c r="J102" s="12">
        <v>18700</v>
      </c>
      <c r="K102" s="13" t="s">
        <v>89</v>
      </c>
      <c r="L102" s="14"/>
      <c r="M102" s="14">
        <v>30</v>
      </c>
      <c r="N102" s="15"/>
      <c r="O102" s="16">
        <f t="shared" si="4"/>
        <v>1.5</v>
      </c>
      <c r="P102" s="16">
        <v>28050</v>
      </c>
      <c r="Q102" s="17"/>
      <c r="R102" s="18"/>
      <c r="S102" s="19">
        <f t="shared" si="5"/>
        <v>28050</v>
      </c>
      <c r="T102" s="20">
        <f t="shared" si="6"/>
        <v>28050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1736</v>
      </c>
      <c r="E103" s="11" t="s">
        <v>29</v>
      </c>
      <c r="F103" s="11" t="s">
        <v>30</v>
      </c>
      <c r="G103" s="11">
        <v>3</v>
      </c>
      <c r="H103" s="11" t="s">
        <v>134</v>
      </c>
      <c r="I103" s="11" t="s">
        <v>49</v>
      </c>
      <c r="J103" s="12">
        <v>13615</v>
      </c>
      <c r="K103" s="13" t="s">
        <v>35</v>
      </c>
      <c r="L103" s="14"/>
      <c r="M103" s="14">
        <v>16</v>
      </c>
      <c r="N103" s="15"/>
      <c r="O103" s="16">
        <f t="shared" si="4"/>
        <v>0.8</v>
      </c>
      <c r="P103" s="16">
        <v>10892</v>
      </c>
      <c r="Q103" s="17"/>
      <c r="R103" s="18"/>
      <c r="S103" s="19">
        <f t="shared" si="5"/>
        <v>10892</v>
      </c>
      <c r="T103" s="20">
        <f t="shared" si="6"/>
        <v>10892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1736</v>
      </c>
      <c r="E104" s="11" t="s">
        <v>29</v>
      </c>
      <c r="F104" s="11" t="s">
        <v>30</v>
      </c>
      <c r="G104" s="11">
        <v>3</v>
      </c>
      <c r="H104" s="11" t="s">
        <v>135</v>
      </c>
      <c r="I104" s="11" t="s">
        <v>49</v>
      </c>
      <c r="J104" s="12">
        <v>17</v>
      </c>
      <c r="K104" s="13" t="s">
        <v>33</v>
      </c>
      <c r="L104" s="14">
        <v>42</v>
      </c>
      <c r="M104" s="14"/>
      <c r="N104" s="15"/>
      <c r="O104" s="16">
        <f t="shared" si="4"/>
        <v>42</v>
      </c>
      <c r="P104" s="16">
        <v>714</v>
      </c>
      <c r="Q104" s="17"/>
      <c r="R104" s="18"/>
      <c r="S104" s="19">
        <f t="shared" si="5"/>
        <v>714</v>
      </c>
      <c r="T104" s="20">
        <f t="shared" si="6"/>
        <v>714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1736</v>
      </c>
      <c r="E105" s="11" t="s">
        <v>29</v>
      </c>
      <c r="F105" s="11" t="s">
        <v>30</v>
      </c>
      <c r="G105" s="11">
        <v>3</v>
      </c>
      <c r="H105" s="11" t="s">
        <v>47</v>
      </c>
      <c r="I105" s="11" t="s">
        <v>49</v>
      </c>
      <c r="J105" s="12">
        <v>172585</v>
      </c>
      <c r="K105" s="13" t="s">
        <v>35</v>
      </c>
      <c r="L105" s="14">
        <v>0.25</v>
      </c>
      <c r="M105" s="14"/>
      <c r="N105" s="15"/>
      <c r="O105" s="16">
        <f t="shared" si="4"/>
        <v>0.25</v>
      </c>
      <c r="P105" s="16">
        <v>43146</v>
      </c>
      <c r="Q105" s="17">
        <v>5</v>
      </c>
      <c r="R105" s="18"/>
      <c r="S105" s="19">
        <f t="shared" si="5"/>
        <v>43146.25</v>
      </c>
      <c r="T105" s="20">
        <f t="shared" si="6"/>
        <v>43146.25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1736</v>
      </c>
      <c r="E106" s="11" t="s">
        <v>29</v>
      </c>
      <c r="F106" s="11" t="s">
        <v>30</v>
      </c>
      <c r="G106" s="11">
        <v>3</v>
      </c>
      <c r="H106" s="11" t="s">
        <v>136</v>
      </c>
      <c r="I106" s="11" t="s">
        <v>49</v>
      </c>
      <c r="J106" s="12">
        <v>27100</v>
      </c>
      <c r="K106" s="13" t="s">
        <v>35</v>
      </c>
      <c r="L106" s="14">
        <v>0.12</v>
      </c>
      <c r="M106" s="14"/>
      <c r="N106" s="15"/>
      <c r="O106" s="16">
        <f t="shared" si="4"/>
        <v>0.12</v>
      </c>
      <c r="P106" s="16">
        <v>3252</v>
      </c>
      <c r="Q106" s="17"/>
      <c r="R106" s="18"/>
      <c r="S106" s="19">
        <f t="shared" si="5"/>
        <v>3252</v>
      </c>
      <c r="T106" s="20">
        <f t="shared" si="6"/>
        <v>3252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1736</v>
      </c>
      <c r="E107" s="11" t="s">
        <v>29</v>
      </c>
      <c r="F107" s="11" t="s">
        <v>30</v>
      </c>
      <c r="G107" s="11">
        <v>3</v>
      </c>
      <c r="H107" s="22" t="s">
        <v>181</v>
      </c>
      <c r="I107" s="11" t="s">
        <v>49</v>
      </c>
      <c r="J107" s="12">
        <v>300</v>
      </c>
      <c r="K107" s="13" t="s">
        <v>89</v>
      </c>
      <c r="L107" s="14"/>
      <c r="M107" s="14">
        <v>30</v>
      </c>
      <c r="N107" s="15"/>
      <c r="O107" s="16">
        <f t="shared" si="4"/>
        <v>1.5</v>
      </c>
      <c r="P107" s="16">
        <v>450</v>
      </c>
      <c r="Q107" s="17"/>
      <c r="R107" s="18"/>
      <c r="S107" s="19">
        <f t="shared" si="5"/>
        <v>450</v>
      </c>
      <c r="T107" s="20">
        <f t="shared" si="6"/>
        <v>450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1736</v>
      </c>
      <c r="E108" s="11" t="s">
        <v>29</v>
      </c>
      <c r="F108" s="11" t="s">
        <v>30</v>
      </c>
      <c r="G108" s="11">
        <v>3</v>
      </c>
      <c r="H108" s="11" t="s">
        <v>137</v>
      </c>
      <c r="I108" s="11" t="s">
        <v>49</v>
      </c>
      <c r="J108" s="12">
        <v>232</v>
      </c>
      <c r="K108" s="13" t="s">
        <v>35</v>
      </c>
      <c r="L108" s="14"/>
      <c r="M108" s="14">
        <v>55</v>
      </c>
      <c r="N108" s="15"/>
      <c r="O108" s="16">
        <f t="shared" si="4"/>
        <v>2.75</v>
      </c>
      <c r="P108" s="16">
        <v>638</v>
      </c>
      <c r="Q108" s="17"/>
      <c r="R108" s="18"/>
      <c r="S108" s="19">
        <f t="shared" si="5"/>
        <v>638</v>
      </c>
      <c r="T108" s="20">
        <f t="shared" si="6"/>
        <v>638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1736</v>
      </c>
      <c r="E109" s="11" t="s">
        <v>29</v>
      </c>
      <c r="F109" s="11" t="s">
        <v>30</v>
      </c>
      <c r="G109" s="11">
        <v>3</v>
      </c>
      <c r="H109" s="11" t="s">
        <v>138</v>
      </c>
      <c r="I109" s="11" t="s">
        <v>49</v>
      </c>
      <c r="J109" s="12">
        <v>100</v>
      </c>
      <c r="K109" s="13" t="s">
        <v>89</v>
      </c>
      <c r="L109" s="14">
        <v>5</v>
      </c>
      <c r="M109" s="14"/>
      <c r="N109" s="15"/>
      <c r="O109" s="16">
        <f t="shared" si="4"/>
        <v>5</v>
      </c>
      <c r="P109" s="16">
        <v>500</v>
      </c>
      <c r="Q109" s="17"/>
      <c r="R109" s="18"/>
      <c r="S109" s="19">
        <f t="shared" si="5"/>
        <v>500</v>
      </c>
      <c r="T109" s="20">
        <f t="shared" si="6"/>
        <v>500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1736</v>
      </c>
      <c r="E110" s="11" t="s">
        <v>29</v>
      </c>
      <c r="F110" s="11" t="s">
        <v>30</v>
      </c>
      <c r="G110" s="11">
        <v>3</v>
      </c>
      <c r="H110" s="11" t="s">
        <v>139</v>
      </c>
      <c r="I110" s="11" t="s">
        <v>49</v>
      </c>
      <c r="J110" s="12">
        <v>125</v>
      </c>
      <c r="K110" s="13" t="s">
        <v>140</v>
      </c>
      <c r="L110" s="14">
        <v>3</v>
      </c>
      <c r="M110" s="14"/>
      <c r="N110" s="15"/>
      <c r="O110" s="16">
        <f t="shared" si="4"/>
        <v>3</v>
      </c>
      <c r="P110" s="16">
        <v>375</v>
      </c>
      <c r="Q110" s="17"/>
      <c r="R110" s="18"/>
      <c r="S110" s="19">
        <f t="shared" si="5"/>
        <v>375</v>
      </c>
      <c r="T110" s="20">
        <f t="shared" si="6"/>
        <v>375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1736</v>
      </c>
      <c r="E111" s="11" t="s">
        <v>29</v>
      </c>
      <c r="F111" s="11" t="s">
        <v>30</v>
      </c>
      <c r="G111" s="11">
        <v>3</v>
      </c>
      <c r="H111" s="11" t="s">
        <v>51</v>
      </c>
      <c r="I111" s="11" t="s">
        <v>141</v>
      </c>
      <c r="J111" s="12">
        <v>1750</v>
      </c>
      <c r="K111" s="13" t="s">
        <v>35</v>
      </c>
      <c r="L111" s="14"/>
      <c r="M111" s="14">
        <v>6</v>
      </c>
      <c r="N111" s="15"/>
      <c r="O111" s="16">
        <f t="shared" si="4"/>
        <v>0.30000000000000004</v>
      </c>
      <c r="P111" s="16">
        <v>625</v>
      </c>
      <c r="Q111" s="17"/>
      <c r="R111" s="18"/>
      <c r="S111" s="19">
        <f t="shared" si="5"/>
        <v>625</v>
      </c>
      <c r="T111" s="20">
        <f t="shared" si="6"/>
        <v>525.00000000000011</v>
      </c>
      <c r="U111" s="20">
        <f t="shared" si="7"/>
        <v>99.999999999999886</v>
      </c>
      <c r="V111" s="21" t="s">
        <v>83</v>
      </c>
    </row>
    <row r="112" spans="1:22">
      <c r="A112">
        <v>111</v>
      </c>
      <c r="B112" t="s">
        <v>27</v>
      </c>
      <c r="C112" s="10" t="s">
        <v>28</v>
      </c>
      <c r="D112" s="11">
        <v>1736</v>
      </c>
      <c r="E112" s="11" t="s">
        <v>29</v>
      </c>
      <c r="F112" s="11" t="s">
        <v>30</v>
      </c>
      <c r="G112" s="11">
        <v>3</v>
      </c>
      <c r="H112" s="11" t="s">
        <v>52</v>
      </c>
      <c r="I112" s="11" t="s">
        <v>141</v>
      </c>
      <c r="J112" s="12">
        <v>52525</v>
      </c>
      <c r="K112" s="13" t="s">
        <v>35</v>
      </c>
      <c r="L112" s="14">
        <v>0.15</v>
      </c>
      <c r="M112" s="14"/>
      <c r="N112" s="15"/>
      <c r="O112" s="16">
        <f t="shared" si="4"/>
        <v>0.15</v>
      </c>
      <c r="P112" s="16">
        <v>7878</v>
      </c>
      <c r="Q112" s="17">
        <v>15</v>
      </c>
      <c r="R112" s="18"/>
      <c r="S112" s="19">
        <f t="shared" si="5"/>
        <v>7878.75</v>
      </c>
      <c r="T112" s="20">
        <f t="shared" si="6"/>
        <v>7878.75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1736</v>
      </c>
      <c r="E113" s="11" t="s">
        <v>29</v>
      </c>
      <c r="F113" s="11" t="s">
        <v>30</v>
      </c>
      <c r="G113" s="11">
        <v>3</v>
      </c>
      <c r="H113" s="11" t="s">
        <v>171</v>
      </c>
      <c r="I113" s="11" t="s">
        <v>141</v>
      </c>
      <c r="J113" s="12">
        <v>2600</v>
      </c>
      <c r="K113" s="13" t="s">
        <v>35</v>
      </c>
      <c r="L113" s="14">
        <v>7.0000000000000007E-2</v>
      </c>
      <c r="M113" s="14"/>
      <c r="N113" s="15"/>
      <c r="O113" s="16">
        <f t="shared" si="4"/>
        <v>7.0000000000000007E-2</v>
      </c>
      <c r="P113" s="16">
        <v>182</v>
      </c>
      <c r="Q113" s="17"/>
      <c r="R113" s="18"/>
      <c r="S113" s="19">
        <f t="shared" si="5"/>
        <v>182</v>
      </c>
      <c r="T113" s="20">
        <f t="shared" si="6"/>
        <v>182.00000000000003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1736</v>
      </c>
      <c r="E114" s="11" t="s">
        <v>29</v>
      </c>
      <c r="F114" s="11" t="s">
        <v>30</v>
      </c>
      <c r="G114" s="11">
        <v>3</v>
      </c>
      <c r="H114" s="11" t="s">
        <v>36</v>
      </c>
      <c r="I114" s="11" t="s">
        <v>141</v>
      </c>
      <c r="J114" s="12">
        <v>24</v>
      </c>
      <c r="K114" s="13" t="s">
        <v>37</v>
      </c>
      <c r="L114" s="14">
        <v>2</v>
      </c>
      <c r="M114" s="14">
        <v>8</v>
      </c>
      <c r="N114" s="15"/>
      <c r="O114" s="16">
        <f t="shared" si="4"/>
        <v>2.4</v>
      </c>
      <c r="P114" s="16">
        <v>57</v>
      </c>
      <c r="Q114" s="17">
        <v>12</v>
      </c>
      <c r="R114" s="18"/>
      <c r="S114" s="19">
        <f t="shared" si="5"/>
        <v>57.6</v>
      </c>
      <c r="T114" s="20">
        <f t="shared" si="6"/>
        <v>57.599999999999994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1736</v>
      </c>
      <c r="E115" s="11" t="s">
        <v>29</v>
      </c>
      <c r="F115" s="11" t="s">
        <v>30</v>
      </c>
      <c r="G115" s="11">
        <v>3</v>
      </c>
      <c r="H115" s="11" t="s">
        <v>63</v>
      </c>
      <c r="I115" s="11" t="s">
        <v>141</v>
      </c>
      <c r="J115" s="12">
        <v>41400</v>
      </c>
      <c r="K115" s="13" t="s">
        <v>35</v>
      </c>
      <c r="L115" s="14">
        <v>0.1</v>
      </c>
      <c r="M115" s="14"/>
      <c r="N115" s="15"/>
      <c r="O115" s="16">
        <f t="shared" si="4"/>
        <v>0.1</v>
      </c>
      <c r="P115" s="16">
        <v>4140</v>
      </c>
      <c r="Q115" s="17"/>
      <c r="R115" s="18"/>
      <c r="S115" s="19">
        <f t="shared" si="5"/>
        <v>4140</v>
      </c>
      <c r="T115" s="20">
        <f t="shared" si="6"/>
        <v>4140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1736</v>
      </c>
      <c r="E116" s="11" t="s">
        <v>29</v>
      </c>
      <c r="F116" s="11" t="s">
        <v>30</v>
      </c>
      <c r="G116" s="11">
        <v>3</v>
      </c>
      <c r="H116" s="11" t="s">
        <v>66</v>
      </c>
      <c r="I116" s="11" t="s">
        <v>141</v>
      </c>
      <c r="J116" s="12">
        <v>900</v>
      </c>
      <c r="K116" s="13" t="s">
        <v>45</v>
      </c>
      <c r="L116" s="14"/>
      <c r="M116" s="14">
        <v>22</v>
      </c>
      <c r="N116" s="15"/>
      <c r="O116" s="16">
        <f t="shared" si="4"/>
        <v>1.1000000000000001</v>
      </c>
      <c r="P116" s="16">
        <v>990</v>
      </c>
      <c r="Q116" s="17"/>
      <c r="R116" s="18"/>
      <c r="S116" s="19">
        <f t="shared" si="5"/>
        <v>990</v>
      </c>
      <c r="T116" s="20">
        <f t="shared" si="6"/>
        <v>990.00000000000011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1736</v>
      </c>
      <c r="E117" s="11" t="s">
        <v>29</v>
      </c>
      <c r="F117" s="11" t="s">
        <v>30</v>
      </c>
      <c r="G117" s="11">
        <v>3</v>
      </c>
      <c r="H117" s="11" t="s">
        <v>84</v>
      </c>
      <c r="I117" s="11" t="s">
        <v>141</v>
      </c>
      <c r="J117" s="12">
        <v>1850</v>
      </c>
      <c r="K117" s="13" t="s">
        <v>35</v>
      </c>
      <c r="L117" s="14"/>
      <c r="M117" s="14">
        <v>20</v>
      </c>
      <c r="N117" s="15"/>
      <c r="O117" s="16">
        <f t="shared" si="4"/>
        <v>1</v>
      </c>
      <c r="P117" s="16">
        <v>1850</v>
      </c>
      <c r="Q117" s="17"/>
      <c r="R117" s="18"/>
      <c r="S117" s="19">
        <f t="shared" si="5"/>
        <v>1850</v>
      </c>
      <c r="T117" s="20">
        <f t="shared" si="6"/>
        <v>1850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1736</v>
      </c>
      <c r="E118" s="11" t="s">
        <v>29</v>
      </c>
      <c r="F118" s="11" t="s">
        <v>30</v>
      </c>
      <c r="G118" s="11">
        <v>3</v>
      </c>
      <c r="H118" s="11" t="s">
        <v>75</v>
      </c>
      <c r="I118" s="11" t="s">
        <v>141</v>
      </c>
      <c r="J118" s="12">
        <v>600</v>
      </c>
      <c r="K118" s="13" t="s">
        <v>35</v>
      </c>
      <c r="L118" s="14"/>
      <c r="M118" s="14">
        <v>15</v>
      </c>
      <c r="N118" s="15"/>
      <c r="O118" s="16">
        <f t="shared" si="4"/>
        <v>0.75</v>
      </c>
      <c r="P118" s="16">
        <v>450</v>
      </c>
      <c r="Q118" s="17"/>
      <c r="R118" s="18"/>
      <c r="S118" s="19">
        <f t="shared" si="5"/>
        <v>450</v>
      </c>
      <c r="T118" s="20">
        <f t="shared" si="6"/>
        <v>450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1736</v>
      </c>
      <c r="E119" s="11" t="s">
        <v>29</v>
      </c>
      <c r="F119" s="11" t="s">
        <v>30</v>
      </c>
      <c r="G119" s="11">
        <v>3</v>
      </c>
      <c r="H119" s="11" t="s">
        <v>142</v>
      </c>
      <c r="I119" s="11" t="s">
        <v>141</v>
      </c>
      <c r="J119" s="12">
        <v>48000</v>
      </c>
      <c r="K119" s="13" t="s">
        <v>35</v>
      </c>
      <c r="L119" s="14">
        <v>0.2</v>
      </c>
      <c r="M119" s="14"/>
      <c r="N119" s="15"/>
      <c r="O119" s="16">
        <f t="shared" si="4"/>
        <v>0.2</v>
      </c>
      <c r="P119" s="16">
        <v>9600</v>
      </c>
      <c r="Q119" s="17"/>
      <c r="R119" s="18"/>
      <c r="S119" s="19">
        <f t="shared" si="5"/>
        <v>9600</v>
      </c>
      <c r="T119" s="20">
        <f t="shared" si="6"/>
        <v>9600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1736</v>
      </c>
      <c r="E120" s="11" t="s">
        <v>29</v>
      </c>
      <c r="F120" s="11" t="s">
        <v>30</v>
      </c>
      <c r="G120" s="11">
        <v>3</v>
      </c>
      <c r="H120" s="11" t="s">
        <v>78</v>
      </c>
      <c r="I120" s="11" t="s">
        <v>141</v>
      </c>
      <c r="J120" s="12">
        <v>7700</v>
      </c>
      <c r="K120" s="13" t="s">
        <v>35</v>
      </c>
      <c r="L120" s="14">
        <v>0.22</v>
      </c>
      <c r="M120" s="14"/>
      <c r="N120" s="15"/>
      <c r="O120" s="16">
        <f t="shared" si="4"/>
        <v>0.22</v>
      </c>
      <c r="P120" s="16">
        <v>1694</v>
      </c>
      <c r="Q120" s="17"/>
      <c r="R120" s="18"/>
      <c r="S120" s="19">
        <f t="shared" si="5"/>
        <v>1694</v>
      </c>
      <c r="T120" s="20">
        <f t="shared" si="6"/>
        <v>1694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1736</v>
      </c>
      <c r="E121" s="11" t="s">
        <v>29</v>
      </c>
      <c r="F121" s="11" t="s">
        <v>30</v>
      </c>
      <c r="G121" s="11">
        <v>3</v>
      </c>
      <c r="H121" s="11" t="s">
        <v>81</v>
      </c>
      <c r="I121" s="11" t="s">
        <v>141</v>
      </c>
      <c r="J121" s="12">
        <v>37160</v>
      </c>
      <c r="K121" s="13" t="s">
        <v>35</v>
      </c>
      <c r="L121" s="14"/>
      <c r="M121" s="14">
        <v>28</v>
      </c>
      <c r="N121" s="15"/>
      <c r="O121" s="16">
        <f t="shared" si="4"/>
        <v>1.4000000000000001</v>
      </c>
      <c r="P121" s="16">
        <v>52024</v>
      </c>
      <c r="Q121" s="17"/>
      <c r="R121" s="18"/>
      <c r="S121" s="19">
        <f t="shared" si="5"/>
        <v>52024</v>
      </c>
      <c r="T121" s="20">
        <f t="shared" si="6"/>
        <v>52024.000000000007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1736</v>
      </c>
      <c r="E122" s="11" t="s">
        <v>29</v>
      </c>
      <c r="F122" s="11" t="s">
        <v>30</v>
      </c>
      <c r="G122" s="11">
        <v>3</v>
      </c>
      <c r="H122" s="11" t="s">
        <v>91</v>
      </c>
      <c r="I122" s="11" t="s">
        <v>141</v>
      </c>
      <c r="J122" s="12">
        <v>610</v>
      </c>
      <c r="K122" s="13" t="s">
        <v>35</v>
      </c>
      <c r="L122" s="14">
        <v>0.1</v>
      </c>
      <c r="M122" s="14"/>
      <c r="N122" s="15"/>
      <c r="O122" s="16">
        <f t="shared" si="4"/>
        <v>0.1</v>
      </c>
      <c r="P122" s="16">
        <v>61</v>
      </c>
      <c r="Q122" s="17"/>
      <c r="R122" s="18"/>
      <c r="S122" s="19">
        <f t="shared" si="5"/>
        <v>61</v>
      </c>
      <c r="T122" s="20">
        <f t="shared" si="6"/>
        <v>61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1736</v>
      </c>
      <c r="E123" s="11" t="s">
        <v>29</v>
      </c>
      <c r="F123" s="11" t="s">
        <v>30</v>
      </c>
      <c r="G123" s="11">
        <v>3</v>
      </c>
      <c r="H123" s="11" t="s">
        <v>94</v>
      </c>
      <c r="I123" s="11" t="s">
        <v>141</v>
      </c>
      <c r="J123" s="12">
        <v>3200</v>
      </c>
      <c r="K123" s="13" t="s">
        <v>35</v>
      </c>
      <c r="L123" s="14"/>
      <c r="M123" s="14">
        <v>25</v>
      </c>
      <c r="N123" s="15"/>
      <c r="O123" s="16">
        <f t="shared" si="4"/>
        <v>1.25</v>
      </c>
      <c r="P123" s="16">
        <v>4000</v>
      </c>
      <c r="Q123" s="17"/>
      <c r="R123" s="18"/>
      <c r="S123" s="19">
        <f t="shared" si="5"/>
        <v>4000</v>
      </c>
      <c r="T123" s="20">
        <f t="shared" si="6"/>
        <v>4000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1736</v>
      </c>
      <c r="E124" s="11" t="s">
        <v>29</v>
      </c>
      <c r="F124" s="11" t="s">
        <v>30</v>
      </c>
      <c r="G124" s="11">
        <v>3</v>
      </c>
      <c r="H124" s="11" t="s">
        <v>95</v>
      </c>
      <c r="I124" s="11" t="s">
        <v>141</v>
      </c>
      <c r="J124" s="12">
        <v>109</v>
      </c>
      <c r="K124" s="13" t="s">
        <v>33</v>
      </c>
      <c r="L124" s="14">
        <v>90</v>
      </c>
      <c r="M124" s="14"/>
      <c r="N124" s="15"/>
      <c r="O124" s="16">
        <f t="shared" si="4"/>
        <v>90</v>
      </c>
      <c r="P124" s="16">
        <v>9810</v>
      </c>
      <c r="Q124" s="17"/>
      <c r="R124" s="18"/>
      <c r="S124" s="19">
        <f t="shared" si="5"/>
        <v>9810</v>
      </c>
      <c r="T124" s="20">
        <f t="shared" si="6"/>
        <v>9810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1736</v>
      </c>
      <c r="E125" s="11" t="s">
        <v>29</v>
      </c>
      <c r="F125" s="11" t="s">
        <v>30</v>
      </c>
      <c r="G125" s="11">
        <v>3</v>
      </c>
      <c r="H125" s="11" t="s">
        <v>41</v>
      </c>
      <c r="I125" s="11" t="s">
        <v>141</v>
      </c>
      <c r="J125" s="12">
        <v>73000</v>
      </c>
      <c r="K125" s="13" t="s">
        <v>35</v>
      </c>
      <c r="L125" s="14">
        <v>0.12</v>
      </c>
      <c r="M125" s="14"/>
      <c r="N125" s="15"/>
      <c r="O125" s="16">
        <f t="shared" si="4"/>
        <v>0.12</v>
      </c>
      <c r="P125" s="16">
        <v>8760</v>
      </c>
      <c r="Q125" s="17"/>
      <c r="R125" s="18"/>
      <c r="S125" s="19">
        <f t="shared" si="5"/>
        <v>8760</v>
      </c>
      <c r="T125" s="20">
        <f t="shared" si="6"/>
        <v>8760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1736</v>
      </c>
      <c r="E126" s="11" t="s">
        <v>29</v>
      </c>
      <c r="F126" s="11" t="s">
        <v>30</v>
      </c>
      <c r="G126" s="11">
        <v>3</v>
      </c>
      <c r="H126" s="11" t="s">
        <v>43</v>
      </c>
      <c r="I126" s="11" t="s">
        <v>141</v>
      </c>
      <c r="J126" s="12">
        <v>3000</v>
      </c>
      <c r="K126" s="13" t="s">
        <v>35</v>
      </c>
      <c r="L126" s="14"/>
      <c r="M126" s="14">
        <v>30</v>
      </c>
      <c r="N126" s="15"/>
      <c r="O126" s="16">
        <f t="shared" si="4"/>
        <v>1.5</v>
      </c>
      <c r="P126" s="16">
        <v>4500</v>
      </c>
      <c r="Q126" s="17"/>
      <c r="R126" s="18"/>
      <c r="S126" s="19">
        <f t="shared" si="5"/>
        <v>4500</v>
      </c>
      <c r="T126" s="20">
        <f t="shared" si="6"/>
        <v>4500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1736</v>
      </c>
      <c r="E127" s="11" t="s">
        <v>29</v>
      </c>
      <c r="F127" s="11" t="s">
        <v>30</v>
      </c>
      <c r="G127" s="11">
        <v>3</v>
      </c>
      <c r="H127" s="11" t="s">
        <v>108</v>
      </c>
      <c r="I127" s="11" t="s">
        <v>141</v>
      </c>
      <c r="J127" s="12">
        <v>1500</v>
      </c>
      <c r="K127" s="13" t="s">
        <v>35</v>
      </c>
      <c r="L127" s="14"/>
      <c r="M127" s="14">
        <v>20</v>
      </c>
      <c r="N127" s="15"/>
      <c r="O127" s="16">
        <f t="shared" si="4"/>
        <v>1</v>
      </c>
      <c r="P127" s="16">
        <v>1500</v>
      </c>
      <c r="Q127" s="17"/>
      <c r="R127" s="18"/>
      <c r="S127" s="19">
        <f t="shared" si="5"/>
        <v>1500</v>
      </c>
      <c r="T127" s="20">
        <f t="shared" si="6"/>
        <v>1500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1736</v>
      </c>
      <c r="E128" s="11" t="s">
        <v>29</v>
      </c>
      <c r="F128" s="11" t="s">
        <v>30</v>
      </c>
      <c r="G128" s="11">
        <v>3</v>
      </c>
      <c r="H128" s="11" t="s">
        <v>143</v>
      </c>
      <c r="I128" s="11" t="s">
        <v>141</v>
      </c>
      <c r="J128" s="12">
        <v>1700</v>
      </c>
      <c r="K128" s="13" t="s">
        <v>45</v>
      </c>
      <c r="L128" s="14">
        <v>3</v>
      </c>
      <c r="M128" s="14"/>
      <c r="N128" s="15"/>
      <c r="O128" s="16">
        <f t="shared" si="4"/>
        <v>3</v>
      </c>
      <c r="P128" s="16">
        <v>5100</v>
      </c>
      <c r="Q128" s="17"/>
      <c r="R128" s="18"/>
      <c r="S128" s="19">
        <f t="shared" si="5"/>
        <v>5100</v>
      </c>
      <c r="T128" s="20">
        <f t="shared" si="6"/>
        <v>5100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1736</v>
      </c>
      <c r="E129" s="11" t="s">
        <v>29</v>
      </c>
      <c r="F129" s="11" t="s">
        <v>30</v>
      </c>
      <c r="G129" s="11">
        <v>3</v>
      </c>
      <c r="H129" s="11" t="s">
        <v>111</v>
      </c>
      <c r="I129" s="11" t="s">
        <v>141</v>
      </c>
      <c r="J129" s="12">
        <v>47</v>
      </c>
      <c r="K129" s="13" t="s">
        <v>89</v>
      </c>
      <c r="L129" s="14">
        <v>50</v>
      </c>
      <c r="M129" s="14"/>
      <c r="N129" s="15"/>
      <c r="O129" s="16">
        <f t="shared" si="4"/>
        <v>50</v>
      </c>
      <c r="P129" s="16">
        <v>2350</v>
      </c>
      <c r="Q129" s="17"/>
      <c r="R129" s="18"/>
      <c r="S129" s="19">
        <f t="shared" si="5"/>
        <v>2350</v>
      </c>
      <c r="T129" s="20">
        <f t="shared" si="6"/>
        <v>2350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1736</v>
      </c>
      <c r="E130" s="11" t="s">
        <v>29</v>
      </c>
      <c r="F130" s="11" t="s">
        <v>30</v>
      </c>
      <c r="G130" s="11">
        <v>3</v>
      </c>
      <c r="H130" s="11" t="s">
        <v>114</v>
      </c>
      <c r="I130" s="11" t="s">
        <v>141</v>
      </c>
      <c r="J130" s="12">
        <v>88000</v>
      </c>
      <c r="K130" s="13" t="s">
        <v>115</v>
      </c>
      <c r="L130" s="14"/>
      <c r="M130" s="14">
        <v>4</v>
      </c>
      <c r="N130" s="15"/>
      <c r="O130" s="16">
        <f t="shared" ref="O130:O179" si="8">L130+(0.05*M130)+(N130/240)</f>
        <v>0.2</v>
      </c>
      <c r="P130" s="16">
        <v>17600</v>
      </c>
      <c r="Q130" s="17"/>
      <c r="R130" s="18"/>
      <c r="S130" s="19">
        <f t="shared" ref="S130:S179" si="9">P130+(0.05*Q130)+(R130/240)</f>
        <v>17600</v>
      </c>
      <c r="T130" s="20">
        <f t="shared" ref="T130:T179" si="10">J130*O130</f>
        <v>17600</v>
      </c>
      <c r="U130" s="20">
        <f t="shared" ref="U130:U179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1736</v>
      </c>
      <c r="E131" s="11" t="s">
        <v>29</v>
      </c>
      <c r="F131" s="11" t="s">
        <v>30</v>
      </c>
      <c r="G131" s="11">
        <v>3</v>
      </c>
      <c r="H131" s="11" t="s">
        <v>116</v>
      </c>
      <c r="I131" s="11" t="s">
        <v>141</v>
      </c>
      <c r="J131" s="12">
        <v>121350</v>
      </c>
      <c r="K131" s="13" t="s">
        <v>115</v>
      </c>
      <c r="L131" s="14"/>
      <c r="M131" s="14">
        <v>2</v>
      </c>
      <c r="N131" s="15">
        <v>6</v>
      </c>
      <c r="O131" s="16">
        <f t="shared" si="8"/>
        <v>0.125</v>
      </c>
      <c r="P131" s="16">
        <v>15168</v>
      </c>
      <c r="Q131" s="17">
        <v>15</v>
      </c>
      <c r="R131" s="18"/>
      <c r="S131" s="19">
        <f t="shared" si="9"/>
        <v>15168.75</v>
      </c>
      <c r="T131" s="20">
        <f t="shared" si="10"/>
        <v>15168.75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1736</v>
      </c>
      <c r="E132" s="11" t="s">
        <v>29</v>
      </c>
      <c r="F132" s="11" t="s">
        <v>30</v>
      </c>
      <c r="G132" s="11">
        <v>3</v>
      </c>
      <c r="H132" s="11" t="s">
        <v>117</v>
      </c>
      <c r="I132" s="11" t="s">
        <v>141</v>
      </c>
      <c r="J132" s="12">
        <v>22100</v>
      </c>
      <c r="K132" s="13" t="s">
        <v>45</v>
      </c>
      <c r="L132" s="14"/>
      <c r="M132" s="14">
        <v>1</v>
      </c>
      <c r="N132" s="15">
        <v>3</v>
      </c>
      <c r="O132" s="16">
        <f t="shared" si="8"/>
        <v>6.25E-2</v>
      </c>
      <c r="P132" s="16">
        <v>1381</v>
      </c>
      <c r="Q132" s="17">
        <v>5</v>
      </c>
      <c r="R132" s="18"/>
      <c r="S132" s="19">
        <f t="shared" si="9"/>
        <v>1381.25</v>
      </c>
      <c r="T132" s="20">
        <f t="shared" si="10"/>
        <v>1381.25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1736</v>
      </c>
      <c r="E133" s="11" t="s">
        <v>29</v>
      </c>
      <c r="F133" s="11" t="s">
        <v>30</v>
      </c>
      <c r="G133" s="11">
        <v>3</v>
      </c>
      <c r="H133" s="11" t="s">
        <v>118</v>
      </c>
      <c r="I133" s="11" t="s">
        <v>141</v>
      </c>
      <c r="J133" s="12">
        <v>36050</v>
      </c>
      <c r="K133" s="13" t="s">
        <v>180</v>
      </c>
      <c r="L133" s="14"/>
      <c r="M133" s="14">
        <v>1</v>
      </c>
      <c r="N133" s="15"/>
      <c r="O133" s="16">
        <f t="shared" si="8"/>
        <v>0.05</v>
      </c>
      <c r="P133" s="16">
        <v>1802</v>
      </c>
      <c r="Q133" s="17">
        <v>10</v>
      </c>
      <c r="R133" s="18"/>
      <c r="S133" s="19">
        <f t="shared" si="9"/>
        <v>1802.5</v>
      </c>
      <c r="T133" s="20">
        <f t="shared" si="10"/>
        <v>1802.5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1736</v>
      </c>
      <c r="E134" s="11" t="s">
        <v>29</v>
      </c>
      <c r="F134" s="11" t="s">
        <v>30</v>
      </c>
      <c r="G134" s="11">
        <v>3</v>
      </c>
      <c r="H134" s="11" t="s">
        <v>144</v>
      </c>
      <c r="I134" s="11" t="s">
        <v>141</v>
      </c>
      <c r="J134" s="12">
        <v>1200</v>
      </c>
      <c r="K134" s="13" t="s">
        <v>35</v>
      </c>
      <c r="L134" s="14"/>
      <c r="M134" s="14">
        <v>28</v>
      </c>
      <c r="N134" s="15"/>
      <c r="O134" s="16">
        <f t="shared" si="8"/>
        <v>1.4000000000000001</v>
      </c>
      <c r="P134" s="16">
        <v>1680</v>
      </c>
      <c r="Q134" s="17"/>
      <c r="R134" s="18"/>
      <c r="S134" s="19">
        <f t="shared" si="9"/>
        <v>1680</v>
      </c>
      <c r="T134" s="20">
        <f t="shared" si="10"/>
        <v>1680.0000000000002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1736</v>
      </c>
      <c r="E135" s="11" t="s">
        <v>29</v>
      </c>
      <c r="F135" s="11" t="s">
        <v>30</v>
      </c>
      <c r="G135" s="11">
        <v>3</v>
      </c>
      <c r="H135" s="11" t="s">
        <v>124</v>
      </c>
      <c r="I135" s="11" t="s">
        <v>141</v>
      </c>
      <c r="J135" s="12">
        <v>180</v>
      </c>
      <c r="K135" s="13" t="s">
        <v>35</v>
      </c>
      <c r="L135" s="14"/>
      <c r="M135" s="14">
        <v>35</v>
      </c>
      <c r="N135" s="15"/>
      <c r="O135" s="16">
        <f t="shared" si="8"/>
        <v>1.75</v>
      </c>
      <c r="P135" s="16">
        <v>315</v>
      </c>
      <c r="Q135" s="17"/>
      <c r="R135" s="18"/>
      <c r="S135" s="19">
        <f t="shared" si="9"/>
        <v>315</v>
      </c>
      <c r="T135" s="20">
        <f t="shared" si="10"/>
        <v>315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1736</v>
      </c>
      <c r="E136" s="11" t="s">
        <v>29</v>
      </c>
      <c r="F136" s="11" t="s">
        <v>30</v>
      </c>
      <c r="G136" s="11">
        <v>3</v>
      </c>
      <c r="H136" s="11" t="s">
        <v>46</v>
      </c>
      <c r="I136" s="11" t="s">
        <v>141</v>
      </c>
      <c r="J136" s="12">
        <v>204450</v>
      </c>
      <c r="K136" s="13" t="s">
        <v>35</v>
      </c>
      <c r="L136" s="14">
        <v>0.2</v>
      </c>
      <c r="M136" s="14"/>
      <c r="N136" s="15"/>
      <c r="O136" s="16">
        <f t="shared" si="8"/>
        <v>0.2</v>
      </c>
      <c r="P136" s="16">
        <v>40890</v>
      </c>
      <c r="Q136" s="17"/>
      <c r="R136" s="18"/>
      <c r="S136" s="19">
        <f t="shared" si="9"/>
        <v>40890</v>
      </c>
      <c r="T136" s="20">
        <f t="shared" si="10"/>
        <v>40890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1736</v>
      </c>
      <c r="E137" s="11" t="s">
        <v>29</v>
      </c>
      <c r="F137" s="11" t="s">
        <v>30</v>
      </c>
      <c r="G137" s="11">
        <v>3</v>
      </c>
      <c r="H137" s="11" t="s">
        <v>129</v>
      </c>
      <c r="I137" s="11" t="s">
        <v>141</v>
      </c>
      <c r="J137" s="12">
        <v>120</v>
      </c>
      <c r="K137" s="13" t="s">
        <v>89</v>
      </c>
      <c r="L137" s="14">
        <v>3</v>
      </c>
      <c r="M137" s="14"/>
      <c r="N137" s="15"/>
      <c r="O137" s="16">
        <f t="shared" si="8"/>
        <v>3</v>
      </c>
      <c r="P137" s="16">
        <v>360</v>
      </c>
      <c r="Q137" s="17"/>
      <c r="R137" s="18"/>
      <c r="S137" s="19">
        <f t="shared" si="9"/>
        <v>360</v>
      </c>
      <c r="T137" s="20">
        <f t="shared" si="10"/>
        <v>360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1736</v>
      </c>
      <c r="E138" s="11" t="s">
        <v>29</v>
      </c>
      <c r="F138" s="11" t="s">
        <v>30</v>
      </c>
      <c r="G138" s="11">
        <v>3</v>
      </c>
      <c r="H138" s="11" t="s">
        <v>145</v>
      </c>
      <c r="I138" s="11" t="s">
        <v>141</v>
      </c>
      <c r="J138" s="12">
        <v>226</v>
      </c>
      <c r="K138" s="13" t="s">
        <v>89</v>
      </c>
      <c r="L138" s="14"/>
      <c r="M138" s="14">
        <v>40</v>
      </c>
      <c r="N138" s="15"/>
      <c r="O138" s="16">
        <f t="shared" si="8"/>
        <v>2</v>
      </c>
      <c r="P138" s="16">
        <v>452</v>
      </c>
      <c r="Q138" s="17"/>
      <c r="R138" s="18"/>
      <c r="S138" s="19">
        <f t="shared" si="9"/>
        <v>452</v>
      </c>
      <c r="T138" s="20">
        <f t="shared" si="10"/>
        <v>452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1736</v>
      </c>
      <c r="E139" s="11" t="s">
        <v>29</v>
      </c>
      <c r="F139" s="11" t="s">
        <v>30</v>
      </c>
      <c r="G139" s="11">
        <v>3</v>
      </c>
      <c r="H139" s="11" t="s">
        <v>146</v>
      </c>
      <c r="I139" s="11" t="s">
        <v>141</v>
      </c>
      <c r="J139" s="12">
        <v>160</v>
      </c>
      <c r="K139" s="13" t="s">
        <v>89</v>
      </c>
      <c r="L139" s="14"/>
      <c r="M139" s="14">
        <v>35</v>
      </c>
      <c r="N139" s="15"/>
      <c r="O139" s="16">
        <f t="shared" si="8"/>
        <v>1.75</v>
      </c>
      <c r="P139" s="16">
        <v>180</v>
      </c>
      <c r="Q139" s="17"/>
      <c r="R139" s="18"/>
      <c r="S139" s="19">
        <f t="shared" si="9"/>
        <v>180</v>
      </c>
      <c r="T139" s="20">
        <f t="shared" si="10"/>
        <v>280</v>
      </c>
      <c r="U139" s="20">
        <f t="shared" si="11"/>
        <v>-100</v>
      </c>
      <c r="V139" s="21" t="s">
        <v>83</v>
      </c>
    </row>
    <row r="140" spans="1:22">
      <c r="A140">
        <v>139</v>
      </c>
      <c r="B140" t="s">
        <v>27</v>
      </c>
      <c r="C140" s="10" t="s">
        <v>28</v>
      </c>
      <c r="D140" s="11">
        <v>1736</v>
      </c>
      <c r="E140" s="11" t="s">
        <v>29</v>
      </c>
      <c r="F140" s="11" t="s">
        <v>30</v>
      </c>
      <c r="G140" s="11">
        <v>3</v>
      </c>
      <c r="H140" s="11" t="s">
        <v>133</v>
      </c>
      <c r="I140" s="11" t="s">
        <v>141</v>
      </c>
      <c r="J140" s="12">
        <v>3912</v>
      </c>
      <c r="K140" s="13" t="s">
        <v>89</v>
      </c>
      <c r="L140" s="14"/>
      <c r="M140" s="14">
        <v>30</v>
      </c>
      <c r="N140" s="15"/>
      <c r="O140" s="16">
        <f t="shared" si="8"/>
        <v>1.5</v>
      </c>
      <c r="P140" s="16">
        <v>5868</v>
      </c>
      <c r="Q140" s="17"/>
      <c r="R140" s="18"/>
      <c r="S140" s="19">
        <f t="shared" si="9"/>
        <v>5868</v>
      </c>
      <c r="T140" s="20">
        <f t="shared" si="10"/>
        <v>5868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1736</v>
      </c>
      <c r="E141" s="11" t="s">
        <v>29</v>
      </c>
      <c r="F141" s="11" t="s">
        <v>30</v>
      </c>
      <c r="G141" s="11">
        <v>3</v>
      </c>
      <c r="H141" s="11" t="s">
        <v>147</v>
      </c>
      <c r="I141" s="11" t="s">
        <v>141</v>
      </c>
      <c r="J141" s="12">
        <v>320</v>
      </c>
      <c r="K141" s="13" t="s">
        <v>89</v>
      </c>
      <c r="L141" s="14"/>
      <c r="M141" s="14">
        <v>20</v>
      </c>
      <c r="N141" s="15"/>
      <c r="O141" s="16">
        <f t="shared" si="8"/>
        <v>1</v>
      </c>
      <c r="P141" s="16">
        <v>320</v>
      </c>
      <c r="Q141" s="17"/>
      <c r="R141" s="18"/>
      <c r="S141" s="19">
        <f t="shared" si="9"/>
        <v>320</v>
      </c>
      <c r="T141" s="20">
        <f t="shared" si="10"/>
        <v>320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1736</v>
      </c>
      <c r="E142" s="11" t="s">
        <v>29</v>
      </c>
      <c r="F142" s="11" t="s">
        <v>30</v>
      </c>
      <c r="G142" s="11">
        <v>3</v>
      </c>
      <c r="H142" s="11" t="s">
        <v>139</v>
      </c>
      <c r="I142" s="11" t="s">
        <v>141</v>
      </c>
      <c r="J142" s="12">
        <v>128</v>
      </c>
      <c r="K142" s="13" t="s">
        <v>140</v>
      </c>
      <c r="L142" s="14">
        <v>3</v>
      </c>
      <c r="M142" s="14"/>
      <c r="N142" s="15"/>
      <c r="O142" s="16">
        <f t="shared" si="8"/>
        <v>3</v>
      </c>
      <c r="P142" s="16">
        <v>384</v>
      </c>
      <c r="Q142" s="17"/>
      <c r="R142" s="18"/>
      <c r="S142" s="19">
        <f t="shared" si="9"/>
        <v>384</v>
      </c>
      <c r="T142" s="20">
        <f t="shared" si="10"/>
        <v>384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1736</v>
      </c>
      <c r="E143" s="11" t="s">
        <v>29</v>
      </c>
      <c r="F143" s="11" t="s">
        <v>30</v>
      </c>
      <c r="G143" s="11">
        <v>3</v>
      </c>
      <c r="H143" s="11" t="s">
        <v>52</v>
      </c>
      <c r="I143" s="11" t="s">
        <v>148</v>
      </c>
      <c r="J143" s="12">
        <v>1000</v>
      </c>
      <c r="K143" s="13" t="s">
        <v>35</v>
      </c>
      <c r="L143" s="14">
        <v>0.15</v>
      </c>
      <c r="M143" s="14"/>
      <c r="N143" s="15"/>
      <c r="O143" s="16">
        <f t="shared" si="8"/>
        <v>0.15</v>
      </c>
      <c r="P143" s="16">
        <v>150</v>
      </c>
      <c r="Q143" s="17"/>
      <c r="R143" s="18"/>
      <c r="S143" s="19">
        <f t="shared" si="9"/>
        <v>150</v>
      </c>
      <c r="T143" s="20">
        <f t="shared" si="10"/>
        <v>150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1736</v>
      </c>
      <c r="E144" s="11" t="s">
        <v>29</v>
      </c>
      <c r="F144" s="11" t="s">
        <v>30</v>
      </c>
      <c r="G144" s="11">
        <v>3</v>
      </c>
      <c r="H144" s="11" t="s">
        <v>142</v>
      </c>
      <c r="I144" s="11" t="s">
        <v>148</v>
      </c>
      <c r="J144" s="12">
        <v>14000</v>
      </c>
      <c r="K144" s="13" t="s">
        <v>35</v>
      </c>
      <c r="L144" s="14">
        <v>0.2</v>
      </c>
      <c r="M144" s="14"/>
      <c r="N144" s="15"/>
      <c r="O144" s="16">
        <f t="shared" si="8"/>
        <v>0.2</v>
      </c>
      <c r="P144" s="16">
        <v>2800</v>
      </c>
      <c r="Q144" s="17"/>
      <c r="R144" s="18"/>
      <c r="S144" s="19">
        <f t="shared" si="9"/>
        <v>2800</v>
      </c>
      <c r="T144" s="20">
        <f t="shared" si="10"/>
        <v>2800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1736</v>
      </c>
      <c r="E145" s="11" t="s">
        <v>29</v>
      </c>
      <c r="F145" s="11" t="s">
        <v>30</v>
      </c>
      <c r="G145" s="11">
        <v>3</v>
      </c>
      <c r="H145" s="11" t="s">
        <v>81</v>
      </c>
      <c r="I145" s="11" t="s">
        <v>148</v>
      </c>
      <c r="J145" s="12">
        <v>9000</v>
      </c>
      <c r="K145" s="13" t="s">
        <v>35</v>
      </c>
      <c r="L145" s="14"/>
      <c r="M145" s="14">
        <v>28</v>
      </c>
      <c r="N145" s="15"/>
      <c r="O145" s="16">
        <f t="shared" si="8"/>
        <v>1.4000000000000001</v>
      </c>
      <c r="P145" s="16">
        <v>12600</v>
      </c>
      <c r="Q145" s="17"/>
      <c r="R145" s="18"/>
      <c r="S145" s="19">
        <f t="shared" si="9"/>
        <v>12600</v>
      </c>
      <c r="T145" s="20">
        <f t="shared" si="10"/>
        <v>12600.000000000002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1736</v>
      </c>
      <c r="E146" s="11" t="s">
        <v>29</v>
      </c>
      <c r="F146" s="11" t="s">
        <v>30</v>
      </c>
      <c r="G146" s="11">
        <v>3</v>
      </c>
      <c r="H146" s="11" t="s">
        <v>149</v>
      </c>
      <c r="I146" s="11" t="s">
        <v>148</v>
      </c>
      <c r="J146" s="12">
        <v>19</v>
      </c>
      <c r="K146" s="13" t="s">
        <v>89</v>
      </c>
      <c r="L146" s="14">
        <v>4</v>
      </c>
      <c r="M146" s="14"/>
      <c r="N146" s="15"/>
      <c r="O146" s="16">
        <f t="shared" si="8"/>
        <v>4</v>
      </c>
      <c r="P146" s="16">
        <v>76</v>
      </c>
      <c r="Q146" s="17"/>
      <c r="R146" s="18"/>
      <c r="S146" s="19">
        <f t="shared" si="9"/>
        <v>76</v>
      </c>
      <c r="T146" s="20">
        <f t="shared" si="10"/>
        <v>76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1736</v>
      </c>
      <c r="E147" s="11" t="s">
        <v>29</v>
      </c>
      <c r="F147" s="11" t="s">
        <v>30</v>
      </c>
      <c r="G147" s="11">
        <v>3</v>
      </c>
      <c r="H147" s="11" t="s">
        <v>94</v>
      </c>
      <c r="I147" s="11" t="s">
        <v>148</v>
      </c>
      <c r="J147" s="12">
        <v>1000</v>
      </c>
      <c r="K147" s="13" t="s">
        <v>35</v>
      </c>
      <c r="L147" s="14"/>
      <c r="M147" s="14">
        <v>25</v>
      </c>
      <c r="N147" s="15"/>
      <c r="O147" s="16">
        <f t="shared" si="8"/>
        <v>1.25</v>
      </c>
      <c r="P147" s="16">
        <v>1250</v>
      </c>
      <c r="Q147" s="17"/>
      <c r="R147" s="18"/>
      <c r="S147" s="19">
        <f t="shared" si="9"/>
        <v>1250</v>
      </c>
      <c r="T147" s="20">
        <f t="shared" si="10"/>
        <v>1250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1736</v>
      </c>
      <c r="E148" s="11" t="s">
        <v>29</v>
      </c>
      <c r="F148" s="11" t="s">
        <v>30</v>
      </c>
      <c r="G148" s="11">
        <v>3</v>
      </c>
      <c r="H148" s="11" t="s">
        <v>95</v>
      </c>
      <c r="I148" s="11" t="s">
        <v>148</v>
      </c>
      <c r="J148" s="12">
        <v>15</v>
      </c>
      <c r="K148" s="13" t="s">
        <v>33</v>
      </c>
      <c r="L148" s="14">
        <v>90</v>
      </c>
      <c r="M148" s="14"/>
      <c r="N148" s="15"/>
      <c r="O148" s="16">
        <f t="shared" si="8"/>
        <v>90</v>
      </c>
      <c r="P148" s="16">
        <v>1350</v>
      </c>
      <c r="Q148" s="17"/>
      <c r="R148" s="18"/>
      <c r="S148" s="19">
        <f t="shared" si="9"/>
        <v>1350</v>
      </c>
      <c r="T148" s="20">
        <f t="shared" si="10"/>
        <v>1350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1736</v>
      </c>
      <c r="E149" s="11" t="s">
        <v>29</v>
      </c>
      <c r="F149" s="11" t="s">
        <v>30</v>
      </c>
      <c r="G149" s="11">
        <v>3</v>
      </c>
      <c r="H149" s="11" t="s">
        <v>116</v>
      </c>
      <c r="I149" s="11" t="s">
        <v>148</v>
      </c>
      <c r="J149" s="12">
        <v>9000</v>
      </c>
      <c r="K149" s="13" t="s">
        <v>115</v>
      </c>
      <c r="L149" s="14"/>
      <c r="M149" s="14">
        <v>2</v>
      </c>
      <c r="N149" s="15">
        <v>6</v>
      </c>
      <c r="O149" s="16">
        <f t="shared" si="8"/>
        <v>0.125</v>
      </c>
      <c r="P149" s="16">
        <v>1125</v>
      </c>
      <c r="Q149" s="17"/>
      <c r="R149" s="18"/>
      <c r="S149" s="19">
        <f t="shared" si="9"/>
        <v>1125</v>
      </c>
      <c r="T149" s="20">
        <f t="shared" si="10"/>
        <v>1125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1736</v>
      </c>
      <c r="E150" s="11" t="s">
        <v>29</v>
      </c>
      <c r="F150" s="11" t="s">
        <v>30</v>
      </c>
      <c r="G150" s="11">
        <v>3</v>
      </c>
      <c r="H150" s="11" t="s">
        <v>133</v>
      </c>
      <c r="I150" s="11" t="s">
        <v>148</v>
      </c>
      <c r="J150" s="12">
        <v>4700</v>
      </c>
      <c r="K150" s="13" t="s">
        <v>89</v>
      </c>
      <c r="L150" s="14"/>
      <c r="M150" s="14">
        <v>30</v>
      </c>
      <c r="N150" s="15"/>
      <c r="O150" s="16">
        <f t="shared" si="8"/>
        <v>1.5</v>
      </c>
      <c r="P150" s="16">
        <v>7050</v>
      </c>
      <c r="Q150" s="17"/>
      <c r="R150" s="18"/>
      <c r="S150" s="19">
        <f t="shared" si="9"/>
        <v>7050</v>
      </c>
      <c r="T150" s="20">
        <f t="shared" si="10"/>
        <v>7050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1736</v>
      </c>
      <c r="E151" s="11" t="s">
        <v>29</v>
      </c>
      <c r="F151" s="11" t="s">
        <v>30</v>
      </c>
      <c r="G151" s="11">
        <v>3</v>
      </c>
      <c r="H151" s="11" t="s">
        <v>36</v>
      </c>
      <c r="I151" s="11" t="s">
        <v>150</v>
      </c>
      <c r="J151" s="12">
        <v>10</v>
      </c>
      <c r="K151" s="13" t="s">
        <v>37</v>
      </c>
      <c r="L151" s="14">
        <v>2</v>
      </c>
      <c r="M151" s="14">
        <v>8</v>
      </c>
      <c r="N151" s="15"/>
      <c r="O151" s="16">
        <f t="shared" si="8"/>
        <v>2.4</v>
      </c>
      <c r="P151" s="16">
        <v>24</v>
      </c>
      <c r="Q151" s="17"/>
      <c r="R151" s="18"/>
      <c r="S151" s="19">
        <f t="shared" si="9"/>
        <v>24</v>
      </c>
      <c r="T151" s="20">
        <f t="shared" si="10"/>
        <v>24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1736</v>
      </c>
      <c r="E152" s="11" t="s">
        <v>29</v>
      </c>
      <c r="F152" s="11" t="s">
        <v>30</v>
      </c>
      <c r="G152" s="11">
        <v>4</v>
      </c>
      <c r="H152" s="11" t="s">
        <v>40</v>
      </c>
      <c r="I152" s="11" t="s">
        <v>150</v>
      </c>
      <c r="J152" s="12">
        <v>2000</v>
      </c>
      <c r="K152" s="13" t="s">
        <v>35</v>
      </c>
      <c r="L152" s="14">
        <v>0.2</v>
      </c>
      <c r="M152" s="14"/>
      <c r="N152" s="15"/>
      <c r="O152" s="16">
        <f t="shared" si="8"/>
        <v>0.2</v>
      </c>
      <c r="P152" s="16">
        <v>400</v>
      </c>
      <c r="Q152" s="17"/>
      <c r="R152" s="18"/>
      <c r="S152" s="19">
        <f t="shared" si="9"/>
        <v>400</v>
      </c>
      <c r="T152" s="20">
        <f t="shared" si="10"/>
        <v>400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1736</v>
      </c>
      <c r="E153" s="11" t="s">
        <v>29</v>
      </c>
      <c r="F153" s="11" t="s">
        <v>30</v>
      </c>
      <c r="G153" s="11">
        <v>4</v>
      </c>
      <c r="H153" s="11" t="s">
        <v>151</v>
      </c>
      <c r="I153" s="11" t="s">
        <v>150</v>
      </c>
      <c r="J153" s="12">
        <v>14000</v>
      </c>
      <c r="K153" s="13" t="s">
        <v>35</v>
      </c>
      <c r="L153" s="14">
        <v>0.1</v>
      </c>
      <c r="M153" s="14"/>
      <c r="N153" s="15"/>
      <c r="O153" s="16">
        <f t="shared" si="8"/>
        <v>0.1</v>
      </c>
      <c r="P153" s="16">
        <v>1400</v>
      </c>
      <c r="Q153" s="17"/>
      <c r="R153" s="18"/>
      <c r="S153" s="19">
        <f t="shared" si="9"/>
        <v>1400</v>
      </c>
      <c r="T153" s="20">
        <f t="shared" si="10"/>
        <v>1400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1736</v>
      </c>
      <c r="E154" s="11" t="s">
        <v>29</v>
      </c>
      <c r="F154" s="11" t="s">
        <v>30</v>
      </c>
      <c r="G154" s="11">
        <v>4</v>
      </c>
      <c r="H154" s="11" t="s">
        <v>116</v>
      </c>
      <c r="I154" s="11" t="s">
        <v>150</v>
      </c>
      <c r="J154" s="12">
        <v>33425</v>
      </c>
      <c r="K154" s="13" t="s">
        <v>115</v>
      </c>
      <c r="L154" s="14"/>
      <c r="M154" s="14">
        <v>2</v>
      </c>
      <c r="N154" s="15">
        <v>6</v>
      </c>
      <c r="O154" s="16">
        <f t="shared" si="8"/>
        <v>0.125</v>
      </c>
      <c r="P154" s="16">
        <v>4178</v>
      </c>
      <c r="Q154" s="17">
        <v>2</v>
      </c>
      <c r="R154" s="18">
        <v>6</v>
      </c>
      <c r="S154" s="19">
        <f t="shared" si="9"/>
        <v>4178.125</v>
      </c>
      <c r="T154" s="20">
        <f t="shared" si="10"/>
        <v>4178.125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1736</v>
      </c>
      <c r="E155" s="11" t="s">
        <v>29</v>
      </c>
      <c r="F155" s="11" t="s">
        <v>30</v>
      </c>
      <c r="G155" s="11">
        <v>4</v>
      </c>
      <c r="H155" s="11" t="s">
        <v>117</v>
      </c>
      <c r="I155" s="11" t="s">
        <v>150</v>
      </c>
      <c r="J155" s="12">
        <v>10700</v>
      </c>
      <c r="K155" s="13" t="s">
        <v>45</v>
      </c>
      <c r="L155" s="14"/>
      <c r="M155" s="14">
        <v>1</v>
      </c>
      <c r="N155" s="15">
        <v>3</v>
      </c>
      <c r="O155" s="16">
        <f t="shared" si="8"/>
        <v>6.25E-2</v>
      </c>
      <c r="P155" s="16">
        <v>668</v>
      </c>
      <c r="Q155" s="17">
        <v>15</v>
      </c>
      <c r="R155" s="18"/>
      <c r="S155" s="19">
        <f t="shared" si="9"/>
        <v>668.75</v>
      </c>
      <c r="T155" s="20">
        <f t="shared" si="10"/>
        <v>668.75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1736</v>
      </c>
      <c r="E156" s="11" t="s">
        <v>29</v>
      </c>
      <c r="F156" s="11" t="s">
        <v>30</v>
      </c>
      <c r="G156" s="11">
        <v>4</v>
      </c>
      <c r="H156" s="11" t="s">
        <v>152</v>
      </c>
      <c r="I156" s="11" t="s">
        <v>150</v>
      </c>
      <c r="J156" s="12">
        <v>48</v>
      </c>
      <c r="K156" s="13" t="s">
        <v>89</v>
      </c>
      <c r="L156" s="14">
        <v>14</v>
      </c>
      <c r="M156" s="14"/>
      <c r="N156" s="15"/>
      <c r="O156" s="16">
        <f t="shared" si="8"/>
        <v>14</v>
      </c>
      <c r="P156" s="16">
        <v>672</v>
      </c>
      <c r="Q156" s="17"/>
      <c r="R156" s="18"/>
      <c r="S156" s="19">
        <f t="shared" si="9"/>
        <v>672</v>
      </c>
      <c r="T156" s="20">
        <f t="shared" si="10"/>
        <v>672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1736</v>
      </c>
      <c r="E157" s="11" t="s">
        <v>29</v>
      </c>
      <c r="F157" s="11" t="s">
        <v>30</v>
      </c>
      <c r="G157" s="11">
        <v>4</v>
      </c>
      <c r="H157" s="11" t="s">
        <v>153</v>
      </c>
      <c r="I157" s="11" t="s">
        <v>150</v>
      </c>
      <c r="J157" s="12">
        <v>136</v>
      </c>
      <c r="K157" s="13" t="s">
        <v>89</v>
      </c>
      <c r="L157" s="14"/>
      <c r="M157" s="14">
        <v>50</v>
      </c>
      <c r="N157" s="15"/>
      <c r="O157" s="16">
        <f t="shared" si="8"/>
        <v>2.5</v>
      </c>
      <c r="P157" s="16">
        <v>340</v>
      </c>
      <c r="Q157" s="17"/>
      <c r="R157" s="18"/>
      <c r="S157" s="19">
        <f t="shared" si="9"/>
        <v>340</v>
      </c>
      <c r="T157" s="20">
        <f t="shared" si="10"/>
        <v>340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1736</v>
      </c>
      <c r="E158" s="11" t="s">
        <v>29</v>
      </c>
      <c r="F158" s="11" t="s">
        <v>30</v>
      </c>
      <c r="G158" s="11">
        <v>4</v>
      </c>
      <c r="H158" s="11" t="s">
        <v>154</v>
      </c>
      <c r="I158" s="11" t="s">
        <v>150</v>
      </c>
      <c r="J158" s="12">
        <v>900</v>
      </c>
      <c r="K158" s="13" t="s">
        <v>89</v>
      </c>
      <c r="L158" s="14"/>
      <c r="M158" s="14">
        <v>25</v>
      </c>
      <c r="N158" s="15"/>
      <c r="O158" s="16">
        <f t="shared" si="8"/>
        <v>1.25</v>
      </c>
      <c r="P158" s="16">
        <v>1125</v>
      </c>
      <c r="Q158" s="17"/>
      <c r="R158" s="18"/>
      <c r="S158" s="19">
        <f t="shared" si="9"/>
        <v>1125</v>
      </c>
      <c r="T158" s="20">
        <f t="shared" si="10"/>
        <v>1125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1736</v>
      </c>
      <c r="E159" s="11" t="s">
        <v>29</v>
      </c>
      <c r="F159" s="11" t="s">
        <v>30</v>
      </c>
      <c r="G159" s="11">
        <v>4</v>
      </c>
      <c r="H159" s="11" t="s">
        <v>155</v>
      </c>
      <c r="I159" s="11" t="s">
        <v>150</v>
      </c>
      <c r="J159" s="12">
        <v>4000</v>
      </c>
      <c r="K159" s="13" t="s">
        <v>35</v>
      </c>
      <c r="L159" s="14">
        <v>0.3</v>
      </c>
      <c r="M159" s="14"/>
      <c r="N159" s="15"/>
      <c r="O159" s="16">
        <f t="shared" si="8"/>
        <v>0.3</v>
      </c>
      <c r="P159" s="16">
        <v>1200</v>
      </c>
      <c r="Q159" s="17"/>
      <c r="R159" s="18"/>
      <c r="S159" s="19">
        <f t="shared" si="9"/>
        <v>1200</v>
      </c>
      <c r="T159" s="20">
        <f t="shared" si="10"/>
        <v>1200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1736</v>
      </c>
      <c r="E160" s="11" t="s">
        <v>29</v>
      </c>
      <c r="F160" s="11" t="s">
        <v>30</v>
      </c>
      <c r="G160" s="11">
        <v>4</v>
      </c>
      <c r="H160" s="11" t="s">
        <v>47</v>
      </c>
      <c r="I160" s="11" t="s">
        <v>150</v>
      </c>
      <c r="J160" s="12">
        <v>1200</v>
      </c>
      <c r="K160" s="13" t="s">
        <v>35</v>
      </c>
      <c r="L160" s="14">
        <v>0.2</v>
      </c>
      <c r="M160" s="14"/>
      <c r="N160" s="15"/>
      <c r="O160" s="16">
        <f t="shared" si="8"/>
        <v>0.2</v>
      </c>
      <c r="P160" s="16">
        <v>240</v>
      </c>
      <c r="Q160" s="17"/>
      <c r="R160" s="18"/>
      <c r="S160" s="19">
        <f t="shared" si="9"/>
        <v>240</v>
      </c>
      <c r="T160" s="20">
        <f t="shared" si="10"/>
        <v>240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1736</v>
      </c>
      <c r="E161" s="11" t="s">
        <v>29</v>
      </c>
      <c r="F161" s="11" t="s">
        <v>30</v>
      </c>
      <c r="G161" s="11">
        <v>4</v>
      </c>
      <c r="H161" s="11" t="s">
        <v>41</v>
      </c>
      <c r="I161" s="11" t="s">
        <v>156</v>
      </c>
      <c r="J161" s="12">
        <v>1213300</v>
      </c>
      <c r="K161" s="13" t="s">
        <v>35</v>
      </c>
      <c r="L161" s="14">
        <v>0.12</v>
      </c>
      <c r="M161" s="14"/>
      <c r="N161" s="15"/>
      <c r="O161" s="16">
        <f t="shared" si="8"/>
        <v>0.12</v>
      </c>
      <c r="P161" s="16">
        <v>145596</v>
      </c>
      <c r="Q161" s="17"/>
      <c r="R161" s="18"/>
      <c r="S161" s="19">
        <f t="shared" si="9"/>
        <v>145596</v>
      </c>
      <c r="T161" s="20">
        <f t="shared" si="10"/>
        <v>145596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1736</v>
      </c>
      <c r="E162" s="11" t="s">
        <v>29</v>
      </c>
      <c r="F162" s="11" t="s">
        <v>30</v>
      </c>
      <c r="G162" s="11">
        <v>4</v>
      </c>
      <c r="H162" s="11" t="s">
        <v>157</v>
      </c>
      <c r="I162" s="11" t="s">
        <v>156</v>
      </c>
      <c r="J162" s="12">
        <v>576325</v>
      </c>
      <c r="K162" s="13" t="s">
        <v>35</v>
      </c>
      <c r="L162" s="14">
        <v>0.3</v>
      </c>
      <c r="M162" s="14"/>
      <c r="N162" s="15"/>
      <c r="O162" s="16">
        <f t="shared" si="8"/>
        <v>0.3</v>
      </c>
      <c r="P162" s="16">
        <v>172897</v>
      </c>
      <c r="Q162" s="17">
        <v>10</v>
      </c>
      <c r="R162" s="18"/>
      <c r="S162" s="19">
        <f t="shared" si="9"/>
        <v>172897.5</v>
      </c>
      <c r="T162" s="20">
        <f t="shared" si="10"/>
        <v>172897.5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1736</v>
      </c>
      <c r="E163" s="11" t="s">
        <v>29</v>
      </c>
      <c r="F163" s="11" t="s">
        <v>30</v>
      </c>
      <c r="G163" s="11">
        <v>4</v>
      </c>
      <c r="H163" s="11" t="s">
        <v>42</v>
      </c>
      <c r="I163" s="11" t="s">
        <v>156</v>
      </c>
      <c r="J163" s="12">
        <v>12380</v>
      </c>
      <c r="K163" s="13" t="s">
        <v>35</v>
      </c>
      <c r="L163" s="14"/>
      <c r="M163" s="14">
        <v>40</v>
      </c>
      <c r="N163" s="15"/>
      <c r="O163" s="16">
        <f t="shared" si="8"/>
        <v>2</v>
      </c>
      <c r="P163" s="16">
        <v>24760</v>
      </c>
      <c r="Q163" s="17"/>
      <c r="R163" s="18"/>
      <c r="S163" s="19">
        <f t="shared" si="9"/>
        <v>24760</v>
      </c>
      <c r="T163" s="20">
        <f t="shared" si="10"/>
        <v>24760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1736</v>
      </c>
      <c r="E164" s="11" t="s">
        <v>29</v>
      </c>
      <c r="F164" s="11" t="s">
        <v>30</v>
      </c>
      <c r="G164" s="11">
        <v>4</v>
      </c>
      <c r="H164" s="11" t="s">
        <v>182</v>
      </c>
      <c r="I164" s="11" t="s">
        <v>156</v>
      </c>
      <c r="J164" s="12">
        <v>12</v>
      </c>
      <c r="K164" s="13" t="s">
        <v>89</v>
      </c>
      <c r="L164" s="14">
        <v>10</v>
      </c>
      <c r="M164" s="14"/>
      <c r="N164" s="15"/>
      <c r="O164" s="16">
        <f t="shared" si="8"/>
        <v>10</v>
      </c>
      <c r="P164" s="16">
        <v>120</v>
      </c>
      <c r="Q164" s="17"/>
      <c r="R164" s="18"/>
      <c r="S164" s="19">
        <f t="shared" si="9"/>
        <v>120</v>
      </c>
      <c r="T164" s="20">
        <f t="shared" si="10"/>
        <v>120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1736</v>
      </c>
      <c r="E165" s="11" t="s">
        <v>29</v>
      </c>
      <c r="F165" s="11" t="s">
        <v>30</v>
      </c>
      <c r="G165" s="11">
        <v>4</v>
      </c>
      <c r="H165" s="11" t="s">
        <v>183</v>
      </c>
      <c r="I165" s="11" t="s">
        <v>156</v>
      </c>
      <c r="J165" s="12">
        <v>18</v>
      </c>
      <c r="K165" s="13" t="s">
        <v>89</v>
      </c>
      <c r="L165" s="14">
        <v>4</v>
      </c>
      <c r="M165" s="14"/>
      <c r="N165" s="15"/>
      <c r="O165" s="16">
        <f t="shared" si="8"/>
        <v>4</v>
      </c>
      <c r="P165" s="16">
        <v>72</v>
      </c>
      <c r="Q165" s="17"/>
      <c r="R165" s="18"/>
      <c r="S165" s="19">
        <f t="shared" si="9"/>
        <v>72</v>
      </c>
      <c r="T165" s="20">
        <f t="shared" si="10"/>
        <v>72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1736</v>
      </c>
      <c r="E166" s="11" t="s">
        <v>29</v>
      </c>
      <c r="F166" s="11" t="s">
        <v>30</v>
      </c>
      <c r="G166" s="11">
        <v>4</v>
      </c>
      <c r="H166" s="11" t="s">
        <v>63</v>
      </c>
      <c r="I166" s="11" t="s">
        <v>158</v>
      </c>
      <c r="J166" s="12">
        <v>64500</v>
      </c>
      <c r="K166" s="13" t="s">
        <v>35</v>
      </c>
      <c r="L166" s="14">
        <v>7.0000000000000007E-2</v>
      </c>
      <c r="M166" s="14">
        <v>0.1</v>
      </c>
      <c r="N166" s="15"/>
      <c r="O166" s="16">
        <f t="shared" si="8"/>
        <v>7.5000000000000011E-2</v>
      </c>
      <c r="P166" s="16">
        <v>4837</v>
      </c>
      <c r="Q166" s="17">
        <v>10</v>
      </c>
      <c r="R166" s="18"/>
      <c r="S166" s="19">
        <f t="shared" si="9"/>
        <v>4837.5</v>
      </c>
      <c r="T166" s="20">
        <f t="shared" si="10"/>
        <v>4837.5000000000009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1736</v>
      </c>
      <c r="E167" s="11" t="s">
        <v>29</v>
      </c>
      <c r="F167" s="11" t="s">
        <v>30</v>
      </c>
      <c r="G167" s="11">
        <v>4</v>
      </c>
      <c r="H167" s="11" t="s">
        <v>70</v>
      </c>
      <c r="I167" s="11" t="s">
        <v>158</v>
      </c>
      <c r="J167" s="12">
        <v>17840</v>
      </c>
      <c r="K167" s="13" t="s">
        <v>35</v>
      </c>
      <c r="L167" s="14"/>
      <c r="M167" s="14">
        <v>12</v>
      </c>
      <c r="N167" s="15"/>
      <c r="O167" s="16">
        <f t="shared" si="8"/>
        <v>0.60000000000000009</v>
      </c>
      <c r="P167" s="16">
        <v>10704</v>
      </c>
      <c r="Q167" s="17"/>
      <c r="R167" s="18"/>
      <c r="S167" s="19">
        <f t="shared" si="9"/>
        <v>10704</v>
      </c>
      <c r="T167" s="20">
        <f t="shared" si="10"/>
        <v>10704.000000000002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1736</v>
      </c>
      <c r="E168" s="11" t="s">
        <v>29</v>
      </c>
      <c r="F168" s="11" t="s">
        <v>30</v>
      </c>
      <c r="G168" s="11">
        <v>4</v>
      </c>
      <c r="H168" s="11" t="s">
        <v>159</v>
      </c>
      <c r="I168" s="11" t="s">
        <v>158</v>
      </c>
      <c r="J168" s="12">
        <v>40400</v>
      </c>
      <c r="K168" s="13" t="s">
        <v>35</v>
      </c>
      <c r="L168" s="14"/>
      <c r="M168" s="14">
        <v>35</v>
      </c>
      <c r="N168" s="15"/>
      <c r="O168" s="16">
        <f t="shared" si="8"/>
        <v>1.75</v>
      </c>
      <c r="P168" s="16">
        <v>70700</v>
      </c>
      <c r="Q168" s="17"/>
      <c r="R168" s="18"/>
      <c r="S168" s="19">
        <f t="shared" si="9"/>
        <v>70700</v>
      </c>
      <c r="T168" s="20">
        <f t="shared" si="10"/>
        <v>70700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1736</v>
      </c>
      <c r="E169" s="11" t="s">
        <v>29</v>
      </c>
      <c r="F169" s="11" t="s">
        <v>30</v>
      </c>
      <c r="G169" s="11">
        <v>4</v>
      </c>
      <c r="H169" s="11" t="s">
        <v>160</v>
      </c>
      <c r="I169" s="11" t="s">
        <v>158</v>
      </c>
      <c r="J169" s="12">
        <v>658115</v>
      </c>
      <c r="K169" s="13" t="s">
        <v>35</v>
      </c>
      <c r="L169" s="14"/>
      <c r="M169" s="14">
        <v>15</v>
      </c>
      <c r="N169" s="15"/>
      <c r="O169" s="16">
        <f t="shared" si="8"/>
        <v>0.75</v>
      </c>
      <c r="P169" s="16">
        <v>493586</v>
      </c>
      <c r="Q169" s="17">
        <v>5</v>
      </c>
      <c r="R169" s="18"/>
      <c r="S169" s="19">
        <f t="shared" si="9"/>
        <v>493586.25</v>
      </c>
      <c r="T169" s="20">
        <f t="shared" si="10"/>
        <v>493586.25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1736</v>
      </c>
      <c r="E170" s="11" t="s">
        <v>29</v>
      </c>
      <c r="F170" s="11" t="s">
        <v>30</v>
      </c>
      <c r="G170" s="11">
        <v>4</v>
      </c>
      <c r="H170" s="11" t="s">
        <v>161</v>
      </c>
      <c r="I170" s="11" t="s">
        <v>158</v>
      </c>
      <c r="J170" s="12">
        <v>125</v>
      </c>
      <c r="K170" s="13" t="s">
        <v>35</v>
      </c>
      <c r="L170" s="14">
        <v>0.06</v>
      </c>
      <c r="M170" s="14"/>
      <c r="N170" s="15"/>
      <c r="O170" s="16">
        <f t="shared" si="8"/>
        <v>0.06</v>
      </c>
      <c r="P170" s="16">
        <v>7</v>
      </c>
      <c r="Q170" s="17">
        <v>10</v>
      </c>
      <c r="R170" s="18"/>
      <c r="S170" s="19">
        <f t="shared" si="9"/>
        <v>7.5</v>
      </c>
      <c r="T170" s="20">
        <f t="shared" si="10"/>
        <v>7.5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1736</v>
      </c>
      <c r="E171" s="11" t="s">
        <v>29</v>
      </c>
      <c r="F171" s="11" t="s">
        <v>30</v>
      </c>
      <c r="G171" s="11">
        <v>4</v>
      </c>
      <c r="H171" s="11" t="s">
        <v>162</v>
      </c>
      <c r="I171" s="11" t="s">
        <v>158</v>
      </c>
      <c r="J171" s="12">
        <v>184225</v>
      </c>
      <c r="K171" s="13" t="s">
        <v>35</v>
      </c>
      <c r="L171" s="14">
        <v>0.45</v>
      </c>
      <c r="M171" s="14"/>
      <c r="N171" s="15"/>
      <c r="O171" s="16">
        <f t="shared" si="8"/>
        <v>0.45</v>
      </c>
      <c r="P171" s="16">
        <v>82901</v>
      </c>
      <c r="Q171" s="17">
        <v>5</v>
      </c>
      <c r="R171" s="18"/>
      <c r="S171" s="19">
        <f t="shared" si="9"/>
        <v>82901.25</v>
      </c>
      <c r="T171" s="20">
        <f t="shared" si="10"/>
        <v>82901.25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1736</v>
      </c>
      <c r="E172" s="11" t="s">
        <v>29</v>
      </c>
      <c r="F172" s="11" t="s">
        <v>30</v>
      </c>
      <c r="G172" s="11">
        <v>4</v>
      </c>
      <c r="H172" s="11" t="s">
        <v>163</v>
      </c>
      <c r="I172" s="11" t="s">
        <v>158</v>
      </c>
      <c r="J172" s="12">
        <v>117575</v>
      </c>
      <c r="K172" s="13" t="s">
        <v>35</v>
      </c>
      <c r="L172" s="14"/>
      <c r="M172" s="14">
        <v>18</v>
      </c>
      <c r="N172" s="15"/>
      <c r="O172" s="16">
        <f t="shared" si="8"/>
        <v>0.9</v>
      </c>
      <c r="P172" s="16">
        <v>105817</v>
      </c>
      <c r="Q172" s="17">
        <v>10</v>
      </c>
      <c r="R172" s="18"/>
      <c r="S172" s="19">
        <f t="shared" si="9"/>
        <v>105817.5</v>
      </c>
      <c r="T172" s="20">
        <f t="shared" si="10"/>
        <v>105817.5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1736</v>
      </c>
      <c r="E173" s="11" t="s">
        <v>29</v>
      </c>
      <c r="F173" s="11" t="s">
        <v>30</v>
      </c>
      <c r="G173" s="11">
        <v>4</v>
      </c>
      <c r="H173" s="11" t="s">
        <v>164</v>
      </c>
      <c r="I173" s="11" t="s">
        <v>158</v>
      </c>
      <c r="J173" s="12">
        <v>540</v>
      </c>
      <c r="K173" s="13" t="s">
        <v>35</v>
      </c>
      <c r="L173" s="14">
        <v>7</v>
      </c>
      <c r="M173" s="14"/>
      <c r="N173" s="15"/>
      <c r="O173" s="16">
        <f t="shared" si="8"/>
        <v>7</v>
      </c>
      <c r="P173" s="16">
        <v>3780</v>
      </c>
      <c r="Q173" s="17"/>
      <c r="R173" s="18"/>
      <c r="S173" s="19">
        <f t="shared" si="9"/>
        <v>3780</v>
      </c>
      <c r="T173" s="20">
        <f t="shared" si="10"/>
        <v>3780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1736</v>
      </c>
      <c r="E174" s="11" t="s">
        <v>29</v>
      </c>
      <c r="F174" s="11" t="s">
        <v>30</v>
      </c>
      <c r="G174" s="11">
        <v>4</v>
      </c>
      <c r="H174" s="11" t="s">
        <v>165</v>
      </c>
      <c r="I174" s="11" t="s">
        <v>158</v>
      </c>
      <c r="J174" s="12">
        <v>153870</v>
      </c>
      <c r="K174" s="13" t="s">
        <v>35</v>
      </c>
      <c r="L174" s="14"/>
      <c r="M174" s="14">
        <v>4</v>
      </c>
      <c r="N174" s="15"/>
      <c r="O174" s="16">
        <f t="shared" si="8"/>
        <v>0.2</v>
      </c>
      <c r="P174" s="16">
        <v>30740</v>
      </c>
      <c r="Q174" s="17"/>
      <c r="R174" s="18"/>
      <c r="S174" s="19">
        <f t="shared" si="9"/>
        <v>30740</v>
      </c>
      <c r="T174" s="20">
        <f t="shared" si="10"/>
        <v>30774</v>
      </c>
      <c r="U174" s="20">
        <f t="shared" si="11"/>
        <v>-34</v>
      </c>
      <c r="V174" s="21" t="s">
        <v>83</v>
      </c>
    </row>
    <row r="175" spans="1:22">
      <c r="A175">
        <v>174</v>
      </c>
      <c r="B175" t="s">
        <v>27</v>
      </c>
      <c r="C175" s="10" t="s">
        <v>28</v>
      </c>
      <c r="D175" s="11">
        <v>1736</v>
      </c>
      <c r="E175" s="11" t="s">
        <v>29</v>
      </c>
      <c r="F175" s="11" t="s">
        <v>30</v>
      </c>
      <c r="G175" s="11">
        <v>4</v>
      </c>
      <c r="H175" s="11" t="s">
        <v>166</v>
      </c>
      <c r="I175" s="11" t="s">
        <v>158</v>
      </c>
      <c r="J175" s="12">
        <v>588400</v>
      </c>
      <c r="K175" s="13" t="s">
        <v>35</v>
      </c>
      <c r="L175" s="14">
        <v>3</v>
      </c>
      <c r="M175" s="14">
        <v>10</v>
      </c>
      <c r="N175" s="15"/>
      <c r="O175" s="16">
        <f t="shared" si="8"/>
        <v>3.5</v>
      </c>
      <c r="P175" s="16">
        <v>2059400</v>
      </c>
      <c r="Q175" s="17"/>
      <c r="R175" s="18"/>
      <c r="S175" s="19">
        <f t="shared" si="9"/>
        <v>2059400</v>
      </c>
      <c r="T175" s="20">
        <f t="shared" si="10"/>
        <v>2059400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1736</v>
      </c>
      <c r="E176" s="11" t="s">
        <v>29</v>
      </c>
      <c r="F176" s="11" t="s">
        <v>30</v>
      </c>
      <c r="G176" s="11">
        <v>4</v>
      </c>
      <c r="H176" s="11" t="s">
        <v>167</v>
      </c>
      <c r="I176" s="11" t="s">
        <v>158</v>
      </c>
      <c r="J176" s="12">
        <v>58100</v>
      </c>
      <c r="K176" s="13" t="s">
        <v>35</v>
      </c>
      <c r="L176" s="14"/>
      <c r="M176" s="14">
        <v>8</v>
      </c>
      <c r="N176" s="15"/>
      <c r="O176" s="16">
        <f t="shared" si="8"/>
        <v>0.4</v>
      </c>
      <c r="P176" s="16">
        <v>23240</v>
      </c>
      <c r="Q176" s="17"/>
      <c r="R176" s="18"/>
      <c r="S176" s="19">
        <f t="shared" si="9"/>
        <v>23240</v>
      </c>
      <c r="T176" s="20">
        <f t="shared" si="10"/>
        <v>23240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1736</v>
      </c>
      <c r="E177" s="11" t="s">
        <v>29</v>
      </c>
      <c r="F177" s="11" t="s">
        <v>30</v>
      </c>
      <c r="G177" s="11">
        <v>4</v>
      </c>
      <c r="H177" s="11" t="s">
        <v>168</v>
      </c>
      <c r="I177" s="11" t="s">
        <v>158</v>
      </c>
      <c r="J177" s="12">
        <v>5494700</v>
      </c>
      <c r="K177" s="13" t="s">
        <v>35</v>
      </c>
      <c r="L177" s="14">
        <v>0.26</v>
      </c>
      <c r="M177" s="14"/>
      <c r="N177" s="15"/>
      <c r="O177" s="16">
        <f t="shared" si="8"/>
        <v>0.26</v>
      </c>
      <c r="P177" s="16">
        <v>1428622</v>
      </c>
      <c r="Q177" s="17"/>
      <c r="R177" s="18"/>
      <c r="S177" s="19">
        <f t="shared" si="9"/>
        <v>1428622</v>
      </c>
      <c r="T177" s="20">
        <f t="shared" si="10"/>
        <v>1428622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1736</v>
      </c>
      <c r="E178" s="11" t="s">
        <v>29</v>
      </c>
      <c r="F178" s="11" t="s">
        <v>30</v>
      </c>
      <c r="G178" s="11">
        <v>4</v>
      </c>
      <c r="H178" s="11" t="s">
        <v>169</v>
      </c>
      <c r="I178" s="11" t="s">
        <v>158</v>
      </c>
      <c r="J178" s="12">
        <v>3470000</v>
      </c>
      <c r="K178" s="13" t="s">
        <v>35</v>
      </c>
      <c r="L178" s="14">
        <v>0.18</v>
      </c>
      <c r="M178" s="14"/>
      <c r="N178" s="15"/>
      <c r="O178" s="16">
        <f t="shared" si="8"/>
        <v>0.18</v>
      </c>
      <c r="P178" s="16">
        <v>624600</v>
      </c>
      <c r="Q178" s="17"/>
      <c r="R178" s="18"/>
      <c r="S178" s="19">
        <f t="shared" si="9"/>
        <v>624600</v>
      </c>
      <c r="T178" s="20">
        <f t="shared" si="10"/>
        <v>624600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1736</v>
      </c>
      <c r="E179" s="11" t="s">
        <v>29</v>
      </c>
      <c r="F179" s="11" t="s">
        <v>30</v>
      </c>
      <c r="G179" s="11">
        <v>4</v>
      </c>
      <c r="H179" s="11" t="s">
        <v>170</v>
      </c>
      <c r="I179" s="11" t="s">
        <v>158</v>
      </c>
      <c r="J179" s="12">
        <v>13833850</v>
      </c>
      <c r="K179" s="13" t="s">
        <v>35</v>
      </c>
      <c r="L179" s="14">
        <v>0.16</v>
      </c>
      <c r="M179" s="14"/>
      <c r="N179" s="15"/>
      <c r="O179" s="16">
        <f t="shared" si="8"/>
        <v>0.16</v>
      </c>
      <c r="P179" s="16">
        <v>2213416</v>
      </c>
      <c r="Q179" s="17"/>
      <c r="R179" s="18"/>
      <c r="S179" s="19">
        <f t="shared" si="9"/>
        <v>2213416</v>
      </c>
      <c r="T179" s="20">
        <f t="shared" si="10"/>
        <v>2213416</v>
      </c>
      <c r="U179" s="20">
        <f t="shared" si="11"/>
        <v>0</v>
      </c>
      <c r="V179" s="21"/>
    </row>
  </sheetData>
  <conditionalFormatting sqref="U2:U17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2017-05-26T13:52:35Z</dcterms:created>
  <dcterms:modified xsi:type="dcterms:W3CDTF">2017-05-29T07:29:13Z</dcterms:modified>
</cp:coreProperties>
</file>