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charles/Desktop/TOFLIT18/"/>
    </mc:Choice>
  </mc:AlternateContent>
  <xr:revisionPtr revIDLastSave="0" documentId="8_{D5B4E7E8-C480-6F4F-A8F1-C64DF3D630AB}" xr6:coauthVersionLast="47" xr6:coauthVersionMax="47" xr10:uidLastSave="{00000000-0000-0000-0000-000000000000}"/>
  <bookViews>
    <workbookView xWindow="0" yWindow="0" windowWidth="28800" windowHeight="18000" tabRatio="984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70" i="1" l="1"/>
  <c r="L655" i="1" l="1"/>
  <c r="AA655" i="1" s="1"/>
  <c r="L656" i="1"/>
  <c r="L657" i="1"/>
  <c r="L658" i="1"/>
  <c r="L408" i="1"/>
  <c r="L8" i="1" l="1"/>
  <c r="L9" i="1"/>
  <c r="AA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AA22" i="1" s="1"/>
  <c r="L23" i="1"/>
  <c r="AA23" i="1" s="1"/>
  <c r="L24" i="1"/>
  <c r="L25" i="1"/>
  <c r="L26" i="1"/>
  <c r="AA26" i="1" s="1"/>
  <c r="L27" i="1"/>
  <c r="AA27" i="1" s="1"/>
  <c r="L28" i="1"/>
  <c r="AA28" i="1" s="1"/>
  <c r="L29" i="1"/>
  <c r="AA29" i="1" s="1"/>
  <c r="L30" i="1"/>
  <c r="AA30" i="1" s="1"/>
  <c r="L31" i="1"/>
  <c r="AA31" i="1" s="1"/>
  <c r="L32" i="1"/>
  <c r="L33" i="1"/>
  <c r="L34" i="1"/>
  <c r="L35" i="1"/>
  <c r="L36" i="1"/>
  <c r="AA36" i="1" s="1"/>
  <c r="L37" i="1"/>
  <c r="AA37" i="1" s="1"/>
  <c r="L38" i="1"/>
  <c r="AA38" i="1" s="1"/>
  <c r="L39" i="1"/>
  <c r="AA39" i="1" s="1"/>
  <c r="L40" i="1"/>
  <c r="L41" i="1"/>
  <c r="L42" i="1"/>
  <c r="L43" i="1"/>
  <c r="L44" i="1"/>
  <c r="AA44" i="1" s="1"/>
  <c r="L45" i="1"/>
  <c r="AA45" i="1" s="1"/>
  <c r="L46" i="1"/>
  <c r="AA46" i="1" s="1"/>
  <c r="L47" i="1"/>
  <c r="AA47" i="1" s="1"/>
  <c r="L48" i="1"/>
  <c r="AA48" i="1" s="1"/>
  <c r="L49" i="1"/>
  <c r="L50" i="1"/>
  <c r="AA50" i="1" s="1"/>
  <c r="L51" i="1"/>
  <c r="AA51" i="1" s="1"/>
  <c r="L52" i="1"/>
  <c r="L53" i="1"/>
  <c r="AA53" i="1" s="1"/>
  <c r="L54" i="1"/>
  <c r="AA54" i="1" s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1" i="1"/>
  <c r="AA71" i="1" s="1"/>
  <c r="L72" i="1"/>
  <c r="L73" i="1"/>
  <c r="L74" i="1"/>
  <c r="AA74" i="1" s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AA92" i="1" s="1"/>
  <c r="L93" i="1"/>
  <c r="L94" i="1"/>
  <c r="L95" i="1"/>
  <c r="L96" i="1"/>
  <c r="L97" i="1"/>
  <c r="L98" i="1"/>
  <c r="L99" i="1"/>
  <c r="AA99" i="1" s="1"/>
  <c r="L100" i="1"/>
  <c r="AA100" i="1" s="1"/>
  <c r="L101" i="1"/>
  <c r="L102" i="1"/>
  <c r="L103" i="1"/>
  <c r="L104" i="1"/>
  <c r="L105" i="1"/>
  <c r="L106" i="1"/>
  <c r="L107" i="1"/>
  <c r="L108" i="1"/>
  <c r="L109" i="1"/>
  <c r="L110" i="1"/>
  <c r="AA110" i="1" s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AA136" i="1" s="1"/>
  <c r="L137" i="1"/>
  <c r="L138" i="1"/>
  <c r="L139" i="1"/>
  <c r="L140" i="1"/>
  <c r="L141" i="1"/>
  <c r="L142" i="1"/>
  <c r="L143" i="1"/>
  <c r="AA143" i="1" s="1"/>
  <c r="L144" i="1"/>
  <c r="L145" i="1"/>
  <c r="L146" i="1"/>
  <c r="L147" i="1"/>
  <c r="L148" i="1"/>
  <c r="L149" i="1"/>
  <c r="L150" i="1"/>
  <c r="L151" i="1"/>
  <c r="AA151" i="1" s="1"/>
  <c r="L152" i="1"/>
  <c r="AA152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AA207" i="1" s="1"/>
  <c r="L208" i="1"/>
  <c r="L209" i="1"/>
  <c r="L210" i="1"/>
  <c r="L211" i="1"/>
  <c r="AA211" i="1" s="1"/>
  <c r="L212" i="1"/>
  <c r="L213" i="1"/>
  <c r="L214" i="1"/>
  <c r="L215" i="1"/>
  <c r="L216" i="1"/>
  <c r="L217" i="1"/>
  <c r="L218" i="1"/>
  <c r="L219" i="1"/>
  <c r="L220" i="1"/>
  <c r="L221" i="1"/>
  <c r="L222" i="1"/>
  <c r="AA222" i="1" s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AA262" i="1" s="1"/>
  <c r="L263" i="1"/>
  <c r="L264" i="1"/>
  <c r="AA264" i="1" s="1"/>
  <c r="L265" i="1"/>
  <c r="L266" i="1"/>
  <c r="L267" i="1"/>
  <c r="L268" i="1"/>
  <c r="L269" i="1"/>
  <c r="L270" i="1"/>
  <c r="L271" i="1"/>
  <c r="AA271" i="1" s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AA311" i="1" s="1"/>
  <c r="L312" i="1"/>
  <c r="L313" i="1"/>
  <c r="L314" i="1"/>
  <c r="L315" i="1"/>
  <c r="L316" i="1"/>
  <c r="L317" i="1"/>
  <c r="L318" i="1"/>
  <c r="L319" i="1"/>
  <c r="L320" i="1"/>
  <c r="L321" i="1"/>
  <c r="L322" i="1"/>
  <c r="L323" i="1"/>
  <c r="AA323" i="1" s="1"/>
  <c r="L324" i="1"/>
  <c r="L325" i="1"/>
  <c r="L326" i="1"/>
  <c r="L327" i="1"/>
  <c r="AA327" i="1" s="1"/>
  <c r="L328" i="1"/>
  <c r="L329" i="1"/>
  <c r="L330" i="1"/>
  <c r="L331" i="1"/>
  <c r="L332" i="1"/>
  <c r="L333" i="1"/>
  <c r="L334" i="1"/>
  <c r="L335" i="1"/>
  <c r="AA335" i="1" s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AA356" i="1" s="1"/>
  <c r="L357" i="1"/>
  <c r="L358" i="1"/>
  <c r="L359" i="1"/>
  <c r="L360" i="1"/>
  <c r="L361" i="1"/>
  <c r="L362" i="1"/>
  <c r="L363" i="1"/>
  <c r="L364" i="1"/>
  <c r="L365" i="1"/>
  <c r="L366" i="1"/>
  <c r="L367" i="1"/>
  <c r="AA367" i="1" s="1"/>
  <c r="L368" i="1"/>
  <c r="L369" i="1"/>
  <c r="L370" i="1"/>
  <c r="L371" i="1"/>
  <c r="L372" i="1"/>
  <c r="L373" i="1"/>
  <c r="AA373" i="1" s="1"/>
  <c r="L374" i="1"/>
  <c r="L375" i="1"/>
  <c r="AA375" i="1" s="1"/>
  <c r="L376" i="1"/>
  <c r="L377" i="1"/>
  <c r="L378" i="1"/>
  <c r="L379" i="1"/>
  <c r="L380" i="1"/>
  <c r="L381" i="1"/>
  <c r="L382" i="1"/>
  <c r="L383" i="1"/>
  <c r="AA383" i="1" s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9" i="1"/>
  <c r="L410" i="1"/>
  <c r="L411" i="1"/>
  <c r="AA411" i="1" s="1"/>
  <c r="L412" i="1"/>
  <c r="L413" i="1"/>
  <c r="L414" i="1"/>
  <c r="L415" i="1"/>
  <c r="L416" i="1"/>
  <c r="AA416" i="1" s="1"/>
  <c r="L417" i="1"/>
  <c r="L418" i="1"/>
  <c r="L419" i="1"/>
  <c r="AA419" i="1" s="1"/>
  <c r="L420" i="1"/>
  <c r="L421" i="1"/>
  <c r="L422" i="1"/>
  <c r="L423" i="1"/>
  <c r="L424" i="1"/>
  <c r="AA424" i="1" s="1"/>
  <c r="L425" i="1"/>
  <c r="L426" i="1"/>
  <c r="L427" i="1"/>
  <c r="AA427" i="1" s="1"/>
  <c r="L428" i="1"/>
  <c r="L429" i="1"/>
  <c r="AA429" i="1" s="1"/>
  <c r="L430" i="1"/>
  <c r="L431" i="1"/>
  <c r="L432" i="1"/>
  <c r="AA432" i="1" s="1"/>
  <c r="L433" i="1"/>
  <c r="L434" i="1"/>
  <c r="L435" i="1"/>
  <c r="AA435" i="1" s="1"/>
  <c r="L436" i="1"/>
  <c r="L437" i="1"/>
  <c r="L438" i="1"/>
  <c r="L439" i="1"/>
  <c r="L440" i="1"/>
  <c r="AA440" i="1" s="1"/>
  <c r="L441" i="1"/>
  <c r="L442" i="1"/>
  <c r="L443" i="1"/>
  <c r="AA443" i="1" s="1"/>
  <c r="L444" i="1"/>
  <c r="L445" i="1"/>
  <c r="L446" i="1"/>
  <c r="L447" i="1"/>
  <c r="L448" i="1"/>
  <c r="AA448" i="1" s="1"/>
  <c r="L449" i="1"/>
  <c r="L450" i="1"/>
  <c r="L451" i="1"/>
  <c r="AA451" i="1" s="1"/>
  <c r="L452" i="1"/>
  <c r="L453" i="1"/>
  <c r="L454" i="1"/>
  <c r="L455" i="1"/>
  <c r="AA455" i="1" s="1"/>
  <c r="L456" i="1"/>
  <c r="AA456" i="1" s="1"/>
  <c r="L457" i="1"/>
  <c r="AA457" i="1" s="1"/>
  <c r="L458" i="1"/>
  <c r="L459" i="1"/>
  <c r="AA459" i="1" s="1"/>
  <c r="L460" i="1"/>
  <c r="L461" i="1"/>
  <c r="L462" i="1"/>
  <c r="L463" i="1"/>
  <c r="L464" i="1"/>
  <c r="AA464" i="1" s="1"/>
  <c r="L465" i="1"/>
  <c r="L466" i="1"/>
  <c r="L467" i="1"/>
  <c r="AA467" i="1" s="1"/>
  <c r="L468" i="1"/>
  <c r="L469" i="1"/>
  <c r="L470" i="1"/>
  <c r="L471" i="1"/>
  <c r="L472" i="1"/>
  <c r="AA472" i="1" s="1"/>
  <c r="L473" i="1"/>
  <c r="L474" i="1"/>
  <c r="L475" i="1"/>
  <c r="AA475" i="1" s="1"/>
  <c r="L476" i="1"/>
  <c r="L477" i="1"/>
  <c r="L478" i="1"/>
  <c r="L479" i="1"/>
  <c r="L480" i="1"/>
  <c r="AA480" i="1" s="1"/>
  <c r="L481" i="1"/>
  <c r="L482" i="1"/>
  <c r="L483" i="1"/>
  <c r="AA483" i="1" s="1"/>
  <c r="L484" i="1"/>
  <c r="L485" i="1"/>
  <c r="L486" i="1"/>
  <c r="L487" i="1"/>
  <c r="L488" i="1"/>
  <c r="AA488" i="1" s="1"/>
  <c r="L489" i="1"/>
  <c r="L490" i="1"/>
  <c r="L491" i="1"/>
  <c r="AA491" i="1" s="1"/>
  <c r="L492" i="1"/>
  <c r="L493" i="1"/>
  <c r="L494" i="1"/>
  <c r="L495" i="1"/>
  <c r="L496" i="1"/>
  <c r="AA496" i="1" s="1"/>
  <c r="L497" i="1"/>
  <c r="L498" i="1"/>
  <c r="L499" i="1"/>
  <c r="AA499" i="1" s="1"/>
  <c r="L500" i="1"/>
  <c r="L501" i="1"/>
  <c r="L502" i="1"/>
  <c r="L503" i="1"/>
  <c r="L504" i="1"/>
  <c r="AA504" i="1" s="1"/>
  <c r="L505" i="1"/>
  <c r="L506" i="1"/>
  <c r="L507" i="1"/>
  <c r="AA507" i="1" s="1"/>
  <c r="L508" i="1"/>
  <c r="L509" i="1"/>
  <c r="L510" i="1"/>
  <c r="L511" i="1"/>
  <c r="AA511" i="1" s="1"/>
  <c r="L512" i="1"/>
  <c r="AA512" i="1" s="1"/>
  <c r="L513" i="1"/>
  <c r="L514" i="1"/>
  <c r="L515" i="1"/>
  <c r="L516" i="1"/>
  <c r="AA516" i="1" s="1"/>
  <c r="L517" i="1"/>
  <c r="AA517" i="1" s="1"/>
  <c r="L518" i="1"/>
  <c r="AA518" i="1" s="1"/>
  <c r="L519" i="1"/>
  <c r="AA519" i="1" s="1"/>
  <c r="L520" i="1"/>
  <c r="AA520" i="1" s="1"/>
  <c r="L521" i="1"/>
  <c r="L522" i="1"/>
  <c r="AA522" i="1" s="1"/>
  <c r="L523" i="1"/>
  <c r="L524" i="1"/>
  <c r="AA524" i="1" s="1"/>
  <c r="L525" i="1"/>
  <c r="AA525" i="1" s="1"/>
  <c r="L526" i="1"/>
  <c r="AA526" i="1" s="1"/>
  <c r="L527" i="1"/>
  <c r="AA527" i="1" s="1"/>
  <c r="L528" i="1"/>
  <c r="AA528" i="1" s="1"/>
  <c r="L529" i="1"/>
  <c r="L530" i="1"/>
  <c r="L531" i="1"/>
  <c r="L532" i="1"/>
  <c r="AA532" i="1" s="1"/>
  <c r="L533" i="1"/>
  <c r="AA533" i="1" s="1"/>
  <c r="L534" i="1"/>
  <c r="AA534" i="1" s="1"/>
  <c r="L535" i="1"/>
  <c r="AA535" i="1" s="1"/>
  <c r="L536" i="1"/>
  <c r="AA536" i="1" s="1"/>
  <c r="L537" i="1"/>
  <c r="L538" i="1"/>
  <c r="L539" i="1"/>
  <c r="L540" i="1"/>
  <c r="AA540" i="1" s="1"/>
  <c r="L541" i="1"/>
  <c r="AA541" i="1" s="1"/>
  <c r="L542" i="1"/>
  <c r="AA542" i="1" s="1"/>
  <c r="L543" i="1"/>
  <c r="AA543" i="1" s="1"/>
  <c r="L544" i="1"/>
  <c r="AA544" i="1" s="1"/>
  <c r="L545" i="1"/>
  <c r="L546" i="1"/>
  <c r="L547" i="1"/>
  <c r="L548" i="1"/>
  <c r="AA548" i="1" s="1"/>
  <c r="L549" i="1"/>
  <c r="AA549" i="1" s="1"/>
  <c r="L550" i="1"/>
  <c r="AA550" i="1" s="1"/>
  <c r="L551" i="1"/>
  <c r="AA551" i="1" s="1"/>
  <c r="L552" i="1"/>
  <c r="AA552" i="1" s="1"/>
  <c r="L553" i="1"/>
  <c r="L554" i="1"/>
  <c r="L555" i="1"/>
  <c r="L556" i="1"/>
  <c r="AA556" i="1" s="1"/>
  <c r="L557" i="1"/>
  <c r="AA557" i="1" s="1"/>
  <c r="L558" i="1"/>
  <c r="AA558" i="1" s="1"/>
  <c r="L559" i="1"/>
  <c r="AA559" i="1" s="1"/>
  <c r="L560" i="1"/>
  <c r="AA560" i="1" s="1"/>
  <c r="L561" i="1"/>
  <c r="L562" i="1"/>
  <c r="L563" i="1"/>
  <c r="L564" i="1"/>
  <c r="AA564" i="1" s="1"/>
  <c r="L565" i="1"/>
  <c r="AA565" i="1" s="1"/>
  <c r="L566" i="1"/>
  <c r="AA566" i="1" s="1"/>
  <c r="L567" i="1"/>
  <c r="AA567" i="1" s="1"/>
  <c r="L568" i="1"/>
  <c r="AA568" i="1" s="1"/>
  <c r="L569" i="1"/>
  <c r="L570" i="1"/>
  <c r="L571" i="1"/>
  <c r="L572" i="1"/>
  <c r="AA572" i="1" s="1"/>
  <c r="L573" i="1"/>
  <c r="AA573" i="1" s="1"/>
  <c r="L574" i="1"/>
  <c r="AA574" i="1" s="1"/>
  <c r="L575" i="1"/>
  <c r="AA575" i="1" s="1"/>
  <c r="L576" i="1"/>
  <c r="AA576" i="1" s="1"/>
  <c r="L577" i="1"/>
  <c r="L578" i="1"/>
  <c r="L579" i="1"/>
  <c r="L580" i="1"/>
  <c r="AA580" i="1" s="1"/>
  <c r="L581" i="1"/>
  <c r="AA581" i="1" s="1"/>
  <c r="L582" i="1"/>
  <c r="AA582" i="1" s="1"/>
  <c r="L583" i="1"/>
  <c r="AA583" i="1" s="1"/>
  <c r="L584" i="1"/>
  <c r="AA584" i="1" s="1"/>
  <c r="L585" i="1"/>
  <c r="L586" i="1"/>
  <c r="L587" i="1"/>
  <c r="L588" i="1"/>
  <c r="AA588" i="1" s="1"/>
  <c r="L589" i="1"/>
  <c r="AA589" i="1" s="1"/>
  <c r="L590" i="1"/>
  <c r="AA590" i="1" s="1"/>
  <c r="L591" i="1"/>
  <c r="AA591" i="1" s="1"/>
  <c r="L592" i="1"/>
  <c r="AA592" i="1" s="1"/>
  <c r="L593" i="1"/>
  <c r="AA593" i="1" s="1"/>
  <c r="L594" i="1"/>
  <c r="AA594" i="1" s="1"/>
  <c r="L595" i="1"/>
  <c r="L596" i="1"/>
  <c r="AA596" i="1" s="1"/>
  <c r="L597" i="1"/>
  <c r="L598" i="1"/>
  <c r="AA598" i="1" s="1"/>
  <c r="L599" i="1"/>
  <c r="AA599" i="1" s="1"/>
  <c r="L600" i="1"/>
  <c r="AA600" i="1" s="1"/>
  <c r="L601" i="1"/>
  <c r="L602" i="1"/>
  <c r="AA602" i="1" s="1"/>
  <c r="L603" i="1"/>
  <c r="AA603" i="1" s="1"/>
  <c r="L604" i="1"/>
  <c r="L605" i="1"/>
  <c r="L606" i="1"/>
  <c r="L607" i="1"/>
  <c r="L608" i="1"/>
  <c r="AA608" i="1" s="1"/>
  <c r="L609" i="1"/>
  <c r="L610" i="1"/>
  <c r="L611" i="1"/>
  <c r="AA611" i="1" s="1"/>
  <c r="L612" i="1"/>
  <c r="L613" i="1"/>
  <c r="L614" i="1"/>
  <c r="L615" i="1"/>
  <c r="L616" i="1"/>
  <c r="AA616" i="1" s="1"/>
  <c r="L617" i="1"/>
  <c r="L618" i="1"/>
  <c r="L619" i="1"/>
  <c r="AA619" i="1" s="1"/>
  <c r="L620" i="1"/>
  <c r="L621" i="1"/>
  <c r="L622" i="1"/>
  <c r="L623" i="1"/>
  <c r="AA623" i="1" s="1"/>
  <c r="L624" i="1"/>
  <c r="AA624" i="1" s="1"/>
  <c r="L625" i="1"/>
  <c r="AA625" i="1" s="1"/>
  <c r="L626" i="1"/>
  <c r="L627" i="1"/>
  <c r="AA627" i="1" s="1"/>
  <c r="L628" i="1"/>
  <c r="L629" i="1"/>
  <c r="L630" i="1"/>
  <c r="L631" i="1"/>
  <c r="L632" i="1"/>
  <c r="AA632" i="1" s="1"/>
  <c r="L633" i="1"/>
  <c r="L634" i="1"/>
  <c r="AA634" i="1" s="1"/>
  <c r="L635" i="1"/>
  <c r="AA635" i="1" s="1"/>
  <c r="L636" i="1"/>
  <c r="AA636" i="1" s="1"/>
  <c r="L637" i="1"/>
  <c r="L638" i="1"/>
  <c r="AA638" i="1" s="1"/>
  <c r="L639" i="1"/>
  <c r="AA639" i="1" s="1"/>
  <c r="L640" i="1"/>
  <c r="AA640" i="1" s="1"/>
  <c r="L641" i="1"/>
  <c r="AA641" i="1" s="1"/>
  <c r="L642" i="1"/>
  <c r="L643" i="1"/>
  <c r="L644" i="1"/>
  <c r="AA644" i="1" s="1"/>
  <c r="L645" i="1"/>
  <c r="AA645" i="1" s="1"/>
  <c r="L646" i="1"/>
  <c r="AA646" i="1" s="1"/>
  <c r="L647" i="1"/>
  <c r="AA647" i="1" s="1"/>
  <c r="L648" i="1"/>
  <c r="AA648" i="1" s="1"/>
  <c r="L649" i="1"/>
  <c r="L650" i="1"/>
  <c r="L651" i="1"/>
  <c r="L652" i="1"/>
  <c r="AA652" i="1" s="1"/>
  <c r="L653" i="1"/>
  <c r="AA653" i="1" s="1"/>
  <c r="L654" i="1"/>
  <c r="AA654" i="1" s="1"/>
  <c r="L659" i="1"/>
  <c r="L660" i="1"/>
  <c r="AA660" i="1" s="1"/>
  <c r="L661" i="1"/>
  <c r="L662" i="1"/>
  <c r="L663" i="1"/>
  <c r="AA663" i="1" s="1"/>
  <c r="L664" i="1"/>
  <c r="L665" i="1"/>
  <c r="L666" i="1"/>
  <c r="L667" i="1"/>
  <c r="L668" i="1"/>
  <c r="L669" i="1"/>
  <c r="AA669" i="1" s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AA725" i="1" s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AA762" i="1" s="1"/>
  <c r="L763" i="1"/>
  <c r="L764" i="1"/>
  <c r="AA764" i="1" s="1"/>
  <c r="L765" i="1"/>
  <c r="AA765" i="1" s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AA780" i="1" s="1"/>
  <c r="L781" i="1"/>
  <c r="L782" i="1"/>
  <c r="L783" i="1"/>
  <c r="L784" i="1"/>
  <c r="AA784" i="1" s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AA837" i="1" s="1"/>
  <c r="L838" i="1"/>
  <c r="L839" i="1"/>
  <c r="L840" i="1"/>
  <c r="L841" i="1"/>
  <c r="L842" i="1"/>
  <c r="L843" i="1"/>
  <c r="L844" i="1"/>
  <c r="L845" i="1"/>
  <c r="L846" i="1"/>
  <c r="L847" i="1"/>
  <c r="AA847" i="1" s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AA893" i="1" s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AA951" i="1" s="1"/>
  <c r="L952" i="1"/>
  <c r="L953" i="1"/>
  <c r="L954" i="1"/>
  <c r="L955" i="1"/>
  <c r="L956" i="1"/>
  <c r="L957" i="1"/>
  <c r="L958" i="1"/>
  <c r="L959" i="1"/>
  <c r="L960" i="1"/>
  <c r="L961" i="1"/>
  <c r="L962" i="1"/>
  <c r="AA962" i="1" s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AA978" i="1" s="1"/>
  <c r="L979" i="1"/>
  <c r="AA979" i="1" s="1"/>
  <c r="L980" i="1"/>
  <c r="AA980" i="1" s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32" i="1"/>
  <c r="AA33" i="1"/>
  <c r="AA34" i="1"/>
  <c r="AA35" i="1"/>
  <c r="AA40" i="1"/>
  <c r="AA41" i="1"/>
  <c r="AA42" i="1"/>
  <c r="AA43" i="1"/>
  <c r="AA49" i="1"/>
  <c r="AA52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2" i="1"/>
  <c r="AA73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97" i="1"/>
  <c r="AA98" i="1"/>
  <c r="AA101" i="1"/>
  <c r="AA102" i="1"/>
  <c r="AA103" i="1"/>
  <c r="AA104" i="1"/>
  <c r="AA105" i="1"/>
  <c r="AA106" i="1"/>
  <c r="AA107" i="1"/>
  <c r="AA108" i="1"/>
  <c r="AA109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8" i="1"/>
  <c r="AA209" i="1"/>
  <c r="AA210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3" i="1"/>
  <c r="AA265" i="1"/>
  <c r="AA266" i="1"/>
  <c r="AA267" i="1"/>
  <c r="AA268" i="1"/>
  <c r="AA269" i="1"/>
  <c r="AA270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2" i="1"/>
  <c r="AA313" i="1"/>
  <c r="AA314" i="1"/>
  <c r="AA315" i="1"/>
  <c r="AA316" i="1"/>
  <c r="AA317" i="1"/>
  <c r="AA318" i="1"/>
  <c r="AA319" i="1"/>
  <c r="AA320" i="1"/>
  <c r="AA321" i="1"/>
  <c r="AA322" i="1"/>
  <c r="AA324" i="1"/>
  <c r="AA325" i="1"/>
  <c r="AA326" i="1"/>
  <c r="AA328" i="1"/>
  <c r="AA329" i="1"/>
  <c r="AA330" i="1"/>
  <c r="AA331" i="1"/>
  <c r="AA332" i="1"/>
  <c r="AA333" i="1"/>
  <c r="AA334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4" i="1"/>
  <c r="AA376" i="1"/>
  <c r="AA377" i="1"/>
  <c r="AA378" i="1"/>
  <c r="AA379" i="1"/>
  <c r="AA380" i="1"/>
  <c r="AA381" i="1"/>
  <c r="AA382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2" i="1"/>
  <c r="AA413" i="1"/>
  <c r="AA414" i="1"/>
  <c r="AA415" i="1"/>
  <c r="AA417" i="1"/>
  <c r="AA418" i="1"/>
  <c r="AA420" i="1"/>
  <c r="AA421" i="1"/>
  <c r="AA422" i="1"/>
  <c r="AA423" i="1"/>
  <c r="AA425" i="1"/>
  <c r="AA426" i="1"/>
  <c r="AA428" i="1"/>
  <c r="AA430" i="1"/>
  <c r="AA431" i="1"/>
  <c r="AA433" i="1"/>
  <c r="AA434" i="1"/>
  <c r="AA436" i="1"/>
  <c r="AA437" i="1"/>
  <c r="AA438" i="1"/>
  <c r="AA439" i="1"/>
  <c r="AA441" i="1"/>
  <c r="AA442" i="1"/>
  <c r="AA444" i="1"/>
  <c r="AA445" i="1"/>
  <c r="AA446" i="1"/>
  <c r="AA447" i="1"/>
  <c r="AA449" i="1"/>
  <c r="AA450" i="1"/>
  <c r="AA452" i="1"/>
  <c r="AA453" i="1"/>
  <c r="AA454" i="1"/>
  <c r="AA458" i="1"/>
  <c r="AA460" i="1"/>
  <c r="AA461" i="1"/>
  <c r="AA462" i="1"/>
  <c r="AA463" i="1"/>
  <c r="AA465" i="1"/>
  <c r="AA466" i="1"/>
  <c r="AA468" i="1"/>
  <c r="AA469" i="1"/>
  <c r="AA470" i="1"/>
  <c r="AA471" i="1"/>
  <c r="AA473" i="1"/>
  <c r="AA474" i="1"/>
  <c r="AA476" i="1"/>
  <c r="AA477" i="1"/>
  <c r="AA478" i="1"/>
  <c r="AA479" i="1"/>
  <c r="AA481" i="1"/>
  <c r="AA482" i="1"/>
  <c r="AA484" i="1"/>
  <c r="AA485" i="1"/>
  <c r="AA486" i="1"/>
  <c r="AA487" i="1"/>
  <c r="AA489" i="1"/>
  <c r="AA490" i="1"/>
  <c r="AA492" i="1"/>
  <c r="AA493" i="1"/>
  <c r="AA494" i="1"/>
  <c r="AA495" i="1"/>
  <c r="AA497" i="1"/>
  <c r="AA498" i="1"/>
  <c r="AA500" i="1"/>
  <c r="AA501" i="1"/>
  <c r="AA502" i="1"/>
  <c r="AA503" i="1"/>
  <c r="AA505" i="1"/>
  <c r="AA506" i="1"/>
  <c r="AA508" i="1"/>
  <c r="AA509" i="1"/>
  <c r="AA510" i="1"/>
  <c r="AA513" i="1"/>
  <c r="AA514" i="1"/>
  <c r="AA515" i="1"/>
  <c r="AA521" i="1"/>
  <c r="AA523" i="1"/>
  <c r="AA529" i="1"/>
  <c r="AA530" i="1"/>
  <c r="AA531" i="1"/>
  <c r="AA537" i="1"/>
  <c r="AA538" i="1"/>
  <c r="AA539" i="1"/>
  <c r="AA545" i="1"/>
  <c r="AA546" i="1"/>
  <c r="AA547" i="1"/>
  <c r="AA553" i="1"/>
  <c r="AA554" i="1"/>
  <c r="AA555" i="1"/>
  <c r="AA561" i="1"/>
  <c r="AA562" i="1"/>
  <c r="AA563" i="1"/>
  <c r="AA569" i="1"/>
  <c r="AA570" i="1"/>
  <c r="AA571" i="1"/>
  <c r="AA577" i="1"/>
  <c r="AA578" i="1"/>
  <c r="AA579" i="1"/>
  <c r="AA585" i="1"/>
  <c r="AA586" i="1"/>
  <c r="AA587" i="1"/>
  <c r="AA595" i="1"/>
  <c r="AA597" i="1"/>
  <c r="AA601" i="1"/>
  <c r="AA604" i="1"/>
  <c r="AA605" i="1"/>
  <c r="AA606" i="1"/>
  <c r="AA607" i="1"/>
  <c r="AA609" i="1"/>
  <c r="AA610" i="1"/>
  <c r="AA612" i="1"/>
  <c r="AA613" i="1"/>
  <c r="AA614" i="1"/>
  <c r="AA615" i="1"/>
  <c r="AA617" i="1"/>
  <c r="AA618" i="1"/>
  <c r="AA620" i="1"/>
  <c r="AA621" i="1"/>
  <c r="AA622" i="1"/>
  <c r="AA626" i="1"/>
  <c r="AA628" i="1"/>
  <c r="AA629" i="1"/>
  <c r="AA630" i="1"/>
  <c r="AA631" i="1"/>
  <c r="AA633" i="1"/>
  <c r="AA637" i="1"/>
  <c r="AA642" i="1"/>
  <c r="AA643" i="1"/>
  <c r="AA649" i="1"/>
  <c r="AA650" i="1"/>
  <c r="AA651" i="1"/>
  <c r="AA656" i="1"/>
  <c r="AA657" i="1"/>
  <c r="AA658" i="1"/>
  <c r="AA659" i="1"/>
  <c r="AA661" i="1"/>
  <c r="AA662" i="1"/>
  <c r="AA664" i="1"/>
  <c r="AA665" i="1"/>
  <c r="AA666" i="1"/>
  <c r="AA667" i="1"/>
  <c r="AA668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3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1" i="1"/>
  <c r="AA782" i="1"/>
  <c r="AA783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8" i="1"/>
  <c r="AA839" i="1"/>
  <c r="AA840" i="1"/>
  <c r="AA841" i="1"/>
  <c r="AA842" i="1"/>
  <c r="AA843" i="1"/>
  <c r="AA844" i="1"/>
  <c r="AA845" i="1"/>
  <c r="AA846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2" i="1"/>
  <c r="AA953" i="1"/>
  <c r="AA954" i="1"/>
  <c r="AA955" i="1"/>
  <c r="AA956" i="1"/>
  <c r="AA957" i="1"/>
  <c r="AA958" i="1"/>
  <c r="AA959" i="1"/>
  <c r="AA960" i="1"/>
  <c r="AA961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L7" i="1"/>
  <c r="AA7" i="1" s="1"/>
  <c r="P6" i="1" l="1"/>
  <c r="L6" i="1" s="1"/>
  <c r="AA6" i="1" s="1"/>
  <c r="P4" i="1"/>
  <c r="L4" i="1" s="1"/>
  <c r="AA4" i="1" s="1"/>
  <c r="K3" i="1"/>
  <c r="L5" i="1"/>
  <c r="AA5" i="1" s="1"/>
  <c r="P3" i="1"/>
  <c r="L3" i="1" s="1"/>
  <c r="P2" i="1"/>
  <c r="L2" i="1" s="1"/>
  <c r="AA2" i="1" s="1"/>
  <c r="AA3" i="1" l="1"/>
</calcChain>
</file>

<file path=xl/sharedStrings.xml><?xml version="1.0" encoding="utf-8"?>
<sst xmlns="http://schemas.openxmlformats.org/spreadsheetml/2006/main" count="8844" uniqueCount="1679">
  <si>
    <t>source</t>
  </si>
  <si>
    <t>sheet</t>
  </si>
  <si>
    <t>year</t>
  </si>
  <si>
    <t>remarks</t>
  </si>
  <si>
    <t>livres</t>
  </si>
  <si>
    <t>line_number</t>
  </si>
  <si>
    <t>source_type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</si>
  <si>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</si>
  <si>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</si>
  <si>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</si>
  <si>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</si>
  <si>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</si>
  <si>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</si>
  <si>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</si>
  <si>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value_part_of_bundle</t>
  </si>
  <si>
    <t>quantity</t>
  </si>
  <si>
    <t>quantity_unit</t>
  </si>
  <si>
    <t>value_per_unit</t>
  </si>
  <si>
    <t>filepath</t>
  </si>
  <si>
    <t>value_total</t>
  </si>
  <si>
    <t>value_sub_total_1</t>
  </si>
  <si>
    <t>value_sub_total_2</t>
  </si>
  <si>
    <t>value_sub_total_3</t>
  </si>
  <si>
    <t>data_collector</t>
  </si>
  <si>
    <t>unverified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</si>
  <si>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</si>
  <si>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</si>
  <si>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</si>
  <si>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</si>
  <si>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</si>
  <si>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</si>
  <si>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</si>
  <si>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</si>
  <si>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</si>
  <si>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</si>
  <si>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Marseille</t>
  </si>
  <si>
    <t>Imports</t>
  </si>
  <si>
    <t>Local</t>
  </si>
  <si>
    <t>value (annoncée)</t>
  </si>
  <si>
    <t>Balais de palme</t>
  </si>
  <si>
    <t>value (calculée)</t>
  </si>
  <si>
    <t>douzaine</t>
  </si>
  <si>
    <t>Guillaume Daudin</t>
  </si>
  <si>
    <t>Archives de la CCI de Marseille - I 32</t>
  </si>
  <si>
    <t xml:space="preserve">Local/Marseille/Archives_de_la_CCI_de_Marseille-I32/Marseille – Imports – 1749.csv	</t>
  </si>
  <si>
    <t>Bierre</t>
  </si>
  <si>
    <t>Bled froment</t>
  </si>
  <si>
    <t>Bois à brûler</t>
  </si>
  <si>
    <t>charges</t>
  </si>
  <si>
    <t>Charbon de terre</t>
  </si>
  <si>
    <t>Cire jaune</t>
  </si>
  <si>
    <t>Cuir en poil</t>
  </si>
  <si>
    <t>Etain en bloc</t>
  </si>
  <si>
    <t>Farine</t>
  </si>
  <si>
    <t>Legumes</t>
  </si>
  <si>
    <t>Nattes</t>
  </si>
  <si>
    <t>Orge</t>
  </si>
  <si>
    <t>Peaux de veau en poil</t>
  </si>
  <si>
    <t>Pipes à fumer</t>
  </si>
  <si>
    <t>Plomb en saumon</t>
  </si>
  <si>
    <t>Suif</t>
  </si>
  <si>
    <t>Toille blanche</t>
  </si>
  <si>
    <t>chapeaux</t>
  </si>
  <si>
    <t>grosses</t>
  </si>
  <si>
    <t>Archives de la CCI de Marseille - I 33</t>
  </si>
  <si>
    <t>Archives de la CCI de Marseille - I 34</t>
  </si>
  <si>
    <t>Archives de la CCI de Marseille - I 35</t>
  </si>
  <si>
    <t>Archives de la CCI de Marseille - I 36</t>
  </si>
  <si>
    <t>Archives de la CCI de Marseille - I 37</t>
  </si>
  <si>
    <t>Archives de la CCI de Marseille - I 38</t>
  </si>
  <si>
    <t>Archives de la CCI de Marseille - I 39</t>
  </si>
  <si>
    <t>Archives de la CCI de Marseille - I 40</t>
  </si>
  <si>
    <t>Archives de la CCI de Marseille - I 41</t>
  </si>
  <si>
    <t>Archives de la CCI de Marseille - I 42</t>
  </si>
  <si>
    <t>Archives de la CCI de Marseille - I 43</t>
  </si>
  <si>
    <t>Archives de la CCI de Marseille - I 44</t>
  </si>
  <si>
    <t>Archives de la CCI de Marseille - I 45</t>
  </si>
  <si>
    <t>Archives de la CCI de Marseille - I 46</t>
  </si>
  <si>
    <t>Archives de la CCI de Marseille - I 47</t>
  </si>
  <si>
    <t>Nannini Elisabeth</t>
  </si>
  <si>
    <t>Angleterre</t>
  </si>
  <si>
    <t>Toille d'ambalage</t>
  </si>
  <si>
    <t>Verres à boire</t>
  </si>
  <si>
    <t>Espagne</t>
  </si>
  <si>
    <t>Amandes cassées</t>
  </si>
  <si>
    <t>Amidon</t>
  </si>
  <si>
    <t>Argent en lingot</t>
  </si>
  <si>
    <t>Bas de soye</t>
  </si>
  <si>
    <t>Bois de campesche</t>
  </si>
  <si>
    <t>Bonnets de cotton</t>
  </si>
  <si>
    <t>Bonnets de laine</t>
  </si>
  <si>
    <t>Bazannes tannées</t>
  </si>
  <si>
    <t>Bouchons de liege</t>
  </si>
  <si>
    <t>Bray sec</t>
  </si>
  <si>
    <t>Cacao</t>
  </si>
  <si>
    <t>Caffé</t>
  </si>
  <si>
    <t>Capres</t>
  </si>
  <si>
    <t>Carreaux de marbre</t>
  </si>
  <si>
    <t>Carrouge</t>
  </si>
  <si>
    <t>Cendre</t>
  </si>
  <si>
    <t>milliers</t>
  </si>
  <si>
    <t>Chair salée</t>
  </si>
  <si>
    <t>Chanvre cru</t>
  </si>
  <si>
    <t>Charbon de bois</t>
  </si>
  <si>
    <t>Chocolat</t>
  </si>
  <si>
    <t>Cochenille</t>
  </si>
  <si>
    <t>Coloquinte</t>
  </si>
  <si>
    <t>Corail brut</t>
  </si>
  <si>
    <t>Cordage de chanvre</t>
  </si>
  <si>
    <t>Cordes à violon</t>
  </si>
  <si>
    <t>Couvertures fils et coton</t>
  </si>
  <si>
    <t>Crin</t>
  </si>
  <si>
    <t>Drogueries</t>
  </si>
  <si>
    <t>Eponges</t>
  </si>
  <si>
    <t>Escayolles</t>
  </si>
  <si>
    <t>Etoffe de soye</t>
  </si>
  <si>
    <t>Fer vieux</t>
  </si>
  <si>
    <t>Fil de tisserand</t>
  </si>
  <si>
    <t>Filets pour la pesche</t>
  </si>
  <si>
    <t>Fondette de corail</t>
  </si>
  <si>
    <t>Fourrure de soye</t>
  </si>
  <si>
    <t>Fromage</t>
  </si>
  <si>
    <t>Garance</t>
  </si>
  <si>
    <t>Goudron</t>
  </si>
  <si>
    <t>Gomme arabique</t>
  </si>
  <si>
    <t>Grabeau de corail</t>
  </si>
  <si>
    <t>Grabeau de vermillon</t>
  </si>
  <si>
    <t>Graine de jardin</t>
  </si>
  <si>
    <t>Graine jaune</t>
  </si>
  <si>
    <t>Harangs blancs</t>
  </si>
  <si>
    <t>Harangs fumés</t>
  </si>
  <si>
    <t>Huile d'olive</t>
  </si>
  <si>
    <t>Huille de poisson</t>
  </si>
  <si>
    <t>Indigo</t>
  </si>
  <si>
    <t>Laine de chevron</t>
  </si>
  <si>
    <t>Laine lavée</t>
  </si>
  <si>
    <t>Laine de Segovie</t>
  </si>
  <si>
    <t>Laine Surge</t>
  </si>
  <si>
    <t>Liège</t>
  </si>
  <si>
    <t>Lin cru</t>
  </si>
  <si>
    <t xml:space="preserve">Miel </t>
  </si>
  <si>
    <t>Millet</t>
  </si>
  <si>
    <t>barrils</t>
  </si>
  <si>
    <t>millerolles</t>
  </si>
  <si>
    <t>Archives de la CCI de Marseille - I 48</t>
  </si>
  <si>
    <t>Archives de la CCI de Marseille - I 49</t>
  </si>
  <si>
    <t>Archives de la CCI de Marseille - I 50</t>
  </si>
  <si>
    <t>Archives de la CCI de Marseille - I 51</t>
  </si>
  <si>
    <t>Archives de la CCI de Marseille - I 52</t>
  </si>
  <si>
    <t>Archives de la CCI de Marseille - I 53</t>
  </si>
  <si>
    <t>Archives de la CCI de Marseille - I 54</t>
  </si>
  <si>
    <t>Archives de la CCI de Marseille - I 55</t>
  </si>
  <si>
    <t>Archives de la CCI de Marseille - I 56</t>
  </si>
  <si>
    <t>Archives de la CCI de Marseille - I 57</t>
  </si>
  <si>
    <t>Archives de la CCI de Marseille - I 58</t>
  </si>
  <si>
    <t>Archives de la CCI de Marseille - I 59</t>
  </si>
  <si>
    <t>Archives de la CCI de Marseille - I 60</t>
  </si>
  <si>
    <t>Archives de la CCI de Marseille - I 61</t>
  </si>
  <si>
    <t>Archives de la CCI de Marseille - I 62</t>
  </si>
  <si>
    <t>Archives de la CCI de Marseille - I 63</t>
  </si>
  <si>
    <t>Archives de la CCI de Marseille - I 64</t>
  </si>
  <si>
    <t>Archives de la CCI de Marseille - I 65</t>
  </si>
  <si>
    <t>Archives de la CCI de Marseille - I 66</t>
  </si>
  <si>
    <t>Archives de la CCI de Marseille - I 67</t>
  </si>
  <si>
    <t>Archives de la CCI de Marseille - I 68</t>
  </si>
  <si>
    <t>Archives de la CCI de Marseille - I 69</t>
  </si>
  <si>
    <t>Archives de la CCI de Marseille - I 70</t>
  </si>
  <si>
    <t>Archives de la CCI de Marseille - I 71</t>
  </si>
  <si>
    <t>Archives de la CCI de Marseille - I 72</t>
  </si>
  <si>
    <t>Archives de la CCI de Marseille - I 73</t>
  </si>
  <si>
    <t>Archives de la CCI de Marseille - I 74</t>
  </si>
  <si>
    <t>Archives de la CCI de Marseille - I 75</t>
  </si>
  <si>
    <t>Archives de la CCI de Marseille - I 76</t>
  </si>
  <si>
    <t>Archives de la CCI de Marseille - I 77</t>
  </si>
  <si>
    <t>Archives de la CCI de Marseille - I 78</t>
  </si>
  <si>
    <t>Archives de la CCI de Marseille - I 79</t>
  </si>
  <si>
    <t>Archives de la CCI de Marseille - I 80</t>
  </si>
  <si>
    <t>Archives de la CCI de Marseille - I 81</t>
  </si>
  <si>
    <t>Archives de la CCI de Marseille - I 82</t>
  </si>
  <si>
    <t>Archives de la CCI de Marseille - I 83</t>
  </si>
  <si>
    <t>Archives de la CCI de Marseille - I 84</t>
  </si>
  <si>
    <t>Archives de la CCI de Marseille - I 85</t>
  </si>
  <si>
    <t>Archives de la CCI de Marseille - I 86</t>
  </si>
  <si>
    <t>Archives de la CCI de Marseille - I 87</t>
  </si>
  <si>
    <t>Archives de la CCI de Marseille - I 88</t>
  </si>
  <si>
    <t>Archives de la CCI de Marseille - I 89</t>
  </si>
  <si>
    <t>Archives de la CCI de Marseille - I 90</t>
  </si>
  <si>
    <t>Archives de la CCI de Marseille - I 91</t>
  </si>
  <si>
    <t>Archives de la CCI de Marseille - I 92</t>
  </si>
  <si>
    <t>Archives de la CCI de Marseille - I 93</t>
  </si>
  <si>
    <t>Archives de la CCI de Marseille - I 94</t>
  </si>
  <si>
    <t>Archives de la CCI de Marseille - I 95</t>
  </si>
  <si>
    <t>Archives de la CCI de Marseille - I 96</t>
  </si>
  <si>
    <t>Archives de la CCI de Marseille - I 97</t>
  </si>
  <si>
    <t>Archives de la CCI de Marseille - I 98</t>
  </si>
  <si>
    <t>Archives de la CCI de Marseille - I 99</t>
  </si>
  <si>
    <t>Archives de la CCI de Marseille - I 100</t>
  </si>
  <si>
    <t>Archives de la CCI de Marseille - I 101</t>
  </si>
  <si>
    <t>Archives de la CCI de Marseille - I 102</t>
  </si>
  <si>
    <t>Archives de la CCI de Marseille - I 103</t>
  </si>
  <si>
    <t>Archives de la CCI de Marseille - I 104</t>
  </si>
  <si>
    <t>Archives de la CCI de Marseille - I 105</t>
  </si>
  <si>
    <t>Archives de la CCI de Marseille - I 106</t>
  </si>
  <si>
    <t>Archives de la CCI de Marseille - I 107</t>
  </si>
  <si>
    <t>Archives de la CCI de Marseille - I 108</t>
  </si>
  <si>
    <t>Archives de la CCI de Marseille - I 109</t>
  </si>
  <si>
    <t>Archives de la CCI de Marseille - I 110</t>
  </si>
  <si>
    <t>Archives de la CCI de Marseille - I 111</t>
  </si>
  <si>
    <t>Archives de la CCI de Marseille - I 112</t>
  </si>
  <si>
    <t>Archives de la CCI de Marseille - I 113</t>
  </si>
  <si>
    <t>Archives de la CCI de Marseille - I 114</t>
  </si>
  <si>
    <t>Archives de la CCI de Marseille - I 115</t>
  </si>
  <si>
    <t>Archives de la CCI de Marseille - I 116</t>
  </si>
  <si>
    <t>Archives de la CCI de Marseille - I 117</t>
  </si>
  <si>
    <t>Archives de la CCI de Marseille - I 118</t>
  </si>
  <si>
    <t>Archives de la CCI de Marseille - I 119</t>
  </si>
  <si>
    <t>Archives de la CCI de Marseille - I 120</t>
  </si>
  <si>
    <t>Archives de la CCI de Marseille - I 121</t>
  </si>
  <si>
    <t>Archives de la CCI de Marseille - I 122</t>
  </si>
  <si>
    <t>Archives de la CCI de Marseille - I 123</t>
  </si>
  <si>
    <t>Archives de la CCI de Marseille - I 124</t>
  </si>
  <si>
    <t>Archives de la CCI de Marseille - I 125</t>
  </si>
  <si>
    <t>Archives de la CCI de Marseille - I 126</t>
  </si>
  <si>
    <t>Archives de la CCI de Marseille - I 127</t>
  </si>
  <si>
    <t>Archives de la CCI de Marseille - I 128</t>
  </si>
  <si>
    <t>Archives de la CCI de Marseille - I 129</t>
  </si>
  <si>
    <t>Archives de la CCI de Marseille - I 130</t>
  </si>
  <si>
    <t>Archives de la CCI de Marseille - I 131</t>
  </si>
  <si>
    <t>Archives de la CCI de Marseille - I 132</t>
  </si>
  <si>
    <t>Archives de la CCI de Marseille - I 133</t>
  </si>
  <si>
    <t>Archives de la CCI de Marseille - I 134</t>
  </si>
  <si>
    <t>Archives de la CCI de Marseille - I 135</t>
  </si>
  <si>
    <t>Archives de la CCI de Marseille - I 136</t>
  </si>
  <si>
    <t>Archives de la CCI de Marseille - I 137</t>
  </si>
  <si>
    <t>Mouchoirs de soye</t>
  </si>
  <si>
    <t>Nacres de perles</t>
  </si>
  <si>
    <t>Noisettes</t>
  </si>
  <si>
    <t>Olives</t>
  </si>
  <si>
    <t>Ouvrage de palme</t>
  </si>
  <si>
    <t>Parchemin</t>
  </si>
  <si>
    <t>Peaux d'agneau en laine</t>
  </si>
  <si>
    <t>Peaux de chagrin</t>
  </si>
  <si>
    <t>Peaux de chevre</t>
  </si>
  <si>
    <t>Peaux de chien de mer</t>
  </si>
  <si>
    <t>Peaux de lapin</t>
  </si>
  <si>
    <t>Peaux de lievre</t>
  </si>
  <si>
    <t>Peaux de marroquin</t>
  </si>
  <si>
    <t>Peaux de mouton en laine</t>
  </si>
  <si>
    <t>Pistache</t>
  </si>
  <si>
    <t>Poil de lapin</t>
  </si>
  <si>
    <t>Poisson salé</t>
  </si>
  <si>
    <t>Poivre</t>
  </si>
  <si>
    <t>Poix raisine</t>
  </si>
  <si>
    <t>Pommes</t>
  </si>
  <si>
    <t>Quinquina</t>
  </si>
  <si>
    <t>Reglisse</t>
  </si>
  <si>
    <t>Archives de la CCI de Marseille - I 138</t>
  </si>
  <si>
    <t>Archives de la CCI de Marseille - I 139</t>
  </si>
  <si>
    <t>Archives de la CCI de Marseille - I 140</t>
  </si>
  <si>
    <t>Archives de la CCI de Marseille - I 141</t>
  </si>
  <si>
    <t>Archives de la CCI de Marseille - I 142</t>
  </si>
  <si>
    <t>Archives de la CCI de Marseille - I 143</t>
  </si>
  <si>
    <t>Archives de la CCI de Marseille - I 144</t>
  </si>
  <si>
    <t>Archives de la CCI de Marseille - I 145</t>
  </si>
  <si>
    <t>Archives de la CCI de Marseille - I 146</t>
  </si>
  <si>
    <t>Archives de la CCI de Marseille - I 147</t>
  </si>
  <si>
    <t>Archives de la CCI de Marseille - I 148</t>
  </si>
  <si>
    <t>Archives de la CCI de Marseille - I 149</t>
  </si>
  <si>
    <t>Archives de la CCI de Marseille - I 150</t>
  </si>
  <si>
    <t>Archives de la CCI de Marseille - I 151</t>
  </si>
  <si>
    <t>Archives de la CCI de Marseille - I 152</t>
  </si>
  <si>
    <t>Archives de la CCI de Marseille - I 153</t>
  </si>
  <si>
    <t>Archives de la CCI de Marseille - I 154</t>
  </si>
  <si>
    <t>Archives de la CCI de Marseille - I 155</t>
  </si>
  <si>
    <t>Archives de la CCI de Marseille - I 156</t>
  </si>
  <si>
    <t>Archives de la CCI de Marseille - I 157</t>
  </si>
  <si>
    <t>Archives de la CCI de Marseille - I 158</t>
  </si>
  <si>
    <t>Archives de la CCI de Marseille - I 159</t>
  </si>
  <si>
    <t>Archives de la CCI de Marseille - I 160</t>
  </si>
  <si>
    <t>Archives de la CCI de Marseille - I 161</t>
  </si>
  <si>
    <t>Archives de la CCI de Marseille - I 162</t>
  </si>
  <si>
    <t>Archives de la CCI de Marseille - I 163</t>
  </si>
  <si>
    <t>Archives de la CCI de Marseille - I 164</t>
  </si>
  <si>
    <t>Archives de la CCI de Marseille - I 165</t>
  </si>
  <si>
    <t>Riz</t>
  </si>
  <si>
    <t>Saffranon</t>
  </si>
  <si>
    <t>Salpetre</t>
  </si>
  <si>
    <t>Salsepareille</t>
  </si>
  <si>
    <t>Sanctucaire</t>
  </si>
  <si>
    <t>Saumure</t>
  </si>
  <si>
    <t>Sirop melasse</t>
  </si>
  <si>
    <t>Soulde</t>
  </si>
  <si>
    <t>Souffre</t>
  </si>
  <si>
    <t>Soye crue</t>
  </si>
  <si>
    <t>Soye de porc</t>
  </si>
  <si>
    <t>Sucre brut</t>
  </si>
  <si>
    <t>Sucre terré</t>
  </si>
  <si>
    <t>Tabac</t>
  </si>
  <si>
    <t xml:space="preserve">Tapisserie </t>
  </si>
  <si>
    <t>Terebenthine</t>
  </si>
  <si>
    <t>Terre d'ombre</t>
  </si>
  <si>
    <t>Toile blanche</t>
  </si>
  <si>
    <t>Toile de Bretagne</t>
  </si>
  <si>
    <t>Velours</t>
  </si>
  <si>
    <t>Vermillon</t>
  </si>
  <si>
    <t>barriques</t>
  </si>
  <si>
    <t>Archives de la CCI de Marseille - I 166</t>
  </si>
  <si>
    <t>Archives de la CCI de Marseille - I 167</t>
  </si>
  <si>
    <t>Archives de la CCI de Marseille - I 168</t>
  </si>
  <si>
    <t>Archives de la CCI de Marseille - I 169</t>
  </si>
  <si>
    <t>Archives de la CCI de Marseille - I 170</t>
  </si>
  <si>
    <t>Archives de la CCI de Marseille - I 171</t>
  </si>
  <si>
    <t>Archives de la CCI de Marseille - I 172</t>
  </si>
  <si>
    <t>Archives de la CCI de Marseille - I 173</t>
  </si>
  <si>
    <t>Archives de la CCI de Marseille - I 174</t>
  </si>
  <si>
    <t>Archives de la CCI de Marseille - I 175</t>
  </si>
  <si>
    <t>Archives de la CCI de Marseille - I 176</t>
  </si>
  <si>
    <t>Archives de la CCI de Marseille - I 177</t>
  </si>
  <si>
    <t>Archives de la CCI de Marseille - I 178</t>
  </si>
  <si>
    <t>Archives de la CCI de Marseille - I 179</t>
  </si>
  <si>
    <t>Archives de la CCI de Marseille - I 180</t>
  </si>
  <si>
    <t>Archives de la CCI de Marseille - I 181</t>
  </si>
  <si>
    <t>Archives de la CCI de Marseille - I 182</t>
  </si>
  <si>
    <t>Archives de la CCI de Marseille - I 183</t>
  </si>
  <si>
    <t>Archives de la CCI de Marseille - I 184</t>
  </si>
  <si>
    <t>Archives de la CCI de Marseille - I 185</t>
  </si>
  <si>
    <t>Archives de la CCI de Marseille - I 186</t>
  </si>
  <si>
    <t>Archives de la CCI de Marseille - I 187</t>
  </si>
  <si>
    <t>Archives de la CCI de Marseille - I 188</t>
  </si>
  <si>
    <t>Archives de la CCI de Marseille - I 189</t>
  </si>
  <si>
    <t>Archives de la CCI de Marseille - I 190</t>
  </si>
  <si>
    <t>Archives de la CCI de Marseille - I 191</t>
  </si>
  <si>
    <t>Archives de la CCI de Marseille - I 192</t>
  </si>
  <si>
    <t>Archives de la CCI de Marseille - I 193</t>
  </si>
  <si>
    <t>Archives de la CCI de Marseille - I 194</t>
  </si>
  <si>
    <t>Archives de la CCI de Marseille - I 195</t>
  </si>
  <si>
    <t>Vin blanc</t>
  </si>
  <si>
    <t>Vin d'Espagne</t>
  </si>
  <si>
    <t>Vin muscat</t>
  </si>
  <si>
    <t>Vin rouge</t>
  </si>
  <si>
    <t>Vin de teinte</t>
  </si>
  <si>
    <t>Archives de la CCI de Marseille - I 196</t>
  </si>
  <si>
    <t>Archives de la CCI de Marseille - I 197</t>
  </si>
  <si>
    <t>Archives de la CCI de Marseille - I 198</t>
  </si>
  <si>
    <t>Archives de la CCI de Marseille - I 199</t>
  </si>
  <si>
    <t>Archives de la CCI de Marseille - I 200</t>
  </si>
  <si>
    <t>Holande</t>
  </si>
  <si>
    <t>Acier</t>
  </si>
  <si>
    <t>Ancre de fer</t>
  </si>
  <si>
    <t>Baleine coupée</t>
  </si>
  <si>
    <t>Bas de fil</t>
  </si>
  <si>
    <t>Beurre</t>
  </si>
  <si>
    <t>Bois de Brezil</t>
  </si>
  <si>
    <t>Bois de Caliatour</t>
  </si>
  <si>
    <t>Bois jaune</t>
  </si>
  <si>
    <t>Bois de sandal moulu</t>
  </si>
  <si>
    <t>Boulets de canon</t>
  </si>
  <si>
    <t>Bray</t>
  </si>
  <si>
    <t>nombre</t>
  </si>
  <si>
    <t>charge</t>
  </si>
  <si>
    <t>Archives de la CCI de Marseille - I 201</t>
  </si>
  <si>
    <t>Archives de la CCI de Marseille - I 202</t>
  </si>
  <si>
    <t>Archives de la CCI de Marseille - I 203</t>
  </si>
  <si>
    <t>Archives de la CCI de Marseille - I 204</t>
  </si>
  <si>
    <t>Archives de la CCI de Marseille - I 205</t>
  </si>
  <si>
    <t>Archives de la CCI de Marseille - I 206</t>
  </si>
  <si>
    <t>Archives de la CCI de Marseille - I 207</t>
  </si>
  <si>
    <t>Archives de la CCI de Marseille - I 208</t>
  </si>
  <si>
    <t>Archives de la CCI de Marseille - I 209</t>
  </si>
  <si>
    <t>Archives de la CCI de Marseille - I 210</t>
  </si>
  <si>
    <t>Archives de la CCI de Marseille - I 211</t>
  </si>
  <si>
    <t>Archives de la CCI de Marseille - I 212</t>
  </si>
  <si>
    <t>Archives de la CCI de Marseille - I 213</t>
  </si>
  <si>
    <t>Archives de la CCI de Marseille - I 214</t>
  </si>
  <si>
    <t>Archives de la CCI de Marseille - I 215</t>
  </si>
  <si>
    <t>Archives de la CCI de Marseille - I 216</t>
  </si>
  <si>
    <t>Archives de la CCI de Marseille - I 217</t>
  </si>
  <si>
    <t>Archives de la CCI de Marseille - I 218</t>
  </si>
  <si>
    <t>Archives de la CCI de Marseille - I 219</t>
  </si>
  <si>
    <t>Archives de la CCI de Marseille - I 220</t>
  </si>
  <si>
    <t>Archives de la CCI de Marseille - I 221</t>
  </si>
  <si>
    <t>Archives de la CCI de Marseille - I 222</t>
  </si>
  <si>
    <t>Archives de la CCI de Marseille - I 223</t>
  </si>
  <si>
    <t>Archives de la CCI de Marseille - I 224</t>
  </si>
  <si>
    <t>Caffetiere de cuivre</t>
  </si>
  <si>
    <t>Camphre</t>
  </si>
  <si>
    <t>Ceruze</t>
  </si>
  <si>
    <t>Charbon de pierre</t>
  </si>
  <si>
    <t>Colle forte</t>
  </si>
  <si>
    <t>Colle de poisson</t>
  </si>
  <si>
    <t>Couperose</t>
  </si>
  <si>
    <t>Couteaux</t>
  </si>
  <si>
    <t>Epicerie</t>
  </si>
  <si>
    <t>Fer en barre</t>
  </si>
  <si>
    <t>Fer blanc</t>
  </si>
  <si>
    <t>Fer noir</t>
  </si>
  <si>
    <t>Fer ouvré</t>
  </si>
  <si>
    <t>Fer en plaques</t>
  </si>
  <si>
    <t>Fil de chevre</t>
  </si>
  <si>
    <t>tonneaux</t>
  </si>
  <si>
    <t>plaques</t>
  </si>
  <si>
    <t>Archives de la CCI de Marseille - I 225</t>
  </si>
  <si>
    <t>Archives de la CCI de Marseille - I 226</t>
  </si>
  <si>
    <t>Archives de la CCI de Marseille - I 227</t>
  </si>
  <si>
    <t>Archives de la CCI de Marseille - I 228</t>
  </si>
  <si>
    <t>Archives de la CCI de Marseille - I 229</t>
  </si>
  <si>
    <t>Archives de la CCI de Marseille - I 230</t>
  </si>
  <si>
    <t>Archives de la CCI de Marseille - I 231</t>
  </si>
  <si>
    <t>Archives de la CCI de Marseille - I 232</t>
  </si>
  <si>
    <t>Archives de la CCI de Marseille - I 233</t>
  </si>
  <si>
    <t>Archives de la CCI de Marseille - I 234</t>
  </si>
  <si>
    <t>Archives de la CCI de Marseille - I 235</t>
  </si>
  <si>
    <t>Archives de la CCI de Marseille - I 236</t>
  </si>
  <si>
    <t>Archives de la CCI de Marseille - I 237</t>
  </si>
  <si>
    <t>Archives de la CCI de Marseille - I 238</t>
  </si>
  <si>
    <t>Archives de la CCI de Marseille - I 239</t>
  </si>
  <si>
    <t>Archives de la CCI de Marseille - I 240</t>
  </si>
  <si>
    <t>Archives de la CCI de Marseille - I 241</t>
  </si>
  <si>
    <t>Archives de la CCI de Marseille - I 242</t>
  </si>
  <si>
    <t>Archives de la CCI de Marseille - I 243</t>
  </si>
  <si>
    <t>Archives de la CCI de Marseille - I 244</t>
  </si>
  <si>
    <t>Archives de la CCI de Marseille - I 245</t>
  </si>
  <si>
    <t>Archives de la CCI de Marseille - I 246</t>
  </si>
  <si>
    <t>Archives de la CCI de Marseille - I 247</t>
  </si>
  <si>
    <t>Archives de la CCI de Marseille - I 248</t>
  </si>
  <si>
    <t>Archives de la CCI de Marseille - I 249</t>
  </si>
  <si>
    <t>Archives de la CCI de Marseille - I 250</t>
  </si>
  <si>
    <t>Archives de la CCI de Marseille - I 251</t>
  </si>
  <si>
    <t>Archives de la CCI de Marseille - I 252</t>
  </si>
  <si>
    <t>Archives de la CCI de Marseille - I 253</t>
  </si>
  <si>
    <t>Archives de la CCI de Marseille - I 254</t>
  </si>
  <si>
    <t>Archives de la CCI de Marseille - I 255</t>
  </si>
  <si>
    <t>Geroffle</t>
  </si>
  <si>
    <t>Gomme lacque</t>
  </si>
  <si>
    <t>Huile de lin</t>
  </si>
  <si>
    <t>Huile de poisson</t>
  </si>
  <si>
    <t>Jalap</t>
  </si>
  <si>
    <t>Jongs</t>
  </si>
  <si>
    <t>Librairie</t>
  </si>
  <si>
    <t>Litarge</t>
  </si>
  <si>
    <t>Mercerie</t>
  </si>
  <si>
    <t>Miny</t>
  </si>
  <si>
    <t>Morue verte</t>
  </si>
  <si>
    <t>Moulin a caffé</t>
  </si>
  <si>
    <t>Natte de Moscovie</t>
  </si>
  <si>
    <t>Noir de fumées</t>
  </si>
  <si>
    <t>Orpiment</t>
  </si>
  <si>
    <t>Pinceaux</t>
  </si>
  <si>
    <t>Archives de la CCI de Marseille - I 256</t>
  </si>
  <si>
    <t>Archives de la CCI de Marseille - I 257</t>
  </si>
  <si>
    <t>Archives de la CCI de Marseille - I 258</t>
  </si>
  <si>
    <t>Archives de la CCI de Marseille - I 259</t>
  </si>
  <si>
    <t>Archives de la CCI de Marseille - I 260</t>
  </si>
  <si>
    <t>Archives de la CCI de Marseille - I 261</t>
  </si>
  <si>
    <t>Archives de la CCI de Marseille - I 262</t>
  </si>
  <si>
    <t>Archives de la CCI de Marseille - I 263</t>
  </si>
  <si>
    <t>Archives de la CCI de Marseille - I 264</t>
  </si>
  <si>
    <t>Archives de la CCI de Marseille - I 265</t>
  </si>
  <si>
    <t>Archives de la CCI de Marseille - I 266</t>
  </si>
  <si>
    <t>Archives de la CCI de Marseille - I 267</t>
  </si>
  <si>
    <t>Archives de la CCI de Marseille - I 268</t>
  </si>
  <si>
    <t>Archives de la CCI de Marseille - I 269</t>
  </si>
  <si>
    <t>Archives de la CCI de Marseille - I 270</t>
  </si>
  <si>
    <t>Archives de la CCI de Marseille - I 271</t>
  </si>
  <si>
    <t>Archives de la CCI de Marseille - I 272</t>
  </si>
  <si>
    <t>Archives de la CCI de Marseille - I 273</t>
  </si>
  <si>
    <t>Archives de la CCI de Marseille - I 274</t>
  </si>
  <si>
    <t>Archives de la CCI de Marseille - I 275</t>
  </si>
  <si>
    <t>Archives de la CCI de Marseille - I 276</t>
  </si>
  <si>
    <t>Archives de la CCI de Marseille - I 277</t>
  </si>
  <si>
    <t>Archives de la CCI de Marseille - I 278</t>
  </si>
  <si>
    <t>Archives de la CCI de Marseille - I 279</t>
  </si>
  <si>
    <t>Archives de la CCI de Marseille - I 280</t>
  </si>
  <si>
    <t>Archives de la CCI de Marseille - I 281</t>
  </si>
  <si>
    <t>Archives de la CCI de Marseille - I 282</t>
  </si>
  <si>
    <t>Archives de la CCI de Marseille - I 283</t>
  </si>
  <si>
    <t>Archives de la CCI de Marseille - I 284</t>
  </si>
  <si>
    <t>Pierre a eguiser</t>
  </si>
  <si>
    <t>Planches de sapin</t>
  </si>
  <si>
    <t>Poivre gerofflé</t>
  </si>
  <si>
    <t>Porcelaine</t>
  </si>
  <si>
    <t>Grennaille de fer et acier</t>
  </si>
  <si>
    <t>Rubarbe</t>
  </si>
  <si>
    <t>Ruban de filozelle</t>
  </si>
  <si>
    <t>Saffran</t>
  </si>
  <si>
    <t>Sanguine</t>
  </si>
  <si>
    <t>Saumon salé</t>
  </si>
  <si>
    <t>Sucre en pain</t>
  </si>
  <si>
    <t>Thé</t>
  </si>
  <si>
    <t>Tournesol</t>
  </si>
  <si>
    <t>Vitriol blanc</t>
  </si>
  <si>
    <t>Archives de la CCI de Marseille - I 285</t>
  </si>
  <si>
    <t>Archives de la CCI de Marseille - I 286</t>
  </si>
  <si>
    <t>Archives de la CCI de Marseille - I 287</t>
  </si>
  <si>
    <t>Archives de la CCI de Marseille - I 288</t>
  </si>
  <si>
    <t>Archives de la CCI de Marseille - I 289</t>
  </si>
  <si>
    <t>Archives de la CCI de Marseille - I 290</t>
  </si>
  <si>
    <t>Archives de la CCI de Marseille - I 291</t>
  </si>
  <si>
    <t>Archives de la CCI de Marseille - I 292</t>
  </si>
  <si>
    <t>Archives de la CCI de Marseille - I 293</t>
  </si>
  <si>
    <t>Archives de la CCI de Marseille - I 294</t>
  </si>
  <si>
    <t>Archives de la CCI de Marseille - I 295</t>
  </si>
  <si>
    <t>Archives de la CCI de Marseille - I 296</t>
  </si>
  <si>
    <t>Archives de la CCI de Marseille - I 297</t>
  </si>
  <si>
    <t>Archives de la CCI de Marseille - I 298</t>
  </si>
  <si>
    <t>Archives de la CCI de Marseille - I 299</t>
  </si>
  <si>
    <t>Archives de la CCI de Marseille - I 300</t>
  </si>
  <si>
    <t>Archives de la CCI de Marseille - I 301</t>
  </si>
  <si>
    <t>Archives de la CCI de Marseille - I 302</t>
  </si>
  <si>
    <t>Archives de la CCI de Marseille - I 303</t>
  </si>
  <si>
    <t>Archives de la CCI de Marseille - I 304</t>
  </si>
  <si>
    <t>Archives de la CCI de Marseille - I 305</t>
  </si>
  <si>
    <t>Archives de la CCI de Marseille - I 306</t>
  </si>
  <si>
    <t>Archives de la CCI de Marseille - I 307</t>
  </si>
  <si>
    <t>Archives de la CCI de Marseille - I 308</t>
  </si>
  <si>
    <t>Archives de la CCI de Marseille - I 309</t>
  </si>
  <si>
    <t>Archives de la CCI de Marseille - I 310</t>
  </si>
  <si>
    <t>Archives de la CCI de Marseille - I 311</t>
  </si>
  <si>
    <t>Archives de la CCI de Marseille - I 312</t>
  </si>
  <si>
    <t>Italie</t>
  </si>
  <si>
    <t>Ail</t>
  </si>
  <si>
    <t>Alumettes souffrées</t>
  </si>
  <si>
    <t>Alun</t>
  </si>
  <si>
    <t>Amadou</t>
  </si>
  <si>
    <t>Anchois</t>
  </si>
  <si>
    <t>Anis</t>
  </si>
  <si>
    <t>Arbres fruitiers</t>
  </si>
  <si>
    <t>Arquifou</t>
  </si>
  <si>
    <t>Avoine</t>
  </si>
  <si>
    <t>Baguettes de fusil</t>
  </si>
  <si>
    <t>Bas de coton</t>
  </si>
  <si>
    <t>Bas de bonnets de coton</t>
  </si>
  <si>
    <t>Bas de filozelle</t>
  </si>
  <si>
    <t>Bas de laine</t>
  </si>
  <si>
    <t>Bazin</t>
  </si>
  <si>
    <t>pieds</t>
  </si>
  <si>
    <t>Archives de la CCI de Marseille - I 313</t>
  </si>
  <si>
    <t>Archives de la CCI de Marseille - I 314</t>
  </si>
  <si>
    <t>Archives de la CCI de Marseille - I 315</t>
  </si>
  <si>
    <t>Archives de la CCI de Marseille - I 316</t>
  </si>
  <si>
    <t>Archives de la CCI de Marseille - I 317</t>
  </si>
  <si>
    <t>Archives de la CCI de Marseille - I 318</t>
  </si>
  <si>
    <t>Archives de la CCI de Marseille - I 319</t>
  </si>
  <si>
    <t>Archives de la CCI de Marseille - I 320</t>
  </si>
  <si>
    <t>Archives de la CCI de Marseille - I 321</t>
  </si>
  <si>
    <t>Archives de la CCI de Marseille - I 322</t>
  </si>
  <si>
    <t>Archives de la CCI de Marseille - I 323</t>
  </si>
  <si>
    <t>Archives de la CCI de Marseille - I 324</t>
  </si>
  <si>
    <t>Archives de la CCI de Marseille - I 325</t>
  </si>
  <si>
    <t>Archives de la CCI de Marseille - I 326</t>
  </si>
  <si>
    <t>Archives de la CCI de Marseille - I 327</t>
  </si>
  <si>
    <t>Archives de la CCI de Marseille - I 328</t>
  </si>
  <si>
    <t>Archives de la CCI de Marseille - I 329</t>
  </si>
  <si>
    <t>Archives de la CCI de Marseille - I 330</t>
  </si>
  <si>
    <t>Archives de la CCI de Marseille - I 331</t>
  </si>
  <si>
    <t>Archives de la CCI de Marseille - I 332</t>
  </si>
  <si>
    <t>Archives de la CCI de Marseille - I 333</t>
  </si>
  <si>
    <t>Archives de la CCI de Marseille - I 334</t>
  </si>
  <si>
    <t>Archives de la CCI de Marseille - I 335</t>
  </si>
  <si>
    <t>Archives de la CCI de Marseille - I 336</t>
  </si>
  <si>
    <t>Archives de la CCI de Marseille - I 337</t>
  </si>
  <si>
    <t>Archives de la CCI de Marseille - I 338</t>
  </si>
  <si>
    <t>Archives de la CCI de Marseille - I 339</t>
  </si>
  <si>
    <t>Archives de la CCI de Marseille - I 340</t>
  </si>
  <si>
    <t>Archives de la CCI de Marseille - I 341</t>
  </si>
  <si>
    <t>Archives de la CCI de Marseille - I 342</t>
  </si>
  <si>
    <t>Archives de la CCI de Marseille - I 343</t>
  </si>
  <si>
    <t>Archives de la CCI de Marseille - I 344</t>
  </si>
  <si>
    <t>Archives de la CCI de Marseille - I 345</t>
  </si>
  <si>
    <t>Archives de la CCI de Marseille - I 346</t>
  </si>
  <si>
    <t>Bois ouvré</t>
  </si>
  <si>
    <t>Bonneterie de laine</t>
  </si>
  <si>
    <t>Bourde</t>
  </si>
  <si>
    <t>Boutons de fil blanc</t>
  </si>
  <si>
    <t>Bronze</t>
  </si>
  <si>
    <t>Brousse salé</t>
  </si>
  <si>
    <t>Brun rouge</t>
  </si>
  <si>
    <t>Cadres dorés</t>
  </si>
  <si>
    <t>Canne d'Inde</t>
  </si>
  <si>
    <t>Canelle</t>
  </si>
  <si>
    <t>Canons de fer</t>
  </si>
  <si>
    <t>Capots</t>
  </si>
  <si>
    <t>pieces</t>
  </si>
  <si>
    <t>Archives de la CCI de Marseille - I 347</t>
  </si>
  <si>
    <t>Archives de la CCI de Marseille - I 348</t>
  </si>
  <si>
    <t>Archives de la CCI de Marseille - I 349</t>
  </si>
  <si>
    <t>Archives de la CCI de Marseille - I 350</t>
  </si>
  <si>
    <t>Archives de la CCI de Marseille - I 351</t>
  </si>
  <si>
    <t>Archives de la CCI de Marseille - I 352</t>
  </si>
  <si>
    <t>Archives de la CCI de Marseille - I 353</t>
  </si>
  <si>
    <t>Archives de la CCI de Marseille - I 354</t>
  </si>
  <si>
    <t>Archives de la CCI de Marseille - I 355</t>
  </si>
  <si>
    <t>Archives de la CCI de Marseille - I 356</t>
  </si>
  <si>
    <t>Archives de la CCI de Marseille - I 357</t>
  </si>
  <si>
    <t>Archives de la CCI de Marseille - I 358</t>
  </si>
  <si>
    <t>Archives de la CCI de Marseille - I 359</t>
  </si>
  <si>
    <t>Archives de la CCI de Marseille - I 360</t>
  </si>
  <si>
    <t>Archives de la CCI de Marseille - I 361</t>
  </si>
  <si>
    <t>Archives de la CCI de Marseille - I 362</t>
  </si>
  <si>
    <t>Archives de la CCI de Marseille - I 363</t>
  </si>
  <si>
    <t>Archives de la CCI de Marseille - I 364</t>
  </si>
  <si>
    <t>Archives de la CCI de Marseille - I 365</t>
  </si>
  <si>
    <t>Archives de la CCI de Marseille - I 366</t>
  </si>
  <si>
    <t>Archives de la CCI de Marseille - I 367</t>
  </si>
  <si>
    <t>Archives de la CCI de Marseille - I 368</t>
  </si>
  <si>
    <t>Archives de la CCI de Marseille - I 369</t>
  </si>
  <si>
    <t>Archives de la CCI de Marseille - I 370</t>
  </si>
  <si>
    <t>Archives de la CCI de Marseille - I 371</t>
  </si>
  <si>
    <t>Archives de la CCI de Marseille - I 372</t>
  </si>
  <si>
    <t>Archives de la CCI de Marseille - I 373</t>
  </si>
  <si>
    <t>Archives de la CCI de Marseille - I 374</t>
  </si>
  <si>
    <t>Archives de la CCI de Marseille - I 375</t>
  </si>
  <si>
    <t>Archives de la CCI de Marseille - I 376</t>
  </si>
  <si>
    <t>Archives de la CCI de Marseille - I 377</t>
  </si>
  <si>
    <t>Archives de la CCI de Marseille - I 378</t>
  </si>
  <si>
    <t>Caruby</t>
  </si>
  <si>
    <t>Cedre</t>
  </si>
  <si>
    <t>Cendre commune</t>
  </si>
  <si>
    <t>Cendre gravelée</t>
  </si>
  <si>
    <t>Cercles de bois</t>
  </si>
  <si>
    <t>Cercle de fer</t>
  </si>
  <si>
    <t>Chaises de paille</t>
  </si>
  <si>
    <t>Champignons</t>
  </si>
  <si>
    <t>Chandelle</t>
  </si>
  <si>
    <t>Chanvre peigné</t>
  </si>
  <si>
    <t>Chapeaux de paille</t>
  </si>
  <si>
    <t>Chataignes</t>
  </si>
  <si>
    <t>Cheveux</t>
  </si>
  <si>
    <t>Chevron de sapin</t>
  </si>
  <si>
    <t>Choux</t>
  </si>
  <si>
    <t>Cire blanche</t>
  </si>
  <si>
    <t>Citron</t>
  </si>
  <si>
    <t>canes</t>
  </si>
  <si>
    <t>fagots</t>
  </si>
  <si>
    <t>faix</t>
  </si>
  <si>
    <t>rodes</t>
  </si>
  <si>
    <t>Archives de la CCI de Marseille - I 379</t>
  </si>
  <si>
    <t>Archives de la CCI de Marseille - I 380</t>
  </si>
  <si>
    <t>Archives de la CCI de Marseille - I 381</t>
  </si>
  <si>
    <t>Archives de la CCI de Marseille - I 382</t>
  </si>
  <si>
    <t>Archives de la CCI de Marseille - I 383</t>
  </si>
  <si>
    <t>Archives de la CCI de Marseille - I 384</t>
  </si>
  <si>
    <t>Archives de la CCI de Marseille - I 385</t>
  </si>
  <si>
    <t>Archives de la CCI de Marseille - I 386</t>
  </si>
  <si>
    <t>Archives de la CCI de Marseille - I 387</t>
  </si>
  <si>
    <t>Archives de la CCI de Marseille - I 388</t>
  </si>
  <si>
    <t>Archives de la CCI de Marseille - I 389</t>
  </si>
  <si>
    <t>Archives de la CCI de Marseille - I 390</t>
  </si>
  <si>
    <t>Archives de la CCI de Marseille - I 391</t>
  </si>
  <si>
    <t>Archives de la CCI de Marseille - I 392</t>
  </si>
  <si>
    <t>Archives de la CCI de Marseille - I 393</t>
  </si>
  <si>
    <t>Archives de la CCI de Marseille - I 394</t>
  </si>
  <si>
    <t>Archives de la CCI de Marseille - I 395</t>
  </si>
  <si>
    <t>Archives de la CCI de Marseille - I 396</t>
  </si>
  <si>
    <t>Archives de la CCI de Marseille - I 397</t>
  </si>
  <si>
    <t>Archives de la CCI de Marseille - I 398</t>
  </si>
  <si>
    <t>Archives de la CCI de Marseille - I 399</t>
  </si>
  <si>
    <t>Archives de la CCI de Marseille - I 400</t>
  </si>
  <si>
    <t>Archives de la CCI de Marseille - I 401</t>
  </si>
  <si>
    <t>Archives de la CCI de Marseille - I 402</t>
  </si>
  <si>
    <t>Archives de la CCI de Marseille - I 403</t>
  </si>
  <si>
    <t>Archives de la CCI de Marseille - I 404</t>
  </si>
  <si>
    <t>Archives de la CCI de Marseille - I 405</t>
  </si>
  <si>
    <t>Archives de la CCI de Marseille - I 406</t>
  </si>
  <si>
    <t>Archives de la CCI de Marseille - I 407</t>
  </si>
  <si>
    <t>Archives de la CCI de Marseille - I 408</t>
  </si>
  <si>
    <t>Archives de la CCI de Marseille - I 409</t>
  </si>
  <si>
    <t>Civadille</t>
  </si>
  <si>
    <t>Clous dores</t>
  </si>
  <si>
    <t>Clous de fer</t>
  </si>
  <si>
    <t>Coffres</t>
  </si>
  <si>
    <t>Colombine</t>
  </si>
  <si>
    <t>Commode</t>
  </si>
  <si>
    <t>Confitures</t>
  </si>
  <si>
    <t>Corbeilles d'ozier</t>
  </si>
  <si>
    <t>Cordages d'espar</t>
  </si>
  <si>
    <t>Cordes a violons</t>
  </si>
  <si>
    <t>Corne de cerf</t>
  </si>
  <si>
    <t>Coton filé</t>
  </si>
  <si>
    <t>Coton en laine</t>
  </si>
  <si>
    <t>Cotton soufré</t>
  </si>
  <si>
    <t>Coucons de soye</t>
  </si>
  <si>
    <t>Couffer a boulanger</t>
  </si>
  <si>
    <t>Couvertures de laine</t>
  </si>
  <si>
    <t>Cristal brut</t>
  </si>
  <si>
    <t>Cuirs de beuf en poil</t>
  </si>
  <si>
    <t>Archives de la CCI de Marseille - I 410</t>
  </si>
  <si>
    <t>Archives de la CCI de Marseille - I 411</t>
  </si>
  <si>
    <t>Archives de la CCI de Marseille - I 412</t>
  </si>
  <si>
    <t>Archives de la CCI de Marseille - I 413</t>
  </si>
  <si>
    <t>Archives de la CCI de Marseille - I 414</t>
  </si>
  <si>
    <t>Archives de la CCI de Marseille - I 415</t>
  </si>
  <si>
    <t>Archives de la CCI de Marseille - I 416</t>
  </si>
  <si>
    <t>Archives de la CCI de Marseille - I 417</t>
  </si>
  <si>
    <t>Archives de la CCI de Marseille - I 418</t>
  </si>
  <si>
    <t>Archives de la CCI de Marseille - I 419</t>
  </si>
  <si>
    <t>Archives de la CCI de Marseille - I 420</t>
  </si>
  <si>
    <t>Archives de la CCI de Marseille - I 421</t>
  </si>
  <si>
    <t>Archives de la CCI de Marseille - I 422</t>
  </si>
  <si>
    <t>Archives de la CCI de Marseille - I 423</t>
  </si>
  <si>
    <t>Archives de la CCI de Marseille - I 424</t>
  </si>
  <si>
    <t>Archives de la CCI de Marseille - I 425</t>
  </si>
  <si>
    <t>Archives de la CCI de Marseille - I 426</t>
  </si>
  <si>
    <t>Archives de la CCI de Marseille - I 427</t>
  </si>
  <si>
    <t>Archives de la CCI de Marseille - I 428</t>
  </si>
  <si>
    <t>Archives de la CCI de Marseille - I 429</t>
  </si>
  <si>
    <t>Archives de la CCI de Marseille - I 430</t>
  </si>
  <si>
    <t>Archives de la CCI de Marseille - I 431</t>
  </si>
  <si>
    <t>Archives de la CCI de Marseille - I 432</t>
  </si>
  <si>
    <t>Archives de la CCI de Marseille - I 433</t>
  </si>
  <si>
    <t>Archives de la CCI de Marseille - I 434</t>
  </si>
  <si>
    <t>Archives de la CCI de Marseille - I 435</t>
  </si>
  <si>
    <t>Archives de la CCI de Marseille - I 436</t>
  </si>
  <si>
    <t>Archives de la CCI de Marseille - I 437</t>
  </si>
  <si>
    <t>Archives de la CCI de Marseille - I 438</t>
  </si>
  <si>
    <t>Archives de la CCI de Marseille - I 439</t>
  </si>
  <si>
    <t>Archives de la CCI de Marseille - I 440</t>
  </si>
  <si>
    <t>Cuir doré</t>
  </si>
  <si>
    <t>Cuirs de vache en poil</t>
  </si>
  <si>
    <t>Cuirs de vache de Russie</t>
  </si>
  <si>
    <t>Cuivre vieux</t>
  </si>
  <si>
    <t>Dentelle grossiere</t>
  </si>
  <si>
    <t>Dragées</t>
  </si>
  <si>
    <t>Drapeaux vieux</t>
  </si>
  <si>
    <t>Eau de fleur d'orange</t>
  </si>
  <si>
    <t>Eau de melisse</t>
  </si>
  <si>
    <t>Eau mineralle</t>
  </si>
  <si>
    <t>Eau de la reyne d'hongre</t>
  </si>
  <si>
    <t>Eau de vie</t>
  </si>
  <si>
    <t>Ecorce de citron</t>
  </si>
  <si>
    <t>Egoutoirs</t>
  </si>
  <si>
    <t>Email</t>
  </si>
  <si>
    <t>Emery en pierre</t>
  </si>
  <si>
    <t>Encens</t>
  </si>
  <si>
    <t>Esprit de citron</t>
  </si>
  <si>
    <t>Esprit de vitriol</t>
  </si>
  <si>
    <t>Essence</t>
  </si>
  <si>
    <t>bondades</t>
  </si>
  <si>
    <t>Archives de la CCI de Marseille - I 441</t>
  </si>
  <si>
    <t>Archives de la CCI de Marseille - I 442</t>
  </si>
  <si>
    <t>Archives de la CCI de Marseille - I 443</t>
  </si>
  <si>
    <t>Archives de la CCI de Marseille - I 444</t>
  </si>
  <si>
    <t>Archives de la CCI de Marseille - I 445</t>
  </si>
  <si>
    <t>Archives de la CCI de Marseille - I 446</t>
  </si>
  <si>
    <t>Archives de la CCI de Marseille - I 447</t>
  </si>
  <si>
    <t>Archives de la CCI de Marseille - I 448</t>
  </si>
  <si>
    <t>Archives de la CCI de Marseille - I 449</t>
  </si>
  <si>
    <t>Archives de la CCI de Marseille - I 450</t>
  </si>
  <si>
    <t>Archives de la CCI de Marseille - I 451</t>
  </si>
  <si>
    <t>Archives de la CCI de Marseille - I 452</t>
  </si>
  <si>
    <t>Archives de la CCI de Marseille - I 453</t>
  </si>
  <si>
    <t>Archives de la CCI de Marseille - I 454</t>
  </si>
  <si>
    <t>Archives de la CCI de Marseille - I 455</t>
  </si>
  <si>
    <t>Archives de la CCI de Marseille - I 456</t>
  </si>
  <si>
    <t>Archives de la CCI de Marseille - I 457</t>
  </si>
  <si>
    <t>Archives de la CCI de Marseille - I 458</t>
  </si>
  <si>
    <t>Archives de la CCI de Marseille - I 459</t>
  </si>
  <si>
    <t>Archives de la CCI de Marseille - I 460</t>
  </si>
  <si>
    <t>Archives de la CCI de Marseille - I 461</t>
  </si>
  <si>
    <t>Archives de la CCI de Marseille - I 462</t>
  </si>
  <si>
    <t>Archives de la CCI de Marseille - I 463</t>
  </si>
  <si>
    <t>Archives de la CCI de Marseille - I 464</t>
  </si>
  <si>
    <t>Archives de la CCI de Marseille - I 465</t>
  </si>
  <si>
    <t>Archives de la CCI de Marseille - I 466</t>
  </si>
  <si>
    <t>Archives de la CCI de Marseille - I 467</t>
  </si>
  <si>
    <t>Archives de la CCI de Marseille - I 468</t>
  </si>
  <si>
    <t>Archives de la CCI de Marseille - I 469</t>
  </si>
  <si>
    <t>Archives de la CCI de Marseille - I 470</t>
  </si>
  <si>
    <t>Archives de la CCI de Marseille - I 471</t>
  </si>
  <si>
    <t>Estrasse de soye</t>
  </si>
  <si>
    <t>Etoffe or et argent</t>
  </si>
  <si>
    <t>Etoffes de soye</t>
  </si>
  <si>
    <t>Fayance</t>
  </si>
  <si>
    <t>Fer en feuilles</t>
  </si>
  <si>
    <t>Feves</t>
  </si>
  <si>
    <t>Ficelle</t>
  </si>
  <si>
    <t>Fil a coudre</t>
  </si>
  <si>
    <t>Fil de fer</t>
  </si>
  <si>
    <t>Fil gros</t>
  </si>
  <si>
    <t>Fil de leton</t>
  </si>
  <si>
    <t>Fil de piemont</t>
  </si>
  <si>
    <t>Fil a voile</t>
  </si>
  <si>
    <t>Filozelle</t>
  </si>
  <si>
    <t>Fleurs artificielles</t>
  </si>
  <si>
    <t>Extrait de genievre</t>
  </si>
  <si>
    <t>Etoupes de chanvre</t>
  </si>
  <si>
    <t>Etoupes de soye</t>
  </si>
  <si>
    <t>Archives de la CCI de Marseille - I 472</t>
  </si>
  <si>
    <t>Archives de la CCI de Marseille - I 473</t>
  </si>
  <si>
    <t>Archives de la CCI de Marseille - I 474</t>
  </si>
  <si>
    <t>Archives de la CCI de Marseille - I 475</t>
  </si>
  <si>
    <t>Archives de la CCI de Marseille - I 476</t>
  </si>
  <si>
    <t>Archives de la CCI de Marseille - I 477</t>
  </si>
  <si>
    <t>Archives de la CCI de Marseille - I 478</t>
  </si>
  <si>
    <t>Archives de la CCI de Marseille - I 479</t>
  </si>
  <si>
    <t>Archives de la CCI de Marseille - I 480</t>
  </si>
  <si>
    <t>Archives de la CCI de Marseille - I 481</t>
  </si>
  <si>
    <t>Archives de la CCI de Marseille - I 482</t>
  </si>
  <si>
    <t>Archives de la CCI de Marseille - I 483</t>
  </si>
  <si>
    <t>Archives de la CCI de Marseille - I 484</t>
  </si>
  <si>
    <t>Archives de la CCI de Marseille - I 485</t>
  </si>
  <si>
    <t>Archives de la CCI de Marseille - I 486</t>
  </si>
  <si>
    <t>Archives de la CCI de Marseille - I 487</t>
  </si>
  <si>
    <t>Archives de la CCI de Marseille - I 488</t>
  </si>
  <si>
    <t>Archives de la CCI de Marseille - I 489</t>
  </si>
  <si>
    <t>Archives de la CCI de Marseille - I 490</t>
  </si>
  <si>
    <t>Archives de la CCI de Marseille - I 491</t>
  </si>
  <si>
    <t>Archives de la CCI de Marseille - I 492</t>
  </si>
  <si>
    <t>Archives de la CCI de Marseille - I 493</t>
  </si>
  <si>
    <t>Archives de la CCI de Marseille - I 494</t>
  </si>
  <si>
    <t>Archives de la CCI de Marseille - I 495</t>
  </si>
  <si>
    <t>Archives de la CCI de Marseille - I 496</t>
  </si>
  <si>
    <t>Archives de la CCI de Marseille - I 497</t>
  </si>
  <si>
    <t>Archives de la CCI de Marseille - I 498</t>
  </si>
  <si>
    <t>Archives de la CCI de Marseille - I 499</t>
  </si>
  <si>
    <t>Archives de la CCI de Marseille - I 500</t>
  </si>
  <si>
    <t>Archives de la CCI de Marseille - I 501</t>
  </si>
  <si>
    <t>Fleurs artificielles avec argent</t>
  </si>
  <si>
    <t>Fromage commun</t>
  </si>
  <si>
    <t>Galles</t>
  </si>
  <si>
    <t>Galons de fil noir</t>
  </si>
  <si>
    <t>Gaze de soye</t>
  </si>
  <si>
    <t>Gomme du pays</t>
  </si>
  <si>
    <t>Gomme sandarac</t>
  </si>
  <si>
    <t>Grabeau de cire</t>
  </si>
  <si>
    <t>Grabeau de cochenille</t>
  </si>
  <si>
    <t>Grabeau d'encens</t>
  </si>
  <si>
    <t>Graine de chanvre</t>
  </si>
  <si>
    <t>Graine de lin</t>
  </si>
  <si>
    <t>Graine de moutarde</t>
  </si>
  <si>
    <t>Graisse de porc</t>
  </si>
  <si>
    <t>Herbage</t>
  </si>
  <si>
    <t>Herbes capilavie</t>
  </si>
  <si>
    <t>Herbe a teindre</t>
  </si>
  <si>
    <t>Hormodattes</t>
  </si>
  <si>
    <t>Archives de la CCI de Marseille - I 502</t>
  </si>
  <si>
    <t>Archives de la CCI de Marseille - I 503</t>
  </si>
  <si>
    <t>Archives de la CCI de Marseille - I 504</t>
  </si>
  <si>
    <t>Archives de la CCI de Marseille - I 505</t>
  </si>
  <si>
    <t>Archives de la CCI de Marseille - I 506</t>
  </si>
  <si>
    <t>Archives de la CCI de Marseille - I 507</t>
  </si>
  <si>
    <t>Archives de la CCI de Marseille - I 508</t>
  </si>
  <si>
    <t>Archives de la CCI de Marseille - I 509</t>
  </si>
  <si>
    <t>Archives de la CCI de Marseille - I 510</t>
  </si>
  <si>
    <t>Archives de la CCI de Marseille - I 511</t>
  </si>
  <si>
    <t>Archives de la CCI de Marseille - I 512</t>
  </si>
  <si>
    <t>Archives de la CCI de Marseille - I 513</t>
  </si>
  <si>
    <t>Archives de la CCI de Marseille - I 514</t>
  </si>
  <si>
    <t>Archives de la CCI de Marseille - I 515</t>
  </si>
  <si>
    <t>Archives de la CCI de Marseille - I 516</t>
  </si>
  <si>
    <t>Archives de la CCI de Marseille - I 517</t>
  </si>
  <si>
    <t>Archives de la CCI de Marseille - I 518</t>
  </si>
  <si>
    <t>Archives de la CCI de Marseille - I 519</t>
  </si>
  <si>
    <t>Archives de la CCI de Marseille - I 520</t>
  </si>
  <si>
    <t>Archives de la CCI de Marseille - I 521</t>
  </si>
  <si>
    <t>Archives de la CCI de Marseille - I 522</t>
  </si>
  <si>
    <t>Archives de la CCI de Marseille - I 523</t>
  </si>
  <si>
    <t>Archives de la CCI de Marseille - I 524</t>
  </si>
  <si>
    <t>Archives de la CCI de Marseille - I 525</t>
  </si>
  <si>
    <t>Archives de la CCI de Marseille - I 526</t>
  </si>
  <si>
    <t>Archives de la CCI de Marseille - I 527</t>
  </si>
  <si>
    <t>Archives de la CCI de Marseille - I 528</t>
  </si>
  <si>
    <t>Archives de la CCI de Marseille - I 529</t>
  </si>
  <si>
    <t>Archives de la CCI de Marseille - I 530</t>
  </si>
  <si>
    <t>Jambons</t>
  </si>
  <si>
    <t>Indienne</t>
  </si>
  <si>
    <t>Iris</t>
  </si>
  <si>
    <t>Jus de citron</t>
  </si>
  <si>
    <t>Jus de réglisse</t>
  </si>
  <si>
    <t>Laque platte</t>
  </si>
  <si>
    <t>Laine surge</t>
  </si>
  <si>
    <t>lard</t>
  </si>
  <si>
    <t>legumes</t>
  </si>
  <si>
    <t>Limes d'acier</t>
  </si>
  <si>
    <t>Limes de fer</t>
  </si>
  <si>
    <t>Lunettes</t>
  </si>
  <si>
    <t>Lunettes d'approche</t>
  </si>
  <si>
    <t>Lustres de Venise</t>
  </si>
  <si>
    <t>Manchons</t>
  </si>
  <si>
    <t>Mane de Calabre</t>
  </si>
  <si>
    <t>Marbre brut</t>
  </si>
  <si>
    <t>Masques de Venise</t>
  </si>
  <si>
    <t>nombres</t>
  </si>
  <si>
    <t>Merluche</t>
  </si>
  <si>
    <t>Mesches souffrées</t>
  </si>
  <si>
    <t>Mortiers de marbre</t>
  </si>
  <si>
    <t>Morue seche</t>
  </si>
  <si>
    <t>Mouchoirs de gaze</t>
  </si>
  <si>
    <t>Mouchoirs d'indienne</t>
  </si>
  <si>
    <t>Mousseline</t>
  </si>
  <si>
    <t>Ocre jaune</t>
  </si>
  <si>
    <t>Œufs</t>
  </si>
  <si>
    <t>Oignons</t>
  </si>
  <si>
    <t>Oignons de fleurs</t>
  </si>
  <si>
    <t>Ozier</t>
  </si>
  <si>
    <t>Panine</t>
  </si>
  <si>
    <t>Papier a ecrire</t>
  </si>
  <si>
    <t>Papier de pliage</t>
  </si>
  <si>
    <t>Paste d'amande</t>
  </si>
  <si>
    <t>Peaux de cerf</t>
  </si>
  <si>
    <t>caisses</t>
  </si>
  <si>
    <t>rames</t>
  </si>
  <si>
    <t>Rocaille</t>
  </si>
  <si>
    <t>Rossoli</t>
  </si>
  <si>
    <t>Rouge d'Espagne</t>
  </si>
  <si>
    <t>Ruban de soye</t>
  </si>
  <si>
    <t>Saindoux</t>
  </si>
  <si>
    <t>Saummure</t>
  </si>
  <si>
    <t>Scie</t>
  </si>
  <si>
    <t>Soude</t>
  </si>
  <si>
    <t>Stocfiche</t>
  </si>
  <si>
    <t>Sumac</t>
  </si>
  <si>
    <t>paires</t>
  </si>
  <si>
    <t>Tabatiere de bois d'olivier</t>
  </si>
  <si>
    <t>Tabatiere d'argent</t>
  </si>
  <si>
    <t>Table de bois</t>
  </si>
  <si>
    <t>Table de marbre</t>
  </si>
  <si>
    <t>Tableaux</t>
  </si>
  <si>
    <t>Tartre</t>
  </si>
  <si>
    <t>Terraille</t>
  </si>
  <si>
    <t>Terre rouge</t>
  </si>
  <si>
    <t>Theriaque</t>
  </si>
  <si>
    <t>Toile d'Allemagne</t>
  </si>
  <si>
    <t>Toille de Cambray</t>
  </si>
  <si>
    <t>Toille de crin</t>
  </si>
  <si>
    <t>Toille d'embalage</t>
  </si>
  <si>
    <t>Toille de montagne</t>
  </si>
  <si>
    <t>Toile a voile</t>
  </si>
  <si>
    <t>Tonneaux cerclés de bois</t>
  </si>
  <si>
    <t>Treilly</t>
  </si>
  <si>
    <t>Terre de porcelaine</t>
  </si>
  <si>
    <t>Vermichel</t>
  </si>
  <si>
    <t>Vin de Chipre</t>
  </si>
  <si>
    <t>damejannes</t>
  </si>
  <si>
    <t>Peaux de chevre en poils</t>
  </si>
  <si>
    <t>Peaux de chevron</t>
  </si>
  <si>
    <t>Peaux de parchemin</t>
  </si>
  <si>
    <t>Peaux de renard</t>
  </si>
  <si>
    <t>Peaux de veau tannées</t>
  </si>
  <si>
    <t>Peigns d'yvoire</t>
  </si>
  <si>
    <t>Pelleterie</t>
  </si>
  <si>
    <t>Pierres de bezoar</t>
  </si>
  <si>
    <t>Pierre code</t>
  </si>
  <si>
    <t>Pierre a faulx</t>
  </si>
  <si>
    <t>Pierre a fusil</t>
  </si>
  <si>
    <t>Pierre de Malte</t>
  </si>
  <si>
    <t>Pierre ponce</t>
  </si>
  <si>
    <t>peaux</t>
  </si>
  <si>
    <t>Pistaches</t>
  </si>
  <si>
    <t>Planches de citronnier</t>
  </si>
  <si>
    <t>Plants d'oranger</t>
  </si>
  <si>
    <t>Platre</t>
  </si>
  <si>
    <t>Plume a lit</t>
  </si>
  <si>
    <t>Poissons salés</t>
  </si>
  <si>
    <t>Pomade</t>
  </si>
  <si>
    <t>Poncire</t>
  </si>
  <si>
    <t>Potterie de gres</t>
  </si>
  <si>
    <t>Poutres de sapin</t>
  </si>
  <si>
    <t>Quincaille de fer et acier</t>
  </si>
  <si>
    <t>Raisins sec</t>
  </si>
  <si>
    <t>Quincaille de bois</t>
  </si>
  <si>
    <t>Archives de la CCI de Marseille - I 531</t>
  </si>
  <si>
    <t>Archives de la CCI de Marseille - I 532</t>
  </si>
  <si>
    <t>Archives de la CCI de Marseille - I 533</t>
  </si>
  <si>
    <t>Archives de la CCI de Marseille - I 534</t>
  </si>
  <si>
    <t>Archives de la CCI de Marseille - I 535</t>
  </si>
  <si>
    <t>Archives de la CCI de Marseille - I 536</t>
  </si>
  <si>
    <t>Archives de la CCI de Marseille - I 537</t>
  </si>
  <si>
    <t>Archives de la CCI de Marseille - I 538</t>
  </si>
  <si>
    <t>Archives de la CCI de Marseille - I 539</t>
  </si>
  <si>
    <t>Archives de la CCI de Marseille - I 540</t>
  </si>
  <si>
    <t>Archives de la CCI de Marseille - I 541</t>
  </si>
  <si>
    <t>Archives de la CCI de Marseille - I 542</t>
  </si>
  <si>
    <t>Archives de la CCI de Marseille - I 543</t>
  </si>
  <si>
    <t>Archives de la CCI de Marseille - I 544</t>
  </si>
  <si>
    <t>Archives de la CCI de Marseille - I 545</t>
  </si>
  <si>
    <t>Archives de la CCI de Marseille - I 546</t>
  </si>
  <si>
    <t>Archives de la CCI de Marseille - I 547</t>
  </si>
  <si>
    <t>Archives de la CCI de Marseille - I 548</t>
  </si>
  <si>
    <t>Archives de la CCI de Marseille - I 549</t>
  </si>
  <si>
    <t>Archives de la CCI de Marseille - I 550</t>
  </si>
  <si>
    <t>Archives de la CCI de Marseille - I 551</t>
  </si>
  <si>
    <t>Archives de la CCI de Marseille - I 552</t>
  </si>
  <si>
    <t>Archives de la CCI de Marseille - I 553</t>
  </si>
  <si>
    <t>Archives de la CCI de Marseille - I 554</t>
  </si>
  <si>
    <t>Archives de la CCI de Marseille - I 555</t>
  </si>
  <si>
    <t>Archives de la CCI de Marseille - I 556</t>
  </si>
  <si>
    <t>Archives de la CCI de Marseille - I 557</t>
  </si>
  <si>
    <t>Archives de la CCI de Marseille - I 558</t>
  </si>
  <si>
    <t>Archives de la CCI de Marseille - I 559</t>
  </si>
  <si>
    <t>Archives de la CCI de Marseille - I 560</t>
  </si>
  <si>
    <t>Archives de la CCI de Marseille - I 561</t>
  </si>
  <si>
    <t>Archives de la CCI de Marseille - I 562</t>
  </si>
  <si>
    <t>Archives de la CCI de Marseille - I 563</t>
  </si>
  <si>
    <t>Archives de la CCI de Marseille - I 564</t>
  </si>
  <si>
    <t>Archives de la CCI de Marseille - I 565</t>
  </si>
  <si>
    <t>Archives de la CCI de Marseille - I 566</t>
  </si>
  <si>
    <t>Archives de la CCI de Marseille - I 567</t>
  </si>
  <si>
    <t>Archives de la CCI de Marseille - I 568</t>
  </si>
  <si>
    <t>Archives de la CCI de Marseille - I 569</t>
  </si>
  <si>
    <t>Archives de la CCI de Marseille - I 570</t>
  </si>
  <si>
    <t>Archives de la CCI de Marseille - I 571</t>
  </si>
  <si>
    <t>Archives de la CCI de Marseille - I 572</t>
  </si>
  <si>
    <t>Archives de la CCI de Marseille - I 573</t>
  </si>
  <si>
    <t>Archives de la CCI de Marseille - I 574</t>
  </si>
  <si>
    <t>Archives de la CCI de Marseille - I 575</t>
  </si>
  <si>
    <t>Archives de la CCI de Marseille - I 576</t>
  </si>
  <si>
    <t>Archives de la CCI de Marseille - I 577</t>
  </si>
  <si>
    <t>Archives de la CCI de Marseille - I 578</t>
  </si>
  <si>
    <t>Archives de la CCI de Marseille - I 579</t>
  </si>
  <si>
    <t>Archives de la CCI de Marseille - I 580</t>
  </si>
  <si>
    <t>Archives de la CCI de Marseille - I 581</t>
  </si>
  <si>
    <t>Archives de la CCI de Marseille - I 582</t>
  </si>
  <si>
    <t>Archives de la CCI de Marseille - I 583</t>
  </si>
  <si>
    <t>Archives de la CCI de Marseille - I 584</t>
  </si>
  <si>
    <t>Archives de la CCI de Marseille - I 585</t>
  </si>
  <si>
    <t>Archives de la CCI de Marseille - I 586</t>
  </si>
  <si>
    <t>Archives de la CCI de Marseille - I 587</t>
  </si>
  <si>
    <t>Archives de la CCI de Marseille - I 588</t>
  </si>
  <si>
    <t>Archives de la CCI de Marseille - I 589</t>
  </si>
  <si>
    <t>Archives de la CCI de Marseille - I 590</t>
  </si>
  <si>
    <t>Archives de la CCI de Marseille - I 591</t>
  </si>
  <si>
    <t>Archives de la CCI de Marseille - I 592</t>
  </si>
  <si>
    <t>Archives de la CCI de Marseille - I 593</t>
  </si>
  <si>
    <t>Archives de la CCI de Marseille - I 594</t>
  </si>
  <si>
    <t>Archives de la CCI de Marseille - I 595</t>
  </si>
  <si>
    <t>Archives de la CCI de Marseille - I 596</t>
  </si>
  <si>
    <t>Archives de la CCI de Marseille - I 597</t>
  </si>
  <si>
    <t>Archives de la CCI de Marseille - I 598</t>
  </si>
  <si>
    <t>Archives de la CCI de Marseille - I 599</t>
  </si>
  <si>
    <t>Archives de la CCI de Marseille - I 600</t>
  </si>
  <si>
    <t>Archives de la CCI de Marseille - I 601</t>
  </si>
  <si>
    <t>Archives de la CCI de Marseille - I 602</t>
  </si>
  <si>
    <t>Archives de la CCI de Marseille - I 603</t>
  </si>
  <si>
    <t>Archives de la CCI de Marseille - I 604</t>
  </si>
  <si>
    <t>Archives de la CCI de Marseille - I 605</t>
  </si>
  <si>
    <t>Archives de la CCI de Marseille - I 606</t>
  </si>
  <si>
    <t>Archives de la CCI de Marseille - I 607</t>
  </si>
  <si>
    <t>Archives de la CCI de Marseille - I 608</t>
  </si>
  <si>
    <t>Archives de la CCI de Marseille - I 609</t>
  </si>
  <si>
    <t>Archives de la CCI de Marseille - I 610</t>
  </si>
  <si>
    <t>Archives de la CCI de Marseille - I 611</t>
  </si>
  <si>
    <t>Archives de la CCI de Marseille - I 612</t>
  </si>
  <si>
    <t>Archives de la CCI de Marseille - I 613</t>
  </si>
  <si>
    <t>Archives de la CCI de Marseille - I 614</t>
  </si>
  <si>
    <t>Archives de la CCI de Marseille - I 615</t>
  </si>
  <si>
    <t>Archives de la CCI de Marseille - I 616</t>
  </si>
  <si>
    <t>Archives de la CCI de Marseille - I 617</t>
  </si>
  <si>
    <t>Archives de la CCI de Marseille - I 618</t>
  </si>
  <si>
    <t>Archives de la CCI de Marseille - I 619</t>
  </si>
  <si>
    <t>Archives de la CCI de Marseille - I 620</t>
  </si>
  <si>
    <t>Archives de la CCI de Marseille - I 621</t>
  </si>
  <si>
    <t>Archives de la CCI de Marseille - I 622</t>
  </si>
  <si>
    <t>Archives de la CCI de Marseille - I 623</t>
  </si>
  <si>
    <t>Archives de la CCI de Marseille - I 624</t>
  </si>
  <si>
    <t>Archives de la CCI de Marseille - I 625</t>
  </si>
  <si>
    <t>Archives de la CCI de Marseille - I 626</t>
  </si>
  <si>
    <t>Archives de la CCI de Marseille - I 627</t>
  </si>
  <si>
    <t>Archives de la CCI de Marseille - I 628</t>
  </si>
  <si>
    <t>Archives de la CCI de Marseille - I 629</t>
  </si>
  <si>
    <t>Archives de la CCI de Marseille - I 630</t>
  </si>
  <si>
    <t>Archives de la CCI de Marseille - I 631</t>
  </si>
  <si>
    <t>Archives de la CCI de Marseille - I 632</t>
  </si>
  <si>
    <t>Archives de la CCI de Marseille - I 633</t>
  </si>
  <si>
    <t>Archives de la CCI de Marseille - I 634</t>
  </si>
  <si>
    <t>Archives de la CCI de Marseille - I 635</t>
  </si>
  <si>
    <t>Archives de la CCI de Marseille - I 636</t>
  </si>
  <si>
    <t>Archives de la CCI de Marseille - I 637</t>
  </si>
  <si>
    <t>Archives de la CCI de Marseille - I 638</t>
  </si>
  <si>
    <t>Archives de la CCI de Marseille - I 639</t>
  </si>
  <si>
    <t>Archives de la CCI de Marseille - I 640</t>
  </si>
  <si>
    <t>Archives de la CCI de Marseille - I 641</t>
  </si>
  <si>
    <t>Archives de la CCI de Marseille - I 642</t>
  </si>
  <si>
    <t>Archives de la CCI de Marseille - I 643</t>
  </si>
  <si>
    <t>Archives de la CCI de Marseille - I 644</t>
  </si>
  <si>
    <t>Archives de la CCI de Marseille - I 645</t>
  </si>
  <si>
    <t>Archives de la CCI de Marseille - I 646</t>
  </si>
  <si>
    <t>Archives de la CCI de Marseille - I 647</t>
  </si>
  <si>
    <t>Archives de la CCI de Marseille - I 648</t>
  </si>
  <si>
    <t>Archives de la CCI de Marseille - I 649</t>
  </si>
  <si>
    <t>Archives de la CCI de Marseille - I 650</t>
  </si>
  <si>
    <t>Archives de la CCI de Marseille - I 651</t>
  </si>
  <si>
    <t>Archives de la CCI de Marseille - I 652</t>
  </si>
  <si>
    <t>Archives de la CCI de Marseille - I 653</t>
  </si>
  <si>
    <t>Archives de la CCI de Marseille - I 654</t>
  </si>
  <si>
    <t>Archives de la CCI de Marseille - I 655</t>
  </si>
  <si>
    <t>Archives de la CCI de Marseille - I 656</t>
  </si>
  <si>
    <t>Archives de la CCI de Marseille - I 657</t>
  </si>
  <si>
    <t>Archives de la CCI de Marseille - I 658</t>
  </si>
  <si>
    <t>Archives de la CCI de Marseille - I 659</t>
  </si>
  <si>
    <t>Archives de la CCI de Marseille - I 660</t>
  </si>
  <si>
    <t>Archives de la CCI de Marseille - I 661</t>
  </si>
  <si>
    <t>Archives de la CCI de Marseille - I 662</t>
  </si>
  <si>
    <t>Archives de la CCI de Marseille - I 663</t>
  </si>
  <si>
    <t>Archives de la CCI de Marseille - I 664</t>
  </si>
  <si>
    <t>Archives de la CCI de Marseille - I 665</t>
  </si>
  <si>
    <t>Archives de la CCI de Marseille - I 666</t>
  </si>
  <si>
    <t>Archives de la CCI de Marseille - I 667</t>
  </si>
  <si>
    <t>Archives de la CCI de Marseille - I 668</t>
  </si>
  <si>
    <t>Archives de la CCI de Marseille - I 669</t>
  </si>
  <si>
    <t>Archives de la CCI de Marseille - I 670</t>
  </si>
  <si>
    <t>Archives de la CCI de Marseille - I 671</t>
  </si>
  <si>
    <t>Archives de la CCI de Marseille - I 672</t>
  </si>
  <si>
    <t>Archives de la CCI de Marseille - I 673</t>
  </si>
  <si>
    <t>Archives de la CCI de Marseille - I 674</t>
  </si>
  <si>
    <t>Archives de la CCI de Marseille - I 675</t>
  </si>
  <si>
    <t>Archives de la CCI de Marseille - I 676</t>
  </si>
  <si>
    <t>Archives de la CCI de Marseille - I 677</t>
  </si>
  <si>
    <t>Archives de la CCI de Marseille - I 678</t>
  </si>
  <si>
    <t>Archives de la CCI de Marseille - I 679</t>
  </si>
  <si>
    <t>Archives de la CCI de Marseille - I 680</t>
  </si>
  <si>
    <t>Archives de la CCI de Marseille - I 681</t>
  </si>
  <si>
    <t>Archives de la CCI de Marseille - I 682</t>
  </si>
  <si>
    <t>Archives de la CCI de Marseille - I 683</t>
  </si>
  <si>
    <t>Archives de la CCI de Marseille - I 684</t>
  </si>
  <si>
    <t>Archives de la CCI de Marseille - I 685</t>
  </si>
  <si>
    <t>Archives de la CCI de Marseille - I 686</t>
  </si>
  <si>
    <t>Archives de la CCI de Marseille - I 687</t>
  </si>
  <si>
    <t>Archives de la CCI de Marseille - I 688</t>
  </si>
  <si>
    <t>Archives de la CCI de Marseille - I 689</t>
  </si>
  <si>
    <t>Archives de la CCI de Marseille - I 690</t>
  </si>
  <si>
    <t>Archives de la CCI de Marseille - I 691</t>
  </si>
  <si>
    <t>Archives de la CCI de Marseille - I 692</t>
  </si>
  <si>
    <t>Archives de la CCI de Marseille - I 693</t>
  </si>
  <si>
    <t>Archives de la CCI de Marseille - I 694</t>
  </si>
  <si>
    <t>Archives de la CCI de Marseille - I 695</t>
  </si>
  <si>
    <t>Archives de la CCI de Marseille - I 696</t>
  </si>
  <si>
    <t>Archives de la CCI de Marseille - I 697</t>
  </si>
  <si>
    <t>Archives de la CCI de Marseille - I 698</t>
  </si>
  <si>
    <t>Archives de la CCI de Marseille - I 699</t>
  </si>
  <si>
    <t>Archives de la CCI de Marseille - I 700</t>
  </si>
  <si>
    <t>Archives de la CCI de Marseille - I 701</t>
  </si>
  <si>
    <t>Archives de la CCI de Marseille - I 702</t>
  </si>
  <si>
    <t>Archives de la CCI de Marseille - I 703</t>
  </si>
  <si>
    <t>Archives de la CCI de Marseille - I 704</t>
  </si>
  <si>
    <t>Archives de la CCI de Marseille - I 705</t>
  </si>
  <si>
    <t>Archives de la CCI de Marseille - I 706</t>
  </si>
  <si>
    <t>Archives de la CCI de Marseille - I 707</t>
  </si>
  <si>
    <t>Archives de la CCI de Marseille - I 708</t>
  </si>
  <si>
    <t>Archives de la CCI de Marseille - I 709</t>
  </si>
  <si>
    <t>Archives de la CCI de Marseille - I 710</t>
  </si>
  <si>
    <t>Archives de la CCI de Marseille - I 711</t>
  </si>
  <si>
    <t>Archives de la CCI de Marseille - I 712</t>
  </si>
  <si>
    <t>Archives de la CCI de Marseille - I 713</t>
  </si>
  <si>
    <t>Archives de la CCI de Marseille - I 714</t>
  </si>
  <si>
    <t>Archives de la CCI de Marseille - I 715</t>
  </si>
  <si>
    <t>Archives de la CCI de Marseille - I 716</t>
  </si>
  <si>
    <t>Archives de la CCI de Marseille - I 717</t>
  </si>
  <si>
    <t>Archives de la CCI de Marseille - I 718</t>
  </si>
  <si>
    <t>Levant</t>
  </si>
  <si>
    <t>Alaya</t>
  </si>
  <si>
    <t>Assafetida</t>
  </si>
  <si>
    <t>Bas et bonnets de coton</t>
  </si>
  <si>
    <t>Bois de noyer</t>
  </si>
  <si>
    <t>Bonnets de coton</t>
  </si>
  <si>
    <t>Bourre de Damas</t>
  </si>
  <si>
    <t>Cartes a jouer</t>
  </si>
  <si>
    <t>Cotton filé</t>
  </si>
  <si>
    <t>Cotton en laine</t>
  </si>
  <si>
    <t>Couverture fil a coton</t>
  </si>
  <si>
    <t>Couverture de laine</t>
  </si>
  <si>
    <t>Cuivre tangoul</t>
  </si>
  <si>
    <t>Cumin</t>
  </si>
  <si>
    <t>Dattes</t>
  </si>
  <si>
    <t>Dentelle</t>
  </si>
  <si>
    <t>Draperie petite</t>
  </si>
  <si>
    <t>Escamitte</t>
  </si>
  <si>
    <t>Etoupe de soye</t>
  </si>
  <si>
    <t>Fourneaux de briques</t>
  </si>
  <si>
    <t>Fourneaux a pierre</t>
  </si>
  <si>
    <t>Galles de Levant</t>
  </si>
  <si>
    <t>Glue</t>
  </si>
  <si>
    <t>Gomme adragan</t>
  </si>
  <si>
    <t>Gomme armoniac</t>
  </si>
  <si>
    <t>Jus de reglisse</t>
  </si>
  <si>
    <t>Linge de table</t>
  </si>
  <si>
    <t>Mastic</t>
  </si>
  <si>
    <t>Grabeau de poivre</t>
  </si>
  <si>
    <t>Mouchoirs de coton</t>
  </si>
  <si>
    <t>Opium</t>
  </si>
  <si>
    <t>Peaux de chameau</t>
  </si>
  <si>
    <t>Peaux de loutre</t>
  </si>
  <si>
    <t>Pierres a batir</t>
  </si>
  <si>
    <t>Pierres code</t>
  </si>
  <si>
    <t>Pierres de matte</t>
  </si>
  <si>
    <t>Pierres de taille</t>
  </si>
  <si>
    <t>Pignons d'Inde</t>
  </si>
  <si>
    <t>Plume d'autruche brute</t>
  </si>
  <si>
    <t>Racines de Lizari</t>
  </si>
  <si>
    <t>Rubarbe de Levant</t>
  </si>
  <si>
    <t>Savon</t>
  </si>
  <si>
    <t>Sel armoniac</t>
  </si>
  <si>
    <t>Tabatiere d'olivier</t>
  </si>
  <si>
    <t>Tapis</t>
  </si>
  <si>
    <t>Tayolles de coton</t>
  </si>
  <si>
    <t>Tayolles de soye</t>
  </si>
  <si>
    <t>Toile d'Alep</t>
  </si>
  <si>
    <t>Toile d'Aman</t>
  </si>
  <si>
    <t>Toile d'Antioche</t>
  </si>
  <si>
    <t>Toile d'Azard</t>
  </si>
  <si>
    <t>Toile caissie</t>
  </si>
  <si>
    <t>Toile caneva</t>
  </si>
  <si>
    <t>Toile d'emballage</t>
  </si>
  <si>
    <t>Toile manouf</t>
  </si>
  <si>
    <t>Vinaigre</t>
  </si>
  <si>
    <t>Vitriol de Chipre</t>
  </si>
  <si>
    <t>Archives de la CCI de Marseille - I 719</t>
  </si>
  <si>
    <t>Archives de la CCI de Marseille - I 720</t>
  </si>
  <si>
    <t>Archives de la CCI de Marseille - I 721</t>
  </si>
  <si>
    <t>Archives de la CCI de Marseille - I 722</t>
  </si>
  <si>
    <t>Archives de la CCI de Marseille - I 723</t>
  </si>
  <si>
    <t>Archives de la CCI de Marseille - I 724</t>
  </si>
  <si>
    <t>Archives de la CCI de Marseille - I 725</t>
  </si>
  <si>
    <t>Archives de la CCI de Marseille - I 726</t>
  </si>
  <si>
    <t>Archives de la CCI de Marseille - I 727</t>
  </si>
  <si>
    <t>Archives de la CCI de Marseille - I 728</t>
  </si>
  <si>
    <t>Archives de la CCI de Marseille - I 729</t>
  </si>
  <si>
    <t>Archives de la CCI de Marseille - I 730</t>
  </si>
  <si>
    <t>Archives de la CCI de Marseille - I 731</t>
  </si>
  <si>
    <t>Archives de la CCI de Marseille - I 732</t>
  </si>
  <si>
    <t>Archives de la CCI de Marseille - I 733</t>
  </si>
  <si>
    <t>Archives de la CCI de Marseille - I 734</t>
  </si>
  <si>
    <t>Archives de la CCI de Marseille - I 735</t>
  </si>
  <si>
    <t>Archives de la CCI de Marseille - I 736</t>
  </si>
  <si>
    <t>Archives de la CCI de Marseille - I 737</t>
  </si>
  <si>
    <t>Archives de la CCI de Marseille - I 738</t>
  </si>
  <si>
    <t>Archives de la CCI de Marseille - I 739</t>
  </si>
  <si>
    <t>Archives de la CCI de Marseille - I 740</t>
  </si>
  <si>
    <t>Archives de la CCI de Marseille - I 741</t>
  </si>
  <si>
    <t>Archives de la CCI de Marseille - I 742</t>
  </si>
  <si>
    <t>Archives de la CCI de Marseille - I 743</t>
  </si>
  <si>
    <t>Archives de la CCI de Marseille - I 744</t>
  </si>
  <si>
    <t>Archives de la CCI de Marseille - I 745</t>
  </si>
  <si>
    <t>Archives de la CCI de Marseille - I 746</t>
  </si>
  <si>
    <t>Archives de la CCI de Marseille - I 747</t>
  </si>
  <si>
    <t>Archives de la CCI de Marseille - I 748</t>
  </si>
  <si>
    <t>Archives de la CCI de Marseille - I 749</t>
  </si>
  <si>
    <t>Archives de la CCI de Marseille - I 750</t>
  </si>
  <si>
    <t>Archives de la CCI de Marseille - I 751</t>
  </si>
  <si>
    <t>Archives de la CCI de Marseille - I 752</t>
  </si>
  <si>
    <t>Archives de la CCI de Marseille - I 753</t>
  </si>
  <si>
    <t>Archives de la CCI de Marseille - I 754</t>
  </si>
  <si>
    <t>Archives de la CCI de Marseille - I 755</t>
  </si>
  <si>
    <t>Archives de la CCI de Marseille - I 756</t>
  </si>
  <si>
    <t>Archives de la CCI de Marseille - I 757</t>
  </si>
  <si>
    <t>Archives de la CCI de Marseille - I 758</t>
  </si>
  <si>
    <t>Archives de la CCI de Marseille - I 759</t>
  </si>
  <si>
    <t>Archives de la CCI de Marseille - I 760</t>
  </si>
  <si>
    <t>Archives de la CCI de Marseille - I 761</t>
  </si>
  <si>
    <t>Archives de la CCI de Marseille - I 762</t>
  </si>
  <si>
    <t>Archives de la CCI de Marseille - I 763</t>
  </si>
  <si>
    <t>Archives de la CCI de Marseille - I 764</t>
  </si>
  <si>
    <t>Archives de la CCI de Marseille - I 765</t>
  </si>
  <si>
    <t>Archives de la CCI de Marseille - I 766</t>
  </si>
  <si>
    <t>Archives de la CCI de Marseille - I 767</t>
  </si>
  <si>
    <t>Archives de la CCI de Marseille - I 768</t>
  </si>
  <si>
    <t>Archives de la CCI de Marseille - I 769</t>
  </si>
  <si>
    <t>Archives de la CCI de Marseille - I 770</t>
  </si>
  <si>
    <t>Archives de la CCI de Marseille - I 771</t>
  </si>
  <si>
    <t>Archives de la CCI de Marseille - I 772</t>
  </si>
  <si>
    <t>Archives de la CCI de Marseille - I 773</t>
  </si>
  <si>
    <t>Archives de la CCI de Marseille - I 774</t>
  </si>
  <si>
    <t>Archives de la CCI de Marseille - I 775</t>
  </si>
  <si>
    <t>Archives de la CCI de Marseille - I 776</t>
  </si>
  <si>
    <t>Archives de la CCI de Marseille - I 777</t>
  </si>
  <si>
    <t>Archives de la CCI de Marseille - I 778</t>
  </si>
  <si>
    <t>Archives de la CCI de Marseille - I 779</t>
  </si>
  <si>
    <t>Archives de la CCI de Marseille - I 780</t>
  </si>
  <si>
    <t>Archives de la CCI de Marseille - I 781</t>
  </si>
  <si>
    <t>Archives de la CCI de Marseille - I 782</t>
  </si>
  <si>
    <t>Archives de la CCI de Marseille - I 783</t>
  </si>
  <si>
    <t>Archives de la CCI de Marseille - I 784</t>
  </si>
  <si>
    <t>Archives de la CCI de Marseille - I 785</t>
  </si>
  <si>
    <t>Archives de la CCI de Marseille - I 786</t>
  </si>
  <si>
    <t>Archives de la CCI de Marseille - I 787</t>
  </si>
  <si>
    <t>Archives de la CCI de Marseille - I 788</t>
  </si>
  <si>
    <t>Archives de la CCI de Marseille - I 789</t>
  </si>
  <si>
    <t>Archives de la CCI de Marseille - I 790</t>
  </si>
  <si>
    <t>Archives de la CCI de Marseille - I 791</t>
  </si>
  <si>
    <t>Archives de la CCI de Marseille - I 792</t>
  </si>
  <si>
    <t>Archives de la CCI de Marseille - I 793</t>
  </si>
  <si>
    <t>Archives de la CCI de Marseille - I 794</t>
  </si>
  <si>
    <t>Archives de la CCI de Marseille - I 795</t>
  </si>
  <si>
    <t>Archives de la CCI de Marseille - I 796</t>
  </si>
  <si>
    <t>Archives de la CCI de Marseille - I 797</t>
  </si>
  <si>
    <t>Archives de la CCI de Marseille - I 798</t>
  </si>
  <si>
    <t>Archives de la CCI de Marseille - I 799</t>
  </si>
  <si>
    <t>Archives de la CCI de Marseille - I 800</t>
  </si>
  <si>
    <t>Archives de la CCI de Marseille - I 801</t>
  </si>
  <si>
    <t>Archives de la CCI de Marseille - I 802</t>
  </si>
  <si>
    <t>Archives de la CCI de Marseille - I 803</t>
  </si>
  <si>
    <t>Archives de la CCI de Marseille - I 804</t>
  </si>
  <si>
    <t>Archives de la CCI de Marseille - I 805</t>
  </si>
  <si>
    <t>Archives de la CCI de Marseille - I 806</t>
  </si>
  <si>
    <t>Archives de la CCI de Marseille - I 807</t>
  </si>
  <si>
    <t>Archives de la CCI de Marseille - I 808</t>
  </si>
  <si>
    <t>Archives de la CCI de Marseille - I 809</t>
  </si>
  <si>
    <t>Archives de la CCI de Marseille - I 810</t>
  </si>
  <si>
    <t>Archives de la CCI de Marseille - I 811</t>
  </si>
  <si>
    <t>Archives de la CCI de Marseille - I 812</t>
  </si>
  <si>
    <t>Archives de la CCI de Marseille - I 813</t>
  </si>
  <si>
    <t>Archives de la CCI de Marseille - I 814</t>
  </si>
  <si>
    <t>Archives de la CCI de Marseille - I 815</t>
  </si>
  <si>
    <t>Archives de la CCI de Marseille - I 816</t>
  </si>
  <si>
    <t>Archives de la CCI de Marseille - I 817</t>
  </si>
  <si>
    <t>Archives de la CCI de Marseille - I 818</t>
  </si>
  <si>
    <t>Archives de la CCI de Marseille - I 819</t>
  </si>
  <si>
    <t>Archives de la CCI de Marseille - I 820</t>
  </si>
  <si>
    <t>Archives de la CCI de Marseille - I 821</t>
  </si>
  <si>
    <t>Archives de la CCI de Marseille - I 822</t>
  </si>
  <si>
    <t>Archives de la CCI de Marseille - I 823</t>
  </si>
  <si>
    <t>Archives de la CCI de Marseille - I 824</t>
  </si>
  <si>
    <t>Archives de la CCI de Marseille - I 825</t>
  </si>
  <si>
    <t>Archives de la CCI de Marseille - I 826</t>
  </si>
  <si>
    <t>Archives de la CCI de Marseille - I 827</t>
  </si>
  <si>
    <t>Archives de la CCI de Marseille - I 828</t>
  </si>
  <si>
    <t>Archives de la CCI de Marseille - I 829</t>
  </si>
  <si>
    <t>Archives de la CCI de Marseille - I 830</t>
  </si>
  <si>
    <t>Archives de la CCI de Marseille - I 831</t>
  </si>
  <si>
    <t>Archives de la CCI de Marseille - I 832</t>
  </si>
  <si>
    <t>Archives de la CCI de Marseille - I 833</t>
  </si>
  <si>
    <t>Archives de la CCI de Marseille - I 834</t>
  </si>
  <si>
    <t>Archives de la CCI de Marseille - I 835</t>
  </si>
  <si>
    <t>Archives de la CCI de Marseille - I 836</t>
  </si>
  <si>
    <t>Archives de la CCI de Marseille - I 837</t>
  </si>
  <si>
    <t>Archives de la CCI de Marseille - I 838</t>
  </si>
  <si>
    <t>Archives de la CCI de Marseille - I 839</t>
  </si>
  <si>
    <t>Archives de la CCI de Marseille - I 840</t>
  </si>
  <si>
    <t>Archives de la CCI de Marseille - I 841</t>
  </si>
  <si>
    <t>Archives de la CCI de Marseille - I 842</t>
  </si>
  <si>
    <t>Archives de la CCI de Marseille - I 843</t>
  </si>
  <si>
    <t>Archives de la CCI de Marseille - I 844</t>
  </si>
  <si>
    <t>Archives de la CCI de Marseille - I 845</t>
  </si>
  <si>
    <t>Archives de la CCI de Marseille - I 846</t>
  </si>
  <si>
    <t>Archives de la CCI de Marseille - I 847</t>
  </si>
  <si>
    <t>Archives de la CCI de Marseille - I 848</t>
  </si>
  <si>
    <t>Archives de la CCI de Marseille - I 849</t>
  </si>
  <si>
    <t>Archives de la CCI de Marseille - I 850</t>
  </si>
  <si>
    <t>Archives de la CCI de Marseille - I 851</t>
  </si>
  <si>
    <t>Archives de la CCI de Marseille - I 852</t>
  </si>
  <si>
    <t>Archives de la CCI de Marseille - I 853</t>
  </si>
  <si>
    <t>Archives de la CCI de Marseille - I 854</t>
  </si>
  <si>
    <t>Archives de la CCI de Marseille - I 855</t>
  </si>
  <si>
    <t>Archives de la CCI de Marseille - I 856</t>
  </si>
  <si>
    <t>Archives de la CCI de Marseille - I 857</t>
  </si>
  <si>
    <t>Archives de la CCI de Marseille - I 858</t>
  </si>
  <si>
    <t>Archives de la CCI de Marseille - I 859</t>
  </si>
  <si>
    <t>Archives de la CCI de Marseille - I 860</t>
  </si>
  <si>
    <t>Archives de la CCI de Marseille - I 861</t>
  </si>
  <si>
    <t>Archives de la CCI de Marseille - I 862</t>
  </si>
  <si>
    <t>Archives de la CCI de Marseille - I 863</t>
  </si>
  <si>
    <t>Archives de la CCI de Marseille - I 864</t>
  </si>
  <si>
    <t>Archives de la CCI de Marseille - I 865</t>
  </si>
  <si>
    <t>Archives de la CCI de Marseille - I 866</t>
  </si>
  <si>
    <t>Archives de la CCI de Marseille - I 867</t>
  </si>
  <si>
    <t>Archives de la CCI de Marseille - I 868</t>
  </si>
  <si>
    <t>Archives de la CCI de Marseille - I 869</t>
  </si>
  <si>
    <t>Archives de la CCI de Marseille - I 870</t>
  </si>
  <si>
    <t>Archives de la CCI de Marseille - I 871</t>
  </si>
  <si>
    <t>Archives de la CCI de Marseille - I 872</t>
  </si>
  <si>
    <t>Archives de la CCI de Marseille - I 873</t>
  </si>
  <si>
    <t>Archives de la CCI de Marseille - I 874</t>
  </si>
  <si>
    <t>Archives de la CCI de Marseille - I 875</t>
  </si>
  <si>
    <t>Archives de la CCI de Marseille - I 876</t>
  </si>
  <si>
    <t>Archives de la CCI de Marseille - I 877</t>
  </si>
  <si>
    <t>Archives de la CCI de Marseille - I 878</t>
  </si>
  <si>
    <t>Archives de la CCI de Marseille - I 879</t>
  </si>
  <si>
    <t>Archives de la CCI de Marseille - I 880</t>
  </si>
  <si>
    <t>Archives de la CCI de Marseille - I 881</t>
  </si>
  <si>
    <t>Archives de la CCI de Marseille - I 882</t>
  </si>
  <si>
    <t>Archives de la CCI de Marseille - I 883</t>
  </si>
  <si>
    <t>Archives de la CCI de Marseille - I 884</t>
  </si>
  <si>
    <t>Archives de la CCI de Marseille - I 885</t>
  </si>
  <si>
    <t>Archives de la CCI de Marseille - I 886</t>
  </si>
  <si>
    <t>Archives de la CCI de Marseille - I 887</t>
  </si>
  <si>
    <t>Archives de la CCI de Marseille - I 888</t>
  </si>
  <si>
    <t>Archives de la CCI de Marseille - I 889</t>
  </si>
  <si>
    <t>Archives de la CCI de Marseille - I 890</t>
  </si>
  <si>
    <t>Archives de la CCI de Marseille - I 891</t>
  </si>
  <si>
    <t>Archives de la CCI de Marseille - I 892</t>
  </si>
  <si>
    <t>Archives de la CCI de Marseille - I 893</t>
  </si>
  <si>
    <t>Archives de la CCI de Marseille - I 894</t>
  </si>
  <si>
    <t>Archives de la CCI de Marseille - I 895</t>
  </si>
  <si>
    <t>Archives de la CCI de Marseille - I 896</t>
  </si>
  <si>
    <t>Archives de la CCI de Marseille - I 897</t>
  </si>
  <si>
    <t>Archives de la CCI de Marseille - I 898</t>
  </si>
  <si>
    <t>Archives de la CCI de Marseille - I 899</t>
  </si>
  <si>
    <t>Archives de la CCI de Marseille - I 900</t>
  </si>
  <si>
    <t>Nord qui comprend les villes anséatiques</t>
  </si>
  <si>
    <t>Arcenic</t>
  </si>
  <si>
    <t>Argent vif</t>
  </si>
  <si>
    <t>Beuf salé</t>
  </si>
  <si>
    <t>Bignes</t>
  </si>
  <si>
    <t>Gaudron</t>
  </si>
  <si>
    <t>Gomme Senegal</t>
  </si>
  <si>
    <t>Gruau</t>
  </si>
  <si>
    <t>Harans blancs</t>
  </si>
  <si>
    <t>Langues de morue</t>
  </si>
  <si>
    <t>Maquereaux</t>
  </si>
  <si>
    <t>Mats</t>
  </si>
  <si>
    <t>Matures</t>
  </si>
  <si>
    <t>Piment</t>
  </si>
  <si>
    <t>Saumon fumé</t>
  </si>
  <si>
    <t>Verres de cristal</t>
  </si>
  <si>
    <t>Portugal</t>
  </si>
  <si>
    <t>Cuirs en poils</t>
  </si>
  <si>
    <t>Savoye et Piemont</t>
  </si>
  <si>
    <t>Agaric</t>
  </si>
  <si>
    <t>Beufs</t>
  </si>
  <si>
    <t>Moutons</t>
  </si>
  <si>
    <t>Mulet petit</t>
  </si>
  <si>
    <t>Porc</t>
  </si>
  <si>
    <t>Poulin de 18 mois</t>
  </si>
  <si>
    <t>Vaches</t>
  </si>
  <si>
    <t>Veau</t>
  </si>
  <si>
    <t>Isles françaises de l'Amerique</t>
  </si>
  <si>
    <t>Bois de goyax</t>
  </si>
  <si>
    <t>Caffé en parchemin</t>
  </si>
  <si>
    <t>Canefice</t>
  </si>
  <si>
    <t>Cuir tanné</t>
  </si>
  <si>
    <t>Ecaille de tortue</t>
  </si>
  <si>
    <t>Gingembre</t>
  </si>
  <si>
    <t>Sucre teste</t>
  </si>
  <si>
    <t>Archives de la CCI de Marseille - I 901</t>
  </si>
  <si>
    <t>Archives de la CCI de Marseille - I 902</t>
  </si>
  <si>
    <t>Archives de la CCI de Marseille - I 903</t>
  </si>
  <si>
    <t>Archives de la CCI de Marseille - I 904</t>
  </si>
  <si>
    <t>Archives de la CCI de Marseille - I 905</t>
  </si>
  <si>
    <t>Archives de la CCI de Marseille - I 906</t>
  </si>
  <si>
    <t>Archives de la CCI de Marseille - I 907</t>
  </si>
  <si>
    <t>Archives de la CCI de Marseille - I 908</t>
  </si>
  <si>
    <t>Archives de la CCI de Marseille - I 909</t>
  </si>
  <si>
    <t>Archives de la CCI de Marseille - I 910</t>
  </si>
  <si>
    <t>Archives de la CCI de Marseille - I 911</t>
  </si>
  <si>
    <t>Archives de la CCI de Marseille - I 912</t>
  </si>
  <si>
    <t>Archives de la CCI de Marseille - I 913</t>
  </si>
  <si>
    <t>Archives de la CCI de Marseille - I 914</t>
  </si>
  <si>
    <t>Archives de la CCI de Marseille - I 915</t>
  </si>
  <si>
    <t>Archives de la CCI de Marseille - I 916</t>
  </si>
  <si>
    <t>Archives de la CCI de Marseille - I 917</t>
  </si>
  <si>
    <t>Archives de la CCI de Marseille - I 918</t>
  </si>
  <si>
    <t>Archives de la CCI de Marseille - I 919</t>
  </si>
  <si>
    <t>Archives de la CCI de Marseille - I 920</t>
  </si>
  <si>
    <t>Archives de la CCI de Marseille - I 921</t>
  </si>
  <si>
    <t>Archives de la CCI de Marseille - I 922</t>
  </si>
  <si>
    <t>Archives de la CCI de Marseille - I 923</t>
  </si>
  <si>
    <t>Archives de la CCI de Marseille - I 924</t>
  </si>
  <si>
    <t>Archives de la CCI de Marseille - I 925</t>
  </si>
  <si>
    <t>Archives de la CCI de Marseille - I 926</t>
  </si>
  <si>
    <t>Archives de la CCI de Marseille - I 927</t>
  </si>
  <si>
    <t>Archives de la CCI de Marseille - I 928</t>
  </si>
  <si>
    <t>Archives de la CCI de Marseille - I 929</t>
  </si>
  <si>
    <t>Archives de la CCI de Marseille - I 930</t>
  </si>
  <si>
    <t>Archives de la CCI de Marseille - I 931</t>
  </si>
  <si>
    <t>Archives de la CCI de Marseille - I 932</t>
  </si>
  <si>
    <t>Archives de la CCI de Marseille - I 933</t>
  </si>
  <si>
    <t>Archives de la CCI de Marseille - I 934</t>
  </si>
  <si>
    <t>Archives de la CCI de Marseille - I 935</t>
  </si>
  <si>
    <t>Archives de la CCI de Marseille - I 936</t>
  </si>
  <si>
    <t>Archives de la CCI de Marseille - I 937</t>
  </si>
  <si>
    <t>Archives de la CCI de Marseille - I 938</t>
  </si>
  <si>
    <t>Archives de la CCI de Marseille - I 939</t>
  </si>
  <si>
    <t>Archives de la CCI de Marseille - I 940</t>
  </si>
  <si>
    <t>Archives de la CCI de Marseille - I 941</t>
  </si>
  <si>
    <t>Archives de la CCI de Marseille - I 942</t>
  </si>
  <si>
    <t>Archives de la CCI de Marseille - I 943</t>
  </si>
  <si>
    <t>Archives de la CCI de Marseille - I 944</t>
  </si>
  <si>
    <t>Archives de la CCI de Marseille - I 945</t>
  </si>
  <si>
    <t>Archives de la CCI de Marseille - I 946</t>
  </si>
  <si>
    <t>Archives de la CCI de Marseille - I 947</t>
  </si>
  <si>
    <t>Archives de la CCI de Marseille - I 948</t>
  </si>
  <si>
    <t>Archives de la CCI de Marseille - I 949</t>
  </si>
  <si>
    <t>Archives de la CCI de Marseille - I 950</t>
  </si>
  <si>
    <t>Archives de la CCI de Marseille - I 951</t>
  </si>
  <si>
    <t>Archives de la CCI de Marseille - I 952</t>
  </si>
  <si>
    <t>Archives de la CCI de Marseille - I 953</t>
  </si>
  <si>
    <t>Archives de la CCI de Marseille - I 954</t>
  </si>
  <si>
    <t>Archives de la CCI de Marseille - I 955</t>
  </si>
  <si>
    <t>Archives de la CCI de Marseille - I 956</t>
  </si>
  <si>
    <t>Archives de la CCI de Marseille - I 957</t>
  </si>
  <si>
    <t>Archives de la CCI de Marseille - I 958</t>
  </si>
  <si>
    <t>Archives de la CCI de Marseille - I 959</t>
  </si>
  <si>
    <t>Archives de la CCI de Marseille - I 960</t>
  </si>
  <si>
    <t>Archives de la CCI de Marseille - I 961</t>
  </si>
  <si>
    <t>Archives de la CCI de Marseille - I 962</t>
  </si>
  <si>
    <t>Archives de la CCI de Marseille - I 963</t>
  </si>
  <si>
    <t>Archives de la CCI de Marseille - I 964</t>
  </si>
  <si>
    <t>Archives de la CCI de Marseille - I 965</t>
  </si>
  <si>
    <t>Archives de la CCI de Marseille - I 966</t>
  </si>
  <si>
    <t>Archives de la CCI de Marseille - I 967</t>
  </si>
  <si>
    <t>Archives de la CCI de Marseille - I 968</t>
  </si>
  <si>
    <t>Archives de la CCI de Marseille - I 969</t>
  </si>
  <si>
    <t>Archives de la CCI de Marseille - I 970</t>
  </si>
  <si>
    <t>Archives de la CCI de Marseille - I 971</t>
  </si>
  <si>
    <t>Archives de la CCI de Marseille - I 972</t>
  </si>
  <si>
    <t>Archives de la CCI de Marseille - I 973</t>
  </si>
  <si>
    <t>Archives de la CCI de Marseille - I 974</t>
  </si>
  <si>
    <t>Archives de la CCI de Marseille - I 975</t>
  </si>
  <si>
    <t>Archives de la CCI de Marseille - I 976</t>
  </si>
  <si>
    <t>Archives de la CCI de Marseille - I 977</t>
  </si>
  <si>
    <t>Archives de la CCI de Marseille - I 978</t>
  </si>
  <si>
    <t>Archives de la CCI de Marseille - I 979</t>
  </si>
  <si>
    <t>Archives de la CCI de Marseille - I 980</t>
  </si>
  <si>
    <t>Archives de la CCI de Marseille - I 981</t>
  </si>
  <si>
    <t>Archives de la CCI de Marseille - I 982</t>
  </si>
  <si>
    <t>Archives de la CCI de Marseille - I 983</t>
  </si>
  <si>
    <t>Archives de la CCI de Marseille - I 984</t>
  </si>
  <si>
    <t>Archives de la CCI de Marseille - I 985</t>
  </si>
  <si>
    <t>Archives de la CCI de Marseille - I 986</t>
  </si>
  <si>
    <t>Archives de la CCI de Marseille - I 987</t>
  </si>
  <si>
    <t>Archives de la CCI de Marseille - I 988</t>
  </si>
  <si>
    <t>Archives de la CCI de Marseille - I 989</t>
  </si>
  <si>
    <t>Archives de la CCI de Marseille - I 990</t>
  </si>
  <si>
    <t>Archives de la CCI de Marseille - I 991</t>
  </si>
  <si>
    <t>Archives de la CCI de Marseille - I 992</t>
  </si>
  <si>
    <t>Archives de la CCI de Marseille - I 993</t>
  </si>
  <si>
    <t>Archives de la CCI de Marseille - I 994</t>
  </si>
  <si>
    <t>Archives de la CCI de Marseille - I 995</t>
  </si>
  <si>
    <t>Archives de la CCI de Marseille - I 996</t>
  </si>
  <si>
    <t>Archives de la CCI de Marseille - I 997</t>
  </si>
  <si>
    <t>Archives de la CCI de Marseille - I 998</t>
  </si>
  <si>
    <t>Archives de la CCI de Marseille - I 999</t>
  </si>
  <si>
    <t>Archives de la CCI de Marseille - I 1000</t>
  </si>
  <si>
    <t>Archives de la CCI de Marseille - I 1001</t>
  </si>
  <si>
    <t>Archives de la CCI de Marseille - I 1002</t>
  </si>
  <si>
    <t>Archives de la CCI de Marseille - I 1003</t>
  </si>
  <si>
    <t>Archives de la CCI de Marseille - I 1004</t>
  </si>
  <si>
    <t>Archives de la CCI de Marseille - I 1005</t>
  </si>
  <si>
    <t>Tabatiere d'écaille</t>
  </si>
  <si>
    <t>Harans fumés</t>
  </si>
  <si>
    <t>douzaines</t>
  </si>
  <si>
    <t>Allaya</t>
  </si>
  <si>
    <t>pièces</t>
  </si>
  <si>
    <t>lingots</t>
  </si>
  <si>
    <t>Balais de palmes</t>
  </si>
  <si>
    <t>Bourdes</t>
  </si>
  <si>
    <t>Cabas de palmes</t>
  </si>
  <si>
    <t>Cordage d'espars</t>
  </si>
  <si>
    <t>Cornes de mouton</t>
  </si>
  <si>
    <t>Droguet en soye</t>
  </si>
  <si>
    <t>Espars</t>
  </si>
  <si>
    <t>Figues</t>
  </si>
  <si>
    <t>Filets d'espars</t>
  </si>
  <si>
    <t>Fruits verd</t>
  </si>
  <si>
    <t>Gaudes pour peinture</t>
  </si>
  <si>
    <t>Gomme du pais</t>
  </si>
  <si>
    <t>Jongs a joncher volaille</t>
  </si>
  <si>
    <t>Jus de citrons</t>
  </si>
  <si>
    <t>Liqueurs à boire</t>
  </si>
  <si>
    <t>Pierres à fusil</t>
  </si>
  <si>
    <t>Pignons d'épine</t>
  </si>
  <si>
    <t>Plumes d'autruche brute</t>
  </si>
  <si>
    <t>Reisin sec</t>
  </si>
  <si>
    <t>Rocou</t>
  </si>
  <si>
    <t>Salicort</t>
  </si>
  <si>
    <t>Sel de misny</t>
  </si>
  <si>
    <t>Sel d'ypsum</t>
  </si>
  <si>
    <t>Tourons</t>
  </si>
  <si>
    <t>Trenelle d'espars</t>
  </si>
  <si>
    <t>Vermischel</t>
  </si>
  <si>
    <t>Ancres de fer</t>
  </si>
  <si>
    <t>Arozoirs</t>
  </si>
  <si>
    <t>Azur commun</t>
  </si>
  <si>
    <t>Baume de copahu</t>
  </si>
  <si>
    <t>Borax</t>
  </si>
  <si>
    <t>Brosses</t>
  </si>
  <si>
    <t>Canette</t>
  </si>
  <si>
    <t>Cannon de fer</t>
  </si>
  <si>
    <t>Cercles de fer</t>
  </si>
  <si>
    <t>Chaises de commodité</t>
  </si>
  <si>
    <t>Cuivre en platines</t>
  </si>
  <si>
    <t>Douelle a tonneaux</t>
  </si>
  <si>
    <t>Gruaud</t>
  </si>
  <si>
    <t>Muscades</t>
  </si>
  <si>
    <t>Natte de silesie</t>
  </si>
  <si>
    <t>Noir de fumée</t>
  </si>
  <si>
    <t>Pelleterie aprettée</t>
  </si>
  <si>
    <t>Pipes àfumer</t>
  </si>
  <si>
    <t>Pesles de fer</t>
  </si>
  <si>
    <t>Salsafrax</t>
  </si>
  <si>
    <t>Spicaceltica</t>
  </si>
  <si>
    <t>Squine</t>
  </si>
  <si>
    <t>Ajamis</t>
  </si>
  <si>
    <t>Auf ouvré</t>
  </si>
  <si>
    <t>Avirons</t>
  </si>
  <si>
    <t>Barres de Cabestan</t>
  </si>
  <si>
    <t>Bas d'estames</t>
  </si>
  <si>
    <t>Battons de bois</t>
  </si>
  <si>
    <t>Bigons</t>
  </si>
  <si>
    <t>Bois de brezilles</t>
  </si>
  <si>
    <t>Bois pour cribles</t>
  </si>
  <si>
    <t>Bois fustel</t>
  </si>
  <si>
    <t>Bonnet en soye</t>
  </si>
  <si>
    <t>Bourre à batier</t>
  </si>
  <si>
    <t>Canelle a tonneaux</t>
  </si>
  <si>
    <t>Cantarides</t>
  </si>
  <si>
    <t>5588 cercles le quintal</t>
  </si>
  <si>
    <t>Chemises</t>
  </si>
  <si>
    <t>Cizeau de sculpteur</t>
  </si>
  <si>
    <t>Corps d'enfant</t>
  </si>
  <si>
    <t>poupées?</t>
  </si>
  <si>
    <t>Coussins d'espars</t>
  </si>
  <si>
    <t>Damejannes</t>
  </si>
  <si>
    <t>Dorrure fine</t>
  </si>
  <si>
    <t>Douelles a tonneaux</t>
  </si>
  <si>
    <t>Draps de lit vieux</t>
  </si>
  <si>
    <t>Estette a faire gombessis</t>
  </si>
  <si>
    <t>Fer en barres</t>
  </si>
  <si>
    <t>Foliente de sené</t>
  </si>
  <si>
    <t>Fruits verds</t>
  </si>
  <si>
    <t>Grabeau de sené</t>
  </si>
  <si>
    <t>Huile d'amande douce</t>
  </si>
  <si>
    <t>Maques</t>
  </si>
  <si>
    <t>pierres</t>
  </si>
  <si>
    <t>Matelas de laine</t>
  </si>
  <si>
    <t>Miroirs de Venise</t>
  </si>
  <si>
    <t>Onglons de beuf</t>
  </si>
  <si>
    <t>Oranges</t>
  </si>
  <si>
    <t>millliers</t>
  </si>
  <si>
    <t>Parapluyes</t>
  </si>
  <si>
    <t>Peaux de maroquin</t>
  </si>
  <si>
    <t>Peaux de mouton aprestées</t>
  </si>
  <si>
    <t>Porcellenes</t>
  </si>
  <si>
    <t>Perles fausses pendans</t>
  </si>
  <si>
    <t>Pieds d'ormes</t>
  </si>
  <si>
    <t>Pierres d'ardoises</t>
  </si>
  <si>
    <t>Plume d'autruche brutte</t>
  </si>
  <si>
    <t>Pointes de bois pour bats</t>
  </si>
  <si>
    <t>Poutargue</t>
  </si>
  <si>
    <t>Raclure de corne</t>
  </si>
  <si>
    <t>Ris</t>
  </si>
  <si>
    <t>Sanctuaire</t>
  </si>
  <si>
    <t>Saucissons</t>
  </si>
  <si>
    <t>Scamonée</t>
  </si>
  <si>
    <t>Semence de coton</t>
  </si>
  <si>
    <t>Sené</t>
  </si>
  <si>
    <t>Sirop de capilaire</t>
  </si>
  <si>
    <t>Souliers</t>
  </si>
  <si>
    <t>Soye a coudre</t>
  </si>
  <si>
    <t>Spermacety</t>
  </si>
  <si>
    <t>Storax</t>
  </si>
  <si>
    <t>Tabatiere de carton</t>
  </si>
  <si>
    <t>Tayolles de laine</t>
  </si>
  <si>
    <t>Tonine</t>
  </si>
  <si>
    <t>Vacquette</t>
  </si>
  <si>
    <t>Verres a vitre</t>
  </si>
  <si>
    <t>Verrerie</t>
  </si>
  <si>
    <t>Vin de Chipres</t>
  </si>
  <si>
    <t>Vitriol de Chypre</t>
  </si>
  <si>
    <t>Alocir</t>
  </si>
  <si>
    <t>Batanonis</t>
  </si>
  <si>
    <t>Boucassins</t>
  </si>
  <si>
    <t>Bourre de soye</t>
  </si>
  <si>
    <t>Bonets en soye</t>
  </si>
  <si>
    <t>Bonets de fil de coton</t>
  </si>
  <si>
    <t>Bouteilles de Verre</t>
  </si>
  <si>
    <t>Caffé du Levant</t>
  </si>
  <si>
    <t>Culottes piquées</t>
  </si>
  <si>
    <t>Cordouans</t>
  </si>
  <si>
    <t>Demitte</t>
  </si>
  <si>
    <t>aunes</t>
  </si>
  <si>
    <t>Drap bouthouchou</t>
  </si>
  <si>
    <t>Escayolle</t>
  </si>
  <si>
    <t>Foticule de sené</t>
  </si>
  <si>
    <t>Gomme thurique</t>
  </si>
  <si>
    <t>Indiennes</t>
  </si>
  <si>
    <t>Lustres</t>
  </si>
  <si>
    <t>Maugrebine</t>
  </si>
  <si>
    <t>Sebestes</t>
  </si>
  <si>
    <t>Testes de cuir en poil</t>
  </si>
  <si>
    <t>Toile abas</t>
  </si>
  <si>
    <t>Toile killis</t>
  </si>
  <si>
    <t>Turbit</t>
  </si>
  <si>
    <t>Galanga</t>
  </si>
  <si>
    <t>Harans du fumé</t>
  </si>
  <si>
    <t>Pipes a fumer</t>
  </si>
  <si>
    <t>Herbe d'orseille</t>
  </si>
  <si>
    <t>Huile de copahu</t>
  </si>
  <si>
    <t>Ipecacuana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</si>
</sst>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rgb="FF000000"/>
      <name val="Verdana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0"/>
  <sheetViews>
    <sheetView tabSelected="1" topLeftCell="E956" zoomScale="120" zoomScaleNormal="120" workbookViewId="0">
      <selection activeCell="N980" sqref="N980"/>
    </sheetView>
  </sheetViews>
  <sheetFormatPr baseColWidth="10" defaultColWidth="8.83203125" defaultRowHeight="16"/>
  <cols>
    <col min="1" max="2" width="8.1640625"/>
    <col min="3" max="3" width="19.33203125"/>
    <col min="6" max="6" width="8.5"/>
    <col min="9" max="9" width="26.1640625"/>
    <col min="10" max="10" width="15.83203125"/>
    <col min="11" max="11" width="13.83203125"/>
    <col min="13" max="13" width="17.1640625"/>
    <col min="14" max="14" width="12.6640625" style="6"/>
    <col min="15" max="15" width="10.6640625"/>
    <col min="16" max="16" width="10.6640625" style="6" bestFit="1" customWidth="1"/>
    <col min="17" max="17" width="16" style="1"/>
    <col min="18" max="18" width="13.5"/>
    <col min="19" max="20" width="10.6640625"/>
    <col min="21" max="21" width="13.83203125"/>
    <col min="22" max="22" width="14.6640625"/>
    <col min="23" max="23" width="14.83203125"/>
    <col min="24" max="24" width="23.83203125"/>
    <col min="25" max="1027" width="10.6640625"/>
  </cols>
  <sheetData>
    <row r="1" spans="1:36">
      <c r="A1" s="2" t="s">
        <v>5</v>
      </c>
      <c r="B1" s="2" t="s">
        <v>6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38</v>
      </c>
      <c r="L1" s="2" t="s">
        <v>40</v>
      </c>
      <c r="M1" s="2" t="s">
        <v>14</v>
      </c>
      <c r="N1" s="5" t="s">
        <v>15</v>
      </c>
      <c r="O1" s="2" t="s">
        <v>16</v>
      </c>
      <c r="P1" s="5" t="s">
        <v>17</v>
      </c>
      <c r="Q1" s="2" t="s">
        <v>18</v>
      </c>
      <c r="R1" s="2" t="s">
        <v>0</v>
      </c>
      <c r="S1" s="2" t="s">
        <v>1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3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>
      <c r="A2" s="2">
        <v>1</v>
      </c>
      <c r="B2" s="2" t="s">
        <v>37</v>
      </c>
      <c r="C2" s="2">
        <v>1749</v>
      </c>
      <c r="D2" s="2" t="s">
        <v>35</v>
      </c>
      <c r="E2" s="2"/>
      <c r="F2" s="2" t="s">
        <v>80</v>
      </c>
      <c r="G2" s="2" t="s">
        <v>36</v>
      </c>
      <c r="H2" s="2" t="s">
        <v>39</v>
      </c>
      <c r="I2" s="2"/>
      <c r="J2" s="2"/>
      <c r="K2" s="2">
        <v>22</v>
      </c>
      <c r="L2" s="2">
        <f>N2*P2</f>
        <v>22.5</v>
      </c>
      <c r="M2" s="2">
        <v>0</v>
      </c>
      <c r="N2" s="5">
        <v>25</v>
      </c>
      <c r="O2" s="2" t="s">
        <v>41</v>
      </c>
      <c r="P2" s="5">
        <f>18/20</f>
        <v>0.9</v>
      </c>
      <c r="Q2" s="2" t="s">
        <v>44</v>
      </c>
      <c r="R2" s="3" t="s">
        <v>43</v>
      </c>
      <c r="S2" s="2">
        <v>1</v>
      </c>
      <c r="T2" s="2"/>
      <c r="U2" s="2"/>
      <c r="V2" s="2"/>
      <c r="W2" s="2"/>
      <c r="X2" s="2" t="s">
        <v>42</v>
      </c>
      <c r="Y2" s="2"/>
      <c r="Z2" s="2"/>
      <c r="AA2" s="2">
        <f>K2-L2</f>
        <v>-0.5</v>
      </c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>
        <v>2</v>
      </c>
      <c r="B3" s="2" t="s">
        <v>37</v>
      </c>
      <c r="C3" s="2">
        <v>1749</v>
      </c>
      <c r="D3" s="2" t="s">
        <v>35</v>
      </c>
      <c r="E3" s="2"/>
      <c r="F3" s="2" t="s">
        <v>80</v>
      </c>
      <c r="G3" s="2" t="s">
        <v>36</v>
      </c>
      <c r="H3" s="2" t="s">
        <v>1391</v>
      </c>
      <c r="I3" s="2"/>
      <c r="J3" s="2"/>
      <c r="K3" s="2">
        <f>11795</f>
        <v>11795</v>
      </c>
      <c r="L3" s="2">
        <f t="shared" ref="L3:L66" si="0">N3*P3</f>
        <v>11795</v>
      </c>
      <c r="M3" s="2">
        <v>0</v>
      </c>
      <c r="N3" s="5">
        <v>33700</v>
      </c>
      <c r="O3" s="2" t="s">
        <v>4</v>
      </c>
      <c r="P3" s="5">
        <f>7/20</f>
        <v>0.35</v>
      </c>
      <c r="Q3" s="2" t="s">
        <v>44</v>
      </c>
      <c r="R3" s="3" t="s">
        <v>43</v>
      </c>
      <c r="S3" s="2">
        <v>1</v>
      </c>
      <c r="T3" s="2"/>
      <c r="U3" s="2"/>
      <c r="V3" s="2"/>
      <c r="W3" s="2"/>
      <c r="X3" s="2" t="s">
        <v>42</v>
      </c>
      <c r="Y3" s="2"/>
      <c r="Z3" s="2"/>
      <c r="AA3" s="2">
        <f t="shared" ref="AA3:AA66" si="1">K3-L3</f>
        <v>0</v>
      </c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2">
        <v>3</v>
      </c>
      <c r="B4" s="2" t="s">
        <v>37</v>
      </c>
      <c r="C4" s="2">
        <v>1749</v>
      </c>
      <c r="D4" s="2" t="s">
        <v>35</v>
      </c>
      <c r="E4" s="2"/>
      <c r="F4" s="2" t="s">
        <v>80</v>
      </c>
      <c r="G4" s="2" t="s">
        <v>36</v>
      </c>
      <c r="H4" s="2" t="s">
        <v>45</v>
      </c>
      <c r="I4" s="2"/>
      <c r="J4" s="2"/>
      <c r="K4" s="2">
        <v>75</v>
      </c>
      <c r="L4" s="2">
        <f t="shared" si="0"/>
        <v>75</v>
      </c>
      <c r="M4" s="2">
        <v>0</v>
      </c>
      <c r="N4" s="5">
        <v>1500</v>
      </c>
      <c r="O4" s="2" t="s">
        <v>4</v>
      </c>
      <c r="P4" s="5">
        <f>1/20</f>
        <v>0.05</v>
      </c>
      <c r="Q4" s="2" t="s">
        <v>44</v>
      </c>
      <c r="R4" s="3" t="s">
        <v>43</v>
      </c>
      <c r="S4" s="2">
        <v>1</v>
      </c>
      <c r="T4" s="2"/>
      <c r="U4" s="2"/>
      <c r="V4" s="2"/>
      <c r="W4" s="2"/>
      <c r="X4" s="2" t="s">
        <v>42</v>
      </c>
      <c r="Y4" s="2"/>
      <c r="Z4" s="2"/>
      <c r="AA4" s="2">
        <f t="shared" si="1"/>
        <v>0</v>
      </c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2">
        <v>4</v>
      </c>
      <c r="B5" s="2" t="s">
        <v>37</v>
      </c>
      <c r="C5" s="2">
        <v>1749</v>
      </c>
      <c r="D5" s="2" t="s">
        <v>35</v>
      </c>
      <c r="E5" s="2"/>
      <c r="F5" s="2" t="s">
        <v>80</v>
      </c>
      <c r="G5" s="2" t="s">
        <v>36</v>
      </c>
      <c r="H5" s="2" t="s">
        <v>46</v>
      </c>
      <c r="I5" s="2"/>
      <c r="J5" s="2"/>
      <c r="K5" s="2">
        <v>9242650</v>
      </c>
      <c r="L5" s="2">
        <f t="shared" si="0"/>
        <v>9242650</v>
      </c>
      <c r="M5" s="2">
        <v>0</v>
      </c>
      <c r="N5" s="5">
        <v>369706</v>
      </c>
      <c r="O5" s="2" t="s">
        <v>48</v>
      </c>
      <c r="P5" s="5">
        <v>25</v>
      </c>
      <c r="Q5" s="2" t="s">
        <v>44</v>
      </c>
      <c r="R5" s="3" t="s">
        <v>43</v>
      </c>
      <c r="S5" s="2">
        <v>1</v>
      </c>
      <c r="T5" s="2"/>
      <c r="U5" s="2"/>
      <c r="V5" s="2"/>
      <c r="W5" s="2"/>
      <c r="X5" s="2" t="s">
        <v>42</v>
      </c>
      <c r="Y5" s="2"/>
      <c r="Z5" s="2"/>
      <c r="AA5" s="2">
        <f t="shared" si="1"/>
        <v>0</v>
      </c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2">
        <v>5</v>
      </c>
      <c r="B6" s="2" t="s">
        <v>37</v>
      </c>
      <c r="C6" s="2">
        <v>1749</v>
      </c>
      <c r="D6" s="2" t="s">
        <v>35</v>
      </c>
      <c r="E6" s="2"/>
      <c r="F6" s="2" t="s">
        <v>80</v>
      </c>
      <c r="G6" s="2" t="s">
        <v>36</v>
      </c>
      <c r="H6" s="2" t="s">
        <v>47</v>
      </c>
      <c r="I6" s="2"/>
      <c r="J6" s="2"/>
      <c r="K6" s="2">
        <v>270</v>
      </c>
      <c r="L6" s="2">
        <f t="shared" si="0"/>
        <v>270.00000000000006</v>
      </c>
      <c r="M6" s="2">
        <v>0</v>
      </c>
      <c r="N6" s="5">
        <v>30000</v>
      </c>
      <c r="O6" s="2" t="s">
        <v>4</v>
      </c>
      <c r="P6" s="5">
        <f>18/20/100</f>
        <v>9.0000000000000011E-3</v>
      </c>
      <c r="Q6" s="2" t="s">
        <v>44</v>
      </c>
      <c r="R6" s="3" t="s">
        <v>43</v>
      </c>
      <c r="S6" s="2">
        <v>1</v>
      </c>
      <c r="T6" s="2"/>
      <c r="U6" s="2"/>
      <c r="V6" s="2"/>
      <c r="W6" s="2"/>
      <c r="X6" s="2" t="s">
        <v>42</v>
      </c>
      <c r="Y6" s="2"/>
      <c r="Z6" s="2"/>
      <c r="AA6" s="2">
        <f t="shared" si="1"/>
        <v>0</v>
      </c>
      <c r="AB6" s="2"/>
      <c r="AC6" s="2"/>
      <c r="AD6" s="2"/>
      <c r="AE6" s="2"/>
      <c r="AF6" s="2"/>
      <c r="AG6" s="2"/>
      <c r="AH6" s="2"/>
      <c r="AI6" s="2"/>
      <c r="AJ6" s="2"/>
    </row>
    <row r="7" spans="1:36">
      <c r="A7" s="2">
        <v>6</v>
      </c>
      <c r="B7" s="2" t="s">
        <v>37</v>
      </c>
      <c r="C7" s="2">
        <v>1749</v>
      </c>
      <c r="D7" s="2" t="s">
        <v>35</v>
      </c>
      <c r="F7" s="2" t="s">
        <v>80</v>
      </c>
      <c r="G7" s="2" t="s">
        <v>36</v>
      </c>
      <c r="H7" s="2" t="s">
        <v>49</v>
      </c>
      <c r="K7" s="2">
        <v>950</v>
      </c>
      <c r="L7" s="2">
        <f t="shared" si="0"/>
        <v>950</v>
      </c>
      <c r="N7" s="6">
        <v>1900</v>
      </c>
      <c r="O7" s="2" t="s">
        <v>62</v>
      </c>
      <c r="P7" s="6">
        <v>0.5</v>
      </c>
      <c r="Q7" s="2" t="s">
        <v>44</v>
      </c>
      <c r="R7" s="3" t="s">
        <v>64</v>
      </c>
      <c r="S7" s="2">
        <v>1</v>
      </c>
      <c r="X7" s="2" t="s">
        <v>79</v>
      </c>
      <c r="AA7" s="2">
        <f t="shared" si="1"/>
        <v>0</v>
      </c>
    </row>
    <row r="8" spans="1:36">
      <c r="A8" s="2">
        <v>7</v>
      </c>
      <c r="B8" s="2" t="s">
        <v>37</v>
      </c>
      <c r="C8" s="2">
        <v>1749</v>
      </c>
      <c r="D8" s="2" t="s">
        <v>35</v>
      </c>
      <c r="F8" s="2" t="s">
        <v>80</v>
      </c>
      <c r="G8" s="2" t="s">
        <v>36</v>
      </c>
      <c r="H8" s="2" t="s">
        <v>50</v>
      </c>
      <c r="K8" s="2">
        <v>1574</v>
      </c>
      <c r="L8" s="2">
        <f t="shared" si="0"/>
        <v>1574.3</v>
      </c>
      <c r="N8" s="6">
        <v>1211</v>
      </c>
      <c r="O8" s="2" t="s">
        <v>4</v>
      </c>
      <c r="P8" s="6">
        <v>1.3</v>
      </c>
      <c r="Q8" s="2" t="s">
        <v>44</v>
      </c>
      <c r="R8" s="3" t="s">
        <v>65</v>
      </c>
      <c r="S8" s="2">
        <v>1</v>
      </c>
      <c r="X8" s="2" t="s">
        <v>79</v>
      </c>
      <c r="AA8" s="2">
        <f t="shared" si="1"/>
        <v>-0.29999999999995453</v>
      </c>
    </row>
    <row r="9" spans="1:36">
      <c r="A9" s="2">
        <v>8</v>
      </c>
      <c r="B9" s="2" t="s">
        <v>37</v>
      </c>
      <c r="C9" s="2">
        <v>1749</v>
      </c>
      <c r="D9" s="2" t="s">
        <v>35</v>
      </c>
      <c r="F9" s="2" t="s">
        <v>80</v>
      </c>
      <c r="G9" s="2" t="s">
        <v>36</v>
      </c>
      <c r="H9" s="2" t="s">
        <v>51</v>
      </c>
      <c r="K9" s="2">
        <v>13184</v>
      </c>
      <c r="L9" s="2">
        <f t="shared" si="0"/>
        <v>13184</v>
      </c>
      <c r="N9" s="6">
        <v>32960</v>
      </c>
      <c r="O9" s="2" t="s">
        <v>4</v>
      </c>
      <c r="P9" s="5">
        <v>0.4</v>
      </c>
      <c r="Q9" s="2" t="s">
        <v>44</v>
      </c>
      <c r="R9" s="3" t="s">
        <v>66</v>
      </c>
      <c r="S9" s="2">
        <v>1</v>
      </c>
      <c r="X9" s="2" t="s">
        <v>79</v>
      </c>
      <c r="AA9" s="2">
        <f t="shared" si="1"/>
        <v>0</v>
      </c>
    </row>
    <row r="10" spans="1:36">
      <c r="A10" s="2">
        <v>9</v>
      </c>
      <c r="B10" s="2" t="s">
        <v>37</v>
      </c>
      <c r="C10" s="2">
        <v>1749</v>
      </c>
      <c r="D10" s="2" t="s">
        <v>35</v>
      </c>
      <c r="F10" s="2" t="s">
        <v>80</v>
      </c>
      <c r="G10" s="2" t="s">
        <v>36</v>
      </c>
      <c r="H10" s="2" t="s">
        <v>52</v>
      </c>
      <c r="K10" s="2">
        <v>63950</v>
      </c>
      <c r="L10" s="2">
        <f t="shared" si="0"/>
        <v>63950</v>
      </c>
      <c r="N10" s="6">
        <v>63950</v>
      </c>
      <c r="O10" s="2" t="s">
        <v>4</v>
      </c>
      <c r="P10" s="5">
        <v>1</v>
      </c>
      <c r="Q10" s="2" t="s">
        <v>44</v>
      </c>
      <c r="R10" s="3" t="s">
        <v>67</v>
      </c>
      <c r="S10" s="2">
        <v>1</v>
      </c>
      <c r="X10" s="2" t="s">
        <v>79</v>
      </c>
      <c r="AA10" s="2">
        <f t="shared" si="1"/>
        <v>0</v>
      </c>
    </row>
    <row r="11" spans="1:36">
      <c r="A11" s="2">
        <v>10</v>
      </c>
      <c r="B11" s="2" t="s">
        <v>37</v>
      </c>
      <c r="C11" s="2">
        <v>1749</v>
      </c>
      <c r="D11" s="2" t="s">
        <v>35</v>
      </c>
      <c r="F11" s="2" t="s">
        <v>80</v>
      </c>
      <c r="G11" s="2" t="s">
        <v>36</v>
      </c>
      <c r="H11" s="2" t="s">
        <v>53</v>
      </c>
      <c r="K11" s="2">
        <v>18650</v>
      </c>
      <c r="L11" s="2">
        <f t="shared" si="0"/>
        <v>18650</v>
      </c>
      <c r="N11" s="6">
        <v>186500</v>
      </c>
      <c r="O11" s="2" t="s">
        <v>4</v>
      </c>
      <c r="P11" s="5">
        <v>0.1</v>
      </c>
      <c r="Q11" s="2" t="s">
        <v>44</v>
      </c>
      <c r="R11" s="3" t="s">
        <v>68</v>
      </c>
      <c r="S11" s="2">
        <v>1</v>
      </c>
      <c r="X11" s="2" t="s">
        <v>79</v>
      </c>
      <c r="AA11" s="2">
        <f t="shared" si="1"/>
        <v>0</v>
      </c>
    </row>
    <row r="12" spans="1:36">
      <c r="A12" s="2">
        <v>11</v>
      </c>
      <c r="B12" s="2" t="s">
        <v>37</v>
      </c>
      <c r="C12" s="2">
        <v>1749</v>
      </c>
      <c r="D12" s="2" t="s">
        <v>35</v>
      </c>
      <c r="F12" s="2" t="s">
        <v>80</v>
      </c>
      <c r="G12" s="2" t="s">
        <v>36</v>
      </c>
      <c r="H12" s="2" t="s">
        <v>1529</v>
      </c>
      <c r="K12" s="2">
        <v>90856</v>
      </c>
      <c r="L12" s="2">
        <f t="shared" si="0"/>
        <v>89856</v>
      </c>
      <c r="N12" s="6">
        <v>3744</v>
      </c>
      <c r="O12" s="2" t="s">
        <v>142</v>
      </c>
      <c r="P12" s="5">
        <v>24</v>
      </c>
      <c r="Q12" s="2" t="s">
        <v>44</v>
      </c>
      <c r="R12" s="3" t="s">
        <v>69</v>
      </c>
      <c r="S12" s="2">
        <v>1</v>
      </c>
      <c r="X12" s="2" t="s">
        <v>79</v>
      </c>
      <c r="AA12" s="2">
        <f t="shared" si="1"/>
        <v>1000</v>
      </c>
    </row>
    <row r="13" spans="1:36">
      <c r="A13" s="2">
        <v>12</v>
      </c>
      <c r="B13" s="2" t="s">
        <v>37</v>
      </c>
      <c r="C13" s="2">
        <v>1749</v>
      </c>
      <c r="D13" s="2" t="s">
        <v>35</v>
      </c>
      <c r="F13" s="2" t="s">
        <v>80</v>
      </c>
      <c r="G13" s="2" t="s">
        <v>36</v>
      </c>
      <c r="H13" s="2" t="s">
        <v>54</v>
      </c>
      <c r="K13" s="2">
        <v>17250</v>
      </c>
      <c r="L13" s="2">
        <f t="shared" si="0"/>
        <v>17250</v>
      </c>
      <c r="N13" s="6">
        <v>115000</v>
      </c>
      <c r="O13" s="2" t="s">
        <v>4</v>
      </c>
      <c r="P13" s="5">
        <v>0.15</v>
      </c>
      <c r="Q13" s="2" t="s">
        <v>44</v>
      </c>
      <c r="R13" s="3" t="s">
        <v>70</v>
      </c>
      <c r="S13" s="2">
        <v>1</v>
      </c>
      <c r="X13" s="2" t="s">
        <v>79</v>
      </c>
      <c r="AA13" s="2">
        <f t="shared" si="1"/>
        <v>0</v>
      </c>
    </row>
    <row r="14" spans="1:36">
      <c r="A14" s="2">
        <v>13</v>
      </c>
      <c r="B14" s="2" t="s">
        <v>37</v>
      </c>
      <c r="C14" s="2">
        <v>1749</v>
      </c>
      <c r="D14" s="2" t="s">
        <v>35</v>
      </c>
      <c r="F14" s="2" t="s">
        <v>80</v>
      </c>
      <c r="G14" s="2" t="s">
        <v>36</v>
      </c>
      <c r="H14" s="2" t="s">
        <v>55</v>
      </c>
      <c r="K14" s="2">
        <v>792</v>
      </c>
      <c r="L14" s="2">
        <f t="shared" si="0"/>
        <v>792</v>
      </c>
      <c r="N14" s="6">
        <v>33</v>
      </c>
      <c r="O14" t="s">
        <v>1530</v>
      </c>
      <c r="P14" s="5">
        <v>24</v>
      </c>
      <c r="Q14" s="2" t="s">
        <v>44</v>
      </c>
      <c r="R14" s="3" t="s">
        <v>71</v>
      </c>
      <c r="S14" s="2">
        <v>1</v>
      </c>
      <c r="X14" s="2" t="s">
        <v>79</v>
      </c>
      <c r="AA14" s="2">
        <f t="shared" si="1"/>
        <v>0</v>
      </c>
    </row>
    <row r="15" spans="1:36">
      <c r="A15" s="2">
        <v>14</v>
      </c>
      <c r="B15" s="2" t="s">
        <v>37</v>
      </c>
      <c r="C15" s="2">
        <v>1749</v>
      </c>
      <c r="D15" s="2" t="s">
        <v>35</v>
      </c>
      <c r="F15" s="2" t="s">
        <v>80</v>
      </c>
      <c r="G15" s="2" t="s">
        <v>36</v>
      </c>
      <c r="H15" s="2" t="s">
        <v>56</v>
      </c>
      <c r="K15" s="2">
        <v>28344</v>
      </c>
      <c r="L15" s="2">
        <f t="shared" si="0"/>
        <v>28344</v>
      </c>
      <c r="N15" s="6">
        <v>2362</v>
      </c>
      <c r="O15" t="s">
        <v>48</v>
      </c>
      <c r="P15" s="5">
        <v>12</v>
      </c>
      <c r="Q15" s="2" t="s">
        <v>44</v>
      </c>
      <c r="R15" s="3" t="s">
        <v>72</v>
      </c>
      <c r="S15" s="2">
        <v>1</v>
      </c>
      <c r="X15" s="2" t="s">
        <v>79</v>
      </c>
      <c r="AA15" s="2">
        <f t="shared" si="1"/>
        <v>0</v>
      </c>
    </row>
    <row r="16" spans="1:36">
      <c r="A16" s="2">
        <v>15</v>
      </c>
      <c r="B16" s="2" t="s">
        <v>37</v>
      </c>
      <c r="C16" s="2">
        <v>1749</v>
      </c>
      <c r="D16" s="2" t="s">
        <v>35</v>
      </c>
      <c r="F16" s="2" t="s">
        <v>80</v>
      </c>
      <c r="G16" s="2" t="s">
        <v>36</v>
      </c>
      <c r="H16" s="2" t="s">
        <v>57</v>
      </c>
      <c r="K16" s="2">
        <v>728</v>
      </c>
      <c r="L16" s="2">
        <f t="shared" si="0"/>
        <v>728</v>
      </c>
      <c r="N16" s="6">
        <v>1456</v>
      </c>
      <c r="O16" s="2" t="s">
        <v>4</v>
      </c>
      <c r="P16" s="5">
        <v>0.5</v>
      </c>
      <c r="Q16" s="2" t="s">
        <v>44</v>
      </c>
      <c r="R16" s="3" t="s">
        <v>73</v>
      </c>
      <c r="S16" s="2">
        <v>1</v>
      </c>
      <c r="X16" s="2" t="s">
        <v>79</v>
      </c>
      <c r="AA16" s="2">
        <f t="shared" si="1"/>
        <v>0</v>
      </c>
    </row>
    <row r="17" spans="1:27">
      <c r="A17" s="2">
        <v>16</v>
      </c>
      <c r="B17" s="2" t="s">
        <v>37</v>
      </c>
      <c r="C17" s="2">
        <v>1749</v>
      </c>
      <c r="D17" s="2" t="s">
        <v>35</v>
      </c>
      <c r="F17" s="2" t="s">
        <v>80</v>
      </c>
      <c r="G17" s="2" t="s">
        <v>36</v>
      </c>
      <c r="H17" s="2" t="s">
        <v>58</v>
      </c>
      <c r="K17" s="2">
        <v>4680</v>
      </c>
      <c r="L17" s="2">
        <f t="shared" si="0"/>
        <v>4680</v>
      </c>
      <c r="N17" s="6">
        <v>1560</v>
      </c>
      <c r="O17" t="s">
        <v>63</v>
      </c>
      <c r="P17" s="5">
        <v>3</v>
      </c>
      <c r="Q17" s="2" t="s">
        <v>44</v>
      </c>
      <c r="R17" s="3" t="s">
        <v>74</v>
      </c>
      <c r="S17" s="2">
        <v>1</v>
      </c>
      <c r="X17" s="2" t="s">
        <v>79</v>
      </c>
      <c r="AA17" s="2">
        <f t="shared" si="1"/>
        <v>0</v>
      </c>
    </row>
    <row r="18" spans="1:27">
      <c r="A18" s="2">
        <v>17</v>
      </c>
      <c r="B18" s="2" t="s">
        <v>37</v>
      </c>
      <c r="C18" s="2">
        <v>1749</v>
      </c>
      <c r="D18" s="2" t="s">
        <v>35</v>
      </c>
      <c r="F18" s="2" t="s">
        <v>80</v>
      </c>
      <c r="G18" s="2" t="s">
        <v>36</v>
      </c>
      <c r="H18" s="2" t="s">
        <v>478</v>
      </c>
      <c r="K18" s="2">
        <v>180</v>
      </c>
      <c r="L18" s="2">
        <f t="shared" si="0"/>
        <v>180</v>
      </c>
      <c r="N18" s="6">
        <v>20</v>
      </c>
      <c r="O18" t="s">
        <v>1530</v>
      </c>
      <c r="P18" s="5">
        <v>9</v>
      </c>
      <c r="Q18" s="2" t="s">
        <v>44</v>
      </c>
      <c r="R18" s="3" t="s">
        <v>75</v>
      </c>
      <c r="S18" s="2">
        <v>1</v>
      </c>
      <c r="X18" s="2" t="s">
        <v>79</v>
      </c>
      <c r="AA18" s="2">
        <f t="shared" si="1"/>
        <v>0</v>
      </c>
    </row>
    <row r="19" spans="1:27">
      <c r="A19" s="2">
        <v>18</v>
      </c>
      <c r="B19" s="2" t="s">
        <v>37</v>
      </c>
      <c r="C19" s="2">
        <v>1749</v>
      </c>
      <c r="D19" s="2" t="s">
        <v>35</v>
      </c>
      <c r="F19" s="2" t="s">
        <v>80</v>
      </c>
      <c r="G19" s="2" t="s">
        <v>36</v>
      </c>
      <c r="H19" s="2" t="s">
        <v>59</v>
      </c>
      <c r="K19" s="2">
        <v>279375</v>
      </c>
      <c r="L19" s="2">
        <f t="shared" si="0"/>
        <v>279375</v>
      </c>
      <c r="N19" s="6">
        <v>1396875</v>
      </c>
      <c r="O19" t="s">
        <v>4</v>
      </c>
      <c r="P19" s="5">
        <v>0.2</v>
      </c>
      <c r="Q19" s="2" t="s">
        <v>44</v>
      </c>
      <c r="R19" s="3" t="s">
        <v>76</v>
      </c>
      <c r="S19" s="2">
        <v>1</v>
      </c>
      <c r="X19" s="2" t="s">
        <v>79</v>
      </c>
      <c r="AA19" s="2">
        <f t="shared" si="1"/>
        <v>0</v>
      </c>
    </row>
    <row r="20" spans="1:27">
      <c r="A20" s="2">
        <v>19</v>
      </c>
      <c r="B20" s="2" t="s">
        <v>37</v>
      </c>
      <c r="C20" s="2">
        <v>1749</v>
      </c>
      <c r="D20" s="2" t="s">
        <v>35</v>
      </c>
      <c r="F20" s="2" t="s">
        <v>80</v>
      </c>
      <c r="G20" s="2" t="s">
        <v>36</v>
      </c>
      <c r="H20" s="2" t="s">
        <v>60</v>
      </c>
      <c r="K20" s="2">
        <v>3400</v>
      </c>
      <c r="L20" s="2">
        <f t="shared" si="0"/>
        <v>3400</v>
      </c>
      <c r="N20" s="6">
        <v>8500</v>
      </c>
      <c r="O20" t="s">
        <v>4</v>
      </c>
      <c r="P20" s="5">
        <v>0.4</v>
      </c>
      <c r="Q20" s="2" t="s">
        <v>44</v>
      </c>
      <c r="R20" s="3" t="s">
        <v>77</v>
      </c>
      <c r="S20" s="2">
        <v>1</v>
      </c>
      <c r="X20" s="2" t="s">
        <v>79</v>
      </c>
      <c r="AA20" s="2">
        <f t="shared" si="1"/>
        <v>0</v>
      </c>
    </row>
    <row r="21" spans="1:27">
      <c r="A21" s="2">
        <v>20</v>
      </c>
      <c r="B21" s="2" t="s">
        <v>37</v>
      </c>
      <c r="C21" s="2">
        <v>1749</v>
      </c>
      <c r="D21" s="2" t="s">
        <v>35</v>
      </c>
      <c r="F21" s="2" t="s">
        <v>80</v>
      </c>
      <c r="G21" s="2" t="s">
        <v>36</v>
      </c>
      <c r="H21" s="2" t="s">
        <v>61</v>
      </c>
      <c r="K21" s="2">
        <v>4000</v>
      </c>
      <c r="L21" s="2">
        <f t="shared" si="0"/>
        <v>4000</v>
      </c>
      <c r="N21" s="6">
        <v>1000</v>
      </c>
      <c r="O21" t="s">
        <v>4</v>
      </c>
      <c r="P21" s="5">
        <v>4</v>
      </c>
      <c r="Q21" s="2" t="s">
        <v>44</v>
      </c>
      <c r="R21" s="3" t="s">
        <v>78</v>
      </c>
      <c r="S21" s="2">
        <v>1</v>
      </c>
      <c r="X21" s="2" t="s">
        <v>79</v>
      </c>
      <c r="AA21" s="2">
        <f t="shared" si="1"/>
        <v>0</v>
      </c>
    </row>
    <row r="22" spans="1:27">
      <c r="A22" s="2">
        <v>21</v>
      </c>
      <c r="B22" s="2" t="s">
        <v>37</v>
      </c>
      <c r="C22" s="2">
        <v>1749</v>
      </c>
      <c r="D22" s="2" t="s">
        <v>35</v>
      </c>
      <c r="F22" s="2" t="s">
        <v>80</v>
      </c>
      <c r="G22" s="2" t="s">
        <v>36</v>
      </c>
      <c r="H22" s="2" t="s">
        <v>81</v>
      </c>
      <c r="K22" s="2">
        <v>60</v>
      </c>
      <c r="L22" s="2">
        <f t="shared" si="0"/>
        <v>60</v>
      </c>
      <c r="N22" s="6">
        <v>100</v>
      </c>
      <c r="O22" t="s">
        <v>4</v>
      </c>
      <c r="P22" s="5">
        <v>0.6</v>
      </c>
      <c r="Q22" s="2" t="s">
        <v>44</v>
      </c>
      <c r="R22" s="3" t="s">
        <v>144</v>
      </c>
      <c r="S22" s="2">
        <v>2</v>
      </c>
      <c r="X22" s="2" t="s">
        <v>79</v>
      </c>
      <c r="AA22" s="2">
        <f t="shared" si="1"/>
        <v>0</v>
      </c>
    </row>
    <row r="23" spans="1:27">
      <c r="A23" s="2">
        <v>22</v>
      </c>
      <c r="B23" s="2" t="s">
        <v>37</v>
      </c>
      <c r="C23" s="2">
        <v>1749</v>
      </c>
      <c r="D23" s="2" t="s">
        <v>35</v>
      </c>
      <c r="F23" s="2" t="s">
        <v>80</v>
      </c>
      <c r="G23" s="2" t="s">
        <v>36</v>
      </c>
      <c r="H23" s="2" t="s">
        <v>82</v>
      </c>
      <c r="K23" s="2">
        <v>5715</v>
      </c>
      <c r="L23" s="2">
        <f t="shared" si="0"/>
        <v>5175</v>
      </c>
      <c r="N23" s="6">
        <v>5175</v>
      </c>
      <c r="O23" t="s">
        <v>4</v>
      </c>
      <c r="P23" s="5">
        <v>1</v>
      </c>
      <c r="Q23" s="2" t="s">
        <v>44</v>
      </c>
      <c r="R23" s="3" t="s">
        <v>145</v>
      </c>
      <c r="S23" s="2">
        <v>2</v>
      </c>
      <c r="X23" s="2" t="s">
        <v>79</v>
      </c>
      <c r="AA23" s="2">
        <f t="shared" si="1"/>
        <v>540</v>
      </c>
    </row>
    <row r="24" spans="1:27">
      <c r="A24" s="2">
        <v>23</v>
      </c>
      <c r="B24" s="2" t="s">
        <v>37</v>
      </c>
      <c r="C24" s="2">
        <v>1749</v>
      </c>
      <c r="D24" s="2" t="s">
        <v>35</v>
      </c>
      <c r="F24" s="2" t="s">
        <v>83</v>
      </c>
      <c r="G24" s="2" t="s">
        <v>36</v>
      </c>
      <c r="H24" s="2" t="s">
        <v>1531</v>
      </c>
      <c r="K24" s="2">
        <v>2224</v>
      </c>
      <c r="L24" s="2">
        <f t="shared" si="0"/>
        <v>1024</v>
      </c>
      <c r="M24" s="4"/>
      <c r="N24" s="6">
        <v>256</v>
      </c>
      <c r="O24" t="s">
        <v>1532</v>
      </c>
      <c r="P24" s="6">
        <v>4</v>
      </c>
      <c r="Q24" s="2" t="s">
        <v>44</v>
      </c>
      <c r="R24" s="3" t="s">
        <v>146</v>
      </c>
      <c r="S24" s="2">
        <v>2</v>
      </c>
      <c r="X24" s="2" t="s">
        <v>79</v>
      </c>
      <c r="AA24" s="2">
        <f t="shared" si="1"/>
        <v>1200</v>
      </c>
    </row>
    <row r="25" spans="1:27">
      <c r="A25" s="2">
        <v>24</v>
      </c>
      <c r="B25" s="2" t="s">
        <v>37</v>
      </c>
      <c r="C25" s="2">
        <v>1749</v>
      </c>
      <c r="D25" s="2" t="s">
        <v>35</v>
      </c>
      <c r="F25" s="2" t="s">
        <v>83</v>
      </c>
      <c r="G25" s="2" t="s">
        <v>36</v>
      </c>
      <c r="H25" s="2" t="s">
        <v>84</v>
      </c>
      <c r="K25" s="2">
        <v>24926</v>
      </c>
      <c r="L25" s="2">
        <f t="shared" si="0"/>
        <v>24926</v>
      </c>
      <c r="M25" s="4"/>
      <c r="N25" s="6">
        <v>124630</v>
      </c>
      <c r="O25" t="s">
        <v>4</v>
      </c>
      <c r="P25" s="6">
        <v>0.2</v>
      </c>
      <c r="Q25" s="2" t="s">
        <v>44</v>
      </c>
      <c r="R25" s="3" t="s">
        <v>147</v>
      </c>
      <c r="S25" s="2">
        <v>2</v>
      </c>
      <c r="X25" s="2" t="s">
        <v>79</v>
      </c>
      <c r="AA25" s="2">
        <f t="shared" si="1"/>
        <v>0</v>
      </c>
    </row>
    <row r="26" spans="1:27">
      <c r="A26" s="2">
        <v>25</v>
      </c>
      <c r="B26" s="2" t="s">
        <v>37</v>
      </c>
      <c r="C26" s="2">
        <v>1749</v>
      </c>
      <c r="D26" s="2" t="s">
        <v>35</v>
      </c>
      <c r="F26" s="2" t="s">
        <v>83</v>
      </c>
      <c r="G26" s="2" t="s">
        <v>36</v>
      </c>
      <c r="H26" s="2" t="s">
        <v>85</v>
      </c>
      <c r="K26" s="2">
        <v>1500</v>
      </c>
      <c r="L26" s="2">
        <f t="shared" si="0"/>
        <v>1500</v>
      </c>
      <c r="M26" s="4"/>
      <c r="N26" s="6">
        <v>7500</v>
      </c>
      <c r="O26" t="s">
        <v>4</v>
      </c>
      <c r="P26" s="6">
        <v>0.2</v>
      </c>
      <c r="Q26" s="2" t="s">
        <v>44</v>
      </c>
      <c r="R26" s="3" t="s">
        <v>148</v>
      </c>
      <c r="S26" s="2">
        <v>2</v>
      </c>
      <c r="X26" s="2" t="s">
        <v>79</v>
      </c>
      <c r="AA26" s="2">
        <f t="shared" si="1"/>
        <v>0</v>
      </c>
    </row>
    <row r="27" spans="1:27">
      <c r="A27" s="2">
        <v>26</v>
      </c>
      <c r="B27" s="2" t="s">
        <v>37</v>
      </c>
      <c r="C27" s="2">
        <v>1749</v>
      </c>
      <c r="D27" s="2" t="s">
        <v>35</v>
      </c>
      <c r="F27" s="2" t="s">
        <v>83</v>
      </c>
      <c r="G27" s="2" t="s">
        <v>36</v>
      </c>
      <c r="H27" s="2" t="s">
        <v>524</v>
      </c>
      <c r="K27" s="2">
        <v>4653</v>
      </c>
      <c r="L27" s="2">
        <f t="shared" si="0"/>
        <v>4653</v>
      </c>
      <c r="M27" s="4"/>
      <c r="N27" s="6">
        <v>423</v>
      </c>
      <c r="O27" t="s">
        <v>142</v>
      </c>
      <c r="P27" s="6">
        <v>11</v>
      </c>
      <c r="Q27" s="2" t="s">
        <v>44</v>
      </c>
      <c r="R27" s="3" t="s">
        <v>149</v>
      </c>
      <c r="S27" s="2">
        <v>2</v>
      </c>
      <c r="X27" s="2" t="s">
        <v>79</v>
      </c>
      <c r="AA27" s="2">
        <f t="shared" si="1"/>
        <v>0</v>
      </c>
    </row>
    <row r="28" spans="1:27">
      <c r="A28" s="2">
        <v>27</v>
      </c>
      <c r="B28" s="2" t="s">
        <v>37</v>
      </c>
      <c r="C28" s="2">
        <v>1749</v>
      </c>
      <c r="D28" s="2" t="s">
        <v>35</v>
      </c>
      <c r="F28" s="2" t="s">
        <v>83</v>
      </c>
      <c r="G28" s="2" t="s">
        <v>36</v>
      </c>
      <c r="H28" s="2" t="s">
        <v>524</v>
      </c>
      <c r="K28" s="2">
        <v>20575</v>
      </c>
      <c r="L28" s="2">
        <f t="shared" si="0"/>
        <v>20575</v>
      </c>
      <c r="M28" s="4"/>
      <c r="N28" s="6">
        <v>41150</v>
      </c>
      <c r="O28" t="s">
        <v>4</v>
      </c>
      <c r="P28" s="6">
        <v>0.5</v>
      </c>
      <c r="Q28" s="2" t="s">
        <v>44</v>
      </c>
      <c r="R28" s="3" t="s">
        <v>150</v>
      </c>
      <c r="S28" s="2">
        <v>2</v>
      </c>
      <c r="X28" s="2" t="s">
        <v>79</v>
      </c>
      <c r="AA28" s="2">
        <f t="shared" si="1"/>
        <v>0</v>
      </c>
    </row>
    <row r="29" spans="1:27">
      <c r="A29" s="2">
        <v>28</v>
      </c>
      <c r="B29" s="2" t="s">
        <v>37</v>
      </c>
      <c r="C29" s="2">
        <v>1749</v>
      </c>
      <c r="D29" s="2" t="s">
        <v>35</v>
      </c>
      <c r="F29" s="2" t="s">
        <v>83</v>
      </c>
      <c r="G29" s="2" t="s">
        <v>36</v>
      </c>
      <c r="H29" s="2" t="s">
        <v>525</v>
      </c>
      <c r="K29" s="2">
        <v>17700</v>
      </c>
      <c r="L29" s="2">
        <f t="shared" si="0"/>
        <v>17700</v>
      </c>
      <c r="M29" s="4"/>
      <c r="N29" s="6">
        <v>88500</v>
      </c>
      <c r="O29" t="s">
        <v>4</v>
      </c>
      <c r="P29" s="6">
        <v>0.2</v>
      </c>
      <c r="Q29" s="2" t="s">
        <v>44</v>
      </c>
      <c r="R29" s="3" t="s">
        <v>151</v>
      </c>
      <c r="S29" s="2">
        <v>2</v>
      </c>
      <c r="X29" s="2" t="s">
        <v>79</v>
      </c>
      <c r="AA29" s="2">
        <f t="shared" si="1"/>
        <v>0</v>
      </c>
    </row>
    <row r="30" spans="1:27">
      <c r="A30" s="2">
        <v>29</v>
      </c>
      <c r="B30" s="2" t="s">
        <v>37</v>
      </c>
      <c r="C30" s="2">
        <v>1749</v>
      </c>
      <c r="D30" s="2" t="s">
        <v>35</v>
      </c>
      <c r="F30" s="2" t="s">
        <v>83</v>
      </c>
      <c r="G30" s="2" t="s">
        <v>36</v>
      </c>
      <c r="H30" s="2" t="s">
        <v>86</v>
      </c>
      <c r="K30" s="2">
        <v>15600</v>
      </c>
      <c r="L30" s="2">
        <f t="shared" si="0"/>
        <v>15600</v>
      </c>
      <c r="M30" s="4"/>
      <c r="N30" s="6">
        <v>52</v>
      </c>
      <c r="O30" t="s">
        <v>1533</v>
      </c>
      <c r="P30" s="6">
        <v>300</v>
      </c>
      <c r="Q30" s="2" t="s">
        <v>44</v>
      </c>
      <c r="R30" s="3" t="s">
        <v>152</v>
      </c>
      <c r="S30" s="2">
        <v>2</v>
      </c>
      <c r="X30" s="2" t="s">
        <v>79</v>
      </c>
      <c r="AA30" s="2">
        <f t="shared" si="1"/>
        <v>0</v>
      </c>
    </row>
    <row r="31" spans="1:27">
      <c r="A31" s="2">
        <v>30</v>
      </c>
      <c r="B31" s="2" t="s">
        <v>37</v>
      </c>
      <c r="C31" s="2">
        <v>1749</v>
      </c>
      <c r="D31" s="2" t="s">
        <v>35</v>
      </c>
      <c r="F31" s="2" t="s">
        <v>83</v>
      </c>
      <c r="G31" s="2" t="s">
        <v>36</v>
      </c>
      <c r="H31" s="2" t="s">
        <v>1534</v>
      </c>
      <c r="K31" s="2">
        <v>7690</v>
      </c>
      <c r="L31" s="2">
        <f t="shared" si="0"/>
        <v>7689.6</v>
      </c>
      <c r="M31" s="4"/>
      <c r="N31" s="6">
        <v>8544</v>
      </c>
      <c r="O31" t="s">
        <v>1530</v>
      </c>
      <c r="P31" s="6">
        <v>0.9</v>
      </c>
      <c r="Q31" s="2" t="s">
        <v>44</v>
      </c>
      <c r="R31" s="3" t="s">
        <v>153</v>
      </c>
      <c r="S31" s="2">
        <v>2</v>
      </c>
      <c r="X31" s="2" t="s">
        <v>79</v>
      </c>
      <c r="AA31" s="2">
        <f t="shared" si="1"/>
        <v>0.3999999999996362</v>
      </c>
    </row>
    <row r="32" spans="1:27">
      <c r="A32" s="2">
        <v>31</v>
      </c>
      <c r="B32" s="2" t="s">
        <v>37</v>
      </c>
      <c r="C32" s="2">
        <v>1749</v>
      </c>
      <c r="D32" s="2" t="s">
        <v>35</v>
      </c>
      <c r="F32" s="2" t="s">
        <v>83</v>
      </c>
      <c r="G32" s="2" t="s">
        <v>36</v>
      </c>
      <c r="H32" s="2" t="s">
        <v>349</v>
      </c>
      <c r="K32" s="2">
        <v>1425</v>
      </c>
      <c r="L32" s="2">
        <f t="shared" si="0"/>
        <v>1425</v>
      </c>
      <c r="M32" s="4"/>
      <c r="N32" s="6">
        <v>300</v>
      </c>
      <c r="O32" t="s">
        <v>4</v>
      </c>
      <c r="P32" s="6">
        <v>4.75</v>
      </c>
      <c r="Q32" s="2" t="s">
        <v>44</v>
      </c>
      <c r="R32" s="3" t="s">
        <v>154</v>
      </c>
      <c r="S32" s="2">
        <v>2</v>
      </c>
      <c r="X32" s="2" t="s">
        <v>79</v>
      </c>
      <c r="AA32" s="2">
        <f t="shared" si="1"/>
        <v>0</v>
      </c>
    </row>
    <row r="33" spans="1:27">
      <c r="A33" s="2">
        <v>32</v>
      </c>
      <c r="B33" s="2" t="s">
        <v>37</v>
      </c>
      <c r="C33" s="2">
        <v>1749</v>
      </c>
      <c r="D33" s="2" t="s">
        <v>35</v>
      </c>
      <c r="F33" s="2" t="s">
        <v>83</v>
      </c>
      <c r="G33" s="2" t="s">
        <v>36</v>
      </c>
      <c r="H33" s="2" t="s">
        <v>87</v>
      </c>
      <c r="K33" s="2">
        <v>2400</v>
      </c>
      <c r="L33" s="2">
        <f t="shared" si="0"/>
        <v>2400</v>
      </c>
      <c r="M33" s="4"/>
      <c r="N33" s="6">
        <v>60</v>
      </c>
      <c r="O33" t="s">
        <v>4</v>
      </c>
      <c r="P33" s="6">
        <v>40</v>
      </c>
      <c r="Q33" s="2" t="s">
        <v>44</v>
      </c>
      <c r="R33" s="3" t="s">
        <v>155</v>
      </c>
      <c r="S33" s="2">
        <v>2</v>
      </c>
      <c r="X33" s="2" t="s">
        <v>79</v>
      </c>
      <c r="AA33" s="2">
        <f t="shared" si="1"/>
        <v>0</v>
      </c>
    </row>
    <row r="34" spans="1:27">
      <c r="A34" s="2">
        <v>33</v>
      </c>
      <c r="B34" s="2" t="s">
        <v>37</v>
      </c>
      <c r="C34" s="2">
        <v>1749</v>
      </c>
      <c r="D34" s="2" t="s">
        <v>35</v>
      </c>
      <c r="F34" s="2" t="s">
        <v>83</v>
      </c>
      <c r="G34" s="2" t="s">
        <v>36</v>
      </c>
      <c r="H34" s="2" t="s">
        <v>91</v>
      </c>
      <c r="K34" s="2">
        <v>3300</v>
      </c>
      <c r="L34" s="2">
        <f t="shared" si="0"/>
        <v>3300</v>
      </c>
      <c r="M34" s="4"/>
      <c r="N34" s="6">
        <v>3300</v>
      </c>
      <c r="O34" t="s">
        <v>4</v>
      </c>
      <c r="P34" s="6">
        <v>1</v>
      </c>
      <c r="Q34" s="2" t="s">
        <v>44</v>
      </c>
      <c r="R34" s="3" t="s">
        <v>156</v>
      </c>
      <c r="S34" s="2">
        <v>2</v>
      </c>
      <c r="X34" s="2" t="s">
        <v>79</v>
      </c>
      <c r="AA34" s="2">
        <f t="shared" si="1"/>
        <v>0</v>
      </c>
    </row>
    <row r="35" spans="1:27">
      <c r="A35" s="2">
        <v>34</v>
      </c>
      <c r="B35" s="2" t="s">
        <v>37</v>
      </c>
      <c r="C35" s="2">
        <v>1749</v>
      </c>
      <c r="D35" s="2" t="s">
        <v>35</v>
      </c>
      <c r="F35" s="2" t="s">
        <v>83</v>
      </c>
      <c r="G35" s="2" t="s">
        <v>36</v>
      </c>
      <c r="H35" s="2" t="s">
        <v>45</v>
      </c>
      <c r="K35" s="2">
        <v>500</v>
      </c>
      <c r="L35" s="2">
        <f t="shared" si="0"/>
        <v>500</v>
      </c>
      <c r="M35" s="4"/>
      <c r="N35" s="6">
        <v>10000</v>
      </c>
      <c r="O35" t="s">
        <v>4</v>
      </c>
      <c r="P35" s="6">
        <v>0.05</v>
      </c>
      <c r="Q35" s="2" t="s">
        <v>44</v>
      </c>
      <c r="R35" s="3" t="s">
        <v>157</v>
      </c>
      <c r="S35" s="2">
        <v>2</v>
      </c>
      <c r="X35" s="2" t="s">
        <v>79</v>
      </c>
      <c r="AA35" s="2">
        <f t="shared" si="1"/>
        <v>0</v>
      </c>
    </row>
    <row r="36" spans="1:27">
      <c r="A36" s="2">
        <v>35</v>
      </c>
      <c r="B36" s="2" t="s">
        <v>37</v>
      </c>
      <c r="C36" s="2">
        <v>1749</v>
      </c>
      <c r="D36" s="2" t="s">
        <v>35</v>
      </c>
      <c r="F36" s="2" t="s">
        <v>83</v>
      </c>
      <c r="G36" s="2" t="s">
        <v>36</v>
      </c>
      <c r="H36" s="2" t="s">
        <v>46</v>
      </c>
      <c r="K36" s="2">
        <v>30375</v>
      </c>
      <c r="L36" s="2">
        <f t="shared" si="0"/>
        <v>30375</v>
      </c>
      <c r="M36" s="4"/>
      <c r="N36" s="6">
        <v>1215</v>
      </c>
      <c r="O36" t="s">
        <v>48</v>
      </c>
      <c r="P36" s="6">
        <v>25</v>
      </c>
      <c r="Q36" s="2" t="s">
        <v>44</v>
      </c>
      <c r="R36" s="3" t="s">
        <v>158</v>
      </c>
      <c r="S36" s="2">
        <v>2</v>
      </c>
      <c r="X36" s="2" t="s">
        <v>79</v>
      </c>
      <c r="AA36" s="2">
        <f t="shared" si="1"/>
        <v>0</v>
      </c>
    </row>
    <row r="37" spans="1:27">
      <c r="A37" s="2">
        <v>36</v>
      </c>
      <c r="B37" s="2" t="s">
        <v>37</v>
      </c>
      <c r="C37" s="2">
        <v>1749</v>
      </c>
      <c r="D37" s="2" t="s">
        <v>35</v>
      </c>
      <c r="F37" s="2" t="s">
        <v>83</v>
      </c>
      <c r="G37" s="2" t="s">
        <v>36</v>
      </c>
      <c r="H37" s="2" t="s">
        <v>47</v>
      </c>
      <c r="K37" s="2">
        <v>5346</v>
      </c>
      <c r="L37" s="2">
        <f t="shared" si="0"/>
        <v>5346</v>
      </c>
      <c r="M37" s="4"/>
      <c r="N37" s="6">
        <v>594000</v>
      </c>
      <c r="O37" t="s">
        <v>4</v>
      </c>
      <c r="P37" s="6">
        <v>8.9999999999999993E-3</v>
      </c>
      <c r="Q37" s="2" t="s">
        <v>44</v>
      </c>
      <c r="R37" s="3" t="s">
        <v>159</v>
      </c>
      <c r="S37" s="2">
        <v>2</v>
      </c>
      <c r="X37" s="2" t="s">
        <v>79</v>
      </c>
      <c r="AA37" s="2">
        <f t="shared" si="1"/>
        <v>0</v>
      </c>
    </row>
    <row r="38" spans="1:27">
      <c r="A38" s="2">
        <v>37</v>
      </c>
      <c r="B38" s="2" t="s">
        <v>37</v>
      </c>
      <c r="C38" s="2">
        <v>1749</v>
      </c>
      <c r="D38" s="2" t="s">
        <v>35</v>
      </c>
      <c r="F38" s="2" t="s">
        <v>83</v>
      </c>
      <c r="G38" s="2" t="s">
        <v>36</v>
      </c>
      <c r="H38" s="2" t="s">
        <v>88</v>
      </c>
      <c r="K38" s="2">
        <v>125</v>
      </c>
      <c r="L38" s="2">
        <f t="shared" si="0"/>
        <v>125.25</v>
      </c>
      <c r="M38" s="4"/>
      <c r="N38" s="6">
        <v>835</v>
      </c>
      <c r="O38" t="s">
        <v>4</v>
      </c>
      <c r="P38" s="6">
        <v>0.15</v>
      </c>
      <c r="Q38" s="2" t="s">
        <v>44</v>
      </c>
      <c r="R38" s="3" t="s">
        <v>160</v>
      </c>
      <c r="S38" s="2">
        <v>2</v>
      </c>
      <c r="X38" s="2" t="s">
        <v>79</v>
      </c>
      <c r="AA38" s="2">
        <f t="shared" si="1"/>
        <v>-0.25</v>
      </c>
    </row>
    <row r="39" spans="1:27">
      <c r="A39" s="2">
        <v>38</v>
      </c>
      <c r="B39" s="2" t="s">
        <v>37</v>
      </c>
      <c r="C39" s="2">
        <v>1749</v>
      </c>
      <c r="D39" s="2" t="s">
        <v>35</v>
      </c>
      <c r="F39" s="2" t="s">
        <v>83</v>
      </c>
      <c r="G39" s="2" t="s">
        <v>36</v>
      </c>
      <c r="H39" s="2" t="s">
        <v>89</v>
      </c>
      <c r="K39" s="2">
        <v>1100</v>
      </c>
      <c r="L39" s="2">
        <f t="shared" si="0"/>
        <v>1100</v>
      </c>
      <c r="M39" s="4"/>
      <c r="N39" s="6">
        <v>220</v>
      </c>
      <c r="O39" t="s">
        <v>4</v>
      </c>
      <c r="P39" s="6">
        <v>5</v>
      </c>
      <c r="Q39" s="2" t="s">
        <v>44</v>
      </c>
      <c r="R39" s="3" t="s">
        <v>161</v>
      </c>
      <c r="S39" s="2">
        <v>2</v>
      </c>
      <c r="X39" s="2" t="s">
        <v>79</v>
      </c>
      <c r="AA39" s="2">
        <f t="shared" si="1"/>
        <v>0</v>
      </c>
    </row>
    <row r="40" spans="1:27">
      <c r="A40" s="2">
        <v>39</v>
      </c>
      <c r="B40" s="2" t="s">
        <v>37</v>
      </c>
      <c r="C40" s="2">
        <v>1749</v>
      </c>
      <c r="D40" s="2" t="s">
        <v>35</v>
      </c>
      <c r="F40" s="2" t="s">
        <v>83</v>
      </c>
      <c r="G40" s="2" t="s">
        <v>36</v>
      </c>
      <c r="H40" s="2" t="s">
        <v>90</v>
      </c>
      <c r="K40" s="2">
        <v>5060</v>
      </c>
      <c r="L40" s="2">
        <f t="shared" si="0"/>
        <v>5060</v>
      </c>
      <c r="M40" s="4"/>
      <c r="N40" s="6">
        <v>230</v>
      </c>
      <c r="O40" t="s">
        <v>4</v>
      </c>
      <c r="P40" s="6">
        <v>22</v>
      </c>
      <c r="Q40" s="2" t="s">
        <v>44</v>
      </c>
      <c r="R40" s="3" t="s">
        <v>162</v>
      </c>
      <c r="S40" s="2">
        <v>2</v>
      </c>
      <c r="X40" s="2" t="s">
        <v>79</v>
      </c>
      <c r="AA40" s="2">
        <f t="shared" si="1"/>
        <v>0</v>
      </c>
    </row>
    <row r="41" spans="1:27">
      <c r="A41" s="2">
        <v>40</v>
      </c>
      <c r="B41" s="2" t="s">
        <v>37</v>
      </c>
      <c r="C41" s="2">
        <v>1749</v>
      </c>
      <c r="D41" s="2" t="s">
        <v>35</v>
      </c>
      <c r="F41" s="2" t="s">
        <v>83</v>
      </c>
      <c r="G41" s="2" t="s">
        <v>36</v>
      </c>
      <c r="H41" s="2" t="s">
        <v>92</v>
      </c>
      <c r="K41" s="2">
        <v>1500</v>
      </c>
      <c r="L41" s="2">
        <f t="shared" si="0"/>
        <v>1500</v>
      </c>
      <c r="M41" s="4"/>
      <c r="N41" s="6">
        <v>500</v>
      </c>
      <c r="O41" t="s">
        <v>4</v>
      </c>
      <c r="P41" s="6">
        <v>3</v>
      </c>
      <c r="Q41" s="2" t="s">
        <v>44</v>
      </c>
      <c r="R41" s="3" t="s">
        <v>163</v>
      </c>
      <c r="S41" s="2">
        <v>2</v>
      </c>
      <c r="X41" s="2" t="s">
        <v>79</v>
      </c>
      <c r="AA41" s="2">
        <f t="shared" si="1"/>
        <v>0</v>
      </c>
    </row>
    <row r="42" spans="1:27">
      <c r="A42" s="2">
        <v>41</v>
      </c>
      <c r="B42" s="2" t="s">
        <v>37</v>
      </c>
      <c r="C42" s="2">
        <v>1749</v>
      </c>
      <c r="D42" s="2" t="s">
        <v>35</v>
      </c>
      <c r="F42" s="2" t="s">
        <v>83</v>
      </c>
      <c r="G42" s="2" t="s">
        <v>36</v>
      </c>
      <c r="H42" s="2" t="s">
        <v>1535</v>
      </c>
      <c r="K42" s="2">
        <v>1156294</v>
      </c>
      <c r="L42" s="2">
        <f t="shared" si="0"/>
        <v>1156294</v>
      </c>
      <c r="M42" s="4"/>
      <c r="N42" s="6">
        <v>14453675</v>
      </c>
      <c r="O42" t="s">
        <v>4</v>
      </c>
      <c r="P42" s="6">
        <v>0.08</v>
      </c>
      <c r="Q42" s="2" t="s">
        <v>44</v>
      </c>
      <c r="R42" s="3" t="s">
        <v>164</v>
      </c>
      <c r="S42" s="2">
        <v>2</v>
      </c>
      <c r="X42" s="2" t="s">
        <v>79</v>
      </c>
      <c r="AA42" s="2">
        <f t="shared" si="1"/>
        <v>0</v>
      </c>
    </row>
    <row r="43" spans="1:27">
      <c r="A43" s="2">
        <v>42</v>
      </c>
      <c r="B43" s="2" t="s">
        <v>37</v>
      </c>
      <c r="C43" s="2">
        <v>1749</v>
      </c>
      <c r="D43" s="2" t="s">
        <v>35</v>
      </c>
      <c r="F43" s="2" t="s">
        <v>83</v>
      </c>
      <c r="G43" s="2" t="s">
        <v>36</v>
      </c>
      <c r="H43" s="2" t="s">
        <v>93</v>
      </c>
      <c r="K43" s="2">
        <v>2895</v>
      </c>
      <c r="L43" s="2">
        <f t="shared" si="0"/>
        <v>2895</v>
      </c>
      <c r="M43" s="4"/>
      <c r="N43" s="6">
        <v>19300</v>
      </c>
      <c r="O43" t="s">
        <v>4</v>
      </c>
      <c r="P43" s="6">
        <v>0.15</v>
      </c>
      <c r="Q43" s="2" t="s">
        <v>44</v>
      </c>
      <c r="R43" s="3" t="s">
        <v>165</v>
      </c>
      <c r="S43" s="2">
        <v>2</v>
      </c>
      <c r="X43" s="2" t="s">
        <v>79</v>
      </c>
      <c r="AA43" s="2">
        <f t="shared" si="1"/>
        <v>0</v>
      </c>
    </row>
    <row r="44" spans="1:27">
      <c r="A44" s="2">
        <v>43</v>
      </c>
      <c r="B44" s="2" t="s">
        <v>37</v>
      </c>
      <c r="C44" s="2">
        <v>1749</v>
      </c>
      <c r="D44" s="2" t="s">
        <v>35</v>
      </c>
      <c r="F44" s="2" t="s">
        <v>83</v>
      </c>
      <c r="G44" s="2" t="s">
        <v>36</v>
      </c>
      <c r="H44" s="2" t="s">
        <v>576</v>
      </c>
      <c r="K44" s="2">
        <v>12280</v>
      </c>
      <c r="L44" s="2">
        <f t="shared" si="0"/>
        <v>12280</v>
      </c>
      <c r="M44" s="4"/>
      <c r="N44" s="6">
        <v>491200</v>
      </c>
      <c r="O44" t="s">
        <v>4</v>
      </c>
      <c r="P44" s="6">
        <v>2.5000000000000001E-2</v>
      </c>
      <c r="Q44" s="2" t="s">
        <v>44</v>
      </c>
      <c r="R44" s="3" t="s">
        <v>166</v>
      </c>
      <c r="S44" s="2">
        <v>2</v>
      </c>
      <c r="X44" s="2" t="s">
        <v>79</v>
      </c>
      <c r="AA44" s="2">
        <f t="shared" si="1"/>
        <v>0</v>
      </c>
    </row>
    <row r="45" spans="1:27">
      <c r="A45" s="2">
        <v>44</v>
      </c>
      <c r="B45" s="2" t="s">
        <v>37</v>
      </c>
      <c r="C45" s="2">
        <v>1749</v>
      </c>
      <c r="D45" s="2" t="s">
        <v>35</v>
      </c>
      <c r="F45" s="2" t="s">
        <v>83</v>
      </c>
      <c r="G45" s="2" t="s">
        <v>36</v>
      </c>
      <c r="H45" s="2" t="s">
        <v>1536</v>
      </c>
      <c r="K45" s="2">
        <v>193</v>
      </c>
      <c r="L45" s="2">
        <f t="shared" si="0"/>
        <v>192</v>
      </c>
      <c r="M45" s="4"/>
      <c r="N45" s="6">
        <v>64</v>
      </c>
      <c r="O45" t="s">
        <v>1530</v>
      </c>
      <c r="P45" s="6">
        <v>3</v>
      </c>
      <c r="Q45" s="2" t="s">
        <v>44</v>
      </c>
      <c r="R45" s="3" t="s">
        <v>167</v>
      </c>
      <c r="S45" s="2">
        <v>2</v>
      </c>
      <c r="X45" s="2" t="s">
        <v>79</v>
      </c>
      <c r="AA45" s="2">
        <f t="shared" si="1"/>
        <v>1</v>
      </c>
    </row>
    <row r="46" spans="1:27">
      <c r="A46" s="2">
        <v>45</v>
      </c>
      <c r="B46" s="2" t="s">
        <v>37</v>
      </c>
      <c r="C46" s="2">
        <v>1749</v>
      </c>
      <c r="D46" s="2" t="s">
        <v>35</v>
      </c>
      <c r="F46" s="2" t="s">
        <v>83</v>
      </c>
      <c r="G46" s="2" t="s">
        <v>36</v>
      </c>
      <c r="H46" s="2" t="s">
        <v>94</v>
      </c>
      <c r="K46" s="2">
        <v>159445</v>
      </c>
      <c r="L46" s="2">
        <f t="shared" si="0"/>
        <v>159445</v>
      </c>
      <c r="M46" s="4"/>
      <c r="N46" s="6">
        <v>122650</v>
      </c>
      <c r="O46" t="s">
        <v>4</v>
      </c>
      <c r="P46" s="6">
        <v>1.3</v>
      </c>
      <c r="Q46" s="2" t="s">
        <v>44</v>
      </c>
      <c r="R46" s="3" t="s">
        <v>168</v>
      </c>
      <c r="S46" s="2">
        <v>2</v>
      </c>
      <c r="X46" s="2" t="s">
        <v>79</v>
      </c>
      <c r="AA46" s="2">
        <f t="shared" si="1"/>
        <v>0</v>
      </c>
    </row>
    <row r="47" spans="1:27">
      <c r="A47" s="2">
        <v>46</v>
      </c>
      <c r="B47" s="2" t="s">
        <v>37</v>
      </c>
      <c r="C47" s="2">
        <v>1749</v>
      </c>
      <c r="D47" s="2" t="s">
        <v>35</v>
      </c>
      <c r="F47" s="2" t="s">
        <v>83</v>
      </c>
      <c r="G47" s="2" t="s">
        <v>36</v>
      </c>
      <c r="H47" s="2" t="s">
        <v>95</v>
      </c>
      <c r="K47" s="2">
        <v>35685</v>
      </c>
      <c r="L47" s="2">
        <f t="shared" si="0"/>
        <v>35685</v>
      </c>
      <c r="M47" s="4"/>
      <c r="N47" s="6">
        <v>23790</v>
      </c>
      <c r="O47" t="s">
        <v>4</v>
      </c>
      <c r="P47" s="6">
        <v>1.5</v>
      </c>
      <c r="Q47" s="2" t="s">
        <v>44</v>
      </c>
      <c r="R47" s="3" t="s">
        <v>169</v>
      </c>
      <c r="S47" s="2">
        <v>2</v>
      </c>
      <c r="X47" s="2" t="s">
        <v>79</v>
      </c>
      <c r="AA47" s="2">
        <f t="shared" si="1"/>
        <v>0</v>
      </c>
    </row>
    <row r="48" spans="1:27">
      <c r="A48" s="2">
        <v>47</v>
      </c>
      <c r="B48" s="2" t="s">
        <v>37</v>
      </c>
      <c r="C48" s="2">
        <v>1749</v>
      </c>
      <c r="D48" s="2" t="s">
        <v>35</v>
      </c>
      <c r="F48" s="2" t="s">
        <v>83</v>
      </c>
      <c r="G48" s="2" t="s">
        <v>36</v>
      </c>
      <c r="H48" s="2" t="s">
        <v>96</v>
      </c>
      <c r="K48" s="2">
        <v>10863</v>
      </c>
      <c r="L48" s="2">
        <f t="shared" si="0"/>
        <v>10263</v>
      </c>
      <c r="M48" s="4"/>
      <c r="N48" s="6">
        <v>46650</v>
      </c>
      <c r="O48" t="s">
        <v>4</v>
      </c>
      <c r="P48" s="6">
        <v>0.22</v>
      </c>
      <c r="Q48" s="2" t="s">
        <v>44</v>
      </c>
      <c r="R48" s="3" t="s">
        <v>170</v>
      </c>
      <c r="S48" s="2">
        <v>2</v>
      </c>
      <c r="X48" s="2" t="s">
        <v>79</v>
      </c>
      <c r="AA48" s="2">
        <f t="shared" si="1"/>
        <v>600</v>
      </c>
    </row>
    <row r="49" spans="1:27">
      <c r="A49" s="2">
        <v>48</v>
      </c>
      <c r="B49" s="2" t="s">
        <v>37</v>
      </c>
      <c r="C49" s="2">
        <v>1749</v>
      </c>
      <c r="D49" s="2" t="s">
        <v>35</v>
      </c>
      <c r="F49" s="2" t="s">
        <v>83</v>
      </c>
      <c r="G49" s="2" t="s">
        <v>36</v>
      </c>
      <c r="H49" s="2" t="s">
        <v>97</v>
      </c>
      <c r="K49" s="2">
        <v>6600</v>
      </c>
      <c r="L49" s="2">
        <f t="shared" si="0"/>
        <v>6600</v>
      </c>
      <c r="M49" s="4"/>
      <c r="N49" s="6">
        <v>11</v>
      </c>
      <c r="O49" t="s">
        <v>100</v>
      </c>
      <c r="P49" s="6">
        <v>600</v>
      </c>
      <c r="Q49" s="2" t="s">
        <v>44</v>
      </c>
      <c r="R49" s="3" t="s">
        <v>171</v>
      </c>
      <c r="S49" s="2">
        <v>2</v>
      </c>
      <c r="X49" s="2" t="s">
        <v>79</v>
      </c>
      <c r="AA49" s="2">
        <f t="shared" si="1"/>
        <v>0</v>
      </c>
    </row>
    <row r="50" spans="1:27">
      <c r="A50" s="2">
        <v>49</v>
      </c>
      <c r="B50" s="2" t="s">
        <v>37</v>
      </c>
      <c r="C50" s="2">
        <v>1749</v>
      </c>
      <c r="D50" s="2" t="s">
        <v>35</v>
      </c>
      <c r="F50" s="2" t="s">
        <v>83</v>
      </c>
      <c r="G50" s="2" t="s">
        <v>36</v>
      </c>
      <c r="H50" s="2" t="s">
        <v>98</v>
      </c>
      <c r="K50" s="2">
        <v>950</v>
      </c>
      <c r="L50" s="2">
        <f t="shared" si="0"/>
        <v>950</v>
      </c>
      <c r="M50" s="4"/>
      <c r="N50" s="6">
        <v>19000</v>
      </c>
      <c r="O50" t="s">
        <v>4</v>
      </c>
      <c r="P50" s="6">
        <v>0.05</v>
      </c>
      <c r="Q50" s="2" t="s">
        <v>44</v>
      </c>
      <c r="R50" s="3" t="s">
        <v>172</v>
      </c>
      <c r="S50" s="2">
        <v>2</v>
      </c>
      <c r="X50" s="2" t="s">
        <v>79</v>
      </c>
      <c r="AA50" s="2">
        <f t="shared" si="1"/>
        <v>0</v>
      </c>
    </row>
    <row r="51" spans="1:27">
      <c r="A51" s="2">
        <v>50</v>
      </c>
      <c r="B51" s="2" t="s">
        <v>37</v>
      </c>
      <c r="C51" s="2">
        <v>1749</v>
      </c>
      <c r="D51" s="2" t="s">
        <v>35</v>
      </c>
      <c r="F51" s="2" t="s">
        <v>83</v>
      </c>
      <c r="G51" s="2" t="s">
        <v>36</v>
      </c>
      <c r="H51" s="2" t="s">
        <v>99</v>
      </c>
      <c r="K51" s="2">
        <v>1248</v>
      </c>
      <c r="L51" s="2">
        <f t="shared" si="0"/>
        <v>1248</v>
      </c>
      <c r="M51" s="4"/>
      <c r="N51" s="6">
        <v>15600</v>
      </c>
      <c r="O51" t="s">
        <v>4</v>
      </c>
      <c r="P51" s="6">
        <v>0.08</v>
      </c>
      <c r="Q51" s="2" t="s">
        <v>44</v>
      </c>
      <c r="R51" s="3" t="s">
        <v>173</v>
      </c>
      <c r="S51" s="2">
        <v>2</v>
      </c>
      <c r="X51" s="2" t="s">
        <v>79</v>
      </c>
      <c r="AA51" s="2">
        <f t="shared" si="1"/>
        <v>0</v>
      </c>
    </row>
    <row r="52" spans="1:27">
      <c r="A52" s="2">
        <v>51</v>
      </c>
      <c r="B52" s="2" t="s">
        <v>37</v>
      </c>
      <c r="C52" s="2">
        <v>1749</v>
      </c>
      <c r="D52" s="2" t="s">
        <v>35</v>
      </c>
      <c r="F52" s="2" t="s">
        <v>83</v>
      </c>
      <c r="G52" s="2" t="s">
        <v>36</v>
      </c>
      <c r="H52" s="2" t="s">
        <v>101</v>
      </c>
      <c r="K52" s="2">
        <v>140</v>
      </c>
      <c r="L52" s="2">
        <f t="shared" si="0"/>
        <v>140.5</v>
      </c>
      <c r="N52" s="6">
        <v>562</v>
      </c>
      <c r="O52" t="s">
        <v>4</v>
      </c>
      <c r="P52" s="6">
        <v>0.25</v>
      </c>
      <c r="Q52" s="2" t="s">
        <v>44</v>
      </c>
      <c r="R52" s="3" t="s">
        <v>174</v>
      </c>
      <c r="S52" s="2">
        <v>2</v>
      </c>
      <c r="X52" s="2" t="s">
        <v>79</v>
      </c>
      <c r="AA52" s="2">
        <f t="shared" si="1"/>
        <v>-0.5</v>
      </c>
    </row>
    <row r="53" spans="1:27">
      <c r="A53" s="2">
        <v>52</v>
      </c>
      <c r="B53" s="2" t="s">
        <v>37</v>
      </c>
      <c r="C53" s="2">
        <v>1749</v>
      </c>
      <c r="D53" s="2" t="s">
        <v>35</v>
      </c>
      <c r="F53" s="2" t="s">
        <v>83</v>
      </c>
      <c r="G53" s="2" t="s">
        <v>36</v>
      </c>
      <c r="H53" s="2" t="s">
        <v>102</v>
      </c>
      <c r="K53" s="2">
        <v>115</v>
      </c>
      <c r="L53" s="2">
        <f t="shared" si="0"/>
        <v>115</v>
      </c>
      <c r="N53" s="6">
        <v>575</v>
      </c>
      <c r="O53" t="s">
        <v>4</v>
      </c>
      <c r="P53" s="6">
        <v>0.2</v>
      </c>
      <c r="Q53" s="2" t="s">
        <v>44</v>
      </c>
      <c r="R53" s="3" t="s">
        <v>175</v>
      </c>
      <c r="S53" s="2">
        <v>2</v>
      </c>
      <c r="X53" s="2" t="s">
        <v>79</v>
      </c>
      <c r="AA53" s="2">
        <f t="shared" si="1"/>
        <v>0</v>
      </c>
    </row>
    <row r="54" spans="1:27">
      <c r="A54" s="2">
        <v>53</v>
      </c>
      <c r="B54" s="2" t="s">
        <v>37</v>
      </c>
      <c r="C54" s="2">
        <v>1749</v>
      </c>
      <c r="D54" s="2" t="s">
        <v>35</v>
      </c>
      <c r="F54" s="2" t="s">
        <v>83</v>
      </c>
      <c r="G54" s="2" t="s">
        <v>36</v>
      </c>
      <c r="H54" s="2" t="s">
        <v>103</v>
      </c>
      <c r="K54" s="2">
        <v>500</v>
      </c>
      <c r="L54" s="2">
        <f t="shared" si="0"/>
        <v>5</v>
      </c>
      <c r="N54" s="6">
        <v>250</v>
      </c>
      <c r="O54" t="s">
        <v>4</v>
      </c>
      <c r="P54" s="6">
        <v>0.02</v>
      </c>
      <c r="Q54" s="2" t="s">
        <v>44</v>
      </c>
      <c r="R54" s="3" t="s">
        <v>176</v>
      </c>
      <c r="S54" s="2">
        <v>2</v>
      </c>
      <c r="X54" s="2" t="s">
        <v>79</v>
      </c>
      <c r="AA54" s="2">
        <f t="shared" si="1"/>
        <v>495</v>
      </c>
    </row>
    <row r="55" spans="1:27">
      <c r="A55" s="2">
        <v>54</v>
      </c>
      <c r="B55" s="2" t="s">
        <v>37</v>
      </c>
      <c r="C55" s="2">
        <v>1749</v>
      </c>
      <c r="D55" s="2" t="s">
        <v>35</v>
      </c>
      <c r="F55" s="2" t="s">
        <v>83</v>
      </c>
      <c r="G55" s="2" t="s">
        <v>36</v>
      </c>
      <c r="H55" s="2" t="s">
        <v>104</v>
      </c>
      <c r="K55" s="2">
        <v>2198</v>
      </c>
      <c r="L55" s="2">
        <f t="shared" si="0"/>
        <v>2198</v>
      </c>
      <c r="N55" s="6">
        <v>628</v>
      </c>
      <c r="O55" t="s">
        <v>4</v>
      </c>
      <c r="P55" s="6">
        <v>3.5</v>
      </c>
      <c r="Q55" s="2" t="s">
        <v>44</v>
      </c>
      <c r="R55" s="3" t="s">
        <v>177</v>
      </c>
      <c r="S55" s="2">
        <v>2</v>
      </c>
      <c r="X55" s="2" t="s">
        <v>79</v>
      </c>
      <c r="AA55" s="2">
        <f t="shared" si="1"/>
        <v>0</v>
      </c>
    </row>
    <row r="56" spans="1:27">
      <c r="A56" s="2">
        <v>55</v>
      </c>
      <c r="B56" s="2" t="s">
        <v>37</v>
      </c>
      <c r="C56" s="2">
        <v>1749</v>
      </c>
      <c r="D56" s="2" t="s">
        <v>35</v>
      </c>
      <c r="F56" s="2" t="s">
        <v>83</v>
      </c>
      <c r="G56" s="2" t="s">
        <v>36</v>
      </c>
      <c r="H56" s="2" t="s">
        <v>105</v>
      </c>
      <c r="K56" s="2">
        <v>372880</v>
      </c>
      <c r="L56" s="2">
        <f t="shared" si="0"/>
        <v>362880</v>
      </c>
      <c r="N56" s="6">
        <v>25920</v>
      </c>
      <c r="O56" t="s">
        <v>4</v>
      </c>
      <c r="P56" s="6">
        <v>14</v>
      </c>
      <c r="Q56" s="2" t="s">
        <v>44</v>
      </c>
      <c r="R56" s="3" t="s">
        <v>178</v>
      </c>
      <c r="S56" s="2">
        <v>2</v>
      </c>
      <c r="X56" s="2" t="s">
        <v>79</v>
      </c>
      <c r="AA56" s="2">
        <f t="shared" si="1"/>
        <v>10000</v>
      </c>
    </row>
    <row r="57" spans="1:27">
      <c r="A57" s="2">
        <v>56</v>
      </c>
      <c r="B57" s="2" t="s">
        <v>37</v>
      </c>
      <c r="C57" s="2">
        <v>1749</v>
      </c>
      <c r="D57" s="2" t="s">
        <v>35</v>
      </c>
      <c r="F57" s="2" t="s">
        <v>83</v>
      </c>
      <c r="G57" s="2" t="s">
        <v>36</v>
      </c>
      <c r="H57" s="2" t="s">
        <v>106</v>
      </c>
      <c r="K57" s="2">
        <v>8565</v>
      </c>
      <c r="L57" s="2">
        <f t="shared" si="0"/>
        <v>8565</v>
      </c>
      <c r="N57" s="6">
        <v>5710</v>
      </c>
      <c r="O57" t="s">
        <v>4</v>
      </c>
      <c r="P57" s="6">
        <v>1.5</v>
      </c>
      <c r="Q57" s="2" t="s">
        <v>44</v>
      </c>
      <c r="R57" s="3" t="s">
        <v>179</v>
      </c>
      <c r="S57" s="2">
        <v>2</v>
      </c>
      <c r="X57" s="2" t="s">
        <v>79</v>
      </c>
      <c r="AA57" s="2">
        <f t="shared" si="1"/>
        <v>0</v>
      </c>
    </row>
    <row r="58" spans="1:27">
      <c r="A58" s="2">
        <v>57</v>
      </c>
      <c r="B58" s="2" t="s">
        <v>37</v>
      </c>
      <c r="C58" s="2">
        <v>1749</v>
      </c>
      <c r="D58" s="2" t="s">
        <v>35</v>
      </c>
      <c r="F58" s="2" t="s">
        <v>83</v>
      </c>
      <c r="G58" s="2" t="s">
        <v>36</v>
      </c>
      <c r="H58" s="2" t="s">
        <v>673</v>
      </c>
      <c r="K58" s="2">
        <v>2200</v>
      </c>
      <c r="L58" s="2">
        <f t="shared" si="0"/>
        <v>2200</v>
      </c>
      <c r="N58" s="6">
        <v>2200</v>
      </c>
      <c r="O58" t="s">
        <v>4</v>
      </c>
      <c r="P58" s="6">
        <v>1</v>
      </c>
      <c r="Q58" s="2" t="s">
        <v>44</v>
      </c>
      <c r="R58" s="3" t="s">
        <v>180</v>
      </c>
      <c r="S58" s="2">
        <v>2</v>
      </c>
      <c r="X58" s="2" t="s">
        <v>79</v>
      </c>
      <c r="AA58" s="2">
        <f t="shared" si="1"/>
        <v>0</v>
      </c>
    </row>
    <row r="59" spans="1:27">
      <c r="A59" s="2">
        <v>58</v>
      </c>
      <c r="B59" s="2" t="s">
        <v>37</v>
      </c>
      <c r="C59" s="2">
        <v>1749</v>
      </c>
      <c r="D59" s="2" t="s">
        <v>35</v>
      </c>
      <c r="F59" s="2" t="s">
        <v>83</v>
      </c>
      <c r="G59" s="2" t="s">
        <v>36</v>
      </c>
      <c r="H59" s="2" t="s">
        <v>107</v>
      </c>
      <c r="K59" s="2">
        <v>50712</v>
      </c>
      <c r="L59" s="2">
        <f t="shared" si="0"/>
        <v>50712</v>
      </c>
      <c r="N59" s="6">
        <v>25356</v>
      </c>
      <c r="O59" t="s">
        <v>4</v>
      </c>
      <c r="P59" s="6">
        <v>2</v>
      </c>
      <c r="Q59" s="2" t="s">
        <v>44</v>
      </c>
      <c r="R59" s="3" t="s">
        <v>181</v>
      </c>
      <c r="S59" s="2">
        <v>2</v>
      </c>
      <c r="X59" s="2" t="s">
        <v>79</v>
      </c>
      <c r="AA59" s="2">
        <f t="shared" si="1"/>
        <v>0</v>
      </c>
    </row>
    <row r="60" spans="1:27">
      <c r="A60" s="2">
        <v>59</v>
      </c>
      <c r="B60" s="2" t="s">
        <v>37</v>
      </c>
      <c r="C60" s="2">
        <v>1749</v>
      </c>
      <c r="D60" s="2" t="s">
        <v>35</v>
      </c>
      <c r="F60" s="2" t="s">
        <v>83</v>
      </c>
      <c r="G60" s="2" t="s">
        <v>36</v>
      </c>
      <c r="H60" s="2" t="s">
        <v>108</v>
      </c>
      <c r="K60" s="2">
        <v>60000</v>
      </c>
      <c r="L60" s="2">
        <f t="shared" si="0"/>
        <v>60000</v>
      </c>
      <c r="N60" s="6">
        <v>200000</v>
      </c>
      <c r="O60" t="s">
        <v>4</v>
      </c>
      <c r="P60" s="6">
        <v>0.3</v>
      </c>
      <c r="Q60" s="2" t="s">
        <v>44</v>
      </c>
      <c r="R60" s="3" t="s">
        <v>182</v>
      </c>
      <c r="S60" s="2">
        <v>2</v>
      </c>
      <c r="X60" s="2" t="s">
        <v>79</v>
      </c>
      <c r="AA60" s="2">
        <f t="shared" si="1"/>
        <v>0</v>
      </c>
    </row>
    <row r="61" spans="1:27">
      <c r="A61" s="2">
        <v>60</v>
      </c>
      <c r="B61" s="2" t="s">
        <v>37</v>
      </c>
      <c r="C61" s="2">
        <v>1749</v>
      </c>
      <c r="D61" s="2" t="s">
        <v>35</v>
      </c>
      <c r="F61" s="2" t="s">
        <v>83</v>
      </c>
      <c r="G61" s="2" t="s">
        <v>36</v>
      </c>
      <c r="H61" s="2" t="s">
        <v>1537</v>
      </c>
      <c r="K61" s="2">
        <v>15659</v>
      </c>
      <c r="L61" s="2">
        <f t="shared" si="0"/>
        <v>15659</v>
      </c>
      <c r="N61" s="6">
        <v>2237</v>
      </c>
      <c r="O61" t="s">
        <v>1530</v>
      </c>
      <c r="P61" s="6">
        <v>7</v>
      </c>
      <c r="Q61" s="2" t="s">
        <v>44</v>
      </c>
      <c r="R61" s="3" t="s">
        <v>183</v>
      </c>
      <c r="S61" s="2">
        <v>2</v>
      </c>
      <c r="X61" s="2" t="s">
        <v>79</v>
      </c>
      <c r="AA61" s="2">
        <f t="shared" si="1"/>
        <v>0</v>
      </c>
    </row>
    <row r="62" spans="1:27">
      <c r="A62" s="2">
        <v>61</v>
      </c>
      <c r="B62" s="2" t="s">
        <v>37</v>
      </c>
      <c r="C62" s="2">
        <v>1749</v>
      </c>
      <c r="D62" s="2" t="s">
        <v>35</v>
      </c>
      <c r="F62" s="2" t="s">
        <v>83</v>
      </c>
      <c r="G62" s="2" t="s">
        <v>36</v>
      </c>
      <c r="H62" s="2" t="s">
        <v>1537</v>
      </c>
      <c r="K62" s="2">
        <v>11800</v>
      </c>
      <c r="L62" s="2">
        <f t="shared" si="0"/>
        <v>11800</v>
      </c>
      <c r="N62" s="6">
        <v>236</v>
      </c>
      <c r="O62" t="s">
        <v>100</v>
      </c>
      <c r="P62" s="6">
        <v>50</v>
      </c>
      <c r="Q62" s="2" t="s">
        <v>44</v>
      </c>
      <c r="R62" s="3" t="s">
        <v>184</v>
      </c>
      <c r="S62" s="2">
        <v>2</v>
      </c>
      <c r="X62" s="2" t="s">
        <v>79</v>
      </c>
      <c r="AA62" s="2">
        <f t="shared" si="1"/>
        <v>0</v>
      </c>
    </row>
    <row r="63" spans="1:27">
      <c r="A63" s="2">
        <v>62</v>
      </c>
      <c r="B63" s="2" t="s">
        <v>37</v>
      </c>
      <c r="C63" s="2">
        <v>1749</v>
      </c>
      <c r="D63" s="2" t="s">
        <v>35</v>
      </c>
      <c r="F63" s="2" t="s">
        <v>83</v>
      </c>
      <c r="G63" s="2" t="s">
        <v>36</v>
      </c>
      <c r="H63" s="2" t="s">
        <v>109</v>
      </c>
      <c r="K63" s="2">
        <v>2800</v>
      </c>
      <c r="L63" s="2">
        <f t="shared" si="0"/>
        <v>56000</v>
      </c>
      <c r="N63" s="6">
        <v>2800</v>
      </c>
      <c r="O63" t="s">
        <v>4</v>
      </c>
      <c r="P63" s="6">
        <v>20</v>
      </c>
      <c r="Q63" s="2" t="s">
        <v>44</v>
      </c>
      <c r="R63" s="3" t="s">
        <v>185</v>
      </c>
      <c r="S63" s="2">
        <v>2</v>
      </c>
      <c r="X63" s="2" t="s">
        <v>79</v>
      </c>
      <c r="AA63" s="2">
        <f t="shared" si="1"/>
        <v>-53200</v>
      </c>
    </row>
    <row r="64" spans="1:27">
      <c r="A64" s="2">
        <v>63</v>
      </c>
      <c r="B64" s="2" t="s">
        <v>37</v>
      </c>
      <c r="C64" s="2">
        <v>1749</v>
      </c>
      <c r="D64" s="2" t="s">
        <v>35</v>
      </c>
      <c r="F64" s="2" t="s">
        <v>83</v>
      </c>
      <c r="G64" s="2" t="s">
        <v>36</v>
      </c>
      <c r="H64" s="2" t="s">
        <v>1538</v>
      </c>
      <c r="K64" s="2">
        <v>4875</v>
      </c>
      <c r="L64" s="2">
        <f t="shared" si="0"/>
        <v>4875.3</v>
      </c>
      <c r="N64" s="6">
        <v>97506</v>
      </c>
      <c r="O64" t="s">
        <v>912</v>
      </c>
      <c r="P64" s="6">
        <v>0.05</v>
      </c>
      <c r="Q64" s="2" t="s">
        <v>44</v>
      </c>
      <c r="R64" s="3" t="s">
        <v>186</v>
      </c>
      <c r="S64" s="2">
        <v>2</v>
      </c>
      <c r="X64" s="2" t="s">
        <v>79</v>
      </c>
      <c r="AA64" s="2">
        <f t="shared" si="1"/>
        <v>-0.3000000000001819</v>
      </c>
    </row>
    <row r="65" spans="1:27">
      <c r="A65" s="2">
        <v>64</v>
      </c>
      <c r="B65" s="2" t="s">
        <v>37</v>
      </c>
      <c r="C65" s="2">
        <v>1749</v>
      </c>
      <c r="D65" s="2" t="s">
        <v>35</v>
      </c>
      <c r="F65" s="2" t="s">
        <v>83</v>
      </c>
      <c r="G65" s="2" t="s">
        <v>36</v>
      </c>
      <c r="H65" s="2" t="s">
        <v>110</v>
      </c>
      <c r="K65" s="2">
        <v>14000</v>
      </c>
      <c r="L65" s="2">
        <f t="shared" si="0"/>
        <v>14000</v>
      </c>
      <c r="N65" s="6">
        <v>7000</v>
      </c>
      <c r="O65" t="s">
        <v>4</v>
      </c>
      <c r="P65" s="6">
        <v>2</v>
      </c>
      <c r="Q65" s="2" t="s">
        <v>44</v>
      </c>
      <c r="R65" s="3" t="s">
        <v>187</v>
      </c>
      <c r="S65" s="2">
        <v>2</v>
      </c>
      <c r="X65" s="2" t="s">
        <v>79</v>
      </c>
      <c r="AA65" s="2">
        <f t="shared" si="1"/>
        <v>0</v>
      </c>
    </row>
    <row r="66" spans="1:27">
      <c r="A66" s="2">
        <v>65</v>
      </c>
      <c r="B66" s="2" t="s">
        <v>37</v>
      </c>
      <c r="C66" s="2">
        <v>1749</v>
      </c>
      <c r="D66" s="2" t="s">
        <v>35</v>
      </c>
      <c r="F66" s="2" t="s">
        <v>83</v>
      </c>
      <c r="G66" s="2" t="s">
        <v>36</v>
      </c>
      <c r="H66" s="2" t="s">
        <v>111</v>
      </c>
      <c r="K66" s="2">
        <v>332</v>
      </c>
      <c r="L66" s="2">
        <f t="shared" si="0"/>
        <v>332.4</v>
      </c>
      <c r="N66" s="6">
        <v>554</v>
      </c>
      <c r="O66" t="s">
        <v>4</v>
      </c>
      <c r="P66" s="6">
        <v>0.6</v>
      </c>
      <c r="Q66" s="2" t="s">
        <v>44</v>
      </c>
      <c r="R66" s="3" t="s">
        <v>188</v>
      </c>
      <c r="S66" s="2">
        <v>2</v>
      </c>
      <c r="X66" s="2" t="s">
        <v>79</v>
      </c>
      <c r="AA66" s="2">
        <f t="shared" si="1"/>
        <v>-0.39999999999997726</v>
      </c>
    </row>
    <row r="67" spans="1:27">
      <c r="A67" s="2">
        <v>66</v>
      </c>
      <c r="B67" s="2" t="s">
        <v>37</v>
      </c>
      <c r="C67" s="2">
        <v>1749</v>
      </c>
      <c r="D67" s="2" t="s">
        <v>35</v>
      </c>
      <c r="F67" s="2" t="s">
        <v>83</v>
      </c>
      <c r="G67" s="2" t="s">
        <v>36</v>
      </c>
      <c r="H67" s="2" t="s">
        <v>51</v>
      </c>
      <c r="K67" s="2">
        <v>776</v>
      </c>
      <c r="L67" s="2">
        <f t="shared" ref="L67:L130" si="2">N67*P67</f>
        <v>756</v>
      </c>
      <c r="N67" s="6">
        <v>54</v>
      </c>
      <c r="O67" t="s">
        <v>1532</v>
      </c>
      <c r="P67" s="6">
        <v>14</v>
      </c>
      <c r="Q67" s="2" t="s">
        <v>44</v>
      </c>
      <c r="R67" s="3" t="s">
        <v>189</v>
      </c>
      <c r="S67" s="2">
        <v>2</v>
      </c>
      <c r="X67" s="2" t="s">
        <v>79</v>
      </c>
      <c r="AA67" s="2">
        <f t="shared" ref="AA67:AA130" si="3">K67-L67</f>
        <v>20</v>
      </c>
    </row>
    <row r="68" spans="1:27">
      <c r="A68" s="2">
        <v>67</v>
      </c>
      <c r="B68" s="2" t="s">
        <v>37</v>
      </c>
      <c r="C68" s="2">
        <v>1749</v>
      </c>
      <c r="D68" s="2" t="s">
        <v>35</v>
      </c>
      <c r="F68" s="2" t="s">
        <v>83</v>
      </c>
      <c r="G68" s="2" t="s">
        <v>36</v>
      </c>
      <c r="H68" s="2" t="s">
        <v>112</v>
      </c>
      <c r="K68" s="2">
        <v>200</v>
      </c>
      <c r="L68" s="2">
        <f t="shared" si="2"/>
        <v>200</v>
      </c>
      <c r="N68" s="6">
        <v>200</v>
      </c>
      <c r="O68" t="s">
        <v>4</v>
      </c>
      <c r="P68" s="6">
        <v>1</v>
      </c>
      <c r="Q68" s="2" t="s">
        <v>44</v>
      </c>
      <c r="R68" s="3" t="s">
        <v>190</v>
      </c>
      <c r="S68" s="2">
        <v>2</v>
      </c>
      <c r="X68" s="2" t="s">
        <v>79</v>
      </c>
      <c r="AA68" s="2">
        <f t="shared" si="3"/>
        <v>0</v>
      </c>
    </row>
    <row r="69" spans="1:27">
      <c r="A69" s="2">
        <v>68</v>
      </c>
      <c r="B69" s="2" t="s">
        <v>37</v>
      </c>
      <c r="C69" s="2">
        <v>1749</v>
      </c>
      <c r="D69" s="2" t="s">
        <v>35</v>
      </c>
      <c r="F69" s="2" t="s">
        <v>83</v>
      </c>
      <c r="G69" s="2" t="s">
        <v>36</v>
      </c>
      <c r="H69" s="2" t="s">
        <v>1539</v>
      </c>
      <c r="K69" s="2">
        <v>8000</v>
      </c>
      <c r="L69" s="2">
        <f t="shared" si="2"/>
        <v>8000</v>
      </c>
      <c r="N69" s="6">
        <v>200</v>
      </c>
      <c r="O69" t="s">
        <v>4</v>
      </c>
      <c r="P69" s="6">
        <v>40</v>
      </c>
      <c r="Q69" s="2" t="s">
        <v>44</v>
      </c>
      <c r="R69" s="3" t="s">
        <v>191</v>
      </c>
      <c r="S69" s="2">
        <v>2</v>
      </c>
      <c r="X69" s="2" t="s">
        <v>79</v>
      </c>
      <c r="AA69" s="2">
        <f t="shared" si="3"/>
        <v>0</v>
      </c>
    </row>
    <row r="70" spans="1:27">
      <c r="A70" s="2">
        <v>69</v>
      </c>
      <c r="B70" s="2" t="s">
        <v>37</v>
      </c>
      <c r="C70" s="2">
        <v>1749</v>
      </c>
      <c r="D70" s="2" t="s">
        <v>35</v>
      </c>
      <c r="F70" s="2" t="s">
        <v>83</v>
      </c>
      <c r="G70" s="2" t="s">
        <v>36</v>
      </c>
      <c r="H70" s="2" t="s">
        <v>113</v>
      </c>
      <c r="K70" s="2">
        <v>168</v>
      </c>
      <c r="L70" s="2">
        <f>N70*P70</f>
        <v>168</v>
      </c>
      <c r="N70" s="6">
        <v>168</v>
      </c>
      <c r="O70" t="s">
        <v>4</v>
      </c>
      <c r="P70" s="6">
        <v>1</v>
      </c>
      <c r="Q70" s="2" t="s">
        <v>44</v>
      </c>
      <c r="R70" s="3" t="s">
        <v>192</v>
      </c>
      <c r="S70" s="2">
        <v>2</v>
      </c>
      <c r="X70" s="2" t="s">
        <v>79</v>
      </c>
      <c r="AA70" s="2">
        <f t="shared" si="3"/>
        <v>0</v>
      </c>
    </row>
    <row r="71" spans="1:27">
      <c r="A71" s="2">
        <v>70</v>
      </c>
      <c r="B71" s="2" t="s">
        <v>37</v>
      </c>
      <c r="C71" s="2">
        <v>1749</v>
      </c>
      <c r="D71" s="2" t="s">
        <v>35</v>
      </c>
      <c r="F71" s="2" t="s">
        <v>83</v>
      </c>
      <c r="G71" s="2" t="s">
        <v>36</v>
      </c>
      <c r="H71" s="2" t="s">
        <v>114</v>
      </c>
      <c r="K71" s="2">
        <v>12026</v>
      </c>
      <c r="L71" s="2">
        <f t="shared" si="2"/>
        <v>12026.25</v>
      </c>
      <c r="N71" s="6">
        <v>80175</v>
      </c>
      <c r="O71" t="s">
        <v>4</v>
      </c>
      <c r="P71" s="6">
        <v>0.15</v>
      </c>
      <c r="Q71" s="2" t="s">
        <v>44</v>
      </c>
      <c r="R71" s="3" t="s">
        <v>193</v>
      </c>
      <c r="S71" s="2">
        <v>2</v>
      </c>
      <c r="X71" s="2" t="s">
        <v>79</v>
      </c>
      <c r="AA71" s="2">
        <f t="shared" si="3"/>
        <v>-0.25</v>
      </c>
    </row>
    <row r="72" spans="1:27">
      <c r="A72" s="2">
        <v>71</v>
      </c>
      <c r="B72" s="2" t="s">
        <v>37</v>
      </c>
      <c r="C72" s="2">
        <v>1749</v>
      </c>
      <c r="D72" s="2" t="s">
        <v>35</v>
      </c>
      <c r="F72" s="2" t="s">
        <v>83</v>
      </c>
      <c r="G72" s="2" t="s">
        <v>36</v>
      </c>
      <c r="H72" s="2" t="s">
        <v>1540</v>
      </c>
      <c r="K72" s="2">
        <v>89240</v>
      </c>
      <c r="L72" s="2">
        <f t="shared" si="2"/>
        <v>89240</v>
      </c>
      <c r="N72" s="6">
        <v>2231</v>
      </c>
      <c r="O72" t="s">
        <v>100</v>
      </c>
      <c r="P72" s="6">
        <v>40</v>
      </c>
      <c r="Q72" s="2" t="s">
        <v>44</v>
      </c>
      <c r="R72" s="3" t="s">
        <v>194</v>
      </c>
      <c r="S72" s="2">
        <v>2</v>
      </c>
      <c r="X72" s="2" t="s">
        <v>79</v>
      </c>
      <c r="AA72" s="2">
        <f t="shared" si="3"/>
        <v>0</v>
      </c>
    </row>
    <row r="73" spans="1:27">
      <c r="A73" s="2">
        <v>72</v>
      </c>
      <c r="B73" s="2" t="s">
        <v>37</v>
      </c>
      <c r="C73" s="2">
        <v>1749</v>
      </c>
      <c r="D73" s="2" t="s">
        <v>35</v>
      </c>
      <c r="F73" s="2" t="s">
        <v>83</v>
      </c>
      <c r="G73" s="2" t="s">
        <v>36</v>
      </c>
      <c r="H73" s="2" t="s">
        <v>115</v>
      </c>
      <c r="K73" s="2">
        <v>8000</v>
      </c>
      <c r="L73" s="2">
        <f t="shared" si="2"/>
        <v>8000</v>
      </c>
      <c r="N73" s="6">
        <v>200</v>
      </c>
      <c r="O73" t="s">
        <v>4</v>
      </c>
      <c r="P73" s="6">
        <v>40</v>
      </c>
      <c r="Q73" s="2" t="s">
        <v>44</v>
      </c>
      <c r="R73" s="3" t="s">
        <v>195</v>
      </c>
      <c r="S73" s="2">
        <v>2</v>
      </c>
      <c r="X73" s="2" t="s">
        <v>79</v>
      </c>
      <c r="AA73" s="2">
        <f t="shared" si="3"/>
        <v>0</v>
      </c>
    </row>
    <row r="74" spans="1:27">
      <c r="A74" s="2">
        <v>73</v>
      </c>
      <c r="B74" s="2" t="s">
        <v>37</v>
      </c>
      <c r="C74" s="2">
        <v>1749</v>
      </c>
      <c r="D74" s="2" t="s">
        <v>35</v>
      </c>
      <c r="F74" s="2" t="s">
        <v>83</v>
      </c>
      <c r="G74" s="2" t="s">
        <v>36</v>
      </c>
      <c r="H74" s="2" t="s">
        <v>116</v>
      </c>
      <c r="K74" s="2">
        <v>126</v>
      </c>
      <c r="L74" s="2">
        <f t="shared" si="2"/>
        <v>126.00000000000001</v>
      </c>
      <c r="N74" s="6">
        <v>1800</v>
      </c>
      <c r="O74" t="s">
        <v>4</v>
      </c>
      <c r="P74" s="6">
        <v>7.0000000000000007E-2</v>
      </c>
      <c r="Q74" s="2" t="s">
        <v>44</v>
      </c>
      <c r="R74" s="3" t="s">
        <v>196</v>
      </c>
      <c r="S74" s="2">
        <v>2</v>
      </c>
      <c r="X74" s="2" t="s">
        <v>79</v>
      </c>
      <c r="AA74" s="2">
        <f t="shared" si="3"/>
        <v>0</v>
      </c>
    </row>
    <row r="75" spans="1:27">
      <c r="A75" s="2">
        <v>74</v>
      </c>
      <c r="B75" s="2" t="s">
        <v>37</v>
      </c>
      <c r="C75" s="2">
        <v>1749</v>
      </c>
      <c r="D75" s="2" t="s">
        <v>35</v>
      </c>
      <c r="F75" s="2" t="s">
        <v>83</v>
      </c>
      <c r="G75" s="2" t="s">
        <v>36</v>
      </c>
      <c r="H75" s="2" t="s">
        <v>1541</v>
      </c>
      <c r="K75" s="2">
        <v>25847</v>
      </c>
      <c r="L75" s="2">
        <f t="shared" si="2"/>
        <v>25847.100000000002</v>
      </c>
      <c r="N75" s="6">
        <v>258471</v>
      </c>
      <c r="O75" t="s">
        <v>4</v>
      </c>
      <c r="P75" s="6">
        <v>0.1</v>
      </c>
      <c r="Q75" s="2" t="s">
        <v>44</v>
      </c>
      <c r="R75" s="3" t="s">
        <v>197</v>
      </c>
      <c r="S75" s="2">
        <v>2</v>
      </c>
      <c r="X75" s="2" t="s">
        <v>79</v>
      </c>
      <c r="AA75" s="2">
        <f t="shared" si="3"/>
        <v>-0.10000000000218279</v>
      </c>
    </row>
    <row r="76" spans="1:27">
      <c r="A76" s="2">
        <v>75</v>
      </c>
      <c r="B76" s="2" t="s">
        <v>37</v>
      </c>
      <c r="C76" s="2">
        <v>1749</v>
      </c>
      <c r="D76" s="2" t="s">
        <v>35</v>
      </c>
      <c r="F76" s="2" t="s">
        <v>83</v>
      </c>
      <c r="G76" s="2" t="s">
        <v>36</v>
      </c>
      <c r="H76" s="2" t="s">
        <v>117</v>
      </c>
      <c r="K76" s="2">
        <v>2598</v>
      </c>
      <c r="L76" s="2">
        <f t="shared" si="2"/>
        <v>2598.75</v>
      </c>
      <c r="N76" s="6">
        <v>3465</v>
      </c>
      <c r="O76" t="s">
        <v>4</v>
      </c>
      <c r="P76" s="6">
        <v>0.75</v>
      </c>
      <c r="Q76" s="2" t="s">
        <v>44</v>
      </c>
      <c r="R76" s="3" t="s">
        <v>198</v>
      </c>
      <c r="S76" s="2">
        <v>2</v>
      </c>
      <c r="X76" s="2" t="s">
        <v>79</v>
      </c>
      <c r="AA76" s="2">
        <f t="shared" si="3"/>
        <v>-0.75</v>
      </c>
    </row>
    <row r="77" spans="1:27">
      <c r="A77" s="2">
        <v>76</v>
      </c>
      <c r="B77" s="2" t="s">
        <v>37</v>
      </c>
      <c r="C77" s="2">
        <v>1749</v>
      </c>
      <c r="D77" s="2" t="s">
        <v>35</v>
      </c>
      <c r="F77" s="2" t="s">
        <v>83</v>
      </c>
      <c r="G77" s="2" t="s">
        <v>36</v>
      </c>
      <c r="H77" s="2" t="s">
        <v>1542</v>
      </c>
      <c r="K77" s="2">
        <v>558360</v>
      </c>
      <c r="L77" s="2">
        <f t="shared" si="2"/>
        <v>558360</v>
      </c>
      <c r="N77" s="6">
        <v>13959</v>
      </c>
      <c r="O77" t="s">
        <v>63</v>
      </c>
      <c r="P77" s="6">
        <v>40</v>
      </c>
      <c r="Q77" s="2" t="s">
        <v>44</v>
      </c>
      <c r="R77" s="3" t="s">
        <v>199</v>
      </c>
      <c r="S77" s="2">
        <v>2</v>
      </c>
      <c r="X77" s="2" t="s">
        <v>79</v>
      </c>
      <c r="AA77" s="2">
        <f t="shared" si="3"/>
        <v>0</v>
      </c>
    </row>
    <row r="78" spans="1:27">
      <c r="A78" s="2">
        <v>77</v>
      </c>
      <c r="B78" s="2" t="s">
        <v>37</v>
      </c>
      <c r="C78" s="2">
        <v>1749</v>
      </c>
      <c r="D78" s="2" t="s">
        <v>35</v>
      </c>
      <c r="F78" s="2" t="s">
        <v>83</v>
      </c>
      <c r="G78" s="2" t="s">
        <v>36</v>
      </c>
      <c r="H78" s="2" t="s">
        <v>1542</v>
      </c>
      <c r="K78" s="2">
        <v>750</v>
      </c>
      <c r="L78" s="2">
        <f t="shared" si="2"/>
        <v>750</v>
      </c>
      <c r="N78" s="6">
        <v>15</v>
      </c>
      <c r="O78" t="s">
        <v>100</v>
      </c>
      <c r="P78" s="6">
        <v>50</v>
      </c>
      <c r="Q78" s="2" t="s">
        <v>44</v>
      </c>
      <c r="R78" s="3" t="s">
        <v>200</v>
      </c>
      <c r="S78" s="2">
        <v>2</v>
      </c>
      <c r="X78" s="2" t="s">
        <v>79</v>
      </c>
      <c r="AA78" s="2">
        <f t="shared" si="3"/>
        <v>0</v>
      </c>
    </row>
    <row r="79" spans="1:27">
      <c r="A79" s="2">
        <v>78</v>
      </c>
      <c r="B79" s="2" t="s">
        <v>37</v>
      </c>
      <c r="C79" s="2">
        <v>1749</v>
      </c>
      <c r="D79" s="2" t="s">
        <v>35</v>
      </c>
      <c r="F79" s="2" t="s">
        <v>83</v>
      </c>
      <c r="G79" s="2" t="s">
        <v>36</v>
      </c>
      <c r="H79" s="2" t="s">
        <v>118</v>
      </c>
      <c r="K79" s="2">
        <v>3270</v>
      </c>
      <c r="L79" s="2">
        <f t="shared" si="2"/>
        <v>3270</v>
      </c>
      <c r="N79" s="6">
        <v>109</v>
      </c>
      <c r="O79" t="s">
        <v>1532</v>
      </c>
      <c r="P79" s="6">
        <v>30</v>
      </c>
      <c r="Q79" s="2" t="s">
        <v>44</v>
      </c>
      <c r="R79" s="3" t="s">
        <v>201</v>
      </c>
      <c r="S79" s="2">
        <v>2</v>
      </c>
      <c r="X79" s="2" t="s">
        <v>79</v>
      </c>
      <c r="AA79" s="2">
        <f t="shared" si="3"/>
        <v>0</v>
      </c>
    </row>
    <row r="80" spans="1:27">
      <c r="A80" s="2">
        <v>79</v>
      </c>
      <c r="B80" s="2" t="s">
        <v>37</v>
      </c>
      <c r="C80" s="2">
        <v>1749</v>
      </c>
      <c r="D80" s="2" t="s">
        <v>35</v>
      </c>
      <c r="F80" s="2" t="s">
        <v>83</v>
      </c>
      <c r="G80" s="2" t="s">
        <v>36</v>
      </c>
      <c r="H80" s="2" t="s">
        <v>119</v>
      </c>
      <c r="K80" s="2">
        <v>386</v>
      </c>
      <c r="L80" s="2">
        <f t="shared" si="2"/>
        <v>386.25</v>
      </c>
      <c r="N80" s="6">
        <v>515</v>
      </c>
      <c r="O80" t="s">
        <v>4</v>
      </c>
      <c r="P80" s="6">
        <v>0.75</v>
      </c>
      <c r="Q80" s="2" t="s">
        <v>44</v>
      </c>
      <c r="R80" s="3" t="s">
        <v>202</v>
      </c>
      <c r="S80" s="2">
        <v>2</v>
      </c>
      <c r="X80" s="2" t="s">
        <v>79</v>
      </c>
      <c r="AA80" s="2">
        <f t="shared" si="3"/>
        <v>-0.25</v>
      </c>
    </row>
    <row r="81" spans="1:27">
      <c r="A81" s="2">
        <v>80</v>
      </c>
      <c r="B81" s="2" t="s">
        <v>37</v>
      </c>
      <c r="C81" s="2">
        <v>1749</v>
      </c>
      <c r="D81" s="2" t="s">
        <v>35</v>
      </c>
      <c r="F81" s="2" t="s">
        <v>83</v>
      </c>
      <c r="G81" s="2" t="s">
        <v>36</v>
      </c>
      <c r="H81" s="2" t="s">
        <v>120</v>
      </c>
      <c r="K81" s="2">
        <v>6720</v>
      </c>
      <c r="L81" s="2">
        <f t="shared" si="2"/>
        <v>6720</v>
      </c>
      <c r="N81" s="6">
        <v>4480</v>
      </c>
      <c r="O81" t="s">
        <v>4</v>
      </c>
      <c r="P81" s="6">
        <v>1.5</v>
      </c>
      <c r="Q81" s="2" t="s">
        <v>44</v>
      </c>
      <c r="R81" s="3" t="s">
        <v>203</v>
      </c>
      <c r="S81" s="2">
        <v>2</v>
      </c>
      <c r="X81" s="2" t="s">
        <v>79</v>
      </c>
      <c r="AA81" s="2">
        <f t="shared" si="3"/>
        <v>0</v>
      </c>
    </row>
    <row r="82" spans="1:27">
      <c r="A82" s="2">
        <v>81</v>
      </c>
      <c r="B82" s="2" t="s">
        <v>37</v>
      </c>
      <c r="C82" s="2">
        <v>1749</v>
      </c>
      <c r="D82" s="2" t="s">
        <v>35</v>
      </c>
      <c r="F82" s="2" t="s">
        <v>83</v>
      </c>
      <c r="G82" s="2" t="s">
        <v>36</v>
      </c>
      <c r="H82" s="2" t="s">
        <v>121</v>
      </c>
      <c r="K82" s="2">
        <v>2467</v>
      </c>
      <c r="L82" s="2">
        <f t="shared" si="2"/>
        <v>2467.5</v>
      </c>
      <c r="N82" s="6">
        <v>9870</v>
      </c>
      <c r="O82" t="s">
        <v>4</v>
      </c>
      <c r="P82" s="6">
        <v>0.25</v>
      </c>
      <c r="Q82" s="2" t="s">
        <v>44</v>
      </c>
      <c r="R82" s="3" t="s">
        <v>204</v>
      </c>
      <c r="S82">
        <v>3</v>
      </c>
      <c r="X82" s="2" t="s">
        <v>79</v>
      </c>
      <c r="AA82" s="2">
        <f t="shared" si="3"/>
        <v>-0.5</v>
      </c>
    </row>
    <row r="83" spans="1:27">
      <c r="A83" s="2">
        <v>82</v>
      </c>
      <c r="B83" s="2" t="s">
        <v>37</v>
      </c>
      <c r="C83" s="2">
        <v>1749</v>
      </c>
      <c r="D83" s="2" t="s">
        <v>35</v>
      </c>
      <c r="F83" s="2" t="s">
        <v>83</v>
      </c>
      <c r="G83" s="2" t="s">
        <v>36</v>
      </c>
      <c r="H83" s="2" t="s">
        <v>1543</v>
      </c>
      <c r="K83" s="2">
        <v>480</v>
      </c>
      <c r="L83" s="2">
        <f t="shared" si="2"/>
        <v>480</v>
      </c>
      <c r="N83" s="6">
        <v>4800</v>
      </c>
      <c r="O83" t="s">
        <v>4</v>
      </c>
      <c r="P83" s="6">
        <v>0.1</v>
      </c>
      <c r="Q83" s="2" t="s">
        <v>44</v>
      </c>
      <c r="R83" s="3" t="s">
        <v>205</v>
      </c>
      <c r="S83">
        <v>3</v>
      </c>
      <c r="X83" s="2" t="s">
        <v>79</v>
      </c>
      <c r="AA83" s="2">
        <f t="shared" si="3"/>
        <v>0</v>
      </c>
    </row>
    <row r="84" spans="1:27">
      <c r="A84" s="2">
        <v>83</v>
      </c>
      <c r="B84" s="2" t="s">
        <v>37</v>
      </c>
      <c r="C84" s="2">
        <v>1749</v>
      </c>
      <c r="D84" s="2" t="s">
        <v>35</v>
      </c>
      <c r="F84" s="2" t="s">
        <v>83</v>
      </c>
      <c r="G84" s="2" t="s">
        <v>36</v>
      </c>
      <c r="H84" s="2" t="s">
        <v>122</v>
      </c>
      <c r="K84" s="2">
        <v>212</v>
      </c>
      <c r="L84" s="2">
        <f t="shared" si="2"/>
        <v>212</v>
      </c>
      <c r="N84" s="6">
        <v>530</v>
      </c>
      <c r="O84" t="s">
        <v>4</v>
      </c>
      <c r="P84" s="6">
        <v>0.4</v>
      </c>
      <c r="Q84" s="2" t="s">
        <v>44</v>
      </c>
      <c r="R84" s="3" t="s">
        <v>206</v>
      </c>
      <c r="S84">
        <v>3</v>
      </c>
      <c r="X84" s="2" t="s">
        <v>79</v>
      </c>
      <c r="AA84" s="2">
        <f t="shared" si="3"/>
        <v>0</v>
      </c>
    </row>
    <row r="85" spans="1:27">
      <c r="A85" s="2">
        <v>84</v>
      </c>
      <c r="B85" s="2" t="s">
        <v>37</v>
      </c>
      <c r="C85" s="2">
        <v>1749</v>
      </c>
      <c r="D85" s="2" t="s">
        <v>35</v>
      </c>
      <c r="F85" s="2" t="s">
        <v>83</v>
      </c>
      <c r="G85" s="2" t="s">
        <v>36</v>
      </c>
      <c r="H85" s="2" t="s">
        <v>1544</v>
      </c>
      <c r="K85" s="2">
        <v>528</v>
      </c>
      <c r="L85" s="2">
        <f t="shared" si="2"/>
        <v>528</v>
      </c>
      <c r="N85" s="6">
        <v>4400</v>
      </c>
      <c r="O85" t="s">
        <v>4</v>
      </c>
      <c r="P85" s="6">
        <v>0.12</v>
      </c>
      <c r="Q85" s="2" t="s">
        <v>44</v>
      </c>
      <c r="R85" s="3" t="s">
        <v>207</v>
      </c>
      <c r="S85">
        <v>3</v>
      </c>
      <c r="X85" s="2" t="s">
        <v>79</v>
      </c>
      <c r="AA85" s="2">
        <f t="shared" si="3"/>
        <v>0</v>
      </c>
    </row>
    <row r="86" spans="1:27">
      <c r="A86" s="2">
        <v>85</v>
      </c>
      <c r="B86" s="2" t="s">
        <v>37</v>
      </c>
      <c r="C86" s="2">
        <v>1749</v>
      </c>
      <c r="D86" s="2" t="s">
        <v>35</v>
      </c>
      <c r="F86" s="2" t="s">
        <v>83</v>
      </c>
      <c r="G86" s="2" t="s">
        <v>36</v>
      </c>
      <c r="H86" s="2" t="s">
        <v>123</v>
      </c>
      <c r="K86" s="2">
        <v>82324</v>
      </c>
      <c r="L86" s="2">
        <f t="shared" si="2"/>
        <v>82324.5</v>
      </c>
      <c r="N86" s="6">
        <v>548830</v>
      </c>
      <c r="O86" t="s">
        <v>4</v>
      </c>
      <c r="P86" s="6">
        <v>0.15</v>
      </c>
      <c r="Q86" s="2" t="s">
        <v>44</v>
      </c>
      <c r="R86" s="3" t="s">
        <v>208</v>
      </c>
      <c r="S86">
        <v>3</v>
      </c>
      <c r="X86" s="2" t="s">
        <v>79</v>
      </c>
      <c r="AA86" s="2">
        <f t="shared" si="3"/>
        <v>-0.5</v>
      </c>
    </row>
    <row r="87" spans="1:27">
      <c r="A87" s="2">
        <v>86</v>
      </c>
      <c r="B87" s="2" t="s">
        <v>37</v>
      </c>
      <c r="C87" s="2">
        <v>1749</v>
      </c>
      <c r="D87" s="2" t="s">
        <v>35</v>
      </c>
      <c r="F87" s="2" t="s">
        <v>83</v>
      </c>
      <c r="G87" s="2" t="s">
        <v>36</v>
      </c>
      <c r="H87" s="2" t="s">
        <v>124</v>
      </c>
      <c r="K87" s="2">
        <v>1450</v>
      </c>
      <c r="L87" s="2">
        <f t="shared" si="2"/>
        <v>1450.3999999999999</v>
      </c>
      <c r="N87" s="6">
        <v>4144</v>
      </c>
      <c r="O87" t="s">
        <v>4</v>
      </c>
      <c r="P87" s="6">
        <v>0.35</v>
      </c>
      <c r="Q87" s="2" t="s">
        <v>44</v>
      </c>
      <c r="R87" s="3" t="s">
        <v>209</v>
      </c>
      <c r="S87">
        <v>3</v>
      </c>
      <c r="X87" s="2" t="s">
        <v>79</v>
      </c>
      <c r="AA87" s="2">
        <f t="shared" si="3"/>
        <v>-0.39999999999986358</v>
      </c>
    </row>
    <row r="88" spans="1:27">
      <c r="A88" s="2">
        <v>87</v>
      </c>
      <c r="B88" s="2" t="s">
        <v>37</v>
      </c>
      <c r="C88" s="2">
        <v>1749</v>
      </c>
      <c r="D88" s="2" t="s">
        <v>35</v>
      </c>
      <c r="F88" s="2" t="s">
        <v>83</v>
      </c>
      <c r="G88" s="2" t="s">
        <v>36</v>
      </c>
      <c r="H88" s="2" t="s">
        <v>1545</v>
      </c>
      <c r="K88" s="2">
        <v>240</v>
      </c>
      <c r="L88" s="2">
        <f t="shared" si="2"/>
        <v>240</v>
      </c>
      <c r="N88" s="6">
        <v>1200</v>
      </c>
      <c r="O88" t="s">
        <v>4</v>
      </c>
      <c r="P88" s="6">
        <v>0.2</v>
      </c>
      <c r="Q88" s="2" t="s">
        <v>44</v>
      </c>
      <c r="R88" s="3" t="s">
        <v>210</v>
      </c>
      <c r="S88">
        <v>3</v>
      </c>
      <c r="X88" s="2" t="s">
        <v>79</v>
      </c>
      <c r="AA88" s="2">
        <f t="shared" si="3"/>
        <v>0</v>
      </c>
    </row>
    <row r="89" spans="1:27">
      <c r="A89" s="2">
        <v>88</v>
      </c>
      <c r="B89" s="2" t="s">
        <v>37</v>
      </c>
      <c r="C89" s="2">
        <v>1749</v>
      </c>
      <c r="D89" s="2" t="s">
        <v>35</v>
      </c>
      <c r="F89" s="2" t="s">
        <v>83</v>
      </c>
      <c r="G89" s="2" t="s">
        <v>36</v>
      </c>
      <c r="H89" s="2" t="s">
        <v>125</v>
      </c>
      <c r="K89" s="2">
        <v>676</v>
      </c>
      <c r="L89" s="2">
        <f t="shared" si="2"/>
        <v>676.19999999999993</v>
      </c>
      <c r="N89" s="6">
        <v>2254</v>
      </c>
      <c r="O89" t="s">
        <v>4</v>
      </c>
      <c r="P89" s="6">
        <v>0.3</v>
      </c>
      <c r="Q89" s="2" t="s">
        <v>44</v>
      </c>
      <c r="R89" s="3" t="s">
        <v>211</v>
      </c>
      <c r="S89">
        <v>3</v>
      </c>
      <c r="X89" s="2" t="s">
        <v>79</v>
      </c>
      <c r="AA89" s="2">
        <f t="shared" si="3"/>
        <v>-0.19999999999993179</v>
      </c>
    </row>
    <row r="90" spans="1:27">
      <c r="A90" s="2">
        <v>89</v>
      </c>
      <c r="B90" s="2" t="s">
        <v>37</v>
      </c>
      <c r="C90" s="2">
        <v>1749</v>
      </c>
      <c r="D90" s="2" t="s">
        <v>35</v>
      </c>
      <c r="F90" s="2" t="s">
        <v>83</v>
      </c>
      <c r="G90" s="2" t="s">
        <v>36</v>
      </c>
      <c r="H90" s="2" t="s">
        <v>126</v>
      </c>
      <c r="K90" s="2">
        <v>750</v>
      </c>
      <c r="L90" s="2">
        <f t="shared" si="2"/>
        <v>750</v>
      </c>
      <c r="N90" s="6">
        <v>500</v>
      </c>
      <c r="O90" t="s">
        <v>4</v>
      </c>
      <c r="P90" s="6">
        <v>1.5</v>
      </c>
      <c r="Q90" s="2" t="s">
        <v>44</v>
      </c>
      <c r="R90" s="3" t="s">
        <v>212</v>
      </c>
      <c r="S90">
        <v>3</v>
      </c>
      <c r="X90" s="2" t="s">
        <v>79</v>
      </c>
      <c r="AA90" s="2">
        <f t="shared" si="3"/>
        <v>0</v>
      </c>
    </row>
    <row r="91" spans="1:27">
      <c r="A91" s="2">
        <v>90</v>
      </c>
      <c r="B91" s="2" t="s">
        <v>37</v>
      </c>
      <c r="C91" s="2">
        <v>1749</v>
      </c>
      <c r="D91" s="2" t="s">
        <v>35</v>
      </c>
      <c r="F91" s="2" t="s">
        <v>83</v>
      </c>
      <c r="G91" s="2" t="s">
        <v>36</v>
      </c>
      <c r="H91" s="2" t="s">
        <v>127</v>
      </c>
      <c r="K91" s="2">
        <v>1155</v>
      </c>
      <c r="L91" s="2">
        <f t="shared" si="2"/>
        <v>1155</v>
      </c>
      <c r="N91" s="6">
        <v>1050</v>
      </c>
      <c r="O91" t="s">
        <v>4</v>
      </c>
      <c r="P91" s="6">
        <v>1.1000000000000001</v>
      </c>
      <c r="Q91" s="2" t="s">
        <v>44</v>
      </c>
      <c r="R91" s="3" t="s">
        <v>213</v>
      </c>
      <c r="S91">
        <v>3</v>
      </c>
      <c r="X91" s="2" t="s">
        <v>79</v>
      </c>
      <c r="AA91" s="2">
        <f t="shared" si="3"/>
        <v>0</v>
      </c>
    </row>
    <row r="92" spans="1:27">
      <c r="A92" s="2">
        <v>91</v>
      </c>
      <c r="B92" s="2" t="s">
        <v>37</v>
      </c>
      <c r="C92" s="2">
        <v>1749</v>
      </c>
      <c r="D92" s="2" t="s">
        <v>35</v>
      </c>
      <c r="F92" s="2" t="s">
        <v>83</v>
      </c>
      <c r="G92" s="2" t="s">
        <v>36</v>
      </c>
      <c r="H92" s="2" t="s">
        <v>128</v>
      </c>
      <c r="K92" s="2">
        <v>559</v>
      </c>
      <c r="L92" s="2">
        <f t="shared" si="2"/>
        <v>559</v>
      </c>
      <c r="N92" s="6">
        <v>2150</v>
      </c>
      <c r="O92" t="s">
        <v>4</v>
      </c>
      <c r="P92" s="6">
        <v>0.26</v>
      </c>
      <c r="Q92" s="2" t="s">
        <v>44</v>
      </c>
      <c r="R92" s="3" t="s">
        <v>214</v>
      </c>
      <c r="S92">
        <v>3</v>
      </c>
      <c r="X92" s="2" t="s">
        <v>79</v>
      </c>
      <c r="AA92" s="2">
        <f t="shared" si="3"/>
        <v>0</v>
      </c>
    </row>
    <row r="93" spans="1:27">
      <c r="A93" s="2">
        <v>92</v>
      </c>
      <c r="B93" s="2" t="s">
        <v>37</v>
      </c>
      <c r="C93" s="2">
        <v>1749</v>
      </c>
      <c r="D93" s="2" t="s">
        <v>35</v>
      </c>
      <c r="F93" s="2" t="s">
        <v>83</v>
      </c>
      <c r="G93" s="2" t="s">
        <v>36</v>
      </c>
      <c r="H93" s="2" t="s">
        <v>129</v>
      </c>
      <c r="K93" s="2">
        <v>2280</v>
      </c>
      <c r="L93" s="2">
        <f t="shared" si="2"/>
        <v>2280</v>
      </c>
      <c r="N93" s="6">
        <v>114</v>
      </c>
      <c r="O93" t="s">
        <v>142</v>
      </c>
      <c r="P93" s="6">
        <v>20</v>
      </c>
      <c r="Q93" s="2" t="s">
        <v>44</v>
      </c>
      <c r="R93" s="3" t="s">
        <v>215</v>
      </c>
      <c r="S93">
        <v>3</v>
      </c>
      <c r="X93" s="2" t="s">
        <v>79</v>
      </c>
      <c r="AA93" s="2">
        <f t="shared" si="3"/>
        <v>0</v>
      </c>
    </row>
    <row r="94" spans="1:27">
      <c r="A94" s="2">
        <v>93</v>
      </c>
      <c r="B94" s="2" t="s">
        <v>37</v>
      </c>
      <c r="C94" s="2">
        <v>1749</v>
      </c>
      <c r="D94" s="2" t="s">
        <v>35</v>
      </c>
      <c r="F94" s="2" t="s">
        <v>83</v>
      </c>
      <c r="G94" s="2" t="s">
        <v>36</v>
      </c>
      <c r="H94" s="2" t="s">
        <v>130</v>
      </c>
      <c r="K94" s="2">
        <v>504</v>
      </c>
      <c r="L94" s="2">
        <f t="shared" si="2"/>
        <v>504</v>
      </c>
      <c r="N94" s="6">
        <v>21</v>
      </c>
      <c r="O94" t="s">
        <v>142</v>
      </c>
      <c r="P94" s="6">
        <v>24</v>
      </c>
      <c r="Q94" s="2" t="s">
        <v>44</v>
      </c>
      <c r="R94" s="3" t="s">
        <v>216</v>
      </c>
      <c r="S94">
        <v>3</v>
      </c>
      <c r="X94" s="2" t="s">
        <v>79</v>
      </c>
      <c r="AA94" s="2">
        <f t="shared" si="3"/>
        <v>0</v>
      </c>
    </row>
    <row r="95" spans="1:27">
      <c r="A95" s="2">
        <v>94</v>
      </c>
      <c r="B95" s="2" t="s">
        <v>37</v>
      </c>
      <c r="C95" s="2">
        <v>1749</v>
      </c>
      <c r="D95" s="2" t="s">
        <v>35</v>
      </c>
      <c r="F95" s="2" t="s">
        <v>83</v>
      </c>
      <c r="G95" s="2" t="s">
        <v>36</v>
      </c>
      <c r="H95" s="2" t="s">
        <v>131</v>
      </c>
      <c r="K95" s="2">
        <v>77240</v>
      </c>
      <c r="L95" s="2">
        <f t="shared" si="2"/>
        <v>77240</v>
      </c>
      <c r="N95" s="6">
        <v>1931</v>
      </c>
      <c r="O95" t="s">
        <v>143</v>
      </c>
      <c r="P95" s="6">
        <v>40</v>
      </c>
      <c r="Q95" s="2" t="s">
        <v>44</v>
      </c>
      <c r="R95" s="3" t="s">
        <v>217</v>
      </c>
      <c r="S95">
        <v>3</v>
      </c>
      <c r="X95" s="2" t="s">
        <v>79</v>
      </c>
      <c r="AA95" s="2">
        <f t="shared" si="3"/>
        <v>0</v>
      </c>
    </row>
    <row r="96" spans="1:27">
      <c r="A96" s="2">
        <v>95</v>
      </c>
      <c r="B96" s="2" t="s">
        <v>37</v>
      </c>
      <c r="C96" s="2">
        <v>1749</v>
      </c>
      <c r="D96" s="2" t="s">
        <v>35</v>
      </c>
      <c r="F96" s="2" t="s">
        <v>83</v>
      </c>
      <c r="G96" s="2" t="s">
        <v>36</v>
      </c>
      <c r="H96" s="2" t="s">
        <v>132</v>
      </c>
      <c r="K96" s="2">
        <v>9740</v>
      </c>
      <c r="L96" s="2">
        <f t="shared" si="2"/>
        <v>9740</v>
      </c>
      <c r="N96" s="6">
        <v>48700</v>
      </c>
      <c r="O96" t="s">
        <v>4</v>
      </c>
      <c r="P96" s="6">
        <v>0.2</v>
      </c>
      <c r="Q96" s="2" t="s">
        <v>44</v>
      </c>
      <c r="R96" s="3" t="s">
        <v>218</v>
      </c>
      <c r="S96">
        <v>3</v>
      </c>
      <c r="X96" s="2" t="s">
        <v>79</v>
      </c>
      <c r="AA96" s="2">
        <f t="shared" si="3"/>
        <v>0</v>
      </c>
    </row>
    <row r="97" spans="1:27">
      <c r="A97" s="2">
        <v>96</v>
      </c>
      <c r="B97" s="2" t="s">
        <v>37</v>
      </c>
      <c r="C97" s="2">
        <v>1749</v>
      </c>
      <c r="D97" s="2" t="s">
        <v>35</v>
      </c>
      <c r="F97" s="2" t="s">
        <v>83</v>
      </c>
      <c r="G97" s="2" t="s">
        <v>36</v>
      </c>
      <c r="H97" s="2" t="s">
        <v>436</v>
      </c>
      <c r="K97" s="2">
        <v>22120</v>
      </c>
      <c r="L97" s="2">
        <f t="shared" si="2"/>
        <v>22125</v>
      </c>
      <c r="N97" s="6">
        <v>8850</v>
      </c>
      <c r="O97" t="s">
        <v>4</v>
      </c>
      <c r="P97" s="6">
        <v>2.5</v>
      </c>
      <c r="Q97" s="2" t="s">
        <v>44</v>
      </c>
      <c r="R97" s="3" t="s">
        <v>219</v>
      </c>
      <c r="S97">
        <v>3</v>
      </c>
      <c r="X97" s="2" t="s">
        <v>79</v>
      </c>
      <c r="AA97" s="2">
        <f t="shared" si="3"/>
        <v>-5</v>
      </c>
    </row>
    <row r="98" spans="1:27">
      <c r="A98" s="2">
        <v>97</v>
      </c>
      <c r="B98" s="2" t="s">
        <v>37</v>
      </c>
      <c r="C98" s="2">
        <v>1749</v>
      </c>
      <c r="D98" s="2" t="s">
        <v>35</v>
      </c>
      <c r="F98" s="2" t="s">
        <v>83</v>
      </c>
      <c r="G98" s="2" t="s">
        <v>36</v>
      </c>
      <c r="H98" s="2" t="s">
        <v>133</v>
      </c>
      <c r="K98" s="2">
        <v>3780</v>
      </c>
      <c r="L98" s="2">
        <f t="shared" si="2"/>
        <v>3780</v>
      </c>
      <c r="N98" s="6">
        <v>840</v>
      </c>
      <c r="O98" t="s">
        <v>4</v>
      </c>
      <c r="P98" s="6">
        <v>4.5</v>
      </c>
      <c r="Q98" s="2" t="s">
        <v>44</v>
      </c>
      <c r="R98" s="3" t="s">
        <v>220</v>
      </c>
      <c r="S98">
        <v>3</v>
      </c>
      <c r="X98" s="2" t="s">
        <v>79</v>
      </c>
      <c r="AA98" s="2">
        <f t="shared" si="3"/>
        <v>0</v>
      </c>
    </row>
    <row r="99" spans="1:27">
      <c r="A99" s="2">
        <v>98</v>
      </c>
      <c r="B99" s="2" t="s">
        <v>37</v>
      </c>
      <c r="C99" s="2">
        <v>1749</v>
      </c>
      <c r="D99" s="2" t="s">
        <v>35</v>
      </c>
      <c r="F99" s="2" t="s">
        <v>83</v>
      </c>
      <c r="G99" s="2" t="s">
        <v>36</v>
      </c>
      <c r="H99" s="2" t="s">
        <v>1546</v>
      </c>
      <c r="K99" s="2">
        <v>517</v>
      </c>
      <c r="L99" s="2">
        <f t="shared" si="2"/>
        <v>517.5</v>
      </c>
      <c r="N99" s="6">
        <v>11500</v>
      </c>
      <c r="O99" t="s">
        <v>4</v>
      </c>
      <c r="P99" s="6">
        <v>4.4999999999999998E-2</v>
      </c>
      <c r="Q99" s="2" t="s">
        <v>44</v>
      </c>
      <c r="R99" s="3" t="s">
        <v>221</v>
      </c>
      <c r="S99">
        <v>3</v>
      </c>
      <c r="X99" s="2" t="s">
        <v>79</v>
      </c>
      <c r="AA99" s="2">
        <f t="shared" si="3"/>
        <v>-0.5</v>
      </c>
    </row>
    <row r="100" spans="1:27">
      <c r="A100" s="2">
        <v>99</v>
      </c>
      <c r="B100" s="2" t="s">
        <v>37</v>
      </c>
      <c r="C100" s="2">
        <v>1749</v>
      </c>
      <c r="D100" s="2" t="s">
        <v>35</v>
      </c>
      <c r="F100" s="2" t="s">
        <v>83</v>
      </c>
      <c r="G100" s="2" t="s">
        <v>36</v>
      </c>
      <c r="H100" s="2" t="s">
        <v>1547</v>
      </c>
      <c r="K100" s="2">
        <v>14253</v>
      </c>
      <c r="L100" s="2">
        <f t="shared" si="2"/>
        <v>14253</v>
      </c>
      <c r="N100" s="6">
        <v>237550</v>
      </c>
      <c r="O100" t="s">
        <v>4</v>
      </c>
      <c r="P100" s="6">
        <v>0.06</v>
      </c>
      <c r="Q100" s="2" t="s">
        <v>44</v>
      </c>
      <c r="R100" s="3" t="s">
        <v>222</v>
      </c>
      <c r="S100">
        <v>3</v>
      </c>
      <c r="X100" s="2" t="s">
        <v>79</v>
      </c>
      <c r="AA100" s="2">
        <f t="shared" si="3"/>
        <v>0</v>
      </c>
    </row>
    <row r="101" spans="1:27">
      <c r="A101" s="2">
        <v>100</v>
      </c>
      <c r="B101" s="2" t="s">
        <v>37</v>
      </c>
      <c r="C101" s="2">
        <v>1749</v>
      </c>
      <c r="D101" s="2" t="s">
        <v>35</v>
      </c>
      <c r="F101" s="2" t="s">
        <v>83</v>
      </c>
      <c r="G101" s="2" t="s">
        <v>36</v>
      </c>
      <c r="H101" s="2" t="s">
        <v>134</v>
      </c>
      <c r="K101" s="2">
        <v>913</v>
      </c>
      <c r="L101" s="2">
        <f t="shared" si="2"/>
        <v>913.5</v>
      </c>
      <c r="N101" s="6">
        <v>609</v>
      </c>
      <c r="O101" t="s">
        <v>4</v>
      </c>
      <c r="P101" s="6">
        <v>1.5</v>
      </c>
      <c r="Q101" s="2" t="s">
        <v>44</v>
      </c>
      <c r="R101" s="3" t="s">
        <v>223</v>
      </c>
      <c r="S101">
        <v>3</v>
      </c>
      <c r="X101" s="2" t="s">
        <v>79</v>
      </c>
      <c r="AA101" s="2">
        <f t="shared" si="3"/>
        <v>-0.5</v>
      </c>
    </row>
    <row r="102" spans="1:27">
      <c r="A102" s="2">
        <v>101</v>
      </c>
      <c r="B102" s="2" t="s">
        <v>37</v>
      </c>
      <c r="C102" s="2">
        <v>1749</v>
      </c>
      <c r="D102" s="2" t="s">
        <v>35</v>
      </c>
      <c r="F102" s="2" t="s">
        <v>83</v>
      </c>
      <c r="G102" s="2" t="s">
        <v>36</v>
      </c>
      <c r="H102" s="2" t="s">
        <v>135</v>
      </c>
      <c r="K102" s="2">
        <v>28933</v>
      </c>
      <c r="L102" s="2">
        <f t="shared" si="2"/>
        <v>28933.300000000003</v>
      </c>
      <c r="N102" s="6">
        <v>26303</v>
      </c>
      <c r="O102" t="s">
        <v>4</v>
      </c>
      <c r="P102" s="6">
        <v>1.1000000000000001</v>
      </c>
      <c r="Q102" s="2" t="s">
        <v>44</v>
      </c>
      <c r="R102" s="3" t="s">
        <v>224</v>
      </c>
      <c r="S102">
        <v>3</v>
      </c>
      <c r="X102" s="2" t="s">
        <v>79</v>
      </c>
      <c r="AA102" s="2">
        <f t="shared" si="3"/>
        <v>-0.30000000000291038</v>
      </c>
    </row>
    <row r="103" spans="1:27">
      <c r="A103" s="2">
        <v>102</v>
      </c>
      <c r="B103" s="2" t="s">
        <v>37</v>
      </c>
      <c r="C103" s="2">
        <v>1749</v>
      </c>
      <c r="D103" s="2" t="s">
        <v>35</v>
      </c>
      <c r="F103" s="2" t="s">
        <v>83</v>
      </c>
      <c r="G103" s="2" t="s">
        <v>36</v>
      </c>
      <c r="H103" s="2" t="s">
        <v>136</v>
      </c>
      <c r="K103" s="2">
        <v>206807</v>
      </c>
      <c r="L103" s="2">
        <f t="shared" si="2"/>
        <v>206808</v>
      </c>
      <c r="N103" s="6">
        <v>129255</v>
      </c>
      <c r="O103" t="s">
        <v>4</v>
      </c>
      <c r="P103" s="6">
        <v>1.6</v>
      </c>
      <c r="Q103" s="2" t="s">
        <v>44</v>
      </c>
      <c r="R103" s="3" t="s">
        <v>225</v>
      </c>
      <c r="S103">
        <v>3</v>
      </c>
      <c r="X103" s="2" t="s">
        <v>79</v>
      </c>
      <c r="AA103" s="2">
        <f t="shared" si="3"/>
        <v>-1</v>
      </c>
    </row>
    <row r="104" spans="1:27">
      <c r="A104" s="2">
        <v>103</v>
      </c>
      <c r="B104" s="2" t="s">
        <v>37</v>
      </c>
      <c r="C104" s="2">
        <v>1749</v>
      </c>
      <c r="D104" s="2" t="s">
        <v>35</v>
      </c>
      <c r="F104" s="2" t="s">
        <v>83</v>
      </c>
      <c r="G104" s="2" t="s">
        <v>36</v>
      </c>
      <c r="H104" s="2" t="s">
        <v>137</v>
      </c>
      <c r="K104" s="2">
        <v>303882</v>
      </c>
      <c r="L104" s="2">
        <f t="shared" si="2"/>
        <v>303882.8</v>
      </c>
      <c r="N104" s="6">
        <v>759707</v>
      </c>
      <c r="O104" t="s">
        <v>4</v>
      </c>
      <c r="P104" s="6">
        <v>0.4</v>
      </c>
      <c r="Q104" s="2" t="s">
        <v>44</v>
      </c>
      <c r="R104" s="3" t="s">
        <v>226</v>
      </c>
      <c r="S104">
        <v>3</v>
      </c>
      <c r="X104" s="2" t="s">
        <v>79</v>
      </c>
      <c r="AA104" s="2">
        <f t="shared" si="3"/>
        <v>-0.79999999998835847</v>
      </c>
    </row>
    <row r="105" spans="1:27">
      <c r="A105" s="2">
        <v>104</v>
      </c>
      <c r="B105" s="2" t="s">
        <v>37</v>
      </c>
      <c r="C105" s="2">
        <v>1749</v>
      </c>
      <c r="D105" s="2" t="s">
        <v>35</v>
      </c>
      <c r="F105" s="2" t="s">
        <v>83</v>
      </c>
      <c r="G105" s="2" t="s">
        <v>36</v>
      </c>
      <c r="H105" s="2" t="s">
        <v>54</v>
      </c>
      <c r="K105" s="2">
        <v>6078</v>
      </c>
      <c r="L105" s="2">
        <f t="shared" si="2"/>
        <v>6078</v>
      </c>
      <c r="N105" s="6">
        <v>40520</v>
      </c>
      <c r="O105" t="s">
        <v>4</v>
      </c>
      <c r="P105" s="6">
        <v>0.15</v>
      </c>
      <c r="Q105" s="2" t="s">
        <v>44</v>
      </c>
      <c r="R105" s="3" t="s">
        <v>227</v>
      </c>
      <c r="S105">
        <v>3</v>
      </c>
      <c r="X105" s="2" t="s">
        <v>79</v>
      </c>
      <c r="AA105" s="2">
        <f t="shared" si="3"/>
        <v>0</v>
      </c>
    </row>
    <row r="106" spans="1:27">
      <c r="A106" s="2">
        <v>105</v>
      </c>
      <c r="B106" s="2" t="s">
        <v>37</v>
      </c>
      <c r="C106" s="2">
        <v>1749</v>
      </c>
      <c r="D106" s="2" t="s">
        <v>35</v>
      </c>
      <c r="F106" s="2" t="s">
        <v>83</v>
      </c>
      <c r="G106" s="2" t="s">
        <v>36</v>
      </c>
      <c r="H106" s="2" t="s">
        <v>138</v>
      </c>
      <c r="K106" s="2">
        <v>28787</v>
      </c>
      <c r="L106" s="2">
        <f t="shared" si="2"/>
        <v>28787.25</v>
      </c>
      <c r="N106" s="6">
        <v>191915</v>
      </c>
      <c r="O106" t="s">
        <v>4</v>
      </c>
      <c r="P106" s="6">
        <v>0.15</v>
      </c>
      <c r="Q106" s="2" t="s">
        <v>44</v>
      </c>
      <c r="R106" s="3" t="s">
        <v>228</v>
      </c>
      <c r="S106">
        <v>3</v>
      </c>
      <c r="X106" s="2" t="s">
        <v>79</v>
      </c>
      <c r="AA106" s="2">
        <f t="shared" si="3"/>
        <v>-0.25</v>
      </c>
    </row>
    <row r="107" spans="1:27">
      <c r="A107" s="2">
        <v>106</v>
      </c>
      <c r="B107" s="2" t="s">
        <v>37</v>
      </c>
      <c r="C107" s="2">
        <v>1749</v>
      </c>
      <c r="D107" s="2" t="s">
        <v>35</v>
      </c>
      <c r="F107" s="2" t="s">
        <v>83</v>
      </c>
      <c r="G107" s="2" t="s">
        <v>36</v>
      </c>
      <c r="H107" s="2" t="s">
        <v>139</v>
      </c>
      <c r="K107" s="2">
        <v>285</v>
      </c>
      <c r="L107" s="2">
        <f t="shared" si="2"/>
        <v>285</v>
      </c>
      <c r="N107" s="6">
        <v>475</v>
      </c>
      <c r="O107" t="s">
        <v>4</v>
      </c>
      <c r="P107" s="6">
        <v>0.6</v>
      </c>
      <c r="Q107" s="2" t="s">
        <v>44</v>
      </c>
      <c r="R107" s="3" t="s">
        <v>229</v>
      </c>
      <c r="S107">
        <v>3</v>
      </c>
      <c r="X107" s="2" t="s">
        <v>79</v>
      </c>
      <c r="AA107" s="2">
        <f t="shared" si="3"/>
        <v>0</v>
      </c>
    </row>
    <row r="108" spans="1:27">
      <c r="A108" s="2">
        <v>107</v>
      </c>
      <c r="B108" s="2" t="s">
        <v>37</v>
      </c>
      <c r="C108" s="2">
        <v>1749</v>
      </c>
      <c r="D108" s="2" t="s">
        <v>35</v>
      </c>
      <c r="F108" s="2" t="s">
        <v>83</v>
      </c>
      <c r="G108" s="2" t="s">
        <v>36</v>
      </c>
      <c r="H108" s="2" t="s">
        <v>1548</v>
      </c>
      <c r="K108" s="2">
        <v>1350</v>
      </c>
      <c r="L108" s="2">
        <f t="shared" si="2"/>
        <v>1350</v>
      </c>
      <c r="N108" s="6">
        <v>1800</v>
      </c>
      <c r="O108" t="s">
        <v>4</v>
      </c>
      <c r="P108" s="6">
        <v>0.75</v>
      </c>
      <c r="Q108" s="2" t="s">
        <v>44</v>
      </c>
      <c r="R108" s="3" t="s">
        <v>230</v>
      </c>
      <c r="S108">
        <v>3</v>
      </c>
      <c r="X108" s="2" t="s">
        <v>79</v>
      </c>
      <c r="AA108" s="2">
        <f t="shared" si="3"/>
        <v>0</v>
      </c>
    </row>
    <row r="109" spans="1:27">
      <c r="A109" s="2">
        <v>108</v>
      </c>
      <c r="B109" s="2" t="s">
        <v>37</v>
      </c>
      <c r="C109" s="2">
        <v>1749</v>
      </c>
      <c r="D109" s="2" t="s">
        <v>35</v>
      </c>
      <c r="F109" s="2" t="s">
        <v>83</v>
      </c>
      <c r="G109" s="2" t="s">
        <v>36</v>
      </c>
      <c r="H109" s="2" t="s">
        <v>140</v>
      </c>
      <c r="K109" s="2">
        <v>502</v>
      </c>
      <c r="L109" s="2">
        <f t="shared" si="2"/>
        <v>502.5</v>
      </c>
      <c r="N109" s="6">
        <v>3350</v>
      </c>
      <c r="O109" t="s">
        <v>4</v>
      </c>
      <c r="P109" s="6">
        <v>0.15</v>
      </c>
      <c r="Q109" s="2" t="s">
        <v>44</v>
      </c>
      <c r="R109" s="3" t="s">
        <v>231</v>
      </c>
      <c r="S109">
        <v>3</v>
      </c>
      <c r="X109" s="2" t="s">
        <v>79</v>
      </c>
      <c r="AA109" s="2">
        <f t="shared" si="3"/>
        <v>-0.5</v>
      </c>
    </row>
    <row r="110" spans="1:27">
      <c r="A110" s="2">
        <v>109</v>
      </c>
      <c r="B110" s="2" t="s">
        <v>37</v>
      </c>
      <c r="C110" s="2">
        <v>1749</v>
      </c>
      <c r="D110" s="2" t="s">
        <v>35</v>
      </c>
      <c r="F110" s="2" t="s">
        <v>83</v>
      </c>
      <c r="G110" s="2" t="s">
        <v>36</v>
      </c>
      <c r="H110" s="2" t="s">
        <v>141</v>
      </c>
      <c r="K110" s="2">
        <v>16360</v>
      </c>
      <c r="L110" s="2">
        <f t="shared" si="2"/>
        <v>9360</v>
      </c>
      <c r="N110" s="6">
        <v>72000</v>
      </c>
      <c r="O110" t="s">
        <v>4</v>
      </c>
      <c r="P110" s="6">
        <v>0.13</v>
      </c>
      <c r="Q110" s="2" t="s">
        <v>44</v>
      </c>
      <c r="R110" s="3" t="s">
        <v>232</v>
      </c>
      <c r="S110">
        <v>3</v>
      </c>
      <c r="X110" s="2" t="s">
        <v>79</v>
      </c>
      <c r="AA110" s="2">
        <f t="shared" si="3"/>
        <v>7000</v>
      </c>
    </row>
    <row r="111" spans="1:27">
      <c r="A111" s="2">
        <v>110</v>
      </c>
      <c r="B111" s="2" t="s">
        <v>37</v>
      </c>
      <c r="C111" s="2">
        <v>1749</v>
      </c>
      <c r="D111" s="2" t="s">
        <v>35</v>
      </c>
      <c r="F111" s="2" t="s">
        <v>83</v>
      </c>
      <c r="G111" s="2" t="s">
        <v>36</v>
      </c>
      <c r="H111" s="2" t="s">
        <v>234</v>
      </c>
      <c r="K111" s="2">
        <v>108836</v>
      </c>
      <c r="L111" s="2">
        <f t="shared" si="2"/>
        <v>108836</v>
      </c>
      <c r="N111" s="6">
        <v>3887</v>
      </c>
      <c r="O111" t="s">
        <v>1530</v>
      </c>
      <c r="P111" s="6">
        <v>28</v>
      </c>
      <c r="Q111" s="2" t="s">
        <v>44</v>
      </c>
      <c r="R111" s="3" t="s">
        <v>233</v>
      </c>
      <c r="S111">
        <v>3</v>
      </c>
      <c r="X111" s="2" t="s">
        <v>79</v>
      </c>
      <c r="AA111" s="2">
        <f t="shared" si="3"/>
        <v>0</v>
      </c>
    </row>
    <row r="112" spans="1:27">
      <c r="A112" s="2">
        <v>111</v>
      </c>
      <c r="B112" s="2" t="s">
        <v>37</v>
      </c>
      <c r="C112" s="2">
        <v>1749</v>
      </c>
      <c r="D112" s="2" t="s">
        <v>35</v>
      </c>
      <c r="F112" s="2" t="s">
        <v>83</v>
      </c>
      <c r="G112" s="2" t="s">
        <v>36</v>
      </c>
      <c r="H112" s="2" t="s">
        <v>235</v>
      </c>
      <c r="K112" s="2">
        <v>72</v>
      </c>
      <c r="L112" s="2">
        <f t="shared" si="2"/>
        <v>72</v>
      </c>
      <c r="N112" s="6">
        <v>360</v>
      </c>
      <c r="O112" t="s">
        <v>4</v>
      </c>
      <c r="P112" s="6">
        <v>0.2</v>
      </c>
      <c r="Q112" s="2" t="s">
        <v>44</v>
      </c>
      <c r="R112" s="3" t="s">
        <v>256</v>
      </c>
      <c r="S112">
        <v>3</v>
      </c>
      <c r="X112" s="2" t="s">
        <v>79</v>
      </c>
      <c r="AA112" s="2">
        <f t="shared" si="3"/>
        <v>0</v>
      </c>
    </row>
    <row r="113" spans="1:27">
      <c r="A113" s="2">
        <v>112</v>
      </c>
      <c r="B113" s="2" t="s">
        <v>37</v>
      </c>
      <c r="C113" s="2">
        <v>1749</v>
      </c>
      <c r="D113" s="2" t="s">
        <v>35</v>
      </c>
      <c r="F113" s="2" t="s">
        <v>83</v>
      </c>
      <c r="G113" s="2" t="s">
        <v>36</v>
      </c>
      <c r="H113" s="2" t="s">
        <v>236</v>
      </c>
      <c r="K113" s="2">
        <v>2508</v>
      </c>
      <c r="L113" s="2">
        <f t="shared" si="2"/>
        <v>2508</v>
      </c>
      <c r="N113" s="6">
        <v>25080</v>
      </c>
      <c r="O113" t="s">
        <v>4</v>
      </c>
      <c r="P113" s="6">
        <v>0.1</v>
      </c>
      <c r="Q113" s="2" t="s">
        <v>44</v>
      </c>
      <c r="R113" s="3" t="s">
        <v>257</v>
      </c>
      <c r="S113">
        <v>3</v>
      </c>
      <c r="X113" s="2" t="s">
        <v>79</v>
      </c>
      <c r="AA113" s="2">
        <f t="shared" si="3"/>
        <v>0</v>
      </c>
    </row>
    <row r="114" spans="1:27">
      <c r="A114" s="2">
        <v>113</v>
      </c>
      <c r="B114" s="2" t="s">
        <v>37</v>
      </c>
      <c r="C114" s="2">
        <v>1749</v>
      </c>
      <c r="D114" s="2" t="s">
        <v>35</v>
      </c>
      <c r="F114" s="2" t="s">
        <v>83</v>
      </c>
      <c r="G114" s="2" t="s">
        <v>36</v>
      </c>
      <c r="H114" s="2" t="s">
        <v>237</v>
      </c>
      <c r="K114" s="2">
        <v>110</v>
      </c>
      <c r="L114" s="2">
        <f t="shared" si="2"/>
        <v>90</v>
      </c>
      <c r="N114" s="6">
        <v>1800</v>
      </c>
      <c r="O114" t="s">
        <v>4</v>
      </c>
      <c r="P114" s="6">
        <v>0.05</v>
      </c>
      <c r="Q114" s="2" t="s">
        <v>44</v>
      </c>
      <c r="R114" s="3" t="s">
        <v>258</v>
      </c>
      <c r="S114">
        <v>3</v>
      </c>
      <c r="X114" s="2" t="s">
        <v>79</v>
      </c>
      <c r="AA114" s="2">
        <f t="shared" si="3"/>
        <v>20</v>
      </c>
    </row>
    <row r="115" spans="1:27">
      <c r="A115" s="2">
        <v>114</v>
      </c>
      <c r="B115" s="2" t="s">
        <v>37</v>
      </c>
      <c r="C115" s="2">
        <v>1749</v>
      </c>
      <c r="D115" s="2" t="s">
        <v>35</v>
      </c>
      <c r="F115" s="2" t="s">
        <v>83</v>
      </c>
      <c r="G115" s="2" t="s">
        <v>36</v>
      </c>
      <c r="H115" s="2" t="s">
        <v>56</v>
      </c>
      <c r="K115" s="2">
        <v>6000</v>
      </c>
      <c r="L115" s="2">
        <f t="shared" si="2"/>
        <v>6000</v>
      </c>
      <c r="N115" s="6">
        <v>500</v>
      </c>
      <c r="O115" t="s">
        <v>48</v>
      </c>
      <c r="P115" s="6">
        <v>12</v>
      </c>
      <c r="Q115" s="2" t="s">
        <v>44</v>
      </c>
      <c r="R115" s="3" t="s">
        <v>259</v>
      </c>
      <c r="S115">
        <v>3</v>
      </c>
      <c r="X115" s="2" t="s">
        <v>79</v>
      </c>
      <c r="AA115" s="2">
        <f t="shared" si="3"/>
        <v>0</v>
      </c>
    </row>
    <row r="116" spans="1:27">
      <c r="A116" s="2">
        <v>115</v>
      </c>
      <c r="B116" s="2" t="s">
        <v>37</v>
      </c>
      <c r="C116" s="2">
        <v>1749</v>
      </c>
      <c r="D116" s="2" t="s">
        <v>35</v>
      </c>
      <c r="F116" s="2" t="s">
        <v>83</v>
      </c>
      <c r="G116" s="2" t="s">
        <v>36</v>
      </c>
      <c r="H116" s="2" t="s">
        <v>238</v>
      </c>
      <c r="K116" s="2">
        <v>322</v>
      </c>
      <c r="L116" s="2">
        <f t="shared" si="2"/>
        <v>322.5</v>
      </c>
      <c r="N116" s="6">
        <v>430</v>
      </c>
      <c r="O116" t="s">
        <v>4</v>
      </c>
      <c r="P116" s="6">
        <v>0.75</v>
      </c>
      <c r="Q116" s="2" t="s">
        <v>44</v>
      </c>
      <c r="R116" s="3" t="s">
        <v>260</v>
      </c>
      <c r="S116">
        <v>3</v>
      </c>
      <c r="X116" s="2" t="s">
        <v>79</v>
      </c>
      <c r="AA116" s="2">
        <f t="shared" si="3"/>
        <v>-0.5</v>
      </c>
    </row>
    <row r="117" spans="1:27">
      <c r="A117" s="2">
        <v>116</v>
      </c>
      <c r="B117" s="2" t="s">
        <v>37</v>
      </c>
      <c r="C117" s="2">
        <v>1749</v>
      </c>
      <c r="D117" s="2" t="s">
        <v>35</v>
      </c>
      <c r="F117" s="2" t="s">
        <v>83</v>
      </c>
      <c r="G117" s="2" t="s">
        <v>36</v>
      </c>
      <c r="H117" s="2" t="s">
        <v>239</v>
      </c>
      <c r="K117" s="2">
        <v>1200</v>
      </c>
      <c r="L117" s="2">
        <f t="shared" si="2"/>
        <v>1200</v>
      </c>
      <c r="N117" s="6">
        <v>400</v>
      </c>
      <c r="O117" t="s">
        <v>4</v>
      </c>
      <c r="P117" s="6">
        <v>3</v>
      </c>
      <c r="Q117" s="2" t="s">
        <v>44</v>
      </c>
      <c r="R117" s="3" t="s">
        <v>261</v>
      </c>
      <c r="S117">
        <v>3</v>
      </c>
      <c r="X117" s="2" t="s">
        <v>79</v>
      </c>
      <c r="AA117" s="2">
        <f t="shared" si="3"/>
        <v>0</v>
      </c>
    </row>
    <row r="118" spans="1:27">
      <c r="A118" s="2">
        <v>117</v>
      </c>
      <c r="B118" s="2" t="s">
        <v>37</v>
      </c>
      <c r="C118" s="2">
        <v>1749</v>
      </c>
      <c r="D118" s="2" t="s">
        <v>35</v>
      </c>
      <c r="F118" s="2" t="s">
        <v>83</v>
      </c>
      <c r="G118" s="2" t="s">
        <v>36</v>
      </c>
      <c r="H118" s="2" t="s">
        <v>240</v>
      </c>
      <c r="K118" s="2">
        <v>198</v>
      </c>
      <c r="L118" s="2">
        <f t="shared" si="2"/>
        <v>198</v>
      </c>
      <c r="N118" s="6">
        <v>220</v>
      </c>
      <c r="O118" t="s">
        <v>4</v>
      </c>
      <c r="P118" s="6">
        <v>0.9</v>
      </c>
      <c r="Q118" s="2" t="s">
        <v>44</v>
      </c>
      <c r="R118" s="3" t="s">
        <v>262</v>
      </c>
      <c r="S118">
        <v>3</v>
      </c>
      <c r="X118" s="2" t="s">
        <v>79</v>
      </c>
      <c r="AA118" s="2">
        <f t="shared" si="3"/>
        <v>0</v>
      </c>
    </row>
    <row r="119" spans="1:27">
      <c r="A119" s="2">
        <v>118</v>
      </c>
      <c r="B119" s="2" t="s">
        <v>37</v>
      </c>
      <c r="C119" s="2">
        <v>1749</v>
      </c>
      <c r="D119" s="2" t="s">
        <v>35</v>
      </c>
      <c r="F119" s="2" t="s">
        <v>83</v>
      </c>
      <c r="G119" s="2" t="s">
        <v>36</v>
      </c>
      <c r="H119" s="2" t="s">
        <v>241</v>
      </c>
      <c r="K119" s="2">
        <v>1080</v>
      </c>
      <c r="L119" s="2">
        <f t="shared" si="2"/>
        <v>1080</v>
      </c>
      <c r="N119" s="6">
        <v>400</v>
      </c>
      <c r="O119" t="s">
        <v>4</v>
      </c>
      <c r="P119" s="6">
        <v>2.7</v>
      </c>
      <c r="Q119" s="2" t="s">
        <v>44</v>
      </c>
      <c r="R119" s="3" t="s">
        <v>263</v>
      </c>
      <c r="S119">
        <v>3</v>
      </c>
      <c r="X119" s="2" t="s">
        <v>79</v>
      </c>
      <c r="AA119" s="2">
        <f t="shared" si="3"/>
        <v>0</v>
      </c>
    </row>
    <row r="120" spans="1:27">
      <c r="A120" s="2">
        <v>119</v>
      </c>
      <c r="B120" s="2" t="s">
        <v>37</v>
      </c>
      <c r="C120" s="2">
        <v>1749</v>
      </c>
      <c r="D120" s="2" t="s">
        <v>35</v>
      </c>
      <c r="F120" s="2" t="s">
        <v>83</v>
      </c>
      <c r="G120" s="2" t="s">
        <v>36</v>
      </c>
      <c r="H120" s="2" t="s">
        <v>242</v>
      </c>
      <c r="K120" s="2">
        <v>80</v>
      </c>
      <c r="L120" s="2">
        <f t="shared" si="2"/>
        <v>80</v>
      </c>
      <c r="N120" s="6">
        <v>200</v>
      </c>
      <c r="O120" t="s">
        <v>4</v>
      </c>
      <c r="P120" s="6">
        <v>0.4</v>
      </c>
      <c r="Q120" s="2" t="s">
        <v>44</v>
      </c>
      <c r="R120" s="3" t="s">
        <v>264</v>
      </c>
      <c r="S120">
        <v>3</v>
      </c>
      <c r="X120" s="2" t="s">
        <v>79</v>
      </c>
      <c r="AA120" s="2">
        <f t="shared" si="3"/>
        <v>0</v>
      </c>
    </row>
    <row r="121" spans="1:27">
      <c r="A121" s="2">
        <v>120</v>
      </c>
      <c r="B121" s="2" t="s">
        <v>37</v>
      </c>
      <c r="C121" s="2">
        <v>1749</v>
      </c>
      <c r="D121" s="2" t="s">
        <v>35</v>
      </c>
      <c r="F121" s="2" t="s">
        <v>83</v>
      </c>
      <c r="G121" s="2" t="s">
        <v>36</v>
      </c>
      <c r="H121" s="2" t="s">
        <v>243</v>
      </c>
      <c r="K121" s="2">
        <v>250</v>
      </c>
      <c r="L121" s="2">
        <f t="shared" si="2"/>
        <v>250</v>
      </c>
      <c r="N121" s="6">
        <v>250</v>
      </c>
      <c r="O121" t="s">
        <v>4</v>
      </c>
      <c r="P121" s="6">
        <v>1</v>
      </c>
      <c r="Q121" s="2" t="s">
        <v>44</v>
      </c>
      <c r="R121" s="3" t="s">
        <v>265</v>
      </c>
      <c r="S121">
        <v>3</v>
      </c>
      <c r="X121" s="2" t="s">
        <v>79</v>
      </c>
      <c r="AA121" s="2">
        <f t="shared" si="3"/>
        <v>0</v>
      </c>
    </row>
    <row r="122" spans="1:27">
      <c r="A122" s="2">
        <v>121</v>
      </c>
      <c r="B122" s="2" t="s">
        <v>37</v>
      </c>
      <c r="C122" s="2">
        <v>1749</v>
      </c>
      <c r="D122" s="2" t="s">
        <v>35</v>
      </c>
      <c r="F122" s="2" t="s">
        <v>83</v>
      </c>
      <c r="G122" s="2" t="s">
        <v>36</v>
      </c>
      <c r="H122" s="2" t="s">
        <v>244</v>
      </c>
      <c r="K122" s="2">
        <v>4625</v>
      </c>
      <c r="L122" s="2">
        <f t="shared" si="2"/>
        <v>4625</v>
      </c>
      <c r="N122" s="6">
        <v>1850</v>
      </c>
      <c r="O122" t="s">
        <v>4</v>
      </c>
      <c r="P122" s="6">
        <v>2.5</v>
      </c>
      <c r="Q122" s="2" t="s">
        <v>44</v>
      </c>
      <c r="R122" s="3" t="s">
        <v>266</v>
      </c>
      <c r="S122">
        <v>3</v>
      </c>
      <c r="X122" s="2" t="s">
        <v>79</v>
      </c>
      <c r="AA122" s="2">
        <f t="shared" si="3"/>
        <v>0</v>
      </c>
    </row>
    <row r="123" spans="1:27">
      <c r="A123" s="2">
        <v>122</v>
      </c>
      <c r="B123" s="2" t="s">
        <v>37</v>
      </c>
      <c r="C123" s="2">
        <v>1749</v>
      </c>
      <c r="D123" s="2" t="s">
        <v>35</v>
      </c>
      <c r="F123" s="2" t="s">
        <v>83</v>
      </c>
      <c r="G123" s="2" t="s">
        <v>36</v>
      </c>
      <c r="H123" s="2" t="s">
        <v>245</v>
      </c>
      <c r="K123" s="2">
        <v>111</v>
      </c>
      <c r="L123" s="2">
        <f t="shared" si="2"/>
        <v>111</v>
      </c>
      <c r="N123" s="6">
        <v>185</v>
      </c>
      <c r="O123" t="s">
        <v>4</v>
      </c>
      <c r="P123" s="6">
        <v>0.6</v>
      </c>
      <c r="Q123" s="2" t="s">
        <v>44</v>
      </c>
      <c r="R123" s="3" t="s">
        <v>267</v>
      </c>
      <c r="S123">
        <v>3</v>
      </c>
      <c r="X123" s="2" t="s">
        <v>79</v>
      </c>
      <c r="AA123" s="2">
        <f t="shared" si="3"/>
        <v>0</v>
      </c>
    </row>
    <row r="124" spans="1:27">
      <c r="A124" s="2">
        <v>123</v>
      </c>
      <c r="B124" s="2" t="s">
        <v>37</v>
      </c>
      <c r="C124" s="2">
        <v>1749</v>
      </c>
      <c r="D124" s="2" t="s">
        <v>35</v>
      </c>
      <c r="F124" s="2" t="s">
        <v>83</v>
      </c>
      <c r="G124" s="2" t="s">
        <v>36</v>
      </c>
      <c r="H124" s="2" t="s">
        <v>246</v>
      </c>
      <c r="K124" s="2">
        <v>1387</v>
      </c>
      <c r="L124" s="2">
        <f t="shared" si="2"/>
        <v>1387.5</v>
      </c>
      <c r="N124" s="6">
        <v>925</v>
      </c>
      <c r="O124" t="s">
        <v>4</v>
      </c>
      <c r="P124" s="6">
        <v>1.5</v>
      </c>
      <c r="Q124" s="2" t="s">
        <v>44</v>
      </c>
      <c r="R124" s="3" t="s">
        <v>268</v>
      </c>
      <c r="S124">
        <v>3</v>
      </c>
      <c r="X124" s="2" t="s">
        <v>79</v>
      </c>
      <c r="AA124" s="2">
        <f t="shared" si="3"/>
        <v>-0.5</v>
      </c>
    </row>
    <row r="125" spans="1:27">
      <c r="A125" s="2">
        <v>124</v>
      </c>
      <c r="B125" s="2" t="s">
        <v>37</v>
      </c>
      <c r="C125" s="2">
        <v>1749</v>
      </c>
      <c r="D125" s="2" t="s">
        <v>35</v>
      </c>
      <c r="F125" s="2" t="s">
        <v>83</v>
      </c>
      <c r="G125" s="2" t="s">
        <v>36</v>
      </c>
      <c r="H125" s="2" t="s">
        <v>247</v>
      </c>
      <c r="K125" s="2">
        <v>2625</v>
      </c>
      <c r="L125" s="2">
        <f t="shared" si="2"/>
        <v>2625</v>
      </c>
      <c r="N125" s="6">
        <v>3500</v>
      </c>
      <c r="O125" t="s">
        <v>4</v>
      </c>
      <c r="P125" s="6">
        <v>0.75</v>
      </c>
      <c r="Q125" s="2" t="s">
        <v>44</v>
      </c>
      <c r="R125" s="3" t="s">
        <v>269</v>
      </c>
      <c r="S125">
        <v>3</v>
      </c>
      <c r="X125" s="2" t="s">
        <v>79</v>
      </c>
      <c r="AA125" s="2">
        <f t="shared" si="3"/>
        <v>0</v>
      </c>
    </row>
    <row r="126" spans="1:27">
      <c r="A126" s="2">
        <v>125</v>
      </c>
      <c r="B126" s="2" t="s">
        <v>37</v>
      </c>
      <c r="C126" s="2">
        <v>1749</v>
      </c>
      <c r="D126" s="2" t="s">
        <v>35</v>
      </c>
      <c r="F126" s="2" t="s">
        <v>83</v>
      </c>
      <c r="G126" s="2" t="s">
        <v>36</v>
      </c>
      <c r="H126" s="2" t="s">
        <v>57</v>
      </c>
      <c r="K126" s="2">
        <v>14127</v>
      </c>
      <c r="L126" s="2">
        <f t="shared" si="2"/>
        <v>14127.5</v>
      </c>
      <c r="N126" s="6">
        <v>28255</v>
      </c>
      <c r="O126" t="s">
        <v>4</v>
      </c>
      <c r="P126" s="6">
        <v>0.5</v>
      </c>
      <c r="Q126" s="2" t="s">
        <v>44</v>
      </c>
      <c r="R126" s="3" t="s">
        <v>270</v>
      </c>
      <c r="S126">
        <v>3</v>
      </c>
      <c r="X126" s="2" t="s">
        <v>79</v>
      </c>
      <c r="AA126" s="2">
        <f t="shared" si="3"/>
        <v>-0.5</v>
      </c>
    </row>
    <row r="127" spans="1:27">
      <c r="A127" s="2">
        <v>126</v>
      </c>
      <c r="B127" s="2" t="s">
        <v>37</v>
      </c>
      <c r="C127" s="2">
        <v>1749</v>
      </c>
      <c r="D127" s="2" t="s">
        <v>35</v>
      </c>
      <c r="F127" s="2" t="s">
        <v>83</v>
      </c>
      <c r="G127" s="2" t="s">
        <v>36</v>
      </c>
      <c r="H127" s="2" t="s">
        <v>1549</v>
      </c>
      <c r="K127" s="2">
        <v>900</v>
      </c>
      <c r="L127" s="2">
        <f t="shared" si="2"/>
        <v>900</v>
      </c>
      <c r="N127" s="6">
        <v>9000</v>
      </c>
      <c r="O127" t="s">
        <v>4</v>
      </c>
      <c r="P127" s="6">
        <v>0.1</v>
      </c>
      <c r="Q127" s="2" t="s">
        <v>44</v>
      </c>
      <c r="R127" s="3" t="s">
        <v>271</v>
      </c>
      <c r="S127">
        <v>3</v>
      </c>
      <c r="X127" s="2" t="s">
        <v>79</v>
      </c>
      <c r="AA127" s="2">
        <f t="shared" si="3"/>
        <v>0</v>
      </c>
    </row>
    <row r="128" spans="1:27">
      <c r="A128" s="2">
        <v>127</v>
      </c>
      <c r="B128" s="2" t="s">
        <v>37</v>
      </c>
      <c r="C128" s="2">
        <v>1749</v>
      </c>
      <c r="D128" s="2" t="s">
        <v>35</v>
      </c>
      <c r="F128" s="2" t="s">
        <v>83</v>
      </c>
      <c r="G128" s="2" t="s">
        <v>36</v>
      </c>
      <c r="H128" s="2" t="s">
        <v>1550</v>
      </c>
      <c r="K128" s="2">
        <v>1086</v>
      </c>
      <c r="L128" s="2">
        <f t="shared" si="2"/>
        <v>1086</v>
      </c>
      <c r="N128" s="6">
        <v>3620</v>
      </c>
      <c r="O128" t="s">
        <v>4</v>
      </c>
      <c r="P128" s="6">
        <v>0.3</v>
      </c>
      <c r="Q128" s="2" t="s">
        <v>44</v>
      </c>
      <c r="R128" s="3" t="s">
        <v>272</v>
      </c>
      <c r="S128">
        <v>3</v>
      </c>
      <c r="X128" s="2" t="s">
        <v>79</v>
      </c>
      <c r="AA128" s="2">
        <f t="shared" si="3"/>
        <v>0</v>
      </c>
    </row>
    <row r="129" spans="1:27">
      <c r="A129" s="2">
        <v>128</v>
      </c>
      <c r="B129" s="2" t="s">
        <v>37</v>
      </c>
      <c r="C129" s="2">
        <v>1749</v>
      </c>
      <c r="D129" s="2" t="s">
        <v>35</v>
      </c>
      <c r="F129" s="2" t="s">
        <v>83</v>
      </c>
      <c r="G129" s="2" t="s">
        <v>36</v>
      </c>
      <c r="H129" s="2" t="s">
        <v>248</v>
      </c>
      <c r="K129" s="2">
        <v>200</v>
      </c>
      <c r="L129" s="2">
        <f t="shared" si="2"/>
        <v>200</v>
      </c>
      <c r="N129" s="6">
        <v>200</v>
      </c>
      <c r="O129" t="s">
        <v>4</v>
      </c>
      <c r="P129" s="6">
        <v>1</v>
      </c>
      <c r="Q129" s="2" t="s">
        <v>44</v>
      </c>
      <c r="R129" s="3" t="s">
        <v>273</v>
      </c>
      <c r="S129">
        <v>3</v>
      </c>
      <c r="X129" s="2" t="s">
        <v>79</v>
      </c>
      <c r="AA129" s="2">
        <f t="shared" si="3"/>
        <v>0</v>
      </c>
    </row>
    <row r="130" spans="1:27">
      <c r="A130" s="2">
        <v>129</v>
      </c>
      <c r="B130" s="2" t="s">
        <v>37</v>
      </c>
      <c r="C130" s="2">
        <v>1749</v>
      </c>
      <c r="D130" s="2" t="s">
        <v>35</v>
      </c>
      <c r="F130" s="2" t="s">
        <v>83</v>
      </c>
      <c r="G130" s="2" t="s">
        <v>36</v>
      </c>
      <c r="H130" s="2" t="s">
        <v>59</v>
      </c>
      <c r="K130" s="2">
        <v>71770</v>
      </c>
      <c r="L130" s="2">
        <f t="shared" si="2"/>
        <v>71770</v>
      </c>
      <c r="N130" s="6">
        <v>358850</v>
      </c>
      <c r="O130" t="s">
        <v>4</v>
      </c>
      <c r="P130" s="6">
        <v>0.2</v>
      </c>
      <c r="Q130" s="2" t="s">
        <v>44</v>
      </c>
      <c r="R130" s="3" t="s">
        <v>274</v>
      </c>
      <c r="S130">
        <v>3</v>
      </c>
      <c r="X130" s="2" t="s">
        <v>79</v>
      </c>
      <c r="AA130" s="2">
        <f t="shared" si="3"/>
        <v>0</v>
      </c>
    </row>
    <row r="131" spans="1:27">
      <c r="A131" s="2">
        <v>130</v>
      </c>
      <c r="B131" s="2" t="s">
        <v>37</v>
      </c>
      <c r="C131" s="2">
        <v>1749</v>
      </c>
      <c r="D131" s="2" t="s">
        <v>35</v>
      </c>
      <c r="F131" s="2" t="s">
        <v>83</v>
      </c>
      <c r="G131" s="2" t="s">
        <v>36</v>
      </c>
      <c r="H131" s="2" t="s">
        <v>1551</v>
      </c>
      <c r="K131" s="2">
        <v>600</v>
      </c>
      <c r="L131" s="2">
        <f t="shared" ref="L131:L194" si="4">N131*P131</f>
        <v>600</v>
      </c>
      <c r="N131" s="6">
        <v>150</v>
      </c>
      <c r="O131" t="s">
        <v>4</v>
      </c>
      <c r="P131" s="6">
        <v>4</v>
      </c>
      <c r="Q131" s="2" t="s">
        <v>44</v>
      </c>
      <c r="R131" s="3" t="s">
        <v>275</v>
      </c>
      <c r="S131">
        <v>3</v>
      </c>
      <c r="X131" s="2" t="s">
        <v>79</v>
      </c>
      <c r="AA131" s="2">
        <f t="shared" ref="AA131:AA194" si="5">K131-L131</f>
        <v>0</v>
      </c>
    </row>
    <row r="132" spans="1:27">
      <c r="A132" s="2">
        <v>131</v>
      </c>
      <c r="B132" s="2" t="s">
        <v>37</v>
      </c>
      <c r="C132" s="2">
        <v>1749</v>
      </c>
      <c r="D132" s="2" t="s">
        <v>35</v>
      </c>
      <c r="F132" s="2" t="s">
        <v>83</v>
      </c>
      <c r="G132" s="2" t="s">
        <v>36</v>
      </c>
      <c r="H132" s="2" t="s">
        <v>249</v>
      </c>
      <c r="K132" s="2">
        <v>16896</v>
      </c>
      <c r="L132" s="2">
        <f t="shared" si="4"/>
        <v>16896</v>
      </c>
      <c r="N132" s="6">
        <v>4224</v>
      </c>
      <c r="O132" t="s">
        <v>4</v>
      </c>
      <c r="P132" s="6">
        <v>4</v>
      </c>
      <c r="Q132" s="2" t="s">
        <v>44</v>
      </c>
      <c r="R132" s="3" t="s">
        <v>276</v>
      </c>
      <c r="S132">
        <v>3</v>
      </c>
      <c r="X132" s="2" t="s">
        <v>79</v>
      </c>
      <c r="AA132" s="2">
        <f t="shared" si="5"/>
        <v>0</v>
      </c>
    </row>
    <row r="133" spans="1:27">
      <c r="A133" s="2">
        <v>132</v>
      </c>
      <c r="B133" s="2" t="s">
        <v>37</v>
      </c>
      <c r="C133" s="2">
        <v>1749</v>
      </c>
      <c r="D133" s="2" t="s">
        <v>35</v>
      </c>
      <c r="F133" s="2" t="s">
        <v>83</v>
      </c>
      <c r="G133" s="2" t="s">
        <v>36</v>
      </c>
      <c r="H133" s="2" t="s">
        <v>250</v>
      </c>
      <c r="K133" s="2">
        <v>138130</v>
      </c>
      <c r="L133" s="2">
        <f t="shared" si="4"/>
        <v>138130</v>
      </c>
      <c r="N133" s="6">
        <v>552520</v>
      </c>
      <c r="O133" t="s">
        <v>4</v>
      </c>
      <c r="P133" s="6">
        <v>0.25</v>
      </c>
      <c r="Q133" s="2" t="s">
        <v>44</v>
      </c>
      <c r="R133" s="3" t="s">
        <v>277</v>
      </c>
      <c r="S133">
        <v>3</v>
      </c>
      <c r="X133" s="2" t="s">
        <v>79</v>
      </c>
      <c r="AA133" s="2">
        <f t="shared" si="5"/>
        <v>0</v>
      </c>
    </row>
    <row r="134" spans="1:27">
      <c r="A134" s="2">
        <v>133</v>
      </c>
      <c r="B134" s="2" t="s">
        <v>37</v>
      </c>
      <c r="C134" s="2">
        <v>1749</v>
      </c>
      <c r="D134" s="2" t="s">
        <v>35</v>
      </c>
      <c r="F134" s="2" t="s">
        <v>83</v>
      </c>
      <c r="G134" s="2" t="s">
        <v>36</v>
      </c>
      <c r="H134" s="2" t="s">
        <v>251</v>
      </c>
      <c r="K134" s="2">
        <v>5440</v>
      </c>
      <c r="L134" s="2">
        <f t="shared" si="4"/>
        <v>5440</v>
      </c>
      <c r="N134" s="6">
        <v>3400</v>
      </c>
      <c r="O134" t="s">
        <v>4</v>
      </c>
      <c r="P134" s="6">
        <v>1.6</v>
      </c>
      <c r="Q134" s="2" t="s">
        <v>44</v>
      </c>
      <c r="R134" s="3" t="s">
        <v>278</v>
      </c>
      <c r="S134">
        <v>3</v>
      </c>
      <c r="X134" s="2" t="s">
        <v>79</v>
      </c>
      <c r="AA134" s="2">
        <f t="shared" si="5"/>
        <v>0</v>
      </c>
    </row>
    <row r="135" spans="1:27">
      <c r="A135" s="2">
        <v>134</v>
      </c>
      <c r="B135" s="2" t="s">
        <v>37</v>
      </c>
      <c r="C135" s="2">
        <v>1749</v>
      </c>
      <c r="D135" s="2" t="s">
        <v>35</v>
      </c>
      <c r="F135" s="2" t="s">
        <v>83</v>
      </c>
      <c r="G135" s="2" t="s">
        <v>36</v>
      </c>
      <c r="H135" s="2" t="s">
        <v>252</v>
      </c>
      <c r="K135" s="2">
        <v>151</v>
      </c>
      <c r="L135" s="2">
        <f t="shared" si="4"/>
        <v>15120</v>
      </c>
      <c r="N135" s="6">
        <v>1680</v>
      </c>
      <c r="O135" t="s">
        <v>4</v>
      </c>
      <c r="P135" s="6">
        <v>9</v>
      </c>
      <c r="Q135" s="2" t="s">
        <v>44</v>
      </c>
      <c r="R135" s="3" t="s">
        <v>279</v>
      </c>
      <c r="S135">
        <v>3</v>
      </c>
      <c r="X135" s="2" t="s">
        <v>79</v>
      </c>
      <c r="AA135" s="2">
        <f t="shared" si="5"/>
        <v>-14969</v>
      </c>
    </row>
    <row r="136" spans="1:27">
      <c r="A136" s="2">
        <v>135</v>
      </c>
      <c r="B136" s="2" t="s">
        <v>37</v>
      </c>
      <c r="C136" s="2">
        <v>1749</v>
      </c>
      <c r="D136" s="2" t="s">
        <v>35</v>
      </c>
      <c r="F136" s="2" t="s">
        <v>83</v>
      </c>
      <c r="G136" s="2" t="s">
        <v>36</v>
      </c>
      <c r="H136" s="2" t="s">
        <v>253</v>
      </c>
      <c r="K136" s="2">
        <v>480</v>
      </c>
      <c r="L136" s="2">
        <f t="shared" si="4"/>
        <v>480</v>
      </c>
      <c r="N136" s="6">
        <v>6000</v>
      </c>
      <c r="O136" t="s">
        <v>4</v>
      </c>
      <c r="P136" s="6">
        <v>0.08</v>
      </c>
      <c r="Q136" s="2" t="s">
        <v>44</v>
      </c>
      <c r="R136" s="3" t="s">
        <v>280</v>
      </c>
      <c r="S136">
        <v>3</v>
      </c>
      <c r="X136" s="2" t="s">
        <v>79</v>
      </c>
      <c r="AA136" s="2">
        <f t="shared" si="5"/>
        <v>0</v>
      </c>
    </row>
    <row r="137" spans="1:27">
      <c r="A137" s="2">
        <v>136</v>
      </c>
      <c r="B137" s="2" t="s">
        <v>37</v>
      </c>
      <c r="C137" s="2">
        <v>1749</v>
      </c>
      <c r="D137" s="2" t="s">
        <v>35</v>
      </c>
      <c r="F137" s="2" t="s">
        <v>83</v>
      </c>
      <c r="G137" s="2" t="s">
        <v>36</v>
      </c>
      <c r="H137" s="2" t="s">
        <v>254</v>
      </c>
      <c r="K137" s="2">
        <v>7080</v>
      </c>
      <c r="L137" s="2">
        <f t="shared" si="4"/>
        <v>7080</v>
      </c>
      <c r="N137" s="6">
        <v>1770</v>
      </c>
      <c r="O137" t="s">
        <v>4</v>
      </c>
      <c r="P137" s="6">
        <v>4</v>
      </c>
      <c r="Q137" s="2" t="s">
        <v>44</v>
      </c>
      <c r="R137" s="3" t="s">
        <v>281</v>
      </c>
      <c r="S137">
        <v>3</v>
      </c>
      <c r="X137" s="2" t="s">
        <v>79</v>
      </c>
      <c r="AA137" s="2">
        <f t="shared" si="5"/>
        <v>0</v>
      </c>
    </row>
    <row r="138" spans="1:27">
      <c r="A138" s="2">
        <v>137</v>
      </c>
      <c r="B138" s="2" t="s">
        <v>37</v>
      </c>
      <c r="C138" s="2">
        <v>1749</v>
      </c>
      <c r="D138" s="2" t="s">
        <v>35</v>
      </c>
      <c r="F138" s="2" t="s">
        <v>83</v>
      </c>
      <c r="G138" s="2" t="s">
        <v>36</v>
      </c>
      <c r="H138" s="2" t="s">
        <v>1552</v>
      </c>
      <c r="K138" s="2">
        <v>13804</v>
      </c>
      <c r="L138" s="2">
        <f t="shared" si="4"/>
        <v>13804</v>
      </c>
      <c r="N138" s="6">
        <v>69020</v>
      </c>
      <c r="O138" t="s">
        <v>4</v>
      </c>
      <c r="P138" s="6">
        <v>0.2</v>
      </c>
      <c r="Q138" s="2" t="s">
        <v>44</v>
      </c>
      <c r="R138" s="3" t="s">
        <v>282</v>
      </c>
      <c r="S138">
        <v>3</v>
      </c>
      <c r="X138" s="2" t="s">
        <v>79</v>
      </c>
      <c r="AA138" s="2">
        <f t="shared" si="5"/>
        <v>0</v>
      </c>
    </row>
    <row r="139" spans="1:27">
      <c r="A139" s="2">
        <v>138</v>
      </c>
      <c r="B139" s="2" t="s">
        <v>37</v>
      </c>
      <c r="C139" s="2">
        <v>1749</v>
      </c>
      <c r="D139" s="2" t="s">
        <v>35</v>
      </c>
      <c r="F139" s="2" t="s">
        <v>83</v>
      </c>
      <c r="G139" s="2" t="s">
        <v>36</v>
      </c>
      <c r="H139" s="2" t="s">
        <v>255</v>
      </c>
      <c r="K139" s="2">
        <v>20760</v>
      </c>
      <c r="L139" s="2">
        <f t="shared" si="4"/>
        <v>20760.599999999999</v>
      </c>
      <c r="N139" s="6">
        <v>59316</v>
      </c>
      <c r="O139" t="s">
        <v>4</v>
      </c>
      <c r="P139" s="6">
        <v>0.35</v>
      </c>
      <c r="Q139" s="2" t="s">
        <v>44</v>
      </c>
      <c r="R139" s="3" t="s">
        <v>283</v>
      </c>
      <c r="S139">
        <v>3</v>
      </c>
      <c r="X139" s="2" t="s">
        <v>79</v>
      </c>
      <c r="AA139" s="2">
        <f t="shared" si="5"/>
        <v>-0.59999999999854481</v>
      </c>
    </row>
    <row r="140" spans="1:27">
      <c r="A140" s="2">
        <v>139</v>
      </c>
      <c r="B140" s="2" t="s">
        <v>37</v>
      </c>
      <c r="C140" s="2">
        <v>1749</v>
      </c>
      <c r="D140" s="2" t="s">
        <v>35</v>
      </c>
      <c r="F140" s="2" t="s">
        <v>83</v>
      </c>
      <c r="G140" s="2" t="s">
        <v>36</v>
      </c>
      <c r="H140" s="2" t="s">
        <v>284</v>
      </c>
      <c r="K140" s="2">
        <v>438</v>
      </c>
      <c r="L140" s="2">
        <f t="shared" si="4"/>
        <v>438</v>
      </c>
      <c r="N140" s="6">
        <v>3650</v>
      </c>
      <c r="O140" t="s">
        <v>4</v>
      </c>
      <c r="P140" s="6">
        <v>0.12</v>
      </c>
      <c r="Q140" s="2" t="s">
        <v>44</v>
      </c>
      <c r="R140" s="3" t="s">
        <v>306</v>
      </c>
      <c r="S140">
        <v>4</v>
      </c>
      <c r="X140" s="2" t="s">
        <v>79</v>
      </c>
      <c r="AA140" s="2">
        <f t="shared" si="5"/>
        <v>0</v>
      </c>
    </row>
    <row r="141" spans="1:27">
      <c r="A141" s="2">
        <v>140</v>
      </c>
      <c r="B141" s="2" t="s">
        <v>37</v>
      </c>
      <c r="C141" s="2">
        <v>1749</v>
      </c>
      <c r="D141" s="2" t="s">
        <v>35</v>
      </c>
      <c r="F141" s="2" t="s">
        <v>83</v>
      </c>
      <c r="G141" s="2" t="s">
        <v>36</v>
      </c>
      <c r="H141" s="2" t="s">
        <v>1553</v>
      </c>
      <c r="K141" s="2">
        <v>8855</v>
      </c>
      <c r="L141" s="2">
        <f t="shared" si="4"/>
        <v>8855</v>
      </c>
      <c r="N141" s="6">
        <v>8855</v>
      </c>
      <c r="O141" t="s">
        <v>4</v>
      </c>
      <c r="P141" s="6">
        <v>1</v>
      </c>
      <c r="Q141" s="2" t="s">
        <v>44</v>
      </c>
      <c r="R141" s="3" t="s">
        <v>307</v>
      </c>
      <c r="S141">
        <v>4</v>
      </c>
      <c r="X141" s="2" t="s">
        <v>79</v>
      </c>
      <c r="AA141" s="2">
        <f t="shared" si="5"/>
        <v>0</v>
      </c>
    </row>
    <row r="142" spans="1:27">
      <c r="A142" s="2">
        <v>141</v>
      </c>
      <c r="B142" s="2" t="s">
        <v>37</v>
      </c>
      <c r="C142" s="2">
        <v>1749</v>
      </c>
      <c r="D142" s="2" t="s">
        <v>35</v>
      </c>
      <c r="F142" s="2" t="s">
        <v>83</v>
      </c>
      <c r="G142" s="2" t="s">
        <v>36</v>
      </c>
      <c r="H142" s="2" t="s">
        <v>285</v>
      </c>
      <c r="K142" s="2">
        <v>45</v>
      </c>
      <c r="L142" s="2">
        <f t="shared" si="4"/>
        <v>45</v>
      </c>
      <c r="N142" s="6">
        <v>75</v>
      </c>
      <c r="O142" t="s">
        <v>4</v>
      </c>
      <c r="P142" s="6">
        <v>0.6</v>
      </c>
      <c r="Q142" s="2" t="s">
        <v>44</v>
      </c>
      <c r="R142" s="3" t="s">
        <v>308</v>
      </c>
      <c r="S142">
        <v>4</v>
      </c>
      <c r="X142" s="2" t="s">
        <v>79</v>
      </c>
      <c r="AA142" s="2">
        <f t="shared" si="5"/>
        <v>0</v>
      </c>
    </row>
    <row r="143" spans="1:27">
      <c r="A143" s="2">
        <v>142</v>
      </c>
      <c r="B143" s="2" t="s">
        <v>37</v>
      </c>
      <c r="C143" s="2">
        <v>1749</v>
      </c>
      <c r="D143" s="2" t="s">
        <v>35</v>
      </c>
      <c r="F143" s="2" t="s">
        <v>83</v>
      </c>
      <c r="G143" s="2" t="s">
        <v>36</v>
      </c>
      <c r="H143" s="2" t="s">
        <v>1554</v>
      </c>
      <c r="K143" s="2">
        <v>43304</v>
      </c>
      <c r="L143" s="2">
        <f t="shared" si="4"/>
        <v>43304</v>
      </c>
      <c r="N143" s="6">
        <v>1082600</v>
      </c>
      <c r="O143" t="s">
        <v>4</v>
      </c>
      <c r="P143" s="6">
        <v>0.04</v>
      </c>
      <c r="Q143" s="2" t="s">
        <v>44</v>
      </c>
      <c r="R143" s="3" t="s">
        <v>309</v>
      </c>
      <c r="S143">
        <v>4</v>
      </c>
      <c r="X143" s="2" t="s">
        <v>79</v>
      </c>
      <c r="AA143" s="2">
        <f t="shared" si="5"/>
        <v>0</v>
      </c>
    </row>
    <row r="144" spans="1:27">
      <c r="A144" s="2">
        <v>143</v>
      </c>
      <c r="B144" s="2" t="s">
        <v>37</v>
      </c>
      <c r="C144" s="2">
        <v>1749</v>
      </c>
      <c r="D144" s="2" t="s">
        <v>35</v>
      </c>
      <c r="F144" s="2" t="s">
        <v>83</v>
      </c>
      <c r="G144" s="2" t="s">
        <v>36</v>
      </c>
      <c r="H144" s="2" t="s">
        <v>286</v>
      </c>
      <c r="K144" s="2">
        <v>5850</v>
      </c>
      <c r="L144" s="2">
        <f t="shared" si="4"/>
        <v>5850</v>
      </c>
      <c r="N144" s="6">
        <v>7800</v>
      </c>
      <c r="O144" t="s">
        <v>4</v>
      </c>
      <c r="P144" s="6">
        <v>0.75</v>
      </c>
      <c r="Q144" s="2" t="s">
        <v>44</v>
      </c>
      <c r="R144" s="3" t="s">
        <v>310</v>
      </c>
      <c r="S144">
        <v>4</v>
      </c>
      <c r="X144" s="2" t="s">
        <v>79</v>
      </c>
      <c r="AA144" s="2">
        <f t="shared" si="5"/>
        <v>0</v>
      </c>
    </row>
    <row r="145" spans="1:27">
      <c r="A145" s="2">
        <v>144</v>
      </c>
      <c r="B145" s="2" t="s">
        <v>37</v>
      </c>
      <c r="C145" s="2">
        <v>1749</v>
      </c>
      <c r="D145" s="2" t="s">
        <v>35</v>
      </c>
      <c r="F145" s="2" t="s">
        <v>83</v>
      </c>
      <c r="G145" s="2" t="s">
        <v>36</v>
      </c>
      <c r="H145" s="2" t="s">
        <v>287</v>
      </c>
      <c r="K145" s="2">
        <v>1600</v>
      </c>
      <c r="L145" s="2">
        <f t="shared" si="4"/>
        <v>1600</v>
      </c>
      <c r="N145" s="6">
        <v>800</v>
      </c>
      <c r="O145" t="s">
        <v>4</v>
      </c>
      <c r="P145" s="6">
        <v>2</v>
      </c>
      <c r="Q145" s="2" t="s">
        <v>44</v>
      </c>
      <c r="R145" s="3" t="s">
        <v>311</v>
      </c>
      <c r="S145">
        <v>4</v>
      </c>
      <c r="X145" s="2" t="s">
        <v>79</v>
      </c>
      <c r="AA145" s="2">
        <f t="shared" si="5"/>
        <v>0</v>
      </c>
    </row>
    <row r="146" spans="1:27">
      <c r="A146" s="2">
        <v>145</v>
      </c>
      <c r="B146" s="2" t="s">
        <v>37</v>
      </c>
      <c r="C146" s="2">
        <v>1749</v>
      </c>
      <c r="D146" s="2" t="s">
        <v>35</v>
      </c>
      <c r="F146" s="2" t="s">
        <v>83</v>
      </c>
      <c r="G146" s="2" t="s">
        <v>36</v>
      </c>
      <c r="H146" s="2" t="s">
        <v>288</v>
      </c>
      <c r="K146" s="2">
        <v>3600</v>
      </c>
      <c r="L146" s="2">
        <f t="shared" si="4"/>
        <v>3600</v>
      </c>
      <c r="N146" s="6">
        <v>600</v>
      </c>
      <c r="O146" t="s">
        <v>4</v>
      </c>
      <c r="P146" s="6">
        <v>6</v>
      </c>
      <c r="Q146" s="2" t="s">
        <v>44</v>
      </c>
      <c r="R146" s="3" t="s">
        <v>312</v>
      </c>
      <c r="S146">
        <v>4</v>
      </c>
      <c r="X146" s="2" t="s">
        <v>79</v>
      </c>
      <c r="AA146" s="2">
        <f t="shared" si="5"/>
        <v>0</v>
      </c>
    </row>
    <row r="147" spans="1:27">
      <c r="A147" s="2">
        <v>146</v>
      </c>
      <c r="B147" s="2" t="s">
        <v>37</v>
      </c>
      <c r="C147" s="2">
        <v>1749</v>
      </c>
      <c r="D147" s="2" t="s">
        <v>35</v>
      </c>
      <c r="F147" s="2" t="s">
        <v>83</v>
      </c>
      <c r="G147" s="2" t="s">
        <v>36</v>
      </c>
      <c r="H147" s="2" t="s">
        <v>289</v>
      </c>
      <c r="K147" s="2">
        <v>960</v>
      </c>
      <c r="L147" s="2">
        <f t="shared" si="4"/>
        <v>960</v>
      </c>
      <c r="N147" s="6">
        <v>12</v>
      </c>
      <c r="O147" t="s">
        <v>305</v>
      </c>
      <c r="P147" s="6">
        <v>80</v>
      </c>
      <c r="Q147" s="2" t="s">
        <v>44</v>
      </c>
      <c r="R147" s="3" t="s">
        <v>313</v>
      </c>
      <c r="S147">
        <v>4</v>
      </c>
      <c r="X147" s="2" t="s">
        <v>79</v>
      </c>
      <c r="AA147" s="2">
        <f t="shared" si="5"/>
        <v>0</v>
      </c>
    </row>
    <row r="148" spans="1:27">
      <c r="A148" s="2">
        <v>147</v>
      </c>
      <c r="B148" s="2" t="s">
        <v>37</v>
      </c>
      <c r="C148" s="2">
        <v>1749</v>
      </c>
      <c r="D148" s="2" t="s">
        <v>35</v>
      </c>
      <c r="F148" s="2" t="s">
        <v>83</v>
      </c>
      <c r="G148" s="2" t="s">
        <v>36</v>
      </c>
      <c r="H148" s="2" t="s">
        <v>289</v>
      </c>
      <c r="K148" s="2">
        <v>500</v>
      </c>
      <c r="L148" s="2">
        <f t="shared" si="4"/>
        <v>500</v>
      </c>
      <c r="N148" s="6">
        <v>2500</v>
      </c>
      <c r="O148" t="s">
        <v>4</v>
      </c>
      <c r="P148" s="6">
        <v>0.2</v>
      </c>
      <c r="Q148" s="2" t="s">
        <v>44</v>
      </c>
      <c r="R148" s="3" t="s">
        <v>314</v>
      </c>
      <c r="S148">
        <v>4</v>
      </c>
      <c r="X148" s="2" t="s">
        <v>79</v>
      </c>
      <c r="AA148" s="2">
        <f t="shared" si="5"/>
        <v>0</v>
      </c>
    </row>
    <row r="149" spans="1:27">
      <c r="A149" s="2">
        <v>148</v>
      </c>
      <c r="B149" s="2" t="s">
        <v>37</v>
      </c>
      <c r="C149" s="2">
        <v>1749</v>
      </c>
      <c r="D149" s="2" t="s">
        <v>35</v>
      </c>
      <c r="F149" s="2" t="s">
        <v>83</v>
      </c>
      <c r="G149" s="2" t="s">
        <v>36</v>
      </c>
      <c r="H149" s="2" t="s">
        <v>1555</v>
      </c>
      <c r="K149" s="2">
        <v>1472</v>
      </c>
      <c r="L149" s="2">
        <f t="shared" si="4"/>
        <v>1472</v>
      </c>
      <c r="N149" s="6">
        <v>3680</v>
      </c>
      <c r="O149" t="s">
        <v>4</v>
      </c>
      <c r="P149" s="6">
        <v>0.4</v>
      </c>
      <c r="Q149" s="2" t="s">
        <v>44</v>
      </c>
      <c r="R149" s="3" t="s">
        <v>315</v>
      </c>
      <c r="S149">
        <v>4</v>
      </c>
      <c r="X149" s="2" t="s">
        <v>79</v>
      </c>
      <c r="AA149" s="2">
        <f t="shared" si="5"/>
        <v>0</v>
      </c>
    </row>
    <row r="150" spans="1:27">
      <c r="A150" s="2">
        <v>149</v>
      </c>
      <c r="B150" s="2" t="s">
        <v>37</v>
      </c>
      <c r="C150" s="2">
        <v>1749</v>
      </c>
      <c r="D150" s="2" t="s">
        <v>35</v>
      </c>
      <c r="F150" s="2" t="s">
        <v>83</v>
      </c>
      <c r="G150" s="2" t="s">
        <v>36</v>
      </c>
      <c r="H150" s="2" t="s">
        <v>1556</v>
      </c>
      <c r="K150" s="2">
        <v>2083</v>
      </c>
      <c r="L150" s="2">
        <f t="shared" si="4"/>
        <v>2083.1999999999998</v>
      </c>
      <c r="N150" s="6">
        <v>6944</v>
      </c>
      <c r="O150" t="s">
        <v>4</v>
      </c>
      <c r="P150" s="6">
        <v>0.3</v>
      </c>
      <c r="Q150" s="2" t="s">
        <v>44</v>
      </c>
      <c r="R150" s="3" t="s">
        <v>316</v>
      </c>
      <c r="S150">
        <v>4</v>
      </c>
      <c r="X150" s="2" t="s">
        <v>79</v>
      </c>
      <c r="AA150" s="2">
        <f t="shared" si="5"/>
        <v>-0.1999999999998181</v>
      </c>
    </row>
    <row r="151" spans="1:27">
      <c r="A151" s="2">
        <v>150</v>
      </c>
      <c r="B151" s="2" t="s">
        <v>37</v>
      </c>
      <c r="C151" s="2">
        <v>1749</v>
      </c>
      <c r="D151" s="2" t="s">
        <v>35</v>
      </c>
      <c r="F151" s="2" t="s">
        <v>83</v>
      </c>
      <c r="G151" s="2" t="s">
        <v>36</v>
      </c>
      <c r="H151" s="2" t="s">
        <v>290</v>
      </c>
      <c r="K151" s="2">
        <v>264</v>
      </c>
      <c r="L151" s="2">
        <f t="shared" si="4"/>
        <v>264</v>
      </c>
      <c r="N151" s="6">
        <v>3300</v>
      </c>
      <c r="O151" t="s">
        <v>4</v>
      </c>
      <c r="P151" s="6">
        <v>0.08</v>
      </c>
      <c r="Q151" s="2" t="s">
        <v>44</v>
      </c>
      <c r="R151" s="3" t="s">
        <v>317</v>
      </c>
      <c r="S151">
        <v>4</v>
      </c>
      <c r="X151" s="2" t="s">
        <v>79</v>
      </c>
      <c r="AA151" s="2">
        <f t="shared" si="5"/>
        <v>0</v>
      </c>
    </row>
    <row r="152" spans="1:27">
      <c r="A152" s="2">
        <v>151</v>
      </c>
      <c r="B152" s="2" t="s">
        <v>37</v>
      </c>
      <c r="C152" s="2">
        <v>1749</v>
      </c>
      <c r="D152" s="2" t="s">
        <v>35</v>
      </c>
      <c r="F152" s="2" t="s">
        <v>83</v>
      </c>
      <c r="G152" s="2" t="s">
        <v>36</v>
      </c>
      <c r="H152" s="2" t="s">
        <v>291</v>
      </c>
      <c r="K152" s="2">
        <v>1455676</v>
      </c>
      <c r="L152" s="2">
        <f t="shared" si="4"/>
        <v>1455676</v>
      </c>
      <c r="N152" s="6">
        <v>18195950</v>
      </c>
      <c r="O152" t="s">
        <v>4</v>
      </c>
      <c r="P152" s="6">
        <v>0.08</v>
      </c>
      <c r="Q152" s="2" t="s">
        <v>44</v>
      </c>
      <c r="R152" s="3" t="s">
        <v>318</v>
      </c>
      <c r="S152">
        <v>4</v>
      </c>
      <c r="X152" s="2" t="s">
        <v>79</v>
      </c>
      <c r="AA152" s="2">
        <f t="shared" si="5"/>
        <v>0</v>
      </c>
    </row>
    <row r="153" spans="1:27">
      <c r="A153" s="2">
        <v>152</v>
      </c>
      <c r="B153" s="2" t="s">
        <v>37</v>
      </c>
      <c r="C153" s="2">
        <v>1749</v>
      </c>
      <c r="D153" s="2" t="s">
        <v>35</v>
      </c>
      <c r="F153" s="2" t="s">
        <v>83</v>
      </c>
      <c r="G153" s="2" t="s">
        <v>36</v>
      </c>
      <c r="H153" s="2" t="s">
        <v>292</v>
      </c>
      <c r="K153" s="2">
        <v>585</v>
      </c>
      <c r="L153" s="2">
        <f t="shared" si="4"/>
        <v>585</v>
      </c>
      <c r="N153" s="6">
        <v>3900</v>
      </c>
      <c r="O153" t="s">
        <v>4</v>
      </c>
      <c r="P153" s="6">
        <v>0.15</v>
      </c>
      <c r="Q153" s="2" t="s">
        <v>44</v>
      </c>
      <c r="R153" s="3" t="s">
        <v>319</v>
      </c>
      <c r="S153">
        <v>4</v>
      </c>
      <c r="X153" s="2" t="s">
        <v>79</v>
      </c>
      <c r="AA153" s="2">
        <f t="shared" si="5"/>
        <v>0</v>
      </c>
    </row>
    <row r="154" spans="1:27">
      <c r="A154" s="2">
        <v>153</v>
      </c>
      <c r="B154" s="2" t="s">
        <v>37</v>
      </c>
      <c r="C154" s="2">
        <v>1749</v>
      </c>
      <c r="D154" s="2" t="s">
        <v>35</v>
      </c>
      <c r="F154" s="2" t="s">
        <v>83</v>
      </c>
      <c r="G154" s="2" t="s">
        <v>36</v>
      </c>
      <c r="H154" s="2" t="s">
        <v>293</v>
      </c>
      <c r="K154" s="2">
        <v>1184304</v>
      </c>
      <c r="L154" s="2">
        <f t="shared" si="4"/>
        <v>1184304</v>
      </c>
      <c r="N154" s="6">
        <v>98692</v>
      </c>
      <c r="O154" t="s">
        <v>4</v>
      </c>
      <c r="P154" s="6">
        <v>12</v>
      </c>
      <c r="Q154" s="2" t="s">
        <v>44</v>
      </c>
      <c r="R154" s="3" t="s">
        <v>320</v>
      </c>
      <c r="S154">
        <v>4</v>
      </c>
      <c r="X154" s="2" t="s">
        <v>79</v>
      </c>
      <c r="AA154" s="2">
        <f t="shared" si="5"/>
        <v>0</v>
      </c>
    </row>
    <row r="155" spans="1:27">
      <c r="A155" s="2">
        <v>154</v>
      </c>
      <c r="B155" s="2" t="s">
        <v>37</v>
      </c>
      <c r="C155" s="2">
        <v>1749</v>
      </c>
      <c r="D155" s="2" t="s">
        <v>35</v>
      </c>
      <c r="F155" s="2" t="s">
        <v>83</v>
      </c>
      <c r="G155" s="2" t="s">
        <v>36</v>
      </c>
      <c r="H155" s="2" t="s">
        <v>294</v>
      </c>
      <c r="K155" s="2">
        <v>1310</v>
      </c>
      <c r="L155" s="2">
        <f t="shared" si="4"/>
        <v>1310</v>
      </c>
      <c r="N155" s="6">
        <v>655</v>
      </c>
      <c r="O155" t="s">
        <v>4</v>
      </c>
      <c r="P155" s="6">
        <v>2</v>
      </c>
      <c r="Q155" s="2" t="s">
        <v>44</v>
      </c>
      <c r="R155" s="3" t="s">
        <v>321</v>
      </c>
      <c r="S155">
        <v>4</v>
      </c>
      <c r="X155" s="2" t="s">
        <v>79</v>
      </c>
      <c r="AA155" s="2">
        <f t="shared" si="5"/>
        <v>0</v>
      </c>
    </row>
    <row r="156" spans="1:27">
      <c r="A156" s="2">
        <v>155</v>
      </c>
      <c r="B156" s="2" t="s">
        <v>37</v>
      </c>
      <c r="C156" s="2">
        <v>1749</v>
      </c>
      <c r="D156" s="2" t="s">
        <v>35</v>
      </c>
      <c r="F156" s="2" t="s">
        <v>83</v>
      </c>
      <c r="G156" s="2" t="s">
        <v>36</v>
      </c>
      <c r="H156" s="2" t="s">
        <v>295</v>
      </c>
      <c r="K156" s="2">
        <v>8328</v>
      </c>
      <c r="L156" s="2">
        <f t="shared" si="4"/>
        <v>8328</v>
      </c>
      <c r="N156" s="6">
        <v>34700</v>
      </c>
      <c r="O156" t="s">
        <v>4</v>
      </c>
      <c r="P156" s="6">
        <v>0.24</v>
      </c>
      <c r="Q156" s="2" t="s">
        <v>44</v>
      </c>
      <c r="R156" s="3" t="s">
        <v>322</v>
      </c>
      <c r="S156">
        <v>4</v>
      </c>
      <c r="X156" s="2" t="s">
        <v>79</v>
      </c>
      <c r="AA156" s="2">
        <f t="shared" si="5"/>
        <v>0</v>
      </c>
    </row>
    <row r="157" spans="1:27">
      <c r="A157" s="2">
        <v>156</v>
      </c>
      <c r="B157" s="2" t="s">
        <v>37</v>
      </c>
      <c r="C157" s="2">
        <v>1749</v>
      </c>
      <c r="D157" s="2" t="s">
        <v>35</v>
      </c>
      <c r="F157" s="2" t="s">
        <v>83</v>
      </c>
      <c r="G157" s="2" t="s">
        <v>36</v>
      </c>
      <c r="H157" s="2" t="s">
        <v>296</v>
      </c>
      <c r="K157" s="2">
        <v>5670</v>
      </c>
      <c r="L157" s="2">
        <f t="shared" si="4"/>
        <v>5670</v>
      </c>
      <c r="N157" s="6">
        <v>18900</v>
      </c>
      <c r="O157" t="s">
        <v>4</v>
      </c>
      <c r="P157" s="6">
        <v>0.3</v>
      </c>
      <c r="Q157" s="2" t="s">
        <v>44</v>
      </c>
      <c r="R157" s="3" t="s">
        <v>323</v>
      </c>
      <c r="S157">
        <v>4</v>
      </c>
      <c r="X157" s="2" t="s">
        <v>79</v>
      </c>
      <c r="AA157" s="2">
        <f t="shared" si="5"/>
        <v>0</v>
      </c>
    </row>
    <row r="158" spans="1:27">
      <c r="A158" s="2">
        <v>157</v>
      </c>
      <c r="B158" s="2" t="s">
        <v>37</v>
      </c>
      <c r="C158" s="2">
        <v>1749</v>
      </c>
      <c r="D158" s="2" t="s">
        <v>35</v>
      </c>
      <c r="F158" s="2" t="s">
        <v>83</v>
      </c>
      <c r="G158" s="2" t="s">
        <v>36</v>
      </c>
      <c r="H158" s="2" t="s">
        <v>60</v>
      </c>
      <c r="K158" s="2">
        <v>6862</v>
      </c>
      <c r="L158" s="2">
        <f t="shared" si="4"/>
        <v>6862.4000000000005</v>
      </c>
      <c r="N158" s="6">
        <v>17156</v>
      </c>
      <c r="O158" t="s">
        <v>4</v>
      </c>
      <c r="P158" s="6">
        <v>0.4</v>
      </c>
      <c r="Q158" s="2" t="s">
        <v>44</v>
      </c>
      <c r="R158" s="3" t="s">
        <v>324</v>
      </c>
      <c r="S158">
        <v>4</v>
      </c>
      <c r="X158" s="2" t="s">
        <v>79</v>
      </c>
      <c r="AA158" s="2">
        <f t="shared" si="5"/>
        <v>-0.4000000000005457</v>
      </c>
    </row>
    <row r="159" spans="1:27">
      <c r="A159" s="2">
        <v>158</v>
      </c>
      <c r="B159" s="2" t="s">
        <v>37</v>
      </c>
      <c r="C159" s="2">
        <v>1749</v>
      </c>
      <c r="D159" s="2" t="s">
        <v>35</v>
      </c>
      <c r="F159" s="2" t="s">
        <v>83</v>
      </c>
      <c r="G159" s="2" t="s">
        <v>36</v>
      </c>
      <c r="H159" s="2" t="s">
        <v>297</v>
      </c>
      <c r="K159" s="2">
        <v>2904</v>
      </c>
      <c r="L159" s="2">
        <f t="shared" si="4"/>
        <v>2904</v>
      </c>
      <c r="N159" s="6">
        <v>1452</v>
      </c>
      <c r="O159" t="s">
        <v>4</v>
      </c>
      <c r="P159" s="6">
        <v>2</v>
      </c>
      <c r="Q159" s="2" t="s">
        <v>44</v>
      </c>
      <c r="R159" s="3" t="s">
        <v>325</v>
      </c>
      <c r="S159">
        <v>4</v>
      </c>
      <c r="X159" s="2" t="s">
        <v>79</v>
      </c>
      <c r="AA159" s="2">
        <f t="shared" si="5"/>
        <v>0</v>
      </c>
    </row>
    <row r="160" spans="1:27">
      <c r="A160" s="2">
        <v>159</v>
      </c>
      <c r="B160" s="2" t="s">
        <v>37</v>
      </c>
      <c r="C160" s="2">
        <v>1749</v>
      </c>
      <c r="D160" s="2" t="s">
        <v>35</v>
      </c>
      <c r="F160" s="2" t="s">
        <v>83</v>
      </c>
      <c r="G160" s="2" t="s">
        <v>36</v>
      </c>
      <c r="H160" s="2" t="s">
        <v>298</v>
      </c>
      <c r="K160" s="2">
        <v>240</v>
      </c>
      <c r="L160" s="2">
        <f t="shared" si="4"/>
        <v>240</v>
      </c>
      <c r="N160" s="6">
        <v>8</v>
      </c>
      <c r="O160" t="s">
        <v>582</v>
      </c>
      <c r="P160" s="6">
        <v>30</v>
      </c>
      <c r="Q160" s="2" t="s">
        <v>44</v>
      </c>
      <c r="R160" s="3" t="s">
        <v>326</v>
      </c>
      <c r="S160">
        <v>4</v>
      </c>
      <c r="X160" s="2" t="s">
        <v>79</v>
      </c>
      <c r="AA160" s="2">
        <f t="shared" si="5"/>
        <v>0</v>
      </c>
    </row>
    <row r="161" spans="1:27">
      <c r="A161" s="2">
        <v>160</v>
      </c>
      <c r="B161" s="2" t="s">
        <v>37</v>
      </c>
      <c r="C161" s="2">
        <v>1749</v>
      </c>
      <c r="D161" s="2" t="s">
        <v>35</v>
      </c>
      <c r="F161" s="2" t="s">
        <v>83</v>
      </c>
      <c r="G161" s="2" t="s">
        <v>36</v>
      </c>
      <c r="H161" s="2" t="s">
        <v>299</v>
      </c>
      <c r="K161" s="2">
        <v>1809</v>
      </c>
      <c r="L161" s="2">
        <f t="shared" si="4"/>
        <v>1809.6</v>
      </c>
      <c r="N161" s="6">
        <v>6032</v>
      </c>
      <c r="O161" t="s">
        <v>4</v>
      </c>
      <c r="P161" s="6">
        <v>0.3</v>
      </c>
      <c r="Q161" s="2" t="s">
        <v>44</v>
      </c>
      <c r="R161" s="3" t="s">
        <v>327</v>
      </c>
      <c r="S161">
        <v>4</v>
      </c>
      <c r="X161" s="2" t="s">
        <v>79</v>
      </c>
      <c r="AA161" s="2">
        <f t="shared" si="5"/>
        <v>-0.59999999999990905</v>
      </c>
    </row>
    <row r="162" spans="1:27">
      <c r="A162" s="2">
        <v>161</v>
      </c>
      <c r="B162" s="2" t="s">
        <v>37</v>
      </c>
      <c r="C162" s="2">
        <v>1749</v>
      </c>
      <c r="D162" s="2" t="s">
        <v>35</v>
      </c>
      <c r="F162" s="2" t="s">
        <v>83</v>
      </c>
      <c r="G162" s="2" t="s">
        <v>36</v>
      </c>
      <c r="H162" s="2" t="s">
        <v>300</v>
      </c>
      <c r="K162" s="2">
        <v>150</v>
      </c>
      <c r="L162" s="2">
        <f t="shared" si="4"/>
        <v>150</v>
      </c>
      <c r="N162" s="6">
        <v>1500</v>
      </c>
      <c r="O162" t="s">
        <v>4</v>
      </c>
      <c r="P162" s="6">
        <v>0.1</v>
      </c>
      <c r="Q162" s="2" t="s">
        <v>44</v>
      </c>
      <c r="R162" s="3" t="s">
        <v>328</v>
      </c>
      <c r="S162">
        <v>4</v>
      </c>
      <c r="X162" s="2" t="s">
        <v>79</v>
      </c>
      <c r="AA162" s="2">
        <f t="shared" si="5"/>
        <v>0</v>
      </c>
    </row>
    <row r="163" spans="1:27">
      <c r="A163" s="2">
        <v>162</v>
      </c>
      <c r="B163" s="2" t="s">
        <v>37</v>
      </c>
      <c r="C163" s="2">
        <v>1749</v>
      </c>
      <c r="D163" s="2" t="s">
        <v>35</v>
      </c>
      <c r="F163" s="2" t="s">
        <v>83</v>
      </c>
      <c r="G163" s="2" t="s">
        <v>36</v>
      </c>
      <c r="H163" s="2" t="s">
        <v>301</v>
      </c>
      <c r="K163" s="2">
        <v>1200</v>
      </c>
      <c r="L163" s="2">
        <f t="shared" si="4"/>
        <v>1200</v>
      </c>
      <c r="N163" s="6">
        <v>300</v>
      </c>
      <c r="O163" t="s">
        <v>4</v>
      </c>
      <c r="P163" s="6">
        <v>4</v>
      </c>
      <c r="Q163" s="2" t="s">
        <v>44</v>
      </c>
      <c r="R163" s="3" t="s">
        <v>329</v>
      </c>
      <c r="S163">
        <v>4</v>
      </c>
      <c r="X163" s="2" t="s">
        <v>79</v>
      </c>
      <c r="AA163" s="2">
        <f t="shared" si="5"/>
        <v>0</v>
      </c>
    </row>
    <row r="164" spans="1:27">
      <c r="A164" s="2">
        <v>163</v>
      </c>
      <c r="B164" s="2" t="s">
        <v>37</v>
      </c>
      <c r="C164" s="2">
        <v>1749</v>
      </c>
      <c r="D164" s="2" t="s">
        <v>35</v>
      </c>
      <c r="F164" s="2" t="s">
        <v>83</v>
      </c>
      <c r="G164" s="2" t="s">
        <v>36</v>
      </c>
      <c r="H164" s="2" t="s">
        <v>302</v>
      </c>
      <c r="K164" s="2">
        <v>33750</v>
      </c>
      <c r="L164" s="2">
        <f t="shared" si="4"/>
        <v>33750</v>
      </c>
      <c r="N164" s="6">
        <v>6750</v>
      </c>
      <c r="O164" t="s">
        <v>4</v>
      </c>
      <c r="P164" s="6">
        <v>5</v>
      </c>
      <c r="Q164" s="2" t="s">
        <v>44</v>
      </c>
      <c r="R164" s="3" t="s">
        <v>330</v>
      </c>
      <c r="S164">
        <v>4</v>
      </c>
      <c r="X164" s="2" t="s">
        <v>79</v>
      </c>
      <c r="AA164" s="2">
        <f t="shared" si="5"/>
        <v>0</v>
      </c>
    </row>
    <row r="165" spans="1:27">
      <c r="A165" s="2">
        <v>164</v>
      </c>
      <c r="B165" s="2" t="s">
        <v>37</v>
      </c>
      <c r="C165" s="2">
        <v>1749</v>
      </c>
      <c r="D165" s="2" t="s">
        <v>35</v>
      </c>
      <c r="F165" s="2" t="s">
        <v>83</v>
      </c>
      <c r="G165" s="2" t="s">
        <v>36</v>
      </c>
      <c r="H165" s="2" t="s">
        <v>1557</v>
      </c>
      <c r="K165" s="2">
        <v>748</v>
      </c>
      <c r="L165" s="2">
        <f t="shared" si="4"/>
        <v>748.19999999999993</v>
      </c>
      <c r="N165" s="6">
        <v>2494</v>
      </c>
      <c r="O165" t="s">
        <v>4</v>
      </c>
      <c r="P165" s="6">
        <v>0.3</v>
      </c>
      <c r="Q165" s="2" t="s">
        <v>44</v>
      </c>
      <c r="R165" s="3" t="s">
        <v>331</v>
      </c>
      <c r="S165">
        <v>4</v>
      </c>
      <c r="X165" s="2" t="s">
        <v>79</v>
      </c>
      <c r="AA165" s="2">
        <f t="shared" si="5"/>
        <v>-0.19999999999993179</v>
      </c>
    </row>
    <row r="166" spans="1:27">
      <c r="A166" s="2">
        <v>165</v>
      </c>
      <c r="B166" s="2" t="s">
        <v>37</v>
      </c>
      <c r="C166" s="2">
        <v>1749</v>
      </c>
      <c r="D166" s="2" t="s">
        <v>35</v>
      </c>
      <c r="F166" s="2" t="s">
        <v>83</v>
      </c>
      <c r="G166" s="2" t="s">
        <v>36</v>
      </c>
      <c r="H166" s="2" t="s">
        <v>1558</v>
      </c>
      <c r="K166" s="2">
        <v>8736</v>
      </c>
      <c r="L166" s="2">
        <f t="shared" si="4"/>
        <v>7836</v>
      </c>
      <c r="N166" s="6">
        <v>52240</v>
      </c>
      <c r="O166" t="s">
        <v>4</v>
      </c>
      <c r="P166" s="6">
        <v>0.15</v>
      </c>
      <c r="Q166" s="2" t="s">
        <v>44</v>
      </c>
      <c r="R166" s="3" t="s">
        <v>332</v>
      </c>
      <c r="S166">
        <v>4</v>
      </c>
      <c r="X166" s="2" t="s">
        <v>79</v>
      </c>
      <c r="AA166" s="2">
        <f t="shared" si="5"/>
        <v>900</v>
      </c>
    </row>
    <row r="167" spans="1:27">
      <c r="A167" s="2">
        <v>166</v>
      </c>
      <c r="B167" s="2" t="s">
        <v>37</v>
      </c>
      <c r="C167" s="2">
        <v>1749</v>
      </c>
      <c r="D167" s="2" t="s">
        <v>35</v>
      </c>
      <c r="F167" s="2" t="s">
        <v>83</v>
      </c>
      <c r="G167" s="2" t="s">
        <v>36</v>
      </c>
      <c r="H167" s="2" t="s">
        <v>303</v>
      </c>
      <c r="K167" s="2">
        <v>69200</v>
      </c>
      <c r="L167" s="2">
        <f t="shared" si="4"/>
        <v>69200</v>
      </c>
      <c r="N167" s="6">
        <v>173</v>
      </c>
      <c r="O167" t="s">
        <v>582</v>
      </c>
      <c r="P167" s="6">
        <v>400</v>
      </c>
      <c r="Q167" s="2" t="s">
        <v>44</v>
      </c>
      <c r="R167" s="3" t="s">
        <v>333</v>
      </c>
      <c r="S167">
        <v>4</v>
      </c>
      <c r="X167" s="2" t="s">
        <v>79</v>
      </c>
      <c r="AA167" s="2">
        <f t="shared" si="5"/>
        <v>0</v>
      </c>
    </row>
    <row r="168" spans="1:27">
      <c r="A168" s="2">
        <v>167</v>
      </c>
      <c r="B168" s="2" t="s">
        <v>37</v>
      </c>
      <c r="C168" s="2">
        <v>1749</v>
      </c>
      <c r="D168" s="2" t="s">
        <v>35</v>
      </c>
      <c r="F168" s="2" t="s">
        <v>83</v>
      </c>
      <c r="G168" s="2" t="s">
        <v>36</v>
      </c>
      <c r="H168" s="2" t="s">
        <v>1559</v>
      </c>
      <c r="K168" s="2">
        <v>120</v>
      </c>
      <c r="L168" s="2">
        <f t="shared" si="4"/>
        <v>120</v>
      </c>
      <c r="N168" s="6">
        <v>600</v>
      </c>
      <c r="O168" t="s">
        <v>4</v>
      </c>
      <c r="P168" s="6">
        <v>0.2</v>
      </c>
      <c r="Q168" s="2" t="s">
        <v>44</v>
      </c>
      <c r="R168" s="3" t="s">
        <v>334</v>
      </c>
      <c r="S168">
        <v>4</v>
      </c>
      <c r="X168" s="2" t="s">
        <v>79</v>
      </c>
      <c r="AA168" s="2">
        <f t="shared" si="5"/>
        <v>0</v>
      </c>
    </row>
    <row r="169" spans="1:27">
      <c r="A169" s="2">
        <v>168</v>
      </c>
      <c r="B169" s="2" t="s">
        <v>37</v>
      </c>
      <c r="C169" s="2">
        <v>1749</v>
      </c>
      <c r="D169" s="2" t="s">
        <v>35</v>
      </c>
      <c r="F169" s="2" t="s">
        <v>83</v>
      </c>
      <c r="G169" s="2" t="s">
        <v>36</v>
      </c>
      <c r="H169" s="2" t="s">
        <v>304</v>
      </c>
      <c r="K169" s="2">
        <v>335515</v>
      </c>
      <c r="L169" s="2">
        <f t="shared" si="4"/>
        <v>335515</v>
      </c>
      <c r="N169" s="6">
        <v>67103</v>
      </c>
      <c r="O169" t="s">
        <v>4</v>
      </c>
      <c r="P169" s="6">
        <v>5</v>
      </c>
      <c r="Q169" s="2" t="s">
        <v>44</v>
      </c>
      <c r="R169" s="3" t="s">
        <v>335</v>
      </c>
      <c r="S169">
        <v>4</v>
      </c>
      <c r="X169" s="2" t="s">
        <v>79</v>
      </c>
      <c r="AA169" s="2">
        <f t="shared" si="5"/>
        <v>0</v>
      </c>
    </row>
    <row r="170" spans="1:27">
      <c r="A170" s="2">
        <v>169</v>
      </c>
      <c r="B170" s="2" t="s">
        <v>37</v>
      </c>
      <c r="C170" s="2">
        <v>1749</v>
      </c>
      <c r="D170" s="2" t="s">
        <v>35</v>
      </c>
      <c r="F170" s="2" t="s">
        <v>83</v>
      </c>
      <c r="G170" s="2" t="s">
        <v>36</v>
      </c>
      <c r="H170" s="2" t="s">
        <v>336</v>
      </c>
      <c r="K170" s="2">
        <v>540</v>
      </c>
      <c r="L170" s="2">
        <f t="shared" si="4"/>
        <v>540</v>
      </c>
      <c r="N170" s="6">
        <v>36</v>
      </c>
      <c r="O170" t="s">
        <v>143</v>
      </c>
      <c r="P170" s="6">
        <v>15</v>
      </c>
      <c r="Q170" s="2" t="s">
        <v>44</v>
      </c>
      <c r="R170" s="3" t="s">
        <v>341</v>
      </c>
      <c r="S170">
        <v>4</v>
      </c>
      <c r="X170" s="2" t="s">
        <v>79</v>
      </c>
      <c r="AA170" s="2">
        <f t="shared" si="5"/>
        <v>0</v>
      </c>
    </row>
    <row r="171" spans="1:27">
      <c r="A171" s="2">
        <v>170</v>
      </c>
      <c r="B171" s="2" t="s">
        <v>37</v>
      </c>
      <c r="C171" s="2">
        <v>1749</v>
      </c>
      <c r="D171" s="2" t="s">
        <v>35</v>
      </c>
      <c r="F171" s="2" t="s">
        <v>83</v>
      </c>
      <c r="G171" s="2" t="s">
        <v>36</v>
      </c>
      <c r="H171" s="2" t="s">
        <v>337</v>
      </c>
      <c r="K171" s="2">
        <v>26160</v>
      </c>
      <c r="L171" s="2">
        <f t="shared" si="4"/>
        <v>26160</v>
      </c>
      <c r="N171" s="6">
        <v>872</v>
      </c>
      <c r="O171" t="s">
        <v>143</v>
      </c>
      <c r="P171" s="6">
        <v>30</v>
      </c>
      <c r="Q171" s="2" t="s">
        <v>44</v>
      </c>
      <c r="R171" s="3" t="s">
        <v>342</v>
      </c>
      <c r="S171">
        <v>4</v>
      </c>
      <c r="X171" s="2" t="s">
        <v>79</v>
      </c>
      <c r="AA171" s="2">
        <f t="shared" si="5"/>
        <v>0</v>
      </c>
    </row>
    <row r="172" spans="1:27">
      <c r="A172" s="2">
        <v>171</v>
      </c>
      <c r="B172" s="2" t="s">
        <v>37</v>
      </c>
      <c r="C172" s="2">
        <v>1749</v>
      </c>
      <c r="D172" s="2" t="s">
        <v>35</v>
      </c>
      <c r="F172" s="2" t="s">
        <v>83</v>
      </c>
      <c r="G172" s="2" t="s">
        <v>36</v>
      </c>
      <c r="H172" s="2" t="s">
        <v>338</v>
      </c>
      <c r="K172" s="2">
        <v>2700</v>
      </c>
      <c r="L172" s="2">
        <f t="shared" si="4"/>
        <v>2700</v>
      </c>
      <c r="N172" s="6">
        <v>60</v>
      </c>
      <c r="O172" t="s">
        <v>143</v>
      </c>
      <c r="P172" s="6">
        <v>45</v>
      </c>
      <c r="Q172" s="2" t="s">
        <v>44</v>
      </c>
      <c r="R172" s="3" t="s">
        <v>343</v>
      </c>
      <c r="S172">
        <v>4</v>
      </c>
      <c r="X172" s="2" t="s">
        <v>79</v>
      </c>
      <c r="AA172" s="2">
        <f t="shared" si="5"/>
        <v>0</v>
      </c>
    </row>
    <row r="173" spans="1:27">
      <c r="A173" s="2">
        <v>172</v>
      </c>
      <c r="B173" s="2" t="s">
        <v>37</v>
      </c>
      <c r="C173" s="2">
        <v>1749</v>
      </c>
      <c r="D173" s="2" t="s">
        <v>35</v>
      </c>
      <c r="F173" s="2" t="s">
        <v>83</v>
      </c>
      <c r="G173" s="2" t="s">
        <v>36</v>
      </c>
      <c r="H173" s="2" t="s">
        <v>339</v>
      </c>
      <c r="K173" s="2">
        <v>1000</v>
      </c>
      <c r="L173" s="2">
        <f t="shared" si="4"/>
        <v>1000</v>
      </c>
      <c r="N173" s="6">
        <v>125</v>
      </c>
      <c r="O173" t="s">
        <v>143</v>
      </c>
      <c r="P173" s="6">
        <v>8</v>
      </c>
      <c r="Q173" s="2" t="s">
        <v>44</v>
      </c>
      <c r="R173" s="3" t="s">
        <v>344</v>
      </c>
      <c r="S173">
        <v>4</v>
      </c>
      <c r="X173" s="2" t="s">
        <v>79</v>
      </c>
      <c r="AA173" s="2">
        <f t="shared" si="5"/>
        <v>0</v>
      </c>
    </row>
    <row r="174" spans="1:27">
      <c r="A174" s="2">
        <v>173</v>
      </c>
      <c r="B174" s="2" t="s">
        <v>37</v>
      </c>
      <c r="C174" s="2">
        <v>1749</v>
      </c>
      <c r="D174" s="2" t="s">
        <v>35</v>
      </c>
      <c r="F174" s="2" t="s">
        <v>83</v>
      </c>
      <c r="G174" s="2" t="s">
        <v>36</v>
      </c>
      <c r="H174" s="2" t="s">
        <v>340</v>
      </c>
      <c r="K174" s="2">
        <v>7360</v>
      </c>
      <c r="L174" s="2">
        <f t="shared" si="4"/>
        <v>7360</v>
      </c>
      <c r="N174" s="6">
        <v>92</v>
      </c>
      <c r="O174" t="s">
        <v>143</v>
      </c>
      <c r="P174" s="6">
        <v>80</v>
      </c>
      <c r="Q174" s="2" t="s">
        <v>44</v>
      </c>
      <c r="R174" s="3" t="s">
        <v>345</v>
      </c>
      <c r="S174">
        <v>4</v>
      </c>
      <c r="X174" s="2" t="s">
        <v>79</v>
      </c>
      <c r="AA174" s="2">
        <f t="shared" si="5"/>
        <v>0</v>
      </c>
    </row>
    <row r="175" spans="1:27">
      <c r="A175" s="2">
        <v>174</v>
      </c>
      <c r="B175" s="2" t="s">
        <v>37</v>
      </c>
      <c r="C175" s="2">
        <v>1749</v>
      </c>
      <c r="D175" s="2" t="s">
        <v>35</v>
      </c>
      <c r="F175" s="2" t="s">
        <v>346</v>
      </c>
      <c r="G175" s="2" t="s">
        <v>36</v>
      </c>
      <c r="H175" s="2" t="s">
        <v>347</v>
      </c>
      <c r="K175" s="2">
        <v>7945</v>
      </c>
      <c r="L175" s="2">
        <f t="shared" si="4"/>
        <v>7944.9999999999991</v>
      </c>
      <c r="N175" s="6">
        <v>22700</v>
      </c>
      <c r="O175" t="s">
        <v>4</v>
      </c>
      <c r="P175" s="6">
        <v>0.35</v>
      </c>
      <c r="Q175" s="2" t="s">
        <v>44</v>
      </c>
      <c r="R175" s="3" t="s">
        <v>360</v>
      </c>
      <c r="S175">
        <v>4</v>
      </c>
      <c r="X175" s="2" t="s">
        <v>79</v>
      </c>
      <c r="AA175" s="2">
        <f t="shared" si="5"/>
        <v>0</v>
      </c>
    </row>
    <row r="176" spans="1:27">
      <c r="A176" s="2">
        <v>175</v>
      </c>
      <c r="B176" s="2" t="s">
        <v>37</v>
      </c>
      <c r="C176" s="2">
        <v>1749</v>
      </c>
      <c r="D176" s="2" t="s">
        <v>35</v>
      </c>
      <c r="F176" s="2" t="s">
        <v>346</v>
      </c>
      <c r="G176" s="2" t="s">
        <v>36</v>
      </c>
      <c r="H176" s="2" t="s">
        <v>1407</v>
      </c>
      <c r="K176" s="2">
        <v>2100</v>
      </c>
      <c r="L176" s="2">
        <f t="shared" si="4"/>
        <v>2100</v>
      </c>
      <c r="N176" s="6">
        <v>2100</v>
      </c>
      <c r="O176" t="s">
        <v>4</v>
      </c>
      <c r="P176" s="6">
        <v>1</v>
      </c>
      <c r="Q176" s="2" t="s">
        <v>44</v>
      </c>
      <c r="R176" s="3" t="s">
        <v>361</v>
      </c>
      <c r="S176">
        <v>4</v>
      </c>
      <c r="X176" s="2" t="s">
        <v>79</v>
      </c>
      <c r="AA176" s="2">
        <f t="shared" si="5"/>
        <v>0</v>
      </c>
    </row>
    <row r="177" spans="1:27">
      <c r="A177" s="2">
        <v>176</v>
      </c>
      <c r="B177" s="2" t="s">
        <v>37</v>
      </c>
      <c r="C177" s="2">
        <v>1749</v>
      </c>
      <c r="D177" s="2" t="s">
        <v>35</v>
      </c>
      <c r="F177" s="2" t="s">
        <v>346</v>
      </c>
      <c r="G177" s="2" t="s">
        <v>36</v>
      </c>
      <c r="H177" s="2" t="s">
        <v>85</v>
      </c>
      <c r="K177" s="2">
        <v>1600</v>
      </c>
      <c r="L177" s="2">
        <f t="shared" si="4"/>
        <v>1600</v>
      </c>
      <c r="N177" s="6">
        <v>8000</v>
      </c>
      <c r="O177" t="s">
        <v>4</v>
      </c>
      <c r="P177" s="6">
        <v>0.2</v>
      </c>
      <c r="Q177" s="2" t="s">
        <v>44</v>
      </c>
      <c r="R177" s="3" t="s">
        <v>362</v>
      </c>
      <c r="S177">
        <v>4</v>
      </c>
      <c r="X177" s="2" t="s">
        <v>79</v>
      </c>
      <c r="AA177" s="2">
        <f t="shared" si="5"/>
        <v>0</v>
      </c>
    </row>
    <row r="178" spans="1:27">
      <c r="A178" s="2">
        <v>177</v>
      </c>
      <c r="B178" s="2" t="s">
        <v>37</v>
      </c>
      <c r="C178" s="2">
        <v>1749</v>
      </c>
      <c r="D178" s="2" t="s">
        <v>35</v>
      </c>
      <c r="F178" s="2" t="s">
        <v>346</v>
      </c>
      <c r="G178" s="2" t="s">
        <v>36</v>
      </c>
      <c r="H178" s="2" t="s">
        <v>1560</v>
      </c>
      <c r="K178" s="2">
        <v>2400</v>
      </c>
      <c r="L178" s="2">
        <f t="shared" si="4"/>
        <v>2400</v>
      </c>
      <c r="N178" s="6">
        <v>12000</v>
      </c>
      <c r="O178" t="s">
        <v>4</v>
      </c>
      <c r="P178" s="6">
        <v>0.2</v>
      </c>
      <c r="Q178" s="2" t="s">
        <v>44</v>
      </c>
      <c r="R178" s="3" t="s">
        <v>363</v>
      </c>
      <c r="S178">
        <v>4</v>
      </c>
      <c r="X178" s="2" t="s">
        <v>79</v>
      </c>
      <c r="AA178" s="2">
        <f t="shared" si="5"/>
        <v>0</v>
      </c>
    </row>
    <row r="179" spans="1:27">
      <c r="A179" s="2">
        <v>178</v>
      </c>
      <c r="B179" s="2" t="s">
        <v>37</v>
      </c>
      <c r="C179" s="2">
        <v>1749</v>
      </c>
      <c r="D179" s="2" t="s">
        <v>35</v>
      </c>
      <c r="F179" s="2" t="s">
        <v>346</v>
      </c>
      <c r="G179" s="2" t="s">
        <v>36</v>
      </c>
      <c r="H179" s="2" t="s">
        <v>1389</v>
      </c>
      <c r="K179" s="2">
        <v>5130</v>
      </c>
      <c r="L179" s="2">
        <f t="shared" si="4"/>
        <v>5130</v>
      </c>
      <c r="N179" s="6">
        <v>17100</v>
      </c>
      <c r="O179" t="s">
        <v>4</v>
      </c>
      <c r="P179" s="6">
        <v>0.3</v>
      </c>
      <c r="Q179" s="2" t="s">
        <v>44</v>
      </c>
      <c r="R179" s="3" t="s">
        <v>364</v>
      </c>
      <c r="S179">
        <v>4</v>
      </c>
      <c r="X179" s="2" t="s">
        <v>79</v>
      </c>
      <c r="AA179" s="2">
        <f t="shared" si="5"/>
        <v>0</v>
      </c>
    </row>
    <row r="180" spans="1:27">
      <c r="A180" s="2">
        <v>179</v>
      </c>
      <c r="B180" s="2" t="s">
        <v>37</v>
      </c>
      <c r="C180" s="2">
        <v>1749</v>
      </c>
      <c r="D180" s="2" t="s">
        <v>35</v>
      </c>
      <c r="F180" s="2" t="s">
        <v>346</v>
      </c>
      <c r="G180" s="2" t="s">
        <v>36</v>
      </c>
      <c r="H180" s="2" t="s">
        <v>1561</v>
      </c>
      <c r="K180" s="2">
        <v>108</v>
      </c>
      <c r="L180" s="2">
        <f t="shared" si="4"/>
        <v>108</v>
      </c>
      <c r="N180" s="6">
        <v>36</v>
      </c>
      <c r="O180" t="s">
        <v>358</v>
      </c>
      <c r="P180" s="6">
        <v>3</v>
      </c>
      <c r="Q180" s="2" t="s">
        <v>44</v>
      </c>
      <c r="R180" s="3" t="s">
        <v>365</v>
      </c>
      <c r="S180">
        <v>4</v>
      </c>
      <c r="X180" s="2" t="s">
        <v>79</v>
      </c>
      <c r="AA180" s="2">
        <f t="shared" si="5"/>
        <v>0</v>
      </c>
    </row>
    <row r="181" spans="1:27">
      <c r="A181" s="2">
        <v>180</v>
      </c>
      <c r="B181" s="2" t="s">
        <v>37</v>
      </c>
      <c r="C181" s="2">
        <v>1749</v>
      </c>
      <c r="D181" s="2" t="s">
        <v>35</v>
      </c>
      <c r="F181" s="2" t="s">
        <v>346</v>
      </c>
      <c r="G181" s="2" t="s">
        <v>36</v>
      </c>
      <c r="H181" s="2" t="s">
        <v>1562</v>
      </c>
      <c r="K181" s="2">
        <v>3695</v>
      </c>
      <c r="L181" s="2">
        <f t="shared" si="4"/>
        <v>3695</v>
      </c>
      <c r="N181" s="6">
        <v>7390</v>
      </c>
      <c r="O181" t="s">
        <v>4</v>
      </c>
      <c r="P181" s="6">
        <v>0.5</v>
      </c>
      <c r="Q181" s="2" t="s">
        <v>44</v>
      </c>
      <c r="R181" s="3" t="s">
        <v>366</v>
      </c>
      <c r="S181">
        <v>4</v>
      </c>
      <c r="X181" s="2" t="s">
        <v>79</v>
      </c>
      <c r="AA181" s="2">
        <f t="shared" si="5"/>
        <v>0</v>
      </c>
    </row>
    <row r="182" spans="1:27">
      <c r="A182" s="2">
        <v>181</v>
      </c>
      <c r="B182" s="2" t="s">
        <v>37</v>
      </c>
      <c r="C182" s="2">
        <v>1749</v>
      </c>
      <c r="D182" s="2" t="s">
        <v>35</v>
      </c>
      <c r="F182" s="2" t="s">
        <v>346</v>
      </c>
      <c r="G182" s="2" t="s">
        <v>36</v>
      </c>
      <c r="H182" s="2" t="s">
        <v>349</v>
      </c>
      <c r="K182" s="2">
        <v>26013</v>
      </c>
      <c r="L182" s="2">
        <f t="shared" si="4"/>
        <v>26053.75</v>
      </c>
      <c r="N182" s="6">
        <v>5485</v>
      </c>
      <c r="O182" t="s">
        <v>4</v>
      </c>
      <c r="P182" s="6">
        <v>4.75</v>
      </c>
      <c r="Q182" s="2" t="s">
        <v>44</v>
      </c>
      <c r="R182" s="3" t="s">
        <v>367</v>
      </c>
      <c r="S182">
        <v>4</v>
      </c>
      <c r="X182" s="2" t="s">
        <v>79</v>
      </c>
      <c r="AA182" s="2">
        <f t="shared" si="5"/>
        <v>-40.75</v>
      </c>
    </row>
    <row r="183" spans="1:27">
      <c r="A183" s="2">
        <v>182</v>
      </c>
      <c r="B183" s="2" t="s">
        <v>37</v>
      </c>
      <c r="C183" s="2">
        <v>1749</v>
      </c>
      <c r="D183" s="2" t="s">
        <v>35</v>
      </c>
      <c r="F183" s="2" t="s">
        <v>346</v>
      </c>
      <c r="G183" s="2" t="s">
        <v>36</v>
      </c>
      <c r="H183" s="2" t="s">
        <v>350</v>
      </c>
      <c r="K183" s="2">
        <v>1000</v>
      </c>
      <c r="L183" s="2">
        <f t="shared" si="4"/>
        <v>1000</v>
      </c>
      <c r="N183" s="6">
        <v>200</v>
      </c>
      <c r="O183" t="s">
        <v>4</v>
      </c>
      <c r="P183" s="6">
        <v>5</v>
      </c>
      <c r="Q183" s="2" t="s">
        <v>44</v>
      </c>
      <c r="R183" s="3" t="s">
        <v>368</v>
      </c>
      <c r="S183">
        <v>4</v>
      </c>
      <c r="X183" s="2" t="s">
        <v>79</v>
      </c>
      <c r="AA183" s="2">
        <f t="shared" si="5"/>
        <v>0</v>
      </c>
    </row>
    <row r="184" spans="1:27">
      <c r="A184" s="2">
        <v>183</v>
      </c>
      <c r="B184" s="2" t="s">
        <v>37</v>
      </c>
      <c r="C184" s="2">
        <v>1749</v>
      </c>
      <c r="D184" s="2" t="s">
        <v>35</v>
      </c>
      <c r="F184" s="2" t="s">
        <v>346</v>
      </c>
      <c r="G184" s="2" t="s">
        <v>36</v>
      </c>
      <c r="H184" s="2" t="s">
        <v>1563</v>
      </c>
      <c r="K184" s="2">
        <v>2400</v>
      </c>
      <c r="L184" s="2">
        <f t="shared" si="4"/>
        <v>2400</v>
      </c>
      <c r="N184" s="6">
        <v>600</v>
      </c>
      <c r="O184" t="s">
        <v>4</v>
      </c>
      <c r="P184" s="6">
        <v>4</v>
      </c>
      <c r="Q184" s="2" t="s">
        <v>44</v>
      </c>
      <c r="R184" s="3" t="s">
        <v>369</v>
      </c>
      <c r="S184">
        <v>4</v>
      </c>
      <c r="X184" s="2" t="s">
        <v>79</v>
      </c>
      <c r="AA184" s="2">
        <f t="shared" si="5"/>
        <v>0</v>
      </c>
    </row>
    <row r="185" spans="1:27">
      <c r="A185" s="2">
        <v>184</v>
      </c>
      <c r="B185" s="2" t="s">
        <v>37</v>
      </c>
      <c r="C185" s="2">
        <v>1749</v>
      </c>
      <c r="D185" s="2" t="s">
        <v>35</v>
      </c>
      <c r="F185" s="2" t="s">
        <v>346</v>
      </c>
      <c r="G185" s="2" t="s">
        <v>36</v>
      </c>
      <c r="H185" s="2" t="s">
        <v>1391</v>
      </c>
      <c r="K185" s="2">
        <v>7000</v>
      </c>
      <c r="L185" s="2">
        <f t="shared" si="4"/>
        <v>2800.0000000000005</v>
      </c>
      <c r="N185" s="6">
        <v>20000</v>
      </c>
      <c r="O185" t="s">
        <v>4</v>
      </c>
      <c r="P185" s="6">
        <v>0.14000000000000001</v>
      </c>
      <c r="Q185" s="2" t="s">
        <v>44</v>
      </c>
      <c r="R185" s="3" t="s">
        <v>370</v>
      </c>
      <c r="S185">
        <v>4</v>
      </c>
      <c r="X185" s="2" t="s">
        <v>79</v>
      </c>
      <c r="AA185" s="2">
        <f t="shared" si="5"/>
        <v>4200</v>
      </c>
    </row>
    <row r="186" spans="1:27">
      <c r="A186" s="2">
        <v>185</v>
      </c>
      <c r="B186" s="2" t="s">
        <v>37</v>
      </c>
      <c r="C186" s="2">
        <v>1749</v>
      </c>
      <c r="D186" s="2" t="s">
        <v>35</v>
      </c>
      <c r="F186" s="2" t="s">
        <v>346</v>
      </c>
      <c r="G186" s="2" t="s">
        <v>36</v>
      </c>
      <c r="H186" s="2" t="s">
        <v>351</v>
      </c>
      <c r="K186" s="2">
        <v>2080</v>
      </c>
      <c r="L186" s="2">
        <f t="shared" si="4"/>
        <v>2080</v>
      </c>
      <c r="N186" s="6">
        <v>5200</v>
      </c>
      <c r="O186" t="s">
        <v>4</v>
      </c>
      <c r="P186" s="6">
        <v>0.4</v>
      </c>
      <c r="Q186" s="2" t="s">
        <v>44</v>
      </c>
      <c r="R186" s="3" t="s">
        <v>371</v>
      </c>
      <c r="S186">
        <v>4</v>
      </c>
      <c r="X186" s="2" t="s">
        <v>79</v>
      </c>
      <c r="AA186" s="2">
        <f t="shared" si="5"/>
        <v>0</v>
      </c>
    </row>
    <row r="187" spans="1:27">
      <c r="A187" s="2">
        <v>186</v>
      </c>
      <c r="B187" s="2" t="s">
        <v>37</v>
      </c>
      <c r="C187" s="2">
        <v>1749</v>
      </c>
      <c r="D187" s="2" t="s">
        <v>35</v>
      </c>
      <c r="F187" s="2" t="s">
        <v>346</v>
      </c>
      <c r="G187" s="2" t="s">
        <v>36</v>
      </c>
      <c r="H187" s="2" t="s">
        <v>45</v>
      </c>
      <c r="K187" s="2">
        <v>80</v>
      </c>
      <c r="L187" s="2">
        <f t="shared" si="4"/>
        <v>80</v>
      </c>
      <c r="N187" s="6">
        <v>2</v>
      </c>
      <c r="O187" t="s">
        <v>305</v>
      </c>
      <c r="P187" s="6">
        <v>40</v>
      </c>
      <c r="Q187" s="2" t="s">
        <v>44</v>
      </c>
      <c r="R187" s="3" t="s">
        <v>372</v>
      </c>
      <c r="S187">
        <v>4</v>
      </c>
      <c r="X187" s="2" t="s">
        <v>79</v>
      </c>
      <c r="AA187" s="2">
        <f t="shared" si="5"/>
        <v>0</v>
      </c>
    </row>
    <row r="188" spans="1:27">
      <c r="A188" s="2">
        <v>187</v>
      </c>
      <c r="B188" s="2" t="s">
        <v>37</v>
      </c>
      <c r="C188" s="2">
        <v>1749</v>
      </c>
      <c r="D188" s="2" t="s">
        <v>35</v>
      </c>
      <c r="F188" s="2" t="s">
        <v>346</v>
      </c>
      <c r="G188" s="2" t="s">
        <v>36</v>
      </c>
      <c r="H188" s="2" t="s">
        <v>45</v>
      </c>
      <c r="K188" s="2">
        <v>11950</v>
      </c>
      <c r="L188" s="2">
        <f t="shared" si="4"/>
        <v>11950</v>
      </c>
      <c r="N188" s="6">
        <v>239000</v>
      </c>
      <c r="O188" t="s">
        <v>4</v>
      </c>
      <c r="P188" s="6">
        <v>0.05</v>
      </c>
      <c r="Q188" s="2" t="s">
        <v>44</v>
      </c>
      <c r="R188" s="3" t="s">
        <v>373</v>
      </c>
      <c r="S188">
        <v>4</v>
      </c>
      <c r="X188" s="2" t="s">
        <v>79</v>
      </c>
      <c r="AA188" s="2">
        <f t="shared" si="5"/>
        <v>0</v>
      </c>
    </row>
    <row r="189" spans="1:27">
      <c r="A189" s="2">
        <v>188</v>
      </c>
      <c r="B189" s="2" t="s">
        <v>37</v>
      </c>
      <c r="C189" s="2">
        <v>1749</v>
      </c>
      <c r="D189" s="2" t="s">
        <v>35</v>
      </c>
      <c r="F189" s="2" t="s">
        <v>346</v>
      </c>
      <c r="G189" s="2" t="s">
        <v>36</v>
      </c>
      <c r="H189" s="2" t="s">
        <v>46</v>
      </c>
      <c r="K189" s="2">
        <v>2087000</v>
      </c>
      <c r="L189" s="2">
        <f t="shared" si="4"/>
        <v>2087000</v>
      </c>
      <c r="N189" s="6">
        <v>83480</v>
      </c>
      <c r="O189" t="s">
        <v>48</v>
      </c>
      <c r="P189" s="6">
        <v>25</v>
      </c>
      <c r="Q189" s="2" t="s">
        <v>44</v>
      </c>
      <c r="R189" s="3" t="s">
        <v>374</v>
      </c>
      <c r="S189">
        <v>4</v>
      </c>
      <c r="X189" s="2" t="s">
        <v>79</v>
      </c>
      <c r="AA189" s="2">
        <f t="shared" si="5"/>
        <v>0</v>
      </c>
    </row>
    <row r="190" spans="1:27">
      <c r="A190" s="2">
        <v>189</v>
      </c>
      <c r="B190" s="2" t="s">
        <v>37</v>
      </c>
      <c r="C190" s="2">
        <v>1749</v>
      </c>
      <c r="D190" s="2" t="s">
        <v>35</v>
      </c>
      <c r="F190" s="2" t="s">
        <v>346</v>
      </c>
      <c r="G190" s="2" t="s">
        <v>36</v>
      </c>
      <c r="H190" s="2" t="s">
        <v>352</v>
      </c>
      <c r="K190" s="2">
        <v>11250</v>
      </c>
      <c r="L190" s="2">
        <f t="shared" si="4"/>
        <v>11250</v>
      </c>
      <c r="N190" s="6">
        <v>45000</v>
      </c>
      <c r="O190" t="s">
        <v>4</v>
      </c>
      <c r="P190" s="6">
        <v>0.25</v>
      </c>
      <c r="Q190" s="2" t="s">
        <v>44</v>
      </c>
      <c r="R190" s="3" t="s">
        <v>375</v>
      </c>
      <c r="S190">
        <v>4</v>
      </c>
      <c r="X190" s="2" t="s">
        <v>79</v>
      </c>
      <c r="AA190" s="2">
        <f t="shared" si="5"/>
        <v>0</v>
      </c>
    </row>
    <row r="191" spans="1:27">
      <c r="A191" s="2">
        <v>190</v>
      </c>
      <c r="B191" s="2" t="s">
        <v>37</v>
      </c>
      <c r="C191" s="2">
        <v>1749</v>
      </c>
      <c r="D191" s="2" t="s">
        <v>35</v>
      </c>
      <c r="F191" s="2" t="s">
        <v>346</v>
      </c>
      <c r="G191" s="2" t="s">
        <v>36</v>
      </c>
      <c r="H191" s="2" t="s">
        <v>353</v>
      </c>
      <c r="K191" s="2">
        <v>2400</v>
      </c>
      <c r="L191" s="2">
        <f t="shared" si="4"/>
        <v>2400</v>
      </c>
      <c r="N191" s="6">
        <v>12000</v>
      </c>
      <c r="O191" t="s">
        <v>4</v>
      </c>
      <c r="P191" s="6">
        <v>0.2</v>
      </c>
      <c r="Q191" s="2" t="s">
        <v>44</v>
      </c>
      <c r="R191" s="3" t="s">
        <v>376</v>
      </c>
      <c r="S191">
        <v>4</v>
      </c>
      <c r="X191" s="2" t="s">
        <v>79</v>
      </c>
      <c r="AA191" s="2">
        <f t="shared" si="5"/>
        <v>0</v>
      </c>
    </row>
    <row r="192" spans="1:27">
      <c r="A192" s="2">
        <v>191</v>
      </c>
      <c r="B192" s="2" t="s">
        <v>37</v>
      </c>
      <c r="C192" s="2">
        <v>1749</v>
      </c>
      <c r="D192" s="2" t="s">
        <v>35</v>
      </c>
      <c r="F192" s="2" t="s">
        <v>346</v>
      </c>
      <c r="G192" s="2" t="s">
        <v>36</v>
      </c>
      <c r="H192" s="2" t="s">
        <v>88</v>
      </c>
      <c r="K192" s="2">
        <v>15000</v>
      </c>
      <c r="L192" s="2">
        <f t="shared" si="4"/>
        <v>15000</v>
      </c>
      <c r="N192" s="6">
        <v>100000</v>
      </c>
      <c r="O192" t="s">
        <v>4</v>
      </c>
      <c r="P192" s="6">
        <v>0.15</v>
      </c>
      <c r="Q192" s="2" t="s">
        <v>44</v>
      </c>
      <c r="R192" s="3" t="s">
        <v>377</v>
      </c>
      <c r="S192">
        <v>4</v>
      </c>
      <c r="X192" s="2" t="s">
        <v>79</v>
      </c>
      <c r="AA192" s="2">
        <f t="shared" si="5"/>
        <v>0</v>
      </c>
    </row>
    <row r="193" spans="1:27">
      <c r="A193" s="2">
        <v>192</v>
      </c>
      <c r="B193" s="2" t="s">
        <v>37</v>
      </c>
      <c r="C193" s="2">
        <v>1749</v>
      </c>
      <c r="D193" s="2" t="s">
        <v>35</v>
      </c>
      <c r="F193" s="2" t="s">
        <v>346</v>
      </c>
      <c r="G193" s="2" t="s">
        <v>36</v>
      </c>
      <c r="H193" s="2" t="s">
        <v>354</v>
      </c>
      <c r="K193" s="2">
        <v>4</v>
      </c>
      <c r="L193" s="2">
        <f t="shared" si="4"/>
        <v>4.4800000000000004</v>
      </c>
      <c r="N193" s="6">
        <v>56</v>
      </c>
      <c r="O193" t="s">
        <v>582</v>
      </c>
      <c r="P193" s="6">
        <v>0.08</v>
      </c>
      <c r="Q193" s="2" t="s">
        <v>44</v>
      </c>
      <c r="R193" s="3" t="s">
        <v>378</v>
      </c>
      <c r="S193">
        <v>4</v>
      </c>
      <c r="X193" s="2" t="s">
        <v>79</v>
      </c>
      <c r="AA193" s="2">
        <f t="shared" si="5"/>
        <v>-0.48000000000000043</v>
      </c>
    </row>
    <row r="194" spans="1:27">
      <c r="A194" s="2">
        <v>193</v>
      </c>
      <c r="B194" s="2" t="s">
        <v>37</v>
      </c>
      <c r="C194" s="2">
        <v>1749</v>
      </c>
      <c r="D194" s="2" t="s">
        <v>35</v>
      </c>
      <c r="F194" s="2" t="s">
        <v>346</v>
      </c>
      <c r="G194" s="2" t="s">
        <v>36</v>
      </c>
      <c r="H194" s="2" t="s">
        <v>355</v>
      </c>
      <c r="K194" s="2">
        <v>13400</v>
      </c>
      <c r="L194" s="2">
        <f t="shared" si="4"/>
        <v>13400</v>
      </c>
      <c r="N194" s="6">
        <v>33500</v>
      </c>
      <c r="O194" t="s">
        <v>4</v>
      </c>
      <c r="P194" s="6">
        <v>0.4</v>
      </c>
      <c r="Q194" s="2" t="s">
        <v>44</v>
      </c>
      <c r="R194" s="3" t="s">
        <v>379</v>
      </c>
      <c r="S194">
        <v>4</v>
      </c>
      <c r="X194" s="2" t="s">
        <v>79</v>
      </c>
      <c r="AA194" s="2">
        <f t="shared" si="5"/>
        <v>0</v>
      </c>
    </row>
    <row r="195" spans="1:27">
      <c r="A195" s="2">
        <v>194</v>
      </c>
      <c r="B195" s="2" t="s">
        <v>37</v>
      </c>
      <c r="C195" s="2">
        <v>1749</v>
      </c>
      <c r="D195" s="2" t="s">
        <v>35</v>
      </c>
      <c r="F195" s="2" t="s">
        <v>346</v>
      </c>
      <c r="G195" s="2" t="s">
        <v>36</v>
      </c>
      <c r="H195" s="2" t="s">
        <v>1564</v>
      </c>
      <c r="K195" s="2">
        <v>19800</v>
      </c>
      <c r="L195" s="2">
        <f t="shared" ref="L195:L258" si="6">N195*P195</f>
        <v>19800</v>
      </c>
      <c r="N195" s="6">
        <v>1650</v>
      </c>
      <c r="O195" t="s">
        <v>4</v>
      </c>
      <c r="P195" s="6">
        <v>12</v>
      </c>
      <c r="Q195" s="2" t="s">
        <v>44</v>
      </c>
      <c r="R195" s="3" t="s">
        <v>380</v>
      </c>
      <c r="S195">
        <v>4</v>
      </c>
      <c r="X195" s="2" t="s">
        <v>79</v>
      </c>
      <c r="AA195" s="2">
        <f t="shared" ref="AA195:AA258" si="7">K195-L195</f>
        <v>0</v>
      </c>
    </row>
    <row r="196" spans="1:27">
      <c r="A196" s="2">
        <v>195</v>
      </c>
      <c r="B196" s="2" t="s">
        <v>37</v>
      </c>
      <c r="C196" s="2">
        <v>1749</v>
      </c>
      <c r="D196" s="2" t="s">
        <v>35</v>
      </c>
      <c r="F196" s="2" t="s">
        <v>346</v>
      </c>
      <c r="G196" s="2" t="s">
        <v>36</v>
      </c>
      <c r="H196" s="2" t="s">
        <v>356</v>
      </c>
      <c r="K196" s="2">
        <v>100</v>
      </c>
      <c r="L196" s="2">
        <f t="shared" si="6"/>
        <v>100</v>
      </c>
      <c r="N196" s="6">
        <v>200</v>
      </c>
      <c r="O196" t="s">
        <v>4</v>
      </c>
      <c r="P196" s="6">
        <v>0.5</v>
      </c>
      <c r="Q196" s="2" t="s">
        <v>44</v>
      </c>
      <c r="R196" s="3" t="s">
        <v>381</v>
      </c>
      <c r="S196">
        <v>4</v>
      </c>
      <c r="X196" s="2" t="s">
        <v>79</v>
      </c>
      <c r="AA196" s="2">
        <f t="shared" si="7"/>
        <v>0</v>
      </c>
    </row>
    <row r="197" spans="1:27">
      <c r="A197" s="2">
        <v>196</v>
      </c>
      <c r="B197" s="2" t="s">
        <v>37</v>
      </c>
      <c r="C197" s="2">
        <v>1749</v>
      </c>
      <c r="D197" s="2" t="s">
        <v>35</v>
      </c>
      <c r="F197" s="2" t="s">
        <v>346</v>
      </c>
      <c r="G197" s="2" t="s">
        <v>36</v>
      </c>
      <c r="H197" s="2" t="s">
        <v>357</v>
      </c>
      <c r="K197" s="2">
        <v>15350</v>
      </c>
      <c r="L197" s="2">
        <f t="shared" si="6"/>
        <v>15350</v>
      </c>
      <c r="N197" s="6">
        <v>153500</v>
      </c>
      <c r="O197" t="s">
        <v>4</v>
      </c>
      <c r="P197" s="6">
        <v>0.1</v>
      </c>
      <c r="Q197" s="2" t="s">
        <v>44</v>
      </c>
      <c r="R197" s="3" t="s">
        <v>382</v>
      </c>
      <c r="S197">
        <v>4</v>
      </c>
      <c r="X197" s="2" t="s">
        <v>79</v>
      </c>
      <c r="AA197" s="2">
        <f t="shared" si="7"/>
        <v>0</v>
      </c>
    </row>
    <row r="198" spans="1:27">
      <c r="A198" s="2">
        <v>197</v>
      </c>
      <c r="B198" s="2" t="s">
        <v>37</v>
      </c>
      <c r="C198" s="2">
        <v>1749</v>
      </c>
      <c r="D198" s="2" t="s">
        <v>35</v>
      </c>
      <c r="F198" s="2" t="s">
        <v>346</v>
      </c>
      <c r="G198" s="2" t="s">
        <v>36</v>
      </c>
      <c r="H198" s="2" t="s">
        <v>1565</v>
      </c>
      <c r="K198">
        <v>300</v>
      </c>
      <c r="L198" s="2">
        <f t="shared" si="6"/>
        <v>300</v>
      </c>
      <c r="N198" s="6">
        <v>300</v>
      </c>
      <c r="O198" t="s">
        <v>358</v>
      </c>
      <c r="P198" s="6">
        <v>1</v>
      </c>
      <c r="Q198" s="2" t="s">
        <v>44</v>
      </c>
      <c r="R198" s="3" t="s">
        <v>383</v>
      </c>
      <c r="S198">
        <v>4</v>
      </c>
      <c r="X198" s="2" t="s">
        <v>79</v>
      </c>
      <c r="AA198" s="2">
        <f t="shared" si="7"/>
        <v>0</v>
      </c>
    </row>
    <row r="199" spans="1:27">
      <c r="A199" s="2">
        <v>198</v>
      </c>
      <c r="B199" s="2" t="s">
        <v>37</v>
      </c>
      <c r="C199" s="2">
        <v>1749</v>
      </c>
      <c r="D199" s="2" t="s">
        <v>35</v>
      </c>
      <c r="F199" s="2" t="s">
        <v>346</v>
      </c>
      <c r="G199" s="2" t="s">
        <v>36</v>
      </c>
      <c r="H199" s="2" t="s">
        <v>94</v>
      </c>
      <c r="K199" s="2">
        <v>333791</v>
      </c>
      <c r="L199" s="2">
        <f t="shared" si="6"/>
        <v>333749</v>
      </c>
      <c r="N199" s="6">
        <v>256730</v>
      </c>
      <c r="O199" t="s">
        <v>4</v>
      </c>
      <c r="P199" s="6">
        <v>1.3</v>
      </c>
      <c r="Q199" s="2" t="s">
        <v>44</v>
      </c>
      <c r="R199" s="3" t="s">
        <v>401</v>
      </c>
      <c r="S199">
        <v>5</v>
      </c>
      <c r="X199" s="2" t="s">
        <v>79</v>
      </c>
      <c r="AA199" s="2">
        <f t="shared" si="7"/>
        <v>42</v>
      </c>
    </row>
    <row r="200" spans="1:27">
      <c r="A200" s="2">
        <v>199</v>
      </c>
      <c r="B200" s="2" t="s">
        <v>37</v>
      </c>
      <c r="C200" s="2">
        <v>1749</v>
      </c>
      <c r="D200" s="2" t="s">
        <v>35</v>
      </c>
      <c r="F200" s="2" t="s">
        <v>346</v>
      </c>
      <c r="G200" s="2" t="s">
        <v>36</v>
      </c>
      <c r="H200" s="2" t="s">
        <v>384</v>
      </c>
      <c r="K200" s="2">
        <v>1200</v>
      </c>
      <c r="L200" s="2">
        <f t="shared" si="6"/>
        <v>1200</v>
      </c>
      <c r="N200" s="6">
        <v>800</v>
      </c>
      <c r="O200" t="s">
        <v>4</v>
      </c>
      <c r="P200" s="6">
        <v>1.5</v>
      </c>
      <c r="Q200" s="2" t="s">
        <v>44</v>
      </c>
      <c r="R200" s="3" t="s">
        <v>402</v>
      </c>
      <c r="S200">
        <v>5</v>
      </c>
      <c r="X200" s="2" t="s">
        <v>79</v>
      </c>
      <c r="AA200" s="2">
        <f t="shared" si="7"/>
        <v>0</v>
      </c>
    </row>
    <row r="201" spans="1:27">
      <c r="A201" s="2">
        <v>200</v>
      </c>
      <c r="B201" s="2" t="s">
        <v>37</v>
      </c>
      <c r="C201" s="2">
        <v>1749</v>
      </c>
      <c r="D201" s="2" t="s">
        <v>35</v>
      </c>
      <c r="F201" s="2" t="s">
        <v>346</v>
      </c>
      <c r="G201" s="2" t="s">
        <v>36</v>
      </c>
      <c r="H201" s="2" t="s">
        <v>385</v>
      </c>
      <c r="K201" s="2">
        <v>8000</v>
      </c>
      <c r="L201" s="2">
        <f t="shared" si="6"/>
        <v>8000</v>
      </c>
      <c r="N201" s="6">
        <v>1600</v>
      </c>
      <c r="O201" t="s">
        <v>4</v>
      </c>
      <c r="P201" s="6">
        <v>5</v>
      </c>
      <c r="Q201" s="2" t="s">
        <v>44</v>
      </c>
      <c r="R201" s="3" t="s">
        <v>403</v>
      </c>
      <c r="S201">
        <v>5</v>
      </c>
      <c r="X201" s="2" t="s">
        <v>79</v>
      </c>
      <c r="AA201" s="2">
        <f t="shared" si="7"/>
        <v>0</v>
      </c>
    </row>
    <row r="202" spans="1:27">
      <c r="A202" s="2">
        <v>201</v>
      </c>
      <c r="B202" s="2" t="s">
        <v>37</v>
      </c>
      <c r="C202" s="2">
        <v>1749</v>
      </c>
      <c r="D202" s="2" t="s">
        <v>35</v>
      </c>
      <c r="F202" s="2" t="s">
        <v>346</v>
      </c>
      <c r="G202" s="2" t="s">
        <v>36</v>
      </c>
      <c r="H202" s="2" t="s">
        <v>1566</v>
      </c>
      <c r="K202" s="2">
        <v>136200</v>
      </c>
      <c r="L202" s="2">
        <f t="shared" si="6"/>
        <v>136200</v>
      </c>
      <c r="N202" s="6">
        <v>22700</v>
      </c>
      <c r="O202" t="s">
        <v>4</v>
      </c>
      <c r="P202" s="6">
        <v>6</v>
      </c>
      <c r="Q202" s="2" t="s">
        <v>44</v>
      </c>
      <c r="R202" s="3" t="s">
        <v>404</v>
      </c>
      <c r="S202">
        <v>5</v>
      </c>
      <c r="X202" s="2" t="s">
        <v>79</v>
      </c>
      <c r="AA202" s="2">
        <f t="shared" si="7"/>
        <v>0</v>
      </c>
    </row>
    <row r="203" spans="1:27">
      <c r="A203" s="2">
        <v>202</v>
      </c>
      <c r="B203" s="2" t="s">
        <v>37</v>
      </c>
      <c r="C203" s="2">
        <v>1749</v>
      </c>
      <c r="D203" s="2" t="s">
        <v>35</v>
      </c>
      <c r="F203" s="2" t="s">
        <v>346</v>
      </c>
      <c r="G203" s="2" t="s">
        <v>36</v>
      </c>
      <c r="H203" s="2" t="s">
        <v>1567</v>
      </c>
      <c r="K203" s="2">
        <v>1800</v>
      </c>
      <c r="L203" s="2">
        <f t="shared" si="6"/>
        <v>1800</v>
      </c>
      <c r="N203" s="6">
        <v>12</v>
      </c>
      <c r="O203" t="s">
        <v>1532</v>
      </c>
      <c r="P203" s="6">
        <v>150</v>
      </c>
      <c r="Q203" s="2" t="s">
        <v>44</v>
      </c>
      <c r="R203" s="3" t="s">
        <v>405</v>
      </c>
      <c r="S203">
        <v>5</v>
      </c>
      <c r="X203" s="2" t="s">
        <v>79</v>
      </c>
      <c r="AA203" s="2">
        <f t="shared" si="7"/>
        <v>0</v>
      </c>
    </row>
    <row r="204" spans="1:27">
      <c r="A204" s="2">
        <v>203</v>
      </c>
      <c r="B204" s="2" t="s">
        <v>37</v>
      </c>
      <c r="C204" s="2">
        <v>1749</v>
      </c>
      <c r="D204" s="2" t="s">
        <v>35</v>
      </c>
      <c r="F204" s="2" t="s">
        <v>346</v>
      </c>
      <c r="G204" s="2" t="s">
        <v>36</v>
      </c>
      <c r="H204" s="2" t="s">
        <v>1568</v>
      </c>
      <c r="K204" s="2">
        <v>13750</v>
      </c>
      <c r="L204" s="2">
        <f t="shared" si="6"/>
        <v>13750</v>
      </c>
      <c r="N204" s="6">
        <v>55000</v>
      </c>
      <c r="O204" t="s">
        <v>4</v>
      </c>
      <c r="P204" s="6">
        <v>0.25</v>
      </c>
      <c r="Q204" s="2" t="s">
        <v>44</v>
      </c>
      <c r="R204" s="3" t="s">
        <v>406</v>
      </c>
      <c r="S204">
        <v>5</v>
      </c>
      <c r="X204" s="2" t="s">
        <v>79</v>
      </c>
      <c r="AA204" s="2">
        <f t="shared" si="7"/>
        <v>0</v>
      </c>
    </row>
    <row r="205" spans="1:27">
      <c r="A205" s="2">
        <v>204</v>
      </c>
      <c r="B205" s="2" t="s">
        <v>37</v>
      </c>
      <c r="C205" s="2">
        <v>1749</v>
      </c>
      <c r="D205" s="2" t="s">
        <v>35</v>
      </c>
      <c r="F205" s="2" t="s">
        <v>346</v>
      </c>
      <c r="G205" s="2" t="s">
        <v>36</v>
      </c>
      <c r="H205" s="2" t="s">
        <v>386</v>
      </c>
      <c r="K205" s="2">
        <v>8200</v>
      </c>
      <c r="L205" s="2">
        <f t="shared" si="6"/>
        <v>8200</v>
      </c>
      <c r="N205" s="6">
        <v>41000</v>
      </c>
      <c r="O205" t="s">
        <v>4</v>
      </c>
      <c r="P205" s="6">
        <v>0.2</v>
      </c>
      <c r="Q205" s="2" t="s">
        <v>44</v>
      </c>
      <c r="R205" s="3" t="s">
        <v>407</v>
      </c>
      <c r="S205">
        <v>5</v>
      </c>
      <c r="X205" s="2" t="s">
        <v>79</v>
      </c>
      <c r="AA205" s="2">
        <f t="shared" si="7"/>
        <v>0</v>
      </c>
    </row>
    <row r="206" spans="1:27">
      <c r="A206" s="2">
        <v>205</v>
      </c>
      <c r="B206" s="2" t="s">
        <v>37</v>
      </c>
      <c r="C206" s="2">
        <v>1749</v>
      </c>
      <c r="D206" s="2" t="s">
        <v>35</v>
      </c>
      <c r="F206" s="2" t="s">
        <v>346</v>
      </c>
      <c r="G206" s="2" t="s">
        <v>36</v>
      </c>
      <c r="H206" s="2" t="s">
        <v>1569</v>
      </c>
      <c r="K206" s="2">
        <v>144</v>
      </c>
      <c r="L206" s="2">
        <f t="shared" si="6"/>
        <v>144</v>
      </c>
      <c r="N206" s="6">
        <v>24</v>
      </c>
      <c r="O206" t="s">
        <v>358</v>
      </c>
      <c r="P206" s="6">
        <v>6</v>
      </c>
      <c r="Q206" s="2" t="s">
        <v>44</v>
      </c>
      <c r="R206" s="3" t="s">
        <v>408</v>
      </c>
      <c r="S206">
        <v>5</v>
      </c>
      <c r="X206" s="2" t="s">
        <v>79</v>
      </c>
      <c r="AA206" s="2">
        <f t="shared" si="7"/>
        <v>0</v>
      </c>
    </row>
    <row r="207" spans="1:27">
      <c r="A207" s="2">
        <v>206</v>
      </c>
      <c r="B207" s="2" t="s">
        <v>37</v>
      </c>
      <c r="C207" s="2">
        <v>1749</v>
      </c>
      <c r="D207" s="2" t="s">
        <v>35</v>
      </c>
      <c r="F207" s="2" t="s">
        <v>346</v>
      </c>
      <c r="G207" s="2" t="s">
        <v>36</v>
      </c>
      <c r="H207" s="2" t="s">
        <v>102</v>
      </c>
      <c r="K207" s="2">
        <v>41670</v>
      </c>
      <c r="L207" s="2">
        <f t="shared" si="6"/>
        <v>41670</v>
      </c>
      <c r="N207" s="6">
        <v>231500</v>
      </c>
      <c r="O207" t="s">
        <v>4</v>
      </c>
      <c r="P207" s="6">
        <v>0.18</v>
      </c>
      <c r="Q207" s="2" t="s">
        <v>44</v>
      </c>
      <c r="R207" s="3" t="s">
        <v>409</v>
      </c>
      <c r="S207">
        <v>5</v>
      </c>
      <c r="X207" s="2" t="s">
        <v>79</v>
      </c>
      <c r="AA207" s="2">
        <f t="shared" si="7"/>
        <v>0</v>
      </c>
    </row>
    <row r="208" spans="1:27">
      <c r="A208" s="2">
        <v>207</v>
      </c>
      <c r="B208" s="2" t="s">
        <v>37</v>
      </c>
      <c r="C208" s="2">
        <v>1749</v>
      </c>
      <c r="D208" s="2" t="s">
        <v>35</v>
      </c>
      <c r="F208" s="2" t="s">
        <v>346</v>
      </c>
      <c r="G208" s="2" t="s">
        <v>36</v>
      </c>
      <c r="H208" s="2" t="s">
        <v>387</v>
      </c>
      <c r="K208" s="2">
        <v>58</v>
      </c>
      <c r="L208" s="2">
        <f t="shared" si="6"/>
        <v>58</v>
      </c>
      <c r="N208" s="6">
        <v>116</v>
      </c>
      <c r="O208" t="s">
        <v>62</v>
      </c>
      <c r="P208" s="6">
        <v>0.5</v>
      </c>
      <c r="Q208" s="2" t="s">
        <v>44</v>
      </c>
      <c r="R208" s="3" t="s">
        <v>410</v>
      </c>
      <c r="S208">
        <v>5</v>
      </c>
      <c r="X208" s="2" t="s">
        <v>79</v>
      </c>
      <c r="AA208" s="2">
        <f t="shared" si="7"/>
        <v>0</v>
      </c>
    </row>
    <row r="209" spans="1:27">
      <c r="A209" s="2">
        <v>208</v>
      </c>
      <c r="B209" s="2" t="s">
        <v>37</v>
      </c>
      <c r="C209" s="2">
        <v>1749</v>
      </c>
      <c r="D209" s="2" t="s">
        <v>35</v>
      </c>
      <c r="F209" s="2" t="s">
        <v>346</v>
      </c>
      <c r="G209" s="2" t="s">
        <v>36</v>
      </c>
      <c r="H209" s="2" t="s">
        <v>388</v>
      </c>
      <c r="K209" s="2">
        <v>9240</v>
      </c>
      <c r="L209" s="2">
        <f t="shared" si="6"/>
        <v>9240</v>
      </c>
      <c r="N209" s="6">
        <v>23100</v>
      </c>
      <c r="O209" t="s">
        <v>4</v>
      </c>
      <c r="P209" s="6">
        <v>0.4</v>
      </c>
      <c r="Q209" s="2" t="s">
        <v>44</v>
      </c>
      <c r="R209" s="3" t="s">
        <v>411</v>
      </c>
      <c r="S209">
        <v>5</v>
      </c>
      <c r="X209" s="2" t="s">
        <v>79</v>
      </c>
      <c r="AA209" s="2">
        <f t="shared" si="7"/>
        <v>0</v>
      </c>
    </row>
    <row r="210" spans="1:27">
      <c r="A210" s="2">
        <v>209</v>
      </c>
      <c r="B210" s="2" t="s">
        <v>37</v>
      </c>
      <c r="C210" s="2">
        <v>1749</v>
      </c>
      <c r="D210" s="2" t="s">
        <v>35</v>
      </c>
      <c r="F210" s="2" t="s">
        <v>346</v>
      </c>
      <c r="G210" s="2" t="s">
        <v>36</v>
      </c>
      <c r="H210" s="2" t="s">
        <v>389</v>
      </c>
      <c r="K210" s="2">
        <v>375</v>
      </c>
      <c r="L210" s="2">
        <f t="shared" si="6"/>
        <v>375</v>
      </c>
      <c r="N210" s="6">
        <v>250</v>
      </c>
      <c r="O210" t="s">
        <v>4</v>
      </c>
      <c r="P210" s="6">
        <v>1.5</v>
      </c>
      <c r="Q210" s="2" t="s">
        <v>44</v>
      </c>
      <c r="R210" s="3" t="s">
        <v>412</v>
      </c>
      <c r="S210">
        <v>5</v>
      </c>
      <c r="X210" s="2" t="s">
        <v>79</v>
      </c>
      <c r="AA210" s="2">
        <f t="shared" si="7"/>
        <v>0</v>
      </c>
    </row>
    <row r="211" spans="1:27">
      <c r="A211" s="2">
        <v>210</v>
      </c>
      <c r="B211" s="2" t="s">
        <v>37</v>
      </c>
      <c r="C211" s="2">
        <v>1749</v>
      </c>
      <c r="D211" s="2" t="s">
        <v>35</v>
      </c>
      <c r="F211" s="2" t="s">
        <v>346</v>
      </c>
      <c r="G211" s="2" t="s">
        <v>36</v>
      </c>
      <c r="H211" s="2" t="s">
        <v>390</v>
      </c>
      <c r="K211" s="2">
        <v>4532</v>
      </c>
      <c r="L211" s="2">
        <f t="shared" si="6"/>
        <v>4532</v>
      </c>
      <c r="N211" s="6">
        <v>41200</v>
      </c>
      <c r="O211" t="s">
        <v>4</v>
      </c>
      <c r="P211" s="6">
        <v>0.11</v>
      </c>
      <c r="Q211" s="2" t="s">
        <v>44</v>
      </c>
      <c r="R211" s="3" t="s">
        <v>413</v>
      </c>
      <c r="S211">
        <v>5</v>
      </c>
      <c r="X211" s="2" t="s">
        <v>79</v>
      </c>
      <c r="AA211" s="2">
        <f t="shared" si="7"/>
        <v>0</v>
      </c>
    </row>
    <row r="212" spans="1:27">
      <c r="A212" s="2">
        <v>211</v>
      </c>
      <c r="B212" s="2" t="s">
        <v>37</v>
      </c>
      <c r="C212" s="2">
        <v>1749</v>
      </c>
      <c r="D212" s="2" t="s">
        <v>35</v>
      </c>
      <c r="F212" s="2" t="s">
        <v>346</v>
      </c>
      <c r="G212" s="2" t="s">
        <v>36</v>
      </c>
      <c r="H212" s="2" t="s">
        <v>391</v>
      </c>
      <c r="K212" s="2">
        <v>2800</v>
      </c>
      <c r="L212" s="2">
        <f t="shared" si="6"/>
        <v>4800</v>
      </c>
      <c r="N212" s="6">
        <v>2400</v>
      </c>
      <c r="O212" t="s">
        <v>4</v>
      </c>
      <c r="P212" s="6">
        <v>2</v>
      </c>
      <c r="Q212" s="2" t="s">
        <v>44</v>
      </c>
      <c r="R212" s="3" t="s">
        <v>414</v>
      </c>
      <c r="S212">
        <v>5</v>
      </c>
      <c r="X212" s="2" t="s">
        <v>79</v>
      </c>
      <c r="AA212" s="2">
        <f t="shared" si="7"/>
        <v>-2000</v>
      </c>
    </row>
    <row r="213" spans="1:27">
      <c r="A213" s="2">
        <v>212</v>
      </c>
      <c r="B213" s="2" t="s">
        <v>37</v>
      </c>
      <c r="C213" s="2">
        <v>1749</v>
      </c>
      <c r="D213" s="2" t="s">
        <v>35</v>
      </c>
      <c r="F213" s="2" t="s">
        <v>346</v>
      </c>
      <c r="G213" s="2" t="s">
        <v>36</v>
      </c>
      <c r="H213" s="2" t="s">
        <v>1570</v>
      </c>
      <c r="K213" s="2">
        <v>4426</v>
      </c>
      <c r="L213" s="2">
        <f t="shared" si="6"/>
        <v>4420.8</v>
      </c>
      <c r="N213" s="6">
        <v>3684</v>
      </c>
      <c r="O213" t="s">
        <v>4</v>
      </c>
      <c r="P213" s="6">
        <v>1.2</v>
      </c>
      <c r="Q213" s="2" t="s">
        <v>44</v>
      </c>
      <c r="R213" s="3" t="s">
        <v>415</v>
      </c>
      <c r="S213">
        <v>5</v>
      </c>
      <c r="X213" s="2" t="s">
        <v>79</v>
      </c>
      <c r="AA213" s="2">
        <f t="shared" si="7"/>
        <v>5.1999999999998181</v>
      </c>
    </row>
    <row r="214" spans="1:27">
      <c r="A214" s="2">
        <v>213</v>
      </c>
      <c r="B214" s="2" t="s">
        <v>37</v>
      </c>
      <c r="C214" s="2">
        <v>1749</v>
      </c>
      <c r="D214" s="2" t="s">
        <v>35</v>
      </c>
      <c r="F214" s="2" t="s">
        <v>346</v>
      </c>
      <c r="G214" s="2" t="s">
        <v>36</v>
      </c>
      <c r="H214" s="2" t="s">
        <v>1161</v>
      </c>
      <c r="K214" s="2">
        <v>15534</v>
      </c>
      <c r="L214" s="2">
        <f t="shared" si="6"/>
        <v>15534</v>
      </c>
      <c r="N214" s="6">
        <v>17260</v>
      </c>
      <c r="O214" t="s">
        <v>4</v>
      </c>
      <c r="P214" s="6">
        <v>0.9</v>
      </c>
      <c r="Q214" s="2" t="s">
        <v>44</v>
      </c>
      <c r="R214" s="3" t="s">
        <v>416</v>
      </c>
      <c r="S214">
        <v>5</v>
      </c>
      <c r="X214" s="2" t="s">
        <v>79</v>
      </c>
      <c r="AA214" s="2">
        <f t="shared" si="7"/>
        <v>0</v>
      </c>
    </row>
    <row r="215" spans="1:27">
      <c r="A215" s="2">
        <v>214</v>
      </c>
      <c r="B215" s="2" t="s">
        <v>37</v>
      </c>
      <c r="C215" s="2">
        <v>1749</v>
      </c>
      <c r="D215" s="2" t="s">
        <v>35</v>
      </c>
      <c r="F215" s="2" t="s">
        <v>346</v>
      </c>
      <c r="G215" s="2" t="s">
        <v>36</v>
      </c>
      <c r="H215" s="2" t="s">
        <v>1571</v>
      </c>
      <c r="K215" s="2">
        <v>500</v>
      </c>
      <c r="L215" s="2">
        <f t="shared" si="6"/>
        <v>500</v>
      </c>
      <c r="N215" s="6">
        <v>100</v>
      </c>
      <c r="O215" t="s">
        <v>399</v>
      </c>
      <c r="P215" s="6">
        <v>5</v>
      </c>
      <c r="Q215" s="2" t="s">
        <v>44</v>
      </c>
      <c r="R215" s="3" t="s">
        <v>417</v>
      </c>
      <c r="S215">
        <v>5</v>
      </c>
      <c r="X215" s="2" t="s">
        <v>79</v>
      </c>
      <c r="AA215" s="2">
        <f t="shared" si="7"/>
        <v>0</v>
      </c>
    </row>
    <row r="216" spans="1:27">
      <c r="A216" s="2">
        <v>215</v>
      </c>
      <c r="B216" s="2" t="s">
        <v>37</v>
      </c>
      <c r="C216" s="2">
        <v>1749</v>
      </c>
      <c r="D216" s="2" t="s">
        <v>35</v>
      </c>
      <c r="F216" s="2" t="s">
        <v>346</v>
      </c>
      <c r="G216" s="2" t="s">
        <v>36</v>
      </c>
      <c r="H216" s="2" t="s">
        <v>112</v>
      </c>
      <c r="K216" s="2">
        <v>19400</v>
      </c>
      <c r="L216" s="2">
        <f t="shared" si="6"/>
        <v>19400</v>
      </c>
      <c r="N216" s="6">
        <v>19400</v>
      </c>
      <c r="O216" t="s">
        <v>4</v>
      </c>
      <c r="P216" s="6">
        <v>1</v>
      </c>
      <c r="Q216" s="2" t="s">
        <v>44</v>
      </c>
      <c r="R216" s="3" t="s">
        <v>418</v>
      </c>
      <c r="S216">
        <v>5</v>
      </c>
      <c r="X216" s="2" t="s">
        <v>79</v>
      </c>
      <c r="AA216" s="2">
        <f t="shared" si="7"/>
        <v>0</v>
      </c>
    </row>
    <row r="217" spans="1:27">
      <c r="A217" s="2">
        <v>216</v>
      </c>
      <c r="B217" s="2" t="s">
        <v>37</v>
      </c>
      <c r="C217" s="2">
        <v>1749</v>
      </c>
      <c r="D217" s="2" t="s">
        <v>35</v>
      </c>
      <c r="F217" s="2" t="s">
        <v>346</v>
      </c>
      <c r="G217" s="2" t="s">
        <v>36</v>
      </c>
      <c r="H217" s="2" t="s">
        <v>392</v>
      </c>
      <c r="K217" s="2">
        <v>1150</v>
      </c>
      <c r="L217" s="2">
        <f t="shared" si="6"/>
        <v>1150</v>
      </c>
      <c r="N217" s="6">
        <v>2300</v>
      </c>
      <c r="O217" t="s">
        <v>4</v>
      </c>
      <c r="P217" s="6">
        <v>0.5</v>
      </c>
      <c r="Q217" s="2" t="s">
        <v>44</v>
      </c>
      <c r="R217" s="3" t="s">
        <v>419</v>
      </c>
      <c r="S217">
        <v>5</v>
      </c>
      <c r="X217" s="2" t="s">
        <v>79</v>
      </c>
      <c r="AA217" s="2">
        <f t="shared" si="7"/>
        <v>0</v>
      </c>
    </row>
    <row r="218" spans="1:27">
      <c r="A218" s="2">
        <v>217</v>
      </c>
      <c r="B218" s="2" t="s">
        <v>37</v>
      </c>
      <c r="C218" s="2">
        <v>1749</v>
      </c>
      <c r="D218" s="2" t="s">
        <v>35</v>
      </c>
      <c r="F218" s="2" t="s">
        <v>346</v>
      </c>
      <c r="G218" s="2" t="s">
        <v>36</v>
      </c>
      <c r="H218" s="2" t="s">
        <v>115</v>
      </c>
      <c r="K218" s="2">
        <v>46000</v>
      </c>
      <c r="L218" s="2">
        <f t="shared" si="6"/>
        <v>46000</v>
      </c>
      <c r="N218" s="6">
        <v>1150</v>
      </c>
      <c r="O218" t="s">
        <v>4</v>
      </c>
      <c r="P218" s="6">
        <v>40</v>
      </c>
      <c r="Q218" s="2" t="s">
        <v>44</v>
      </c>
      <c r="R218" s="3" t="s">
        <v>420</v>
      </c>
      <c r="S218">
        <v>5</v>
      </c>
      <c r="X218" s="2" t="s">
        <v>79</v>
      </c>
      <c r="AA218" s="2">
        <f t="shared" si="7"/>
        <v>0</v>
      </c>
    </row>
    <row r="219" spans="1:27">
      <c r="A219" s="2">
        <v>218</v>
      </c>
      <c r="B219" s="2" t="s">
        <v>37</v>
      </c>
      <c r="C219" s="2">
        <v>1749</v>
      </c>
      <c r="D219" s="2" t="s">
        <v>35</v>
      </c>
      <c r="F219" s="2" t="s">
        <v>346</v>
      </c>
      <c r="G219" s="2" t="s">
        <v>36</v>
      </c>
      <c r="H219" s="2" t="s">
        <v>53</v>
      </c>
      <c r="K219" s="2">
        <v>36000</v>
      </c>
      <c r="L219" s="2">
        <f t="shared" si="6"/>
        <v>36000</v>
      </c>
      <c r="N219" s="6">
        <v>360000</v>
      </c>
      <c r="O219" t="s">
        <v>4</v>
      </c>
      <c r="P219" s="6">
        <v>0.1</v>
      </c>
      <c r="Q219" s="2" t="s">
        <v>44</v>
      </c>
      <c r="R219" s="3" t="s">
        <v>421</v>
      </c>
      <c r="S219">
        <v>5</v>
      </c>
      <c r="X219" s="2" t="s">
        <v>79</v>
      </c>
      <c r="AA219" s="2">
        <f t="shared" si="7"/>
        <v>0</v>
      </c>
    </row>
    <row r="220" spans="1:27">
      <c r="A220" s="2">
        <v>219</v>
      </c>
      <c r="B220" s="2" t="s">
        <v>37</v>
      </c>
      <c r="C220" s="2">
        <v>1749</v>
      </c>
      <c r="D220" s="2" t="s">
        <v>35</v>
      </c>
      <c r="F220" s="2" t="s">
        <v>346</v>
      </c>
      <c r="G220" s="2" t="s">
        <v>36</v>
      </c>
      <c r="H220" s="2" t="s">
        <v>393</v>
      </c>
      <c r="K220" s="2">
        <v>88587</v>
      </c>
      <c r="L220" s="2">
        <f t="shared" si="6"/>
        <v>88587.75</v>
      </c>
      <c r="N220" s="6">
        <v>610950</v>
      </c>
      <c r="O220" t="s">
        <v>4</v>
      </c>
      <c r="P220" s="6">
        <v>0.14499999999999999</v>
      </c>
      <c r="Q220" s="2" t="s">
        <v>44</v>
      </c>
      <c r="R220" s="3" t="s">
        <v>422</v>
      </c>
      <c r="S220">
        <v>5</v>
      </c>
      <c r="X220" s="2" t="s">
        <v>79</v>
      </c>
      <c r="AA220" s="2">
        <f t="shared" si="7"/>
        <v>-0.75</v>
      </c>
    </row>
    <row r="221" spans="1:27">
      <c r="A221" s="2">
        <v>220</v>
      </c>
      <c r="B221" s="2" t="s">
        <v>37</v>
      </c>
      <c r="C221" s="2">
        <v>1749</v>
      </c>
      <c r="D221" s="2" t="s">
        <v>35</v>
      </c>
      <c r="F221" s="2" t="s">
        <v>346</v>
      </c>
      <c r="G221" s="2" t="s">
        <v>36</v>
      </c>
      <c r="H221" s="2" t="s">
        <v>394</v>
      </c>
      <c r="K221" s="2">
        <v>18000</v>
      </c>
      <c r="L221" s="2">
        <f t="shared" si="6"/>
        <v>18000</v>
      </c>
      <c r="N221" s="6">
        <v>30000</v>
      </c>
      <c r="O221" t="s">
        <v>4</v>
      </c>
      <c r="P221" s="6">
        <v>0.6</v>
      </c>
      <c r="Q221" s="2" t="s">
        <v>44</v>
      </c>
      <c r="R221" s="3" t="s">
        <v>423</v>
      </c>
      <c r="S221">
        <v>5</v>
      </c>
      <c r="X221" s="2" t="s">
        <v>79</v>
      </c>
      <c r="AA221" s="2">
        <f t="shared" si="7"/>
        <v>0</v>
      </c>
    </row>
    <row r="222" spans="1:27">
      <c r="A222" s="2">
        <v>221</v>
      </c>
      <c r="B222" s="2" t="s">
        <v>37</v>
      </c>
      <c r="C222" s="2">
        <v>1749</v>
      </c>
      <c r="D222" s="2" t="s">
        <v>35</v>
      </c>
      <c r="F222" s="2" t="s">
        <v>346</v>
      </c>
      <c r="G222" s="2" t="s">
        <v>36</v>
      </c>
      <c r="H222" s="2" t="s">
        <v>395</v>
      </c>
      <c r="K222" s="2">
        <v>2640</v>
      </c>
      <c r="L222" s="2">
        <f t="shared" si="6"/>
        <v>2640</v>
      </c>
      <c r="N222" s="6">
        <v>13200</v>
      </c>
      <c r="O222" t="s">
        <v>4</v>
      </c>
      <c r="P222" s="6">
        <v>0.2</v>
      </c>
      <c r="Q222" s="2" t="s">
        <v>44</v>
      </c>
      <c r="R222" s="3" t="s">
        <v>424</v>
      </c>
      <c r="S222">
        <v>5</v>
      </c>
      <c r="X222" s="2" t="s">
        <v>79</v>
      </c>
      <c r="AA222" s="2">
        <f t="shared" si="7"/>
        <v>0</v>
      </c>
    </row>
    <row r="223" spans="1:27">
      <c r="A223" s="2">
        <v>222</v>
      </c>
      <c r="B223" s="2" t="s">
        <v>37</v>
      </c>
      <c r="C223" s="2">
        <v>1749</v>
      </c>
      <c r="D223" s="2" t="s">
        <v>35</v>
      </c>
      <c r="F223" s="2" t="s">
        <v>346</v>
      </c>
      <c r="G223" s="2" t="s">
        <v>36</v>
      </c>
      <c r="H223" s="2" t="s">
        <v>396</v>
      </c>
      <c r="K223" s="2">
        <v>500</v>
      </c>
      <c r="L223" s="2">
        <f t="shared" si="6"/>
        <v>500</v>
      </c>
      <c r="N223" s="6">
        <v>2000</v>
      </c>
      <c r="O223" t="s">
        <v>4</v>
      </c>
      <c r="P223" s="6">
        <v>0.25</v>
      </c>
      <c r="Q223" s="2" t="s">
        <v>44</v>
      </c>
      <c r="R223" s="3" t="s">
        <v>425</v>
      </c>
      <c r="S223">
        <v>5</v>
      </c>
      <c r="X223" s="2" t="s">
        <v>79</v>
      </c>
      <c r="AA223" s="2">
        <f t="shared" si="7"/>
        <v>0</v>
      </c>
    </row>
    <row r="224" spans="1:27">
      <c r="A224" s="2">
        <v>223</v>
      </c>
      <c r="B224" s="2" t="s">
        <v>37</v>
      </c>
      <c r="C224" s="2">
        <v>1749</v>
      </c>
      <c r="D224" s="2" t="s">
        <v>35</v>
      </c>
      <c r="F224" s="2" t="s">
        <v>346</v>
      </c>
      <c r="G224" s="2" t="s">
        <v>36</v>
      </c>
      <c r="H224" s="2" t="s">
        <v>397</v>
      </c>
      <c r="K224" s="2">
        <v>5088</v>
      </c>
      <c r="L224" s="2">
        <f t="shared" si="6"/>
        <v>5088</v>
      </c>
      <c r="N224" s="6">
        <v>1272</v>
      </c>
      <c r="O224" t="s">
        <v>400</v>
      </c>
      <c r="P224" s="6">
        <v>4</v>
      </c>
      <c r="Q224" s="2" t="s">
        <v>44</v>
      </c>
      <c r="R224" s="3" t="s">
        <v>426</v>
      </c>
      <c r="S224">
        <v>5</v>
      </c>
      <c r="X224" s="2" t="s">
        <v>79</v>
      </c>
      <c r="AA224" s="2">
        <f t="shared" si="7"/>
        <v>0</v>
      </c>
    </row>
    <row r="225" spans="1:27">
      <c r="A225" s="2">
        <v>224</v>
      </c>
      <c r="B225" s="2" t="s">
        <v>37</v>
      </c>
      <c r="C225" s="2">
        <v>1749</v>
      </c>
      <c r="D225" s="2" t="s">
        <v>35</v>
      </c>
      <c r="F225" s="2" t="s">
        <v>346</v>
      </c>
      <c r="G225" s="2" t="s">
        <v>36</v>
      </c>
      <c r="H225" s="2" t="s">
        <v>397</v>
      </c>
      <c r="K225" s="2">
        <v>57600</v>
      </c>
      <c r="L225" s="2">
        <f t="shared" si="6"/>
        <v>576</v>
      </c>
      <c r="N225" s="6">
        <v>3840</v>
      </c>
      <c r="O225" t="s">
        <v>4</v>
      </c>
      <c r="P225" s="6">
        <v>0.15</v>
      </c>
      <c r="Q225" s="2" t="s">
        <v>44</v>
      </c>
      <c r="R225" s="3" t="s">
        <v>427</v>
      </c>
      <c r="S225">
        <v>5</v>
      </c>
      <c r="X225" s="2" t="s">
        <v>79</v>
      </c>
      <c r="AA225" s="2">
        <f t="shared" si="7"/>
        <v>57024</v>
      </c>
    </row>
    <row r="226" spans="1:27">
      <c r="A226" s="2">
        <v>225</v>
      </c>
      <c r="B226" s="2" t="s">
        <v>37</v>
      </c>
      <c r="C226" s="2">
        <v>1749</v>
      </c>
      <c r="D226" s="2" t="s">
        <v>35</v>
      </c>
      <c r="F226" s="2" t="s">
        <v>346</v>
      </c>
      <c r="G226" s="2" t="s">
        <v>36</v>
      </c>
      <c r="H226" s="2" t="s">
        <v>116</v>
      </c>
      <c r="K226" s="2">
        <v>252</v>
      </c>
      <c r="L226" s="2">
        <f t="shared" si="6"/>
        <v>252.00000000000003</v>
      </c>
      <c r="N226" s="6">
        <v>3600</v>
      </c>
      <c r="O226" t="s">
        <v>4</v>
      </c>
      <c r="P226" s="6">
        <v>7.0000000000000007E-2</v>
      </c>
      <c r="Q226" s="2" t="s">
        <v>44</v>
      </c>
      <c r="R226" s="3" t="s">
        <v>428</v>
      </c>
      <c r="S226">
        <v>5</v>
      </c>
      <c r="X226" s="2" t="s">
        <v>79</v>
      </c>
      <c r="AA226" s="2">
        <f t="shared" si="7"/>
        <v>0</v>
      </c>
    </row>
    <row r="227" spans="1:27">
      <c r="A227" s="2">
        <v>226</v>
      </c>
      <c r="B227" s="2" t="s">
        <v>37</v>
      </c>
      <c r="C227" s="2">
        <v>1749</v>
      </c>
      <c r="D227" s="2" t="s">
        <v>35</v>
      </c>
      <c r="F227" s="2" t="s">
        <v>346</v>
      </c>
      <c r="G227" s="2" t="s">
        <v>36</v>
      </c>
      <c r="H227" s="2" t="s">
        <v>398</v>
      </c>
      <c r="K227" s="2">
        <v>4500</v>
      </c>
      <c r="L227" s="2">
        <f t="shared" si="6"/>
        <v>4500</v>
      </c>
      <c r="N227" s="6">
        <v>1500</v>
      </c>
      <c r="O227" t="s">
        <v>4</v>
      </c>
      <c r="P227" s="6">
        <v>3</v>
      </c>
      <c r="Q227" s="2" t="s">
        <v>44</v>
      </c>
      <c r="R227" s="3" t="s">
        <v>429</v>
      </c>
      <c r="S227">
        <v>5</v>
      </c>
      <c r="X227" s="2" t="s">
        <v>79</v>
      </c>
      <c r="AA227" s="2">
        <f t="shared" si="7"/>
        <v>0</v>
      </c>
    </row>
    <row r="228" spans="1:27">
      <c r="A228" s="2">
        <v>227</v>
      </c>
      <c r="B228" s="2" t="s">
        <v>37</v>
      </c>
      <c r="C228" s="2">
        <v>1749</v>
      </c>
      <c r="D228" s="2" t="s">
        <v>35</v>
      </c>
      <c r="F228" s="2" t="s">
        <v>346</v>
      </c>
      <c r="G228" s="2" t="s">
        <v>36</v>
      </c>
      <c r="H228" s="2" t="s">
        <v>779</v>
      </c>
      <c r="K228" s="2">
        <v>3300</v>
      </c>
      <c r="L228" s="2">
        <f t="shared" si="6"/>
        <v>3300</v>
      </c>
      <c r="N228" s="6">
        <v>2200</v>
      </c>
      <c r="O228" t="s">
        <v>4</v>
      </c>
      <c r="P228" s="6">
        <v>1.5</v>
      </c>
      <c r="Q228" s="2" t="s">
        <v>44</v>
      </c>
      <c r="R228" s="3" t="s">
        <v>430</v>
      </c>
      <c r="S228">
        <v>5</v>
      </c>
      <c r="X228" s="2" t="s">
        <v>79</v>
      </c>
      <c r="AA228" s="2">
        <f t="shared" si="7"/>
        <v>0</v>
      </c>
    </row>
    <row r="229" spans="1:27">
      <c r="A229" s="2">
        <v>228</v>
      </c>
      <c r="B229" s="2" t="s">
        <v>37</v>
      </c>
      <c r="C229" s="2">
        <v>1749</v>
      </c>
      <c r="D229" s="2" t="s">
        <v>35</v>
      </c>
      <c r="F229" s="2" t="s">
        <v>346</v>
      </c>
      <c r="G229" s="2" t="s">
        <v>36</v>
      </c>
      <c r="H229" s="2" t="s">
        <v>117</v>
      </c>
      <c r="K229" s="2">
        <v>375</v>
      </c>
      <c r="L229" s="2">
        <f t="shared" si="6"/>
        <v>375</v>
      </c>
      <c r="N229" s="6">
        <v>500</v>
      </c>
      <c r="O229" t="s">
        <v>4</v>
      </c>
      <c r="P229" s="6">
        <v>0.75</v>
      </c>
      <c r="Q229" s="2" t="s">
        <v>44</v>
      </c>
      <c r="R229" s="3" t="s">
        <v>431</v>
      </c>
      <c r="S229">
        <v>5</v>
      </c>
      <c r="X229" s="2" t="s">
        <v>79</v>
      </c>
      <c r="AA229" s="2">
        <f t="shared" si="7"/>
        <v>0</v>
      </c>
    </row>
    <row r="230" spans="1:27">
      <c r="A230" s="2">
        <v>229</v>
      </c>
      <c r="B230" s="2" t="s">
        <v>37</v>
      </c>
      <c r="C230" s="2">
        <v>1749</v>
      </c>
      <c r="D230" s="2" t="s">
        <v>35</v>
      </c>
      <c r="F230" s="2" t="s">
        <v>346</v>
      </c>
      <c r="G230" s="2" t="s">
        <v>36</v>
      </c>
      <c r="H230" s="2" t="s">
        <v>121</v>
      </c>
      <c r="K230" s="2">
        <v>71897</v>
      </c>
      <c r="L230" s="2">
        <f t="shared" si="6"/>
        <v>71897.7</v>
      </c>
      <c r="N230" s="6">
        <v>205422</v>
      </c>
      <c r="O230" t="s">
        <v>4</v>
      </c>
      <c r="P230" s="6">
        <v>0.35</v>
      </c>
      <c r="Q230" s="2" t="s">
        <v>44</v>
      </c>
      <c r="R230" s="3" t="s">
        <v>448</v>
      </c>
      <c r="S230">
        <v>5</v>
      </c>
      <c r="X230" s="2" t="s">
        <v>79</v>
      </c>
      <c r="AA230" s="2">
        <f t="shared" si="7"/>
        <v>-0.69999999999708962</v>
      </c>
    </row>
    <row r="231" spans="1:27">
      <c r="A231" s="2">
        <v>230</v>
      </c>
      <c r="B231" s="2" t="s">
        <v>37</v>
      </c>
      <c r="C231" s="2">
        <v>1749</v>
      </c>
      <c r="D231" s="2" t="s">
        <v>35</v>
      </c>
      <c r="F231" s="2" t="s">
        <v>346</v>
      </c>
      <c r="G231" s="2" t="s">
        <v>36</v>
      </c>
      <c r="H231" s="2" t="s">
        <v>122</v>
      </c>
      <c r="K231" s="2">
        <v>31000</v>
      </c>
      <c r="L231" s="2">
        <f t="shared" si="6"/>
        <v>31000</v>
      </c>
      <c r="N231" s="6">
        <v>77500</v>
      </c>
      <c r="O231" t="s">
        <v>4</v>
      </c>
      <c r="P231" s="6">
        <v>0.4</v>
      </c>
      <c r="Q231" s="2" t="s">
        <v>44</v>
      </c>
      <c r="R231" s="3" t="s">
        <v>449</v>
      </c>
      <c r="S231">
        <v>5</v>
      </c>
      <c r="X231" s="2" t="s">
        <v>79</v>
      </c>
      <c r="AA231" s="2">
        <f t="shared" si="7"/>
        <v>0</v>
      </c>
    </row>
    <row r="232" spans="1:27">
      <c r="A232" s="2">
        <v>231</v>
      </c>
      <c r="B232" s="2" t="s">
        <v>37</v>
      </c>
      <c r="C232" s="2">
        <v>1749</v>
      </c>
      <c r="D232" s="2" t="s">
        <v>35</v>
      </c>
      <c r="F232" s="2" t="s">
        <v>346</v>
      </c>
      <c r="G232" s="2" t="s">
        <v>36</v>
      </c>
      <c r="H232" s="2" t="s">
        <v>123</v>
      </c>
      <c r="K232" s="2">
        <v>21675</v>
      </c>
      <c r="L232" s="2">
        <f t="shared" si="6"/>
        <v>21675</v>
      </c>
      <c r="N232" s="6">
        <v>144500</v>
      </c>
      <c r="O232" t="s">
        <v>4</v>
      </c>
      <c r="P232" s="6">
        <v>0.15</v>
      </c>
      <c r="Q232" s="2" t="s">
        <v>44</v>
      </c>
      <c r="R232" s="3" t="s">
        <v>450</v>
      </c>
      <c r="S232">
        <v>5</v>
      </c>
      <c r="X232" s="2" t="s">
        <v>79</v>
      </c>
      <c r="AA232" s="2">
        <f t="shared" si="7"/>
        <v>0</v>
      </c>
    </row>
    <row r="233" spans="1:27">
      <c r="A233" s="2">
        <v>232</v>
      </c>
      <c r="B233" s="2" t="s">
        <v>37</v>
      </c>
      <c r="C233" s="2">
        <v>1749</v>
      </c>
      <c r="D233" s="2" t="s">
        <v>35</v>
      </c>
      <c r="F233" s="2" t="s">
        <v>346</v>
      </c>
      <c r="G233" s="2" t="s">
        <v>36</v>
      </c>
      <c r="H233" s="2" t="s">
        <v>432</v>
      </c>
      <c r="K233" s="2">
        <v>108760</v>
      </c>
      <c r="L233" s="2">
        <f t="shared" si="6"/>
        <v>108760</v>
      </c>
      <c r="N233" s="6">
        <v>13595</v>
      </c>
      <c r="O233" t="s">
        <v>4</v>
      </c>
      <c r="P233" s="6">
        <v>8</v>
      </c>
      <c r="Q233" s="2" t="s">
        <v>44</v>
      </c>
      <c r="R233" s="3" t="s">
        <v>451</v>
      </c>
      <c r="S233">
        <v>5</v>
      </c>
      <c r="X233" s="2" t="s">
        <v>79</v>
      </c>
      <c r="AA233" s="2">
        <f t="shared" si="7"/>
        <v>0</v>
      </c>
    </row>
    <row r="234" spans="1:27">
      <c r="A234" s="2">
        <v>233</v>
      </c>
      <c r="B234" s="2" t="s">
        <v>37</v>
      </c>
      <c r="C234" s="2">
        <v>1749</v>
      </c>
      <c r="D234" s="2" t="s">
        <v>35</v>
      </c>
      <c r="F234" s="2" t="s">
        <v>346</v>
      </c>
      <c r="G234" s="2" t="s">
        <v>36</v>
      </c>
      <c r="H234" s="2" t="s">
        <v>1572</v>
      </c>
      <c r="K234" s="2">
        <v>250</v>
      </c>
      <c r="L234" s="2">
        <f t="shared" si="6"/>
        <v>250</v>
      </c>
      <c r="N234" s="6">
        <v>5000</v>
      </c>
      <c r="O234" t="s">
        <v>4</v>
      </c>
      <c r="P234" s="6">
        <v>0.05</v>
      </c>
      <c r="Q234" s="2" t="s">
        <v>44</v>
      </c>
      <c r="R234" s="3" t="s">
        <v>452</v>
      </c>
      <c r="S234">
        <v>5</v>
      </c>
      <c r="X234" s="2" t="s">
        <v>79</v>
      </c>
      <c r="AA234" s="2">
        <f t="shared" si="7"/>
        <v>0</v>
      </c>
    </row>
    <row r="235" spans="1:27">
      <c r="A235" s="2">
        <v>234</v>
      </c>
      <c r="B235" s="2" t="s">
        <v>37</v>
      </c>
      <c r="C235" s="2">
        <v>1749</v>
      </c>
      <c r="D235" s="2" t="s">
        <v>35</v>
      </c>
      <c r="F235" s="2" t="s">
        <v>346</v>
      </c>
      <c r="G235" s="2" t="s">
        <v>36</v>
      </c>
      <c r="H235" s="2" t="s">
        <v>433</v>
      </c>
      <c r="K235" s="2">
        <v>650</v>
      </c>
      <c r="L235" s="2">
        <f t="shared" si="6"/>
        <v>650</v>
      </c>
      <c r="N235" s="6">
        <v>500</v>
      </c>
      <c r="O235" t="s">
        <v>4</v>
      </c>
      <c r="P235" s="6">
        <v>1.3</v>
      </c>
      <c r="Q235" s="2" t="s">
        <v>44</v>
      </c>
      <c r="R235" s="3" t="s">
        <v>453</v>
      </c>
      <c r="S235">
        <v>5</v>
      </c>
      <c r="X235" s="2" t="s">
        <v>79</v>
      </c>
      <c r="AA235" s="2">
        <f t="shared" si="7"/>
        <v>0</v>
      </c>
    </row>
    <row r="236" spans="1:27">
      <c r="A236" s="2">
        <v>235</v>
      </c>
      <c r="B236" s="2" t="s">
        <v>37</v>
      </c>
      <c r="C236" s="2">
        <v>1749</v>
      </c>
      <c r="D236" s="2" t="s">
        <v>35</v>
      </c>
      <c r="F236" s="2" t="s">
        <v>346</v>
      </c>
      <c r="G236" s="2" t="s">
        <v>36</v>
      </c>
      <c r="H236" s="2" t="s">
        <v>434</v>
      </c>
      <c r="K236" s="2">
        <v>1500</v>
      </c>
      <c r="L236" s="2">
        <f t="shared" si="6"/>
        <v>1500</v>
      </c>
      <c r="N236" s="6">
        <v>5000</v>
      </c>
      <c r="O236" t="s">
        <v>4</v>
      </c>
      <c r="P236" s="6">
        <v>0.3</v>
      </c>
      <c r="Q236" s="2" t="s">
        <v>44</v>
      </c>
      <c r="R236" s="3" t="s">
        <v>454</v>
      </c>
      <c r="S236">
        <v>5</v>
      </c>
      <c r="X236" s="2" t="s">
        <v>79</v>
      </c>
      <c r="AA236" s="2">
        <f t="shared" si="7"/>
        <v>0</v>
      </c>
    </row>
    <row r="237" spans="1:27">
      <c r="A237" s="2">
        <v>236</v>
      </c>
      <c r="B237" s="2" t="s">
        <v>37</v>
      </c>
      <c r="C237" s="2">
        <v>1749</v>
      </c>
      <c r="D237" s="2" t="s">
        <v>35</v>
      </c>
      <c r="F237" s="2" t="s">
        <v>346</v>
      </c>
      <c r="G237" s="2" t="s">
        <v>36</v>
      </c>
      <c r="H237" s="2" t="s">
        <v>435</v>
      </c>
      <c r="K237" s="2">
        <v>750</v>
      </c>
      <c r="L237" s="2">
        <f t="shared" si="6"/>
        <v>750</v>
      </c>
      <c r="N237" s="6">
        <v>3000</v>
      </c>
      <c r="O237" t="s">
        <v>4</v>
      </c>
      <c r="P237" s="6">
        <v>0.25</v>
      </c>
      <c r="Q237" s="2" t="s">
        <v>44</v>
      </c>
      <c r="R237" s="3" t="s">
        <v>455</v>
      </c>
      <c r="S237">
        <v>5</v>
      </c>
      <c r="X237" s="2" t="s">
        <v>79</v>
      </c>
      <c r="AA237" s="2">
        <f t="shared" si="7"/>
        <v>0</v>
      </c>
    </row>
    <row r="238" spans="1:27">
      <c r="A238" s="2">
        <v>237</v>
      </c>
      <c r="B238" s="2" t="s">
        <v>37</v>
      </c>
      <c r="C238" s="2">
        <v>1749</v>
      </c>
      <c r="D238" s="2" t="s">
        <v>35</v>
      </c>
      <c r="F238" s="2" t="s">
        <v>346</v>
      </c>
      <c r="G238" s="2" t="s">
        <v>36</v>
      </c>
      <c r="H238" s="2" t="s">
        <v>436</v>
      </c>
      <c r="K238" s="2">
        <v>10750</v>
      </c>
      <c r="L238" s="2">
        <f t="shared" si="6"/>
        <v>10750</v>
      </c>
      <c r="N238" s="6">
        <v>4300</v>
      </c>
      <c r="O238" t="s">
        <v>4</v>
      </c>
      <c r="P238" s="6">
        <v>2.5</v>
      </c>
      <c r="Q238" s="2" t="s">
        <v>44</v>
      </c>
      <c r="R238" s="3" t="s">
        <v>456</v>
      </c>
      <c r="S238">
        <v>5</v>
      </c>
      <c r="X238" s="2" t="s">
        <v>79</v>
      </c>
      <c r="AA238" s="2">
        <f t="shared" si="7"/>
        <v>0</v>
      </c>
    </row>
    <row r="239" spans="1:27">
      <c r="A239" s="2">
        <v>238</v>
      </c>
      <c r="B239" s="2" t="s">
        <v>37</v>
      </c>
      <c r="C239" s="2">
        <v>1749</v>
      </c>
      <c r="D239" s="2" t="s">
        <v>35</v>
      </c>
      <c r="F239" s="2" t="s">
        <v>346</v>
      </c>
      <c r="G239" s="2" t="s">
        <v>36</v>
      </c>
      <c r="H239" s="2" t="s">
        <v>437</v>
      </c>
      <c r="K239" s="2">
        <v>1800</v>
      </c>
      <c r="L239" s="2">
        <f t="shared" si="6"/>
        <v>1800</v>
      </c>
      <c r="N239" s="6">
        <v>50</v>
      </c>
      <c r="O239" t="s">
        <v>1530</v>
      </c>
      <c r="P239" s="6">
        <v>36</v>
      </c>
      <c r="Q239" s="2" t="s">
        <v>44</v>
      </c>
      <c r="R239" s="3" t="s">
        <v>457</v>
      </c>
      <c r="S239">
        <v>5</v>
      </c>
      <c r="X239" s="2" t="s">
        <v>79</v>
      </c>
      <c r="AA239" s="2">
        <f t="shared" si="7"/>
        <v>0</v>
      </c>
    </row>
    <row r="240" spans="1:27">
      <c r="A240" s="2">
        <v>239</v>
      </c>
      <c r="B240" s="2" t="s">
        <v>37</v>
      </c>
      <c r="C240" s="2">
        <v>1749</v>
      </c>
      <c r="D240" s="2" t="s">
        <v>35</v>
      </c>
      <c r="F240" s="2" t="s">
        <v>346</v>
      </c>
      <c r="G240" s="2" t="s">
        <v>36</v>
      </c>
      <c r="H240" s="2" t="s">
        <v>54</v>
      </c>
      <c r="K240" s="2">
        <v>12750</v>
      </c>
      <c r="L240" s="2">
        <f t="shared" si="6"/>
        <v>12750</v>
      </c>
      <c r="N240" s="6">
        <v>85000</v>
      </c>
      <c r="O240" t="s">
        <v>4</v>
      </c>
      <c r="P240" s="6">
        <v>0.15</v>
      </c>
      <c r="Q240" s="2" t="s">
        <v>44</v>
      </c>
      <c r="R240" s="3" t="s">
        <v>458</v>
      </c>
      <c r="S240">
        <v>5</v>
      </c>
      <c r="X240" s="2" t="s">
        <v>79</v>
      </c>
      <c r="AA240" s="2">
        <f t="shared" si="7"/>
        <v>0</v>
      </c>
    </row>
    <row r="241" spans="1:27">
      <c r="A241" s="2">
        <v>240</v>
      </c>
      <c r="B241" s="2" t="s">
        <v>37</v>
      </c>
      <c r="C241" s="2">
        <v>1749</v>
      </c>
      <c r="D241" s="2" t="s">
        <v>35</v>
      </c>
      <c r="F241" s="2" t="s">
        <v>346</v>
      </c>
      <c r="G241" s="2" t="s">
        <v>36</v>
      </c>
      <c r="H241" s="2" t="s">
        <v>438</v>
      </c>
      <c r="K241" s="2">
        <v>3540</v>
      </c>
      <c r="L241" s="2">
        <f t="shared" si="6"/>
        <v>3540</v>
      </c>
      <c r="N241" s="6">
        <v>1770</v>
      </c>
      <c r="O241" t="s">
        <v>4</v>
      </c>
      <c r="P241" s="6">
        <v>2</v>
      </c>
      <c r="Q241" s="2" t="s">
        <v>44</v>
      </c>
      <c r="R241" s="3" t="s">
        <v>459</v>
      </c>
      <c r="S241">
        <v>5</v>
      </c>
      <c r="X241" s="2" t="s">
        <v>79</v>
      </c>
      <c r="AA241" s="2">
        <f t="shared" si="7"/>
        <v>0</v>
      </c>
    </row>
    <row r="242" spans="1:27">
      <c r="A242" s="2">
        <v>241</v>
      </c>
      <c r="B242" s="2" t="s">
        <v>37</v>
      </c>
      <c r="C242" s="2">
        <v>1749</v>
      </c>
      <c r="D242" s="2" t="s">
        <v>35</v>
      </c>
      <c r="F242" s="2" t="s">
        <v>346</v>
      </c>
      <c r="G242" s="2" t="s">
        <v>36</v>
      </c>
      <c r="H242" s="2" t="s">
        <v>139</v>
      </c>
      <c r="K242" s="2">
        <v>840</v>
      </c>
      <c r="L242" s="2">
        <f t="shared" si="6"/>
        <v>840</v>
      </c>
      <c r="N242" s="6">
        <v>1400</v>
      </c>
      <c r="O242" t="s">
        <v>4</v>
      </c>
      <c r="P242" s="6">
        <v>0.6</v>
      </c>
      <c r="Q242" s="2" t="s">
        <v>44</v>
      </c>
      <c r="R242" s="3" t="s">
        <v>460</v>
      </c>
      <c r="S242">
        <v>5</v>
      </c>
      <c r="X242" s="2" t="s">
        <v>79</v>
      </c>
      <c r="AA242" s="2">
        <f t="shared" si="7"/>
        <v>0</v>
      </c>
    </row>
    <row r="243" spans="1:27">
      <c r="A243" s="2">
        <v>242</v>
      </c>
      <c r="B243" s="2" t="s">
        <v>37</v>
      </c>
      <c r="C243" s="2">
        <v>1749</v>
      </c>
      <c r="D243" s="2" t="s">
        <v>35</v>
      </c>
      <c r="F243" s="2" t="s">
        <v>346</v>
      </c>
      <c r="G243" s="2" t="s">
        <v>36</v>
      </c>
      <c r="H243" s="2" t="s">
        <v>439</v>
      </c>
      <c r="K243" s="2">
        <v>2907</v>
      </c>
      <c r="L243" s="2">
        <f t="shared" si="6"/>
        <v>2907</v>
      </c>
      <c r="N243" s="6">
        <v>16150</v>
      </c>
      <c r="O243" t="s">
        <v>4</v>
      </c>
      <c r="P243" s="6">
        <v>0.18</v>
      </c>
      <c r="Q243" s="2" t="s">
        <v>44</v>
      </c>
      <c r="R243" s="3" t="s">
        <v>461</v>
      </c>
      <c r="S243">
        <v>5</v>
      </c>
      <c r="X243" s="2" t="s">
        <v>79</v>
      </c>
      <c r="AA243" s="2">
        <f t="shared" si="7"/>
        <v>0</v>
      </c>
    </row>
    <row r="244" spans="1:27">
      <c r="A244" s="2">
        <v>243</v>
      </c>
      <c r="B244" s="2" t="s">
        <v>37</v>
      </c>
      <c r="C244" s="2">
        <v>1749</v>
      </c>
      <c r="D244" s="2" t="s">
        <v>35</v>
      </c>
      <c r="F244" s="2" t="s">
        <v>346</v>
      </c>
      <c r="G244" s="2" t="s">
        <v>36</v>
      </c>
      <c r="H244" s="2" t="s">
        <v>1400</v>
      </c>
      <c r="K244" s="2">
        <v>424000</v>
      </c>
      <c r="L244" s="2">
        <f t="shared" si="6"/>
        <v>424000</v>
      </c>
      <c r="N244" s="6">
        <v>212</v>
      </c>
      <c r="O244" t="s">
        <v>582</v>
      </c>
      <c r="P244" s="6">
        <v>2000</v>
      </c>
      <c r="Q244" s="2" t="s">
        <v>44</v>
      </c>
      <c r="R244" s="3" t="s">
        <v>462</v>
      </c>
      <c r="S244">
        <v>5</v>
      </c>
      <c r="X244" s="2" t="s">
        <v>79</v>
      </c>
      <c r="AA244" s="2">
        <f t="shared" si="7"/>
        <v>0</v>
      </c>
    </row>
    <row r="245" spans="1:27">
      <c r="A245" s="2">
        <v>244</v>
      </c>
      <c r="B245" s="2" t="s">
        <v>37</v>
      </c>
      <c r="C245" s="2">
        <v>1749</v>
      </c>
      <c r="D245" s="2" t="s">
        <v>35</v>
      </c>
      <c r="F245" s="2" t="s">
        <v>346</v>
      </c>
      <c r="G245" s="2" t="s">
        <v>36</v>
      </c>
      <c r="H245" s="2" t="s">
        <v>440</v>
      </c>
      <c r="K245" s="2">
        <v>33162</v>
      </c>
      <c r="L245" s="2">
        <f t="shared" si="6"/>
        <v>33162.5</v>
      </c>
      <c r="N245" s="6">
        <v>9475</v>
      </c>
      <c r="O245" t="s">
        <v>4</v>
      </c>
      <c r="P245" s="6">
        <v>3.5</v>
      </c>
      <c r="Q245" s="2" t="s">
        <v>44</v>
      </c>
      <c r="R245" s="3" t="s">
        <v>463</v>
      </c>
      <c r="S245">
        <v>5</v>
      </c>
      <c r="X245" s="2" t="s">
        <v>79</v>
      </c>
      <c r="AA245" s="2">
        <f t="shared" si="7"/>
        <v>-0.5</v>
      </c>
    </row>
    <row r="246" spans="1:27">
      <c r="A246" s="2">
        <v>245</v>
      </c>
      <c r="B246" s="2" t="s">
        <v>37</v>
      </c>
      <c r="C246" s="2">
        <v>1749</v>
      </c>
      <c r="D246" s="2" t="s">
        <v>35</v>
      </c>
      <c r="F246" s="2" t="s">
        <v>346</v>
      </c>
      <c r="G246" s="2" t="s">
        <v>36</v>
      </c>
      <c r="H246" s="2" t="s">
        <v>441</v>
      </c>
      <c r="K246" s="2">
        <v>4800</v>
      </c>
      <c r="L246" s="2">
        <f t="shared" si="6"/>
        <v>4800</v>
      </c>
      <c r="N246" s="6">
        <v>24000</v>
      </c>
      <c r="O246" t="s">
        <v>4</v>
      </c>
      <c r="P246" s="6">
        <v>0.2</v>
      </c>
      <c r="Q246" s="2" t="s">
        <v>44</v>
      </c>
      <c r="R246" s="3" t="s">
        <v>464</v>
      </c>
      <c r="S246">
        <v>5</v>
      </c>
      <c r="X246" s="2" t="s">
        <v>79</v>
      </c>
      <c r="AA246" s="2">
        <f t="shared" si="7"/>
        <v>0</v>
      </c>
    </row>
    <row r="247" spans="1:27">
      <c r="A247" s="2">
        <v>246</v>
      </c>
      <c r="B247" s="2" t="s">
        <v>37</v>
      </c>
      <c r="C247" s="2">
        <v>1749</v>
      </c>
      <c r="D247" s="2" t="s">
        <v>35</v>
      </c>
      <c r="F247" s="2" t="s">
        <v>346</v>
      </c>
      <c r="G247" s="2" t="s">
        <v>36</v>
      </c>
      <c r="H247" s="2" t="s">
        <v>442</v>
      </c>
      <c r="K247" s="2">
        <v>8855</v>
      </c>
      <c r="L247" s="2">
        <f t="shared" si="6"/>
        <v>8855</v>
      </c>
      <c r="N247" s="6">
        <v>253</v>
      </c>
      <c r="O247" t="s">
        <v>142</v>
      </c>
      <c r="P247" s="6">
        <v>35</v>
      </c>
      <c r="Q247" s="2" t="s">
        <v>44</v>
      </c>
      <c r="R247" s="3" t="s">
        <v>465</v>
      </c>
      <c r="S247">
        <v>5</v>
      </c>
      <c r="X247" s="2" t="s">
        <v>79</v>
      </c>
      <c r="AA247" s="2">
        <f t="shared" si="7"/>
        <v>0</v>
      </c>
    </row>
    <row r="248" spans="1:27">
      <c r="A248" s="2">
        <v>247</v>
      </c>
      <c r="B248" s="2" t="s">
        <v>37</v>
      </c>
      <c r="C248" s="2">
        <v>1749</v>
      </c>
      <c r="D248" s="2" t="s">
        <v>35</v>
      </c>
      <c r="F248" s="2" t="s">
        <v>346</v>
      </c>
      <c r="G248" s="2" t="s">
        <v>36</v>
      </c>
      <c r="H248" s="2" t="s">
        <v>442</v>
      </c>
      <c r="K248" s="2">
        <v>2160</v>
      </c>
      <c r="L248" s="2">
        <f t="shared" si="6"/>
        <v>2160</v>
      </c>
      <c r="N248" s="6">
        <v>7200</v>
      </c>
      <c r="O248" t="s">
        <v>4</v>
      </c>
      <c r="P248" s="6">
        <v>0.3</v>
      </c>
      <c r="Q248" s="2" t="s">
        <v>44</v>
      </c>
      <c r="R248" s="3" t="s">
        <v>466</v>
      </c>
      <c r="S248">
        <v>5</v>
      </c>
      <c r="X248" s="2" t="s">
        <v>79</v>
      </c>
      <c r="AA248" s="2">
        <f t="shared" si="7"/>
        <v>0</v>
      </c>
    </row>
    <row r="249" spans="1:27">
      <c r="A249" s="2">
        <v>248</v>
      </c>
      <c r="B249" s="2" t="s">
        <v>37</v>
      </c>
      <c r="C249" s="2">
        <v>1749</v>
      </c>
      <c r="D249" s="2" t="s">
        <v>35</v>
      </c>
      <c r="F249" s="2" t="s">
        <v>346</v>
      </c>
      <c r="G249" s="2" t="s">
        <v>36</v>
      </c>
      <c r="H249" s="2" t="s">
        <v>443</v>
      </c>
      <c r="K249" s="2">
        <v>720</v>
      </c>
      <c r="L249" s="2">
        <f t="shared" si="6"/>
        <v>720</v>
      </c>
      <c r="N249" s="6">
        <v>20</v>
      </c>
      <c r="O249" t="s">
        <v>1530</v>
      </c>
      <c r="P249" s="6">
        <v>36</v>
      </c>
      <c r="Q249" s="2" t="s">
        <v>44</v>
      </c>
      <c r="R249" s="3" t="s">
        <v>467</v>
      </c>
      <c r="S249">
        <v>5</v>
      </c>
      <c r="X249" s="2" t="s">
        <v>79</v>
      </c>
      <c r="AA249" s="2">
        <f t="shared" si="7"/>
        <v>0</v>
      </c>
    </row>
    <row r="250" spans="1:27">
      <c r="A250" s="2">
        <v>249</v>
      </c>
      <c r="B250" s="2" t="s">
        <v>37</v>
      </c>
      <c r="C250" s="2">
        <v>1749</v>
      </c>
      <c r="D250" s="2" t="s">
        <v>35</v>
      </c>
      <c r="F250" s="2" t="s">
        <v>346</v>
      </c>
      <c r="G250" s="2" t="s">
        <v>36</v>
      </c>
      <c r="H250" s="2" t="s">
        <v>1573</v>
      </c>
      <c r="K250" s="2">
        <v>27200</v>
      </c>
      <c r="L250" s="2">
        <f t="shared" si="6"/>
        <v>27200</v>
      </c>
      <c r="N250" s="6">
        <v>3200</v>
      </c>
      <c r="O250" t="s">
        <v>4</v>
      </c>
      <c r="P250" s="6">
        <v>8.5</v>
      </c>
      <c r="Q250" s="2" t="s">
        <v>44</v>
      </c>
      <c r="R250" s="3" t="s">
        <v>468</v>
      </c>
      <c r="S250">
        <v>5</v>
      </c>
      <c r="X250" s="2" t="s">
        <v>79</v>
      </c>
      <c r="AA250" s="2">
        <f t="shared" si="7"/>
        <v>0</v>
      </c>
    </row>
    <row r="251" spans="1:27">
      <c r="A251" s="2">
        <v>250</v>
      </c>
      <c r="B251" s="2" t="s">
        <v>37</v>
      </c>
      <c r="C251" s="2">
        <v>1749</v>
      </c>
      <c r="D251" s="2" t="s">
        <v>35</v>
      </c>
      <c r="F251" s="2" t="s">
        <v>346</v>
      </c>
      <c r="G251" s="2" t="s">
        <v>36</v>
      </c>
      <c r="H251" s="2" t="s">
        <v>444</v>
      </c>
      <c r="K251" s="2">
        <v>1218</v>
      </c>
      <c r="L251" s="2">
        <f t="shared" si="6"/>
        <v>1218</v>
      </c>
      <c r="N251" s="6">
        <v>1218</v>
      </c>
      <c r="O251" t="s">
        <v>4</v>
      </c>
      <c r="P251" s="6">
        <v>1</v>
      </c>
      <c r="Q251" s="2" t="s">
        <v>44</v>
      </c>
      <c r="R251" s="3" t="s">
        <v>469</v>
      </c>
      <c r="S251">
        <v>5</v>
      </c>
      <c r="X251" s="2" t="s">
        <v>79</v>
      </c>
      <c r="AA251" s="2">
        <f t="shared" si="7"/>
        <v>0</v>
      </c>
    </row>
    <row r="252" spans="1:27">
      <c r="A252" s="2">
        <v>251</v>
      </c>
      <c r="B252" s="2" t="s">
        <v>37</v>
      </c>
      <c r="C252" s="2">
        <v>1749</v>
      </c>
      <c r="D252" s="2" t="s">
        <v>35</v>
      </c>
      <c r="F252" s="2" t="s">
        <v>346</v>
      </c>
      <c r="G252" s="2" t="s">
        <v>36</v>
      </c>
      <c r="H252" s="2" t="s">
        <v>1574</v>
      </c>
      <c r="K252" s="2">
        <v>600</v>
      </c>
      <c r="L252" s="2">
        <f t="shared" si="6"/>
        <v>600</v>
      </c>
      <c r="N252" s="6">
        <v>600</v>
      </c>
      <c r="O252" t="s">
        <v>358</v>
      </c>
      <c r="P252" s="6">
        <v>1</v>
      </c>
      <c r="Q252" s="2" t="s">
        <v>44</v>
      </c>
      <c r="R252" s="3" t="s">
        <v>470</v>
      </c>
      <c r="S252">
        <v>5</v>
      </c>
      <c r="X252" s="2" t="s">
        <v>79</v>
      </c>
      <c r="AA252" s="2">
        <f t="shared" si="7"/>
        <v>0</v>
      </c>
    </row>
    <row r="253" spans="1:27">
      <c r="A253" s="2">
        <v>252</v>
      </c>
      <c r="B253" s="2" t="s">
        <v>37</v>
      </c>
      <c r="C253" s="2">
        <v>1749</v>
      </c>
      <c r="D253" s="2" t="s">
        <v>35</v>
      </c>
      <c r="F253" s="2" t="s">
        <v>346</v>
      </c>
      <c r="G253" s="2" t="s">
        <v>36</v>
      </c>
      <c r="H253" s="2" t="s">
        <v>1575</v>
      </c>
      <c r="K253" s="2">
        <v>540</v>
      </c>
      <c r="L253" s="2">
        <f t="shared" si="6"/>
        <v>540</v>
      </c>
      <c r="N253" s="6">
        <v>900</v>
      </c>
      <c r="O253" t="s">
        <v>4</v>
      </c>
      <c r="P253" s="6">
        <v>0.6</v>
      </c>
      <c r="Q253" s="2" t="s">
        <v>44</v>
      </c>
      <c r="R253" s="3" t="s">
        <v>471</v>
      </c>
      <c r="S253">
        <v>5</v>
      </c>
      <c r="X253" s="2" t="s">
        <v>79</v>
      </c>
      <c r="AA253" s="2">
        <f t="shared" si="7"/>
        <v>0</v>
      </c>
    </row>
    <row r="254" spans="1:27">
      <c r="A254" s="2">
        <v>253</v>
      </c>
      <c r="B254" s="2" t="s">
        <v>37</v>
      </c>
      <c r="C254" s="2">
        <v>1749</v>
      </c>
      <c r="D254" s="2" t="s">
        <v>35</v>
      </c>
      <c r="F254" s="2" t="s">
        <v>346</v>
      </c>
      <c r="G254" s="2" t="s">
        <v>36</v>
      </c>
      <c r="H254" s="2" t="s">
        <v>56</v>
      </c>
      <c r="K254" s="2">
        <v>26424</v>
      </c>
      <c r="L254" s="2">
        <f t="shared" si="6"/>
        <v>26424</v>
      </c>
      <c r="N254" s="6">
        <v>2202</v>
      </c>
      <c r="O254" t="s">
        <v>48</v>
      </c>
      <c r="P254" s="6">
        <v>12</v>
      </c>
      <c r="Q254" s="2" t="s">
        <v>44</v>
      </c>
      <c r="R254" s="3" t="s">
        <v>472</v>
      </c>
      <c r="S254">
        <v>5</v>
      </c>
      <c r="X254" s="2" t="s">
        <v>79</v>
      </c>
      <c r="AA254" s="2">
        <f t="shared" si="7"/>
        <v>0</v>
      </c>
    </row>
    <row r="255" spans="1:27">
      <c r="A255" s="2">
        <v>254</v>
      </c>
      <c r="B255" s="2" t="s">
        <v>37</v>
      </c>
      <c r="C255" s="2">
        <v>1749</v>
      </c>
      <c r="D255" s="2" t="s">
        <v>35</v>
      </c>
      <c r="F255" s="2" t="s">
        <v>346</v>
      </c>
      <c r="G255" s="2" t="s">
        <v>36</v>
      </c>
      <c r="H255" s="2" t="s">
        <v>446</v>
      </c>
      <c r="K255" s="2">
        <v>450</v>
      </c>
      <c r="L255" s="2">
        <f t="shared" si="6"/>
        <v>450</v>
      </c>
      <c r="N255" s="6">
        <v>1500</v>
      </c>
      <c r="O255" t="s">
        <v>4</v>
      </c>
      <c r="P255" s="6">
        <v>0.3</v>
      </c>
      <c r="Q255" s="2" t="s">
        <v>44</v>
      </c>
      <c r="R255" s="3" t="s">
        <v>473</v>
      </c>
      <c r="S255">
        <v>5</v>
      </c>
      <c r="X255" s="2" t="s">
        <v>79</v>
      </c>
      <c r="AA255" s="2">
        <f t="shared" si="7"/>
        <v>0</v>
      </c>
    </row>
    <row r="256" spans="1:27">
      <c r="A256" s="2">
        <v>255</v>
      </c>
      <c r="B256" s="2" t="s">
        <v>37</v>
      </c>
      <c r="C256" s="2">
        <v>1749</v>
      </c>
      <c r="D256" s="2" t="s">
        <v>35</v>
      </c>
      <c r="F256" s="2" t="s">
        <v>346</v>
      </c>
      <c r="G256" s="2" t="s">
        <v>36</v>
      </c>
      <c r="H256" s="2" t="s">
        <v>242</v>
      </c>
      <c r="K256" s="2">
        <v>400</v>
      </c>
      <c r="L256" s="2">
        <f t="shared" si="6"/>
        <v>400</v>
      </c>
      <c r="N256" s="6">
        <v>1000</v>
      </c>
      <c r="O256" t="s">
        <v>4</v>
      </c>
      <c r="P256" s="6">
        <v>0.4</v>
      </c>
      <c r="Q256" s="2" t="s">
        <v>44</v>
      </c>
      <c r="R256" s="3" t="s">
        <v>474</v>
      </c>
      <c r="S256">
        <v>5</v>
      </c>
      <c r="X256" s="2" t="s">
        <v>79</v>
      </c>
      <c r="AA256" s="2">
        <f t="shared" si="7"/>
        <v>0</v>
      </c>
    </row>
    <row r="257" spans="1:27">
      <c r="A257" s="2">
        <v>256</v>
      </c>
      <c r="B257" s="2" t="s">
        <v>37</v>
      </c>
      <c r="C257" s="2">
        <v>1749</v>
      </c>
      <c r="D257" s="2" t="s">
        <v>35</v>
      </c>
      <c r="F257" s="2" t="s">
        <v>346</v>
      </c>
      <c r="G257" s="2" t="s">
        <v>36</v>
      </c>
      <c r="H257" s="2" t="s">
        <v>447</v>
      </c>
      <c r="K257" s="2">
        <v>1255</v>
      </c>
      <c r="L257" s="2">
        <f t="shared" si="6"/>
        <v>1260</v>
      </c>
      <c r="N257" s="6">
        <v>1050</v>
      </c>
      <c r="O257" t="s">
        <v>4</v>
      </c>
      <c r="P257" s="6">
        <v>1.2</v>
      </c>
      <c r="Q257" s="2" t="s">
        <v>44</v>
      </c>
      <c r="R257" s="3" t="s">
        <v>475</v>
      </c>
      <c r="S257">
        <v>5</v>
      </c>
      <c r="X257" s="2" t="s">
        <v>79</v>
      </c>
      <c r="AA257" s="2">
        <f t="shared" si="7"/>
        <v>-5</v>
      </c>
    </row>
    <row r="258" spans="1:27">
      <c r="A258" s="2">
        <v>257</v>
      </c>
      <c r="B258" s="2" t="s">
        <v>37</v>
      </c>
      <c r="C258" s="2">
        <v>1749</v>
      </c>
      <c r="D258" s="2" t="s">
        <v>35</v>
      </c>
      <c r="F258" s="2" t="s">
        <v>346</v>
      </c>
      <c r="G258" s="2" t="s">
        <v>36</v>
      </c>
      <c r="H258" s="2" t="s">
        <v>1576</v>
      </c>
      <c r="K258" s="2">
        <v>31250</v>
      </c>
      <c r="L258" s="2">
        <f t="shared" si="6"/>
        <v>31250</v>
      </c>
      <c r="N258" s="6">
        <v>12500</v>
      </c>
      <c r="O258" t="s">
        <v>4</v>
      </c>
      <c r="P258" s="6">
        <v>2.5</v>
      </c>
      <c r="Q258" s="2" t="s">
        <v>44</v>
      </c>
      <c r="R258" s="3" t="s">
        <v>476</v>
      </c>
      <c r="S258">
        <v>5</v>
      </c>
      <c r="X258" s="2" t="s">
        <v>79</v>
      </c>
      <c r="AA258" s="2">
        <f t="shared" si="7"/>
        <v>0</v>
      </c>
    </row>
    <row r="259" spans="1:27">
      <c r="A259" s="2">
        <v>258</v>
      </c>
      <c r="B259" s="2" t="s">
        <v>37</v>
      </c>
      <c r="C259" s="2">
        <v>1749</v>
      </c>
      <c r="D259" s="2" t="s">
        <v>35</v>
      </c>
      <c r="F259" s="2" t="s">
        <v>346</v>
      </c>
      <c r="G259" s="2" t="s">
        <v>36</v>
      </c>
      <c r="H259" s="2" t="s">
        <v>477</v>
      </c>
      <c r="K259" s="2">
        <v>265</v>
      </c>
      <c r="L259" s="2">
        <f t="shared" ref="L259:L322" si="8">N259*P259</f>
        <v>265</v>
      </c>
      <c r="N259" s="6">
        <v>1325</v>
      </c>
      <c r="O259" t="s">
        <v>4</v>
      </c>
      <c r="P259" s="6">
        <v>0.2</v>
      </c>
      <c r="Q259" s="2" t="s">
        <v>44</v>
      </c>
      <c r="R259" s="3" t="s">
        <v>491</v>
      </c>
      <c r="S259">
        <v>6</v>
      </c>
      <c r="X259" s="2" t="s">
        <v>79</v>
      </c>
      <c r="AA259" s="2">
        <f t="shared" ref="AA259:AA322" si="9">K259-L259</f>
        <v>0</v>
      </c>
    </row>
    <row r="260" spans="1:27">
      <c r="A260" s="2">
        <v>259</v>
      </c>
      <c r="B260" s="2" t="s">
        <v>37</v>
      </c>
      <c r="C260" s="2">
        <v>1749</v>
      </c>
      <c r="D260" s="2" t="s">
        <v>35</v>
      </c>
      <c r="F260" s="2" t="s">
        <v>346</v>
      </c>
      <c r="G260" s="2" t="s">
        <v>36</v>
      </c>
      <c r="H260" s="2" t="s">
        <v>1577</v>
      </c>
      <c r="K260" s="2">
        <v>150</v>
      </c>
      <c r="L260" s="2">
        <f t="shared" si="8"/>
        <v>15150</v>
      </c>
      <c r="N260" s="6">
        <v>5050</v>
      </c>
      <c r="O260" t="s">
        <v>63</v>
      </c>
      <c r="P260" s="6">
        <v>3</v>
      </c>
      <c r="Q260" s="2" t="s">
        <v>44</v>
      </c>
      <c r="R260" s="3" t="s">
        <v>492</v>
      </c>
      <c r="S260">
        <v>6</v>
      </c>
      <c r="X260" s="2" t="s">
        <v>79</v>
      </c>
      <c r="AA260" s="2">
        <f t="shared" si="9"/>
        <v>-15000</v>
      </c>
    </row>
    <row r="261" spans="1:27">
      <c r="A261" s="2">
        <v>260</v>
      </c>
      <c r="B261" s="2" t="s">
        <v>37</v>
      </c>
      <c r="C261" s="2">
        <v>1749</v>
      </c>
      <c r="D261" s="2" t="s">
        <v>35</v>
      </c>
      <c r="F261" s="2" t="s">
        <v>346</v>
      </c>
      <c r="G261" s="2" t="s">
        <v>36</v>
      </c>
      <c r="H261" s="2" t="s">
        <v>478</v>
      </c>
      <c r="K261" s="2">
        <v>1269</v>
      </c>
      <c r="L261" s="2">
        <f t="shared" si="8"/>
        <v>1269</v>
      </c>
      <c r="N261" s="6">
        <v>141</v>
      </c>
      <c r="O261" t="s">
        <v>1530</v>
      </c>
      <c r="P261" s="6">
        <v>9</v>
      </c>
      <c r="Q261" s="2" t="s">
        <v>44</v>
      </c>
      <c r="R261" s="3" t="s">
        <v>493</v>
      </c>
      <c r="S261">
        <v>6</v>
      </c>
      <c r="X261" s="2" t="s">
        <v>79</v>
      </c>
      <c r="AA261" s="2">
        <f t="shared" si="9"/>
        <v>0</v>
      </c>
    </row>
    <row r="262" spans="1:27">
      <c r="A262" s="2">
        <v>261</v>
      </c>
      <c r="B262" s="2" t="s">
        <v>37</v>
      </c>
      <c r="C262" s="2">
        <v>1749</v>
      </c>
      <c r="D262" s="2" t="s">
        <v>35</v>
      </c>
      <c r="F262" s="2" t="s">
        <v>346</v>
      </c>
      <c r="G262" s="2" t="s">
        <v>36</v>
      </c>
      <c r="H262" s="2" t="s">
        <v>59</v>
      </c>
      <c r="K262" s="2">
        <v>214120</v>
      </c>
      <c r="L262" s="2">
        <f t="shared" si="8"/>
        <v>214140</v>
      </c>
      <c r="N262" s="6">
        <v>1070700</v>
      </c>
      <c r="O262" t="s">
        <v>4</v>
      </c>
      <c r="P262" s="6">
        <v>0.2</v>
      </c>
      <c r="Q262" s="2" t="s">
        <v>44</v>
      </c>
      <c r="R262" s="3" t="s">
        <v>494</v>
      </c>
      <c r="S262">
        <v>6</v>
      </c>
      <c r="X262" s="2" t="s">
        <v>79</v>
      </c>
      <c r="AA262" s="2">
        <f t="shared" si="9"/>
        <v>-20</v>
      </c>
    </row>
    <row r="263" spans="1:27">
      <c r="A263" s="2">
        <v>262</v>
      </c>
      <c r="B263" s="2" t="s">
        <v>37</v>
      </c>
      <c r="C263" s="2">
        <v>1749</v>
      </c>
      <c r="D263" s="2" t="s">
        <v>35</v>
      </c>
      <c r="F263" s="2" t="s">
        <v>346</v>
      </c>
      <c r="G263" s="2" t="s">
        <v>36</v>
      </c>
      <c r="H263" s="2" t="s">
        <v>1578</v>
      </c>
      <c r="K263" s="2">
        <v>60</v>
      </c>
      <c r="L263" s="2">
        <f t="shared" si="8"/>
        <v>60</v>
      </c>
      <c r="N263" s="6">
        <v>300</v>
      </c>
      <c r="O263" t="s">
        <v>4</v>
      </c>
      <c r="P263" s="6">
        <v>0.2</v>
      </c>
      <c r="Q263" s="2" t="s">
        <v>44</v>
      </c>
      <c r="R263" s="3" t="s">
        <v>495</v>
      </c>
      <c r="S263">
        <v>6</v>
      </c>
      <c r="X263" s="2" t="s">
        <v>79</v>
      </c>
      <c r="AA263" s="2">
        <f t="shared" si="9"/>
        <v>0</v>
      </c>
    </row>
    <row r="264" spans="1:27">
      <c r="A264" s="2">
        <v>263</v>
      </c>
      <c r="B264" s="2" t="s">
        <v>37</v>
      </c>
      <c r="C264" s="2">
        <v>1749</v>
      </c>
      <c r="D264" s="2" t="s">
        <v>35</v>
      </c>
      <c r="F264" s="2" t="s">
        <v>346</v>
      </c>
      <c r="G264" s="2" t="s">
        <v>36</v>
      </c>
      <c r="H264" s="2" t="s">
        <v>251</v>
      </c>
      <c r="K264" s="2">
        <v>942199</v>
      </c>
      <c r="L264" s="2">
        <f t="shared" si="8"/>
        <v>942200</v>
      </c>
      <c r="N264" s="6">
        <v>588875</v>
      </c>
      <c r="O264" t="s">
        <v>4</v>
      </c>
      <c r="P264" s="6">
        <v>1.6</v>
      </c>
      <c r="Q264" s="2" t="s">
        <v>44</v>
      </c>
      <c r="R264" s="3" t="s">
        <v>496</v>
      </c>
      <c r="S264">
        <v>6</v>
      </c>
      <c r="X264" s="2" t="s">
        <v>79</v>
      </c>
      <c r="AA264" s="2">
        <f t="shared" si="9"/>
        <v>-1</v>
      </c>
    </row>
    <row r="265" spans="1:27">
      <c r="A265" s="2">
        <v>264</v>
      </c>
      <c r="B265" s="2" t="s">
        <v>37</v>
      </c>
      <c r="C265" s="2">
        <v>1749</v>
      </c>
      <c r="D265" s="2" t="s">
        <v>35</v>
      </c>
      <c r="F265" s="2" t="s">
        <v>346</v>
      </c>
      <c r="G265" s="2" t="s">
        <v>36</v>
      </c>
      <c r="H265" s="2" t="s">
        <v>479</v>
      </c>
      <c r="K265" s="2">
        <v>1800</v>
      </c>
      <c r="L265" s="2">
        <f t="shared" si="8"/>
        <v>1800</v>
      </c>
      <c r="N265" s="6">
        <v>1800</v>
      </c>
      <c r="O265" t="s">
        <v>4</v>
      </c>
      <c r="P265" s="6">
        <v>1</v>
      </c>
      <c r="Q265" s="2" t="s">
        <v>44</v>
      </c>
      <c r="R265" s="3" t="s">
        <v>497</v>
      </c>
      <c r="S265">
        <v>6</v>
      </c>
      <c r="X265" s="2" t="s">
        <v>79</v>
      </c>
      <c r="AA265" s="2">
        <f t="shared" si="9"/>
        <v>0</v>
      </c>
    </row>
    <row r="266" spans="1:27">
      <c r="A266" s="2">
        <v>265</v>
      </c>
      <c r="B266" s="2" t="s">
        <v>37</v>
      </c>
      <c r="C266" s="2">
        <v>1749</v>
      </c>
      <c r="D266" s="2" t="s">
        <v>35</v>
      </c>
      <c r="F266" s="2" t="s">
        <v>346</v>
      </c>
      <c r="G266" s="2" t="s">
        <v>36</v>
      </c>
      <c r="H266" s="2" t="s">
        <v>480</v>
      </c>
      <c r="K266" s="2">
        <v>15000</v>
      </c>
      <c r="L266" s="2">
        <f t="shared" si="8"/>
        <v>15000</v>
      </c>
      <c r="N266" s="6">
        <v>3000</v>
      </c>
      <c r="O266" t="s">
        <v>4</v>
      </c>
      <c r="P266" s="6">
        <v>5</v>
      </c>
      <c r="Q266" s="2" t="s">
        <v>44</v>
      </c>
      <c r="R266" s="3" t="s">
        <v>498</v>
      </c>
      <c r="S266">
        <v>6</v>
      </c>
      <c r="X266" s="2" t="s">
        <v>79</v>
      </c>
      <c r="AA266" s="2">
        <f t="shared" si="9"/>
        <v>0</v>
      </c>
    </row>
    <row r="267" spans="1:27">
      <c r="A267" s="2">
        <v>266</v>
      </c>
      <c r="B267" s="2" t="s">
        <v>37</v>
      </c>
      <c r="C267" s="2">
        <v>1749</v>
      </c>
      <c r="D267" s="2" t="s">
        <v>35</v>
      </c>
      <c r="F267" s="2" t="s">
        <v>346</v>
      </c>
      <c r="G267" s="2" t="s">
        <v>36</v>
      </c>
      <c r="H267" s="2" t="s">
        <v>481</v>
      </c>
      <c r="K267" s="2">
        <v>3350</v>
      </c>
      <c r="L267" s="2">
        <f t="shared" si="8"/>
        <v>3350</v>
      </c>
      <c r="N267" s="6">
        <v>3350</v>
      </c>
      <c r="O267" t="s">
        <v>4</v>
      </c>
      <c r="P267" s="6">
        <v>1</v>
      </c>
      <c r="Q267" s="2" t="s">
        <v>44</v>
      </c>
      <c r="R267" s="3" t="s">
        <v>499</v>
      </c>
      <c r="S267">
        <v>6</v>
      </c>
      <c r="X267" s="2" t="s">
        <v>79</v>
      </c>
      <c r="AA267" s="2">
        <f t="shared" si="9"/>
        <v>0</v>
      </c>
    </row>
    <row r="268" spans="1:27">
      <c r="A268" s="2">
        <v>267</v>
      </c>
      <c r="B268" s="2" t="s">
        <v>37</v>
      </c>
      <c r="C268" s="2">
        <v>1749</v>
      </c>
      <c r="D268" s="2" t="s">
        <v>35</v>
      </c>
      <c r="F268" s="2" t="s">
        <v>346</v>
      </c>
      <c r="G268" s="2" t="s">
        <v>36</v>
      </c>
      <c r="H268" s="2" t="s">
        <v>254</v>
      </c>
      <c r="K268" s="2">
        <v>24400</v>
      </c>
      <c r="L268" s="2">
        <f t="shared" si="8"/>
        <v>24400</v>
      </c>
      <c r="N268" s="6">
        <v>6100</v>
      </c>
      <c r="O268" t="s">
        <v>4</v>
      </c>
      <c r="P268" s="6">
        <v>4</v>
      </c>
      <c r="Q268" s="2" t="s">
        <v>44</v>
      </c>
      <c r="R268" s="3" t="s">
        <v>500</v>
      </c>
      <c r="S268">
        <v>6</v>
      </c>
      <c r="X268" s="2" t="s">
        <v>79</v>
      </c>
      <c r="AA268" s="2">
        <f t="shared" si="9"/>
        <v>0</v>
      </c>
    </row>
    <row r="269" spans="1:27">
      <c r="A269" s="2">
        <v>268</v>
      </c>
      <c r="B269" s="2" t="s">
        <v>37</v>
      </c>
      <c r="C269" s="2">
        <v>1749</v>
      </c>
      <c r="D269" s="2" t="s">
        <v>35</v>
      </c>
      <c r="F269" s="2" t="s">
        <v>346</v>
      </c>
      <c r="G269" s="2" t="s">
        <v>36</v>
      </c>
      <c r="H269" s="2" t="s">
        <v>482</v>
      </c>
      <c r="K269" s="2">
        <v>27000</v>
      </c>
      <c r="L269" s="2">
        <f t="shared" si="8"/>
        <v>27000</v>
      </c>
      <c r="N269" s="6">
        <v>1800</v>
      </c>
      <c r="O269" t="s">
        <v>4</v>
      </c>
      <c r="P269" s="6">
        <v>15</v>
      </c>
      <c r="Q269" s="2" t="s">
        <v>44</v>
      </c>
      <c r="R269" s="3" t="s">
        <v>501</v>
      </c>
      <c r="S269">
        <v>6</v>
      </c>
      <c r="X269" s="2" t="s">
        <v>79</v>
      </c>
      <c r="AA269" s="2">
        <f t="shared" si="9"/>
        <v>0</v>
      </c>
    </row>
    <row r="270" spans="1:27">
      <c r="A270" s="2">
        <v>269</v>
      </c>
      <c r="B270" s="2" t="s">
        <v>37</v>
      </c>
      <c r="C270" s="2">
        <v>1749</v>
      </c>
      <c r="D270" s="2" t="s">
        <v>35</v>
      </c>
      <c r="F270" s="2" t="s">
        <v>346</v>
      </c>
      <c r="G270" s="2" t="s">
        <v>36</v>
      </c>
      <c r="H270" s="2" t="s">
        <v>483</v>
      </c>
      <c r="K270" s="2">
        <v>1200</v>
      </c>
      <c r="L270" s="2">
        <f t="shared" si="8"/>
        <v>1200</v>
      </c>
      <c r="N270" s="6">
        <v>200</v>
      </c>
      <c r="O270" t="s">
        <v>4</v>
      </c>
      <c r="P270" s="6">
        <v>6</v>
      </c>
      <c r="Q270" s="2" t="s">
        <v>44</v>
      </c>
      <c r="R270" s="3" t="s">
        <v>502</v>
      </c>
      <c r="S270">
        <v>6</v>
      </c>
      <c r="X270" s="2" t="s">
        <v>79</v>
      </c>
      <c r="AA270" s="2">
        <f t="shared" si="9"/>
        <v>0</v>
      </c>
    </row>
    <row r="271" spans="1:27">
      <c r="A271" s="2">
        <v>270</v>
      </c>
      <c r="B271" s="2" t="s">
        <v>37</v>
      </c>
      <c r="C271" s="2">
        <v>1749</v>
      </c>
      <c r="D271" s="2" t="s">
        <v>35</v>
      </c>
      <c r="F271" s="2" t="s">
        <v>346</v>
      </c>
      <c r="G271" s="2" t="s">
        <v>36</v>
      </c>
      <c r="H271" s="2" t="s">
        <v>484</v>
      </c>
      <c r="K271" s="2">
        <v>2250</v>
      </c>
      <c r="L271" s="2">
        <f t="shared" si="8"/>
        <v>2250</v>
      </c>
      <c r="N271" s="6">
        <v>150</v>
      </c>
      <c r="O271" t="s">
        <v>4</v>
      </c>
      <c r="P271" s="6">
        <v>15</v>
      </c>
      <c r="Q271" s="2" t="s">
        <v>44</v>
      </c>
      <c r="R271" s="3" t="s">
        <v>503</v>
      </c>
      <c r="S271">
        <v>6</v>
      </c>
      <c r="X271" s="2" t="s">
        <v>79</v>
      </c>
      <c r="AA271" s="2">
        <f t="shared" si="9"/>
        <v>0</v>
      </c>
    </row>
    <row r="272" spans="1:27">
      <c r="A272" s="2">
        <v>271</v>
      </c>
      <c r="B272" s="2" t="s">
        <v>37</v>
      </c>
      <c r="C272" s="2">
        <v>1749</v>
      </c>
      <c r="D272" s="2" t="s">
        <v>35</v>
      </c>
      <c r="F272" s="2" t="s">
        <v>346</v>
      </c>
      <c r="G272" s="2" t="s">
        <v>36</v>
      </c>
      <c r="H272" s="2" t="s">
        <v>1579</v>
      </c>
      <c r="K272" s="2">
        <v>80</v>
      </c>
      <c r="L272" s="2">
        <f t="shared" si="8"/>
        <v>80</v>
      </c>
      <c r="N272" s="6">
        <v>200</v>
      </c>
      <c r="O272" t="s">
        <v>4</v>
      </c>
      <c r="P272" s="6">
        <v>0.4</v>
      </c>
      <c r="Q272" s="2" t="s">
        <v>44</v>
      </c>
      <c r="R272" s="3" t="s">
        <v>504</v>
      </c>
      <c r="S272">
        <v>6</v>
      </c>
      <c r="X272" s="2" t="s">
        <v>79</v>
      </c>
      <c r="AA272" s="2">
        <f t="shared" si="9"/>
        <v>0</v>
      </c>
    </row>
    <row r="273" spans="1:27">
      <c r="A273" s="2">
        <v>272</v>
      </c>
      <c r="B273" s="2" t="s">
        <v>37</v>
      </c>
      <c r="C273" s="2">
        <v>1749</v>
      </c>
      <c r="D273" s="2" t="s">
        <v>35</v>
      </c>
      <c r="F273" s="2" t="s">
        <v>346</v>
      </c>
      <c r="G273" s="2" t="s">
        <v>36</v>
      </c>
      <c r="H273" s="2" t="s">
        <v>287</v>
      </c>
      <c r="K273" s="2">
        <v>5600</v>
      </c>
      <c r="L273" s="2">
        <f t="shared" si="8"/>
        <v>5600</v>
      </c>
      <c r="N273" s="6">
        <v>2800</v>
      </c>
      <c r="O273" t="s">
        <v>4</v>
      </c>
      <c r="P273" s="6">
        <v>2</v>
      </c>
      <c r="Q273" s="2" t="s">
        <v>44</v>
      </c>
      <c r="R273" s="3" t="s">
        <v>505</v>
      </c>
      <c r="S273">
        <v>6</v>
      </c>
      <c r="X273" s="2" t="s">
        <v>79</v>
      </c>
      <c r="AA273" s="2">
        <f t="shared" si="9"/>
        <v>0</v>
      </c>
    </row>
    <row r="274" spans="1:27">
      <c r="A274" s="2">
        <v>273</v>
      </c>
      <c r="B274" s="2" t="s">
        <v>37</v>
      </c>
      <c r="C274" s="2">
        <v>1749</v>
      </c>
      <c r="D274" s="2" t="s">
        <v>35</v>
      </c>
      <c r="F274" s="2" t="s">
        <v>346</v>
      </c>
      <c r="G274" s="2" t="s">
        <v>36</v>
      </c>
      <c r="H274" s="2" t="s">
        <v>485</v>
      </c>
      <c r="K274" s="2">
        <v>200</v>
      </c>
      <c r="L274" s="2">
        <f t="shared" si="8"/>
        <v>200</v>
      </c>
      <c r="N274" s="6">
        <v>1000</v>
      </c>
      <c r="O274" t="s">
        <v>4</v>
      </c>
      <c r="P274" s="6">
        <v>0.2</v>
      </c>
      <c r="Q274" s="2" t="s">
        <v>44</v>
      </c>
      <c r="R274" s="3" t="s">
        <v>506</v>
      </c>
      <c r="S274">
        <v>6</v>
      </c>
      <c r="X274" s="2" t="s">
        <v>79</v>
      </c>
      <c r="AA274" s="2">
        <f t="shared" si="9"/>
        <v>0</v>
      </c>
    </row>
    <row r="275" spans="1:27">
      <c r="A275" s="2">
        <v>274</v>
      </c>
      <c r="B275" s="2" t="s">
        <v>37</v>
      </c>
      <c r="C275" s="2">
        <v>1749</v>
      </c>
      <c r="D275" s="2" t="s">
        <v>35</v>
      </c>
      <c r="F275" s="2" t="s">
        <v>346</v>
      </c>
      <c r="G275" s="2" t="s">
        <v>36</v>
      </c>
      <c r="H275" s="2" t="s">
        <v>486</v>
      </c>
      <c r="K275" s="2">
        <v>30024</v>
      </c>
      <c r="L275" s="2">
        <f t="shared" si="8"/>
        <v>30024</v>
      </c>
      <c r="N275" s="6">
        <v>834</v>
      </c>
      <c r="O275" t="s">
        <v>142</v>
      </c>
      <c r="P275" s="6">
        <v>36</v>
      </c>
      <c r="Q275" s="2" t="s">
        <v>44</v>
      </c>
      <c r="R275" s="3" t="s">
        <v>507</v>
      </c>
      <c r="S275">
        <v>6</v>
      </c>
      <c r="X275" s="2" t="s">
        <v>79</v>
      </c>
      <c r="AA275" s="2">
        <f t="shared" si="9"/>
        <v>0</v>
      </c>
    </row>
    <row r="276" spans="1:27">
      <c r="A276" s="2">
        <v>275</v>
      </c>
      <c r="B276" s="2" t="s">
        <v>37</v>
      </c>
      <c r="C276" s="2">
        <v>1749</v>
      </c>
      <c r="D276" s="2" t="s">
        <v>35</v>
      </c>
      <c r="F276" s="2" t="s">
        <v>346</v>
      </c>
      <c r="G276" s="2" t="s">
        <v>36</v>
      </c>
      <c r="H276" s="2" t="s">
        <v>289</v>
      </c>
      <c r="K276" s="2">
        <v>1600</v>
      </c>
      <c r="L276" s="2">
        <f t="shared" si="8"/>
        <v>1600</v>
      </c>
      <c r="N276" s="6">
        <v>20</v>
      </c>
      <c r="O276" t="s">
        <v>305</v>
      </c>
      <c r="P276" s="6">
        <v>80</v>
      </c>
      <c r="Q276" s="2" t="s">
        <v>44</v>
      </c>
      <c r="R276" s="3" t="s">
        <v>508</v>
      </c>
      <c r="S276">
        <v>6</v>
      </c>
      <c r="X276" s="2" t="s">
        <v>79</v>
      </c>
      <c r="AA276" s="2">
        <f t="shared" si="9"/>
        <v>0</v>
      </c>
    </row>
    <row r="277" spans="1:27">
      <c r="A277" s="2">
        <v>276</v>
      </c>
      <c r="B277" s="2" t="s">
        <v>37</v>
      </c>
      <c r="C277" s="2">
        <v>1749</v>
      </c>
      <c r="D277" s="2" t="s">
        <v>35</v>
      </c>
      <c r="F277" s="2" t="s">
        <v>346</v>
      </c>
      <c r="G277" s="2" t="s">
        <v>36</v>
      </c>
      <c r="H277" s="2" t="s">
        <v>293</v>
      </c>
      <c r="K277" s="2">
        <v>6000</v>
      </c>
      <c r="L277" s="2">
        <f t="shared" si="8"/>
        <v>6000</v>
      </c>
      <c r="N277" s="6">
        <v>500</v>
      </c>
      <c r="O277" t="s">
        <v>4</v>
      </c>
      <c r="P277" s="6">
        <v>12</v>
      </c>
      <c r="Q277" s="2" t="s">
        <v>44</v>
      </c>
      <c r="R277" s="3" t="s">
        <v>509</v>
      </c>
      <c r="S277">
        <v>6</v>
      </c>
      <c r="X277" s="2" t="s">
        <v>79</v>
      </c>
      <c r="AA277" s="2">
        <f t="shared" si="9"/>
        <v>0</v>
      </c>
    </row>
    <row r="278" spans="1:27">
      <c r="A278" s="2">
        <v>277</v>
      </c>
      <c r="B278" s="2" t="s">
        <v>37</v>
      </c>
      <c r="C278" s="2">
        <v>1749</v>
      </c>
      <c r="D278" s="2" t="s">
        <v>35</v>
      </c>
      <c r="F278" s="2" t="s">
        <v>346</v>
      </c>
      <c r="G278" s="2" t="s">
        <v>36</v>
      </c>
      <c r="H278" s="2" t="s">
        <v>1580</v>
      </c>
      <c r="K278" s="2">
        <v>225</v>
      </c>
      <c r="L278" s="2">
        <f t="shared" si="8"/>
        <v>225</v>
      </c>
      <c r="N278" s="6">
        <v>300</v>
      </c>
      <c r="O278" t="s">
        <v>4</v>
      </c>
      <c r="P278" s="6">
        <v>0.75</v>
      </c>
      <c r="Q278" s="2" t="s">
        <v>44</v>
      </c>
      <c r="R278" s="3" t="s">
        <v>510</v>
      </c>
      <c r="S278">
        <v>6</v>
      </c>
      <c r="X278" s="2" t="s">
        <v>79</v>
      </c>
      <c r="AA278" s="2">
        <f t="shared" si="9"/>
        <v>0</v>
      </c>
    </row>
    <row r="279" spans="1:27">
      <c r="A279" s="2">
        <v>278</v>
      </c>
      <c r="B279" s="2" t="s">
        <v>37</v>
      </c>
      <c r="C279" s="2">
        <v>1749</v>
      </c>
      <c r="D279" s="2" t="s">
        <v>35</v>
      </c>
      <c r="F279" s="2" t="s">
        <v>346</v>
      </c>
      <c r="G279" s="2" t="s">
        <v>36</v>
      </c>
      <c r="H279" s="2" t="s">
        <v>1581</v>
      </c>
      <c r="K279" s="2">
        <v>1800</v>
      </c>
      <c r="L279" s="2">
        <f t="shared" si="8"/>
        <v>1800</v>
      </c>
      <c r="N279" s="6">
        <v>3000</v>
      </c>
      <c r="O279" t="s">
        <v>4</v>
      </c>
      <c r="P279" s="6">
        <v>0.6</v>
      </c>
      <c r="Q279" s="2" t="s">
        <v>44</v>
      </c>
      <c r="R279" s="3" t="s">
        <v>511</v>
      </c>
      <c r="S279">
        <v>6</v>
      </c>
      <c r="X279" s="2" t="s">
        <v>79</v>
      </c>
      <c r="AA279" s="2">
        <f t="shared" si="9"/>
        <v>0</v>
      </c>
    </row>
    <row r="280" spans="1:27">
      <c r="A280" s="2">
        <v>279</v>
      </c>
      <c r="B280" s="2" t="s">
        <v>37</v>
      </c>
      <c r="C280" s="2">
        <v>1749</v>
      </c>
      <c r="D280" s="2" t="s">
        <v>35</v>
      </c>
      <c r="F280" s="2" t="s">
        <v>346</v>
      </c>
      <c r="G280" s="2" t="s">
        <v>36</v>
      </c>
      <c r="H280" s="2" t="s">
        <v>910</v>
      </c>
      <c r="K280" s="2">
        <v>4500</v>
      </c>
      <c r="L280" s="2">
        <f t="shared" si="8"/>
        <v>4500</v>
      </c>
      <c r="N280" s="6">
        <v>30000</v>
      </c>
      <c r="O280" t="s">
        <v>4</v>
      </c>
      <c r="P280" s="6">
        <v>0.15</v>
      </c>
      <c r="Q280" s="2" t="s">
        <v>44</v>
      </c>
      <c r="R280" s="3" t="s">
        <v>512</v>
      </c>
      <c r="S280">
        <v>6</v>
      </c>
      <c r="X280" s="2" t="s">
        <v>79</v>
      </c>
      <c r="AA280" s="2">
        <f t="shared" si="9"/>
        <v>0</v>
      </c>
    </row>
    <row r="281" spans="1:27">
      <c r="A281" s="2">
        <v>280</v>
      </c>
      <c r="B281" s="2" t="s">
        <v>37</v>
      </c>
      <c r="C281" s="2">
        <v>1749</v>
      </c>
      <c r="D281" s="2" t="s">
        <v>35</v>
      </c>
      <c r="F281" s="2" t="s">
        <v>346</v>
      </c>
      <c r="G281" s="2" t="s">
        <v>36</v>
      </c>
      <c r="H281" s="2" t="s">
        <v>487</v>
      </c>
      <c r="K281" s="2">
        <v>300</v>
      </c>
      <c r="L281" s="2">
        <f t="shared" si="8"/>
        <v>300</v>
      </c>
      <c r="N281" s="6">
        <v>600</v>
      </c>
      <c r="O281" t="s">
        <v>4</v>
      </c>
      <c r="P281" s="6">
        <v>0.5</v>
      </c>
      <c r="Q281" s="2" t="s">
        <v>44</v>
      </c>
      <c r="R281" s="3" t="s">
        <v>513</v>
      </c>
      <c r="S281">
        <v>6</v>
      </c>
      <c r="X281" s="2" t="s">
        <v>79</v>
      </c>
      <c r="AA281" s="2">
        <f t="shared" si="9"/>
        <v>0</v>
      </c>
    </row>
    <row r="282" spans="1:27">
      <c r="A282" s="2">
        <v>281</v>
      </c>
      <c r="B282" s="2" t="s">
        <v>37</v>
      </c>
      <c r="C282" s="2">
        <v>1749</v>
      </c>
      <c r="D282" s="2" t="s">
        <v>35</v>
      </c>
      <c r="F282" s="2" t="s">
        <v>346</v>
      </c>
      <c r="G282" s="2" t="s">
        <v>36</v>
      </c>
      <c r="H282" s="2" t="s">
        <v>297</v>
      </c>
      <c r="K282" s="2">
        <v>600</v>
      </c>
      <c r="L282" s="2">
        <f t="shared" si="8"/>
        <v>600</v>
      </c>
      <c r="N282" s="6">
        <v>300</v>
      </c>
      <c r="O282" t="s">
        <v>4</v>
      </c>
      <c r="P282" s="6">
        <v>2</v>
      </c>
      <c r="Q282" s="2" t="s">
        <v>44</v>
      </c>
      <c r="R282" s="3" t="s">
        <v>514</v>
      </c>
      <c r="S282">
        <v>6</v>
      </c>
      <c r="X282" s="2" t="s">
        <v>79</v>
      </c>
      <c r="AA282" s="2">
        <f t="shared" si="9"/>
        <v>0</v>
      </c>
    </row>
    <row r="283" spans="1:27">
      <c r="A283" s="2">
        <v>282</v>
      </c>
      <c r="B283" s="2" t="s">
        <v>37</v>
      </c>
      <c r="C283" s="2">
        <v>1749</v>
      </c>
      <c r="D283" s="2" t="s">
        <v>35</v>
      </c>
      <c r="F283" s="2" t="s">
        <v>346</v>
      </c>
      <c r="G283" s="2" t="s">
        <v>36</v>
      </c>
      <c r="H283" s="2" t="s">
        <v>488</v>
      </c>
      <c r="K283" s="2">
        <v>12950</v>
      </c>
      <c r="L283" s="2">
        <f t="shared" si="8"/>
        <v>12950</v>
      </c>
      <c r="N283" s="6">
        <v>3700</v>
      </c>
      <c r="O283" t="s">
        <v>4</v>
      </c>
      <c r="P283" s="6">
        <v>3.5</v>
      </c>
      <c r="Q283" s="2" t="s">
        <v>44</v>
      </c>
      <c r="R283" s="3" t="s">
        <v>515</v>
      </c>
      <c r="S283">
        <v>6</v>
      </c>
      <c r="X283" s="2" t="s">
        <v>79</v>
      </c>
      <c r="AA283" s="2">
        <f t="shared" si="9"/>
        <v>0</v>
      </c>
    </row>
    <row r="284" spans="1:27">
      <c r="A284" s="2">
        <v>283</v>
      </c>
      <c r="B284" s="2" t="s">
        <v>37</v>
      </c>
      <c r="C284" s="2">
        <v>1749</v>
      </c>
      <c r="D284" s="2" t="s">
        <v>35</v>
      </c>
      <c r="F284" s="2" t="s">
        <v>346</v>
      </c>
      <c r="G284" s="2" t="s">
        <v>36</v>
      </c>
      <c r="H284" s="2" t="s">
        <v>301</v>
      </c>
      <c r="K284" s="2">
        <v>69860</v>
      </c>
      <c r="L284" s="2">
        <f t="shared" si="8"/>
        <v>69860</v>
      </c>
      <c r="N284" s="6">
        <v>17465</v>
      </c>
      <c r="O284" t="s">
        <v>4</v>
      </c>
      <c r="P284" s="6">
        <v>4</v>
      </c>
      <c r="Q284" s="2" t="s">
        <v>44</v>
      </c>
      <c r="R284" s="3" t="s">
        <v>516</v>
      </c>
      <c r="S284">
        <v>6</v>
      </c>
      <c r="X284" s="2" t="s">
        <v>79</v>
      </c>
      <c r="AA284" s="2">
        <f t="shared" si="9"/>
        <v>0</v>
      </c>
    </row>
    <row r="285" spans="1:27">
      <c r="A285" s="2">
        <v>284</v>
      </c>
      <c r="B285" s="2" t="s">
        <v>37</v>
      </c>
      <c r="C285" s="2">
        <v>1749</v>
      </c>
      <c r="D285" s="2" t="s">
        <v>35</v>
      </c>
      <c r="F285" s="2" t="s">
        <v>346</v>
      </c>
      <c r="G285" s="2" t="s">
        <v>36</v>
      </c>
      <c r="H285" s="2" t="s">
        <v>489</v>
      </c>
      <c r="K285" s="2">
        <v>400</v>
      </c>
      <c r="L285" s="2">
        <f t="shared" si="8"/>
        <v>400</v>
      </c>
      <c r="N285" s="6">
        <v>800</v>
      </c>
      <c r="O285" t="s">
        <v>4</v>
      </c>
      <c r="P285" s="6">
        <v>0.5</v>
      </c>
      <c r="Q285" s="2" t="s">
        <v>44</v>
      </c>
      <c r="R285" s="3" t="s">
        <v>517</v>
      </c>
      <c r="S285">
        <v>6</v>
      </c>
      <c r="X285" s="2" t="s">
        <v>79</v>
      </c>
      <c r="AA285" s="2">
        <f t="shared" si="9"/>
        <v>0</v>
      </c>
    </row>
    <row r="286" spans="1:27">
      <c r="A286" s="2">
        <v>285</v>
      </c>
      <c r="B286" s="2" t="s">
        <v>37</v>
      </c>
      <c r="C286" s="2">
        <v>1749</v>
      </c>
      <c r="D286" s="2" t="s">
        <v>35</v>
      </c>
      <c r="F286" s="2" t="s">
        <v>346</v>
      </c>
      <c r="G286" s="2" t="s">
        <v>36</v>
      </c>
      <c r="H286" s="2" t="s">
        <v>490</v>
      </c>
      <c r="K286" s="2">
        <v>2400</v>
      </c>
      <c r="L286" s="2">
        <f t="shared" si="8"/>
        <v>2400</v>
      </c>
      <c r="N286" s="6">
        <v>4000</v>
      </c>
      <c r="O286" t="s">
        <v>4</v>
      </c>
      <c r="P286" s="6">
        <v>0.6</v>
      </c>
      <c r="Q286" s="2" t="s">
        <v>44</v>
      </c>
      <c r="R286" s="3" t="s">
        <v>518</v>
      </c>
      <c r="S286">
        <v>6</v>
      </c>
      <c r="X286" s="2" t="s">
        <v>79</v>
      </c>
      <c r="AA286" s="2">
        <f t="shared" si="9"/>
        <v>0</v>
      </c>
    </row>
    <row r="287" spans="1:27">
      <c r="A287" s="2">
        <v>286</v>
      </c>
      <c r="B287" s="2" t="s">
        <v>37</v>
      </c>
      <c r="D287" s="2" t="s">
        <v>35</v>
      </c>
      <c r="F287" s="2" t="s">
        <v>519</v>
      </c>
      <c r="G287" s="2" t="s">
        <v>36</v>
      </c>
      <c r="H287" s="2" t="s">
        <v>347</v>
      </c>
      <c r="K287" s="2">
        <v>293860</v>
      </c>
      <c r="L287" s="2">
        <f t="shared" si="8"/>
        <v>293860</v>
      </c>
      <c r="N287" s="6">
        <v>839600</v>
      </c>
      <c r="O287" t="s">
        <v>4</v>
      </c>
      <c r="P287" s="6">
        <v>0.35</v>
      </c>
      <c r="Q287" s="2" t="s">
        <v>44</v>
      </c>
      <c r="R287" s="3" t="s">
        <v>536</v>
      </c>
      <c r="S287">
        <v>6</v>
      </c>
      <c r="X287" s="2" t="s">
        <v>79</v>
      </c>
      <c r="AA287" s="2">
        <f t="shared" si="9"/>
        <v>0</v>
      </c>
    </row>
    <row r="288" spans="1:27">
      <c r="A288" s="2">
        <v>287</v>
      </c>
      <c r="B288" s="2" t="s">
        <v>37</v>
      </c>
      <c r="D288" s="2" t="s">
        <v>35</v>
      </c>
      <c r="F288" s="2" t="s">
        <v>519</v>
      </c>
      <c r="G288" s="2" t="s">
        <v>36</v>
      </c>
      <c r="H288" s="2" t="s">
        <v>1582</v>
      </c>
      <c r="K288" s="2">
        <v>15165</v>
      </c>
      <c r="L288" s="2">
        <f t="shared" si="8"/>
        <v>15165</v>
      </c>
      <c r="N288" s="6">
        <v>1685</v>
      </c>
      <c r="O288" t="s">
        <v>582</v>
      </c>
      <c r="P288" s="6">
        <v>9</v>
      </c>
      <c r="Q288" s="2" t="s">
        <v>44</v>
      </c>
      <c r="R288" s="3" t="s">
        <v>537</v>
      </c>
      <c r="S288">
        <v>6</v>
      </c>
      <c r="X288" s="2" t="s">
        <v>79</v>
      </c>
      <c r="AA288" s="2">
        <f t="shared" si="9"/>
        <v>0</v>
      </c>
    </row>
    <row r="289" spans="1:27">
      <c r="A289" s="2">
        <v>288</v>
      </c>
      <c r="B289" s="2" t="s">
        <v>37</v>
      </c>
      <c r="D289" s="2" t="s">
        <v>35</v>
      </c>
      <c r="F289" s="2" t="s">
        <v>519</v>
      </c>
      <c r="G289" s="2" t="s">
        <v>36</v>
      </c>
      <c r="H289" s="2" t="s">
        <v>520</v>
      </c>
      <c r="K289" s="2">
        <v>90</v>
      </c>
      <c r="L289" s="2">
        <f t="shared" si="8"/>
        <v>90</v>
      </c>
      <c r="N289" s="6">
        <v>600</v>
      </c>
      <c r="O289" t="s">
        <v>4</v>
      </c>
      <c r="P289" s="6">
        <v>0.15</v>
      </c>
      <c r="Q289" s="2" t="s">
        <v>44</v>
      </c>
      <c r="R289" s="3" t="s">
        <v>538</v>
      </c>
      <c r="S289">
        <v>6</v>
      </c>
      <c r="X289" s="2" t="s">
        <v>79</v>
      </c>
      <c r="AA289" s="2">
        <f t="shared" si="9"/>
        <v>0</v>
      </c>
    </row>
    <row r="290" spans="1:27">
      <c r="A290" s="2">
        <v>289</v>
      </c>
      <c r="B290" s="2" t="s">
        <v>37</v>
      </c>
      <c r="D290" s="2" t="s">
        <v>35</v>
      </c>
      <c r="F290" s="2" t="s">
        <v>519</v>
      </c>
      <c r="G290" s="2" t="s">
        <v>36</v>
      </c>
      <c r="H290" s="2" t="s">
        <v>521</v>
      </c>
      <c r="K290" s="2">
        <v>30</v>
      </c>
      <c r="L290" s="2">
        <f t="shared" si="8"/>
        <v>30</v>
      </c>
      <c r="N290" s="6">
        <v>150</v>
      </c>
      <c r="O290" t="s">
        <v>4</v>
      </c>
      <c r="P290" s="6">
        <v>0.2</v>
      </c>
      <c r="Q290" s="2" t="s">
        <v>44</v>
      </c>
      <c r="R290" s="3" t="s">
        <v>539</v>
      </c>
      <c r="S290">
        <v>6</v>
      </c>
      <c r="X290" s="2" t="s">
        <v>79</v>
      </c>
      <c r="AA290" s="2">
        <f t="shared" si="9"/>
        <v>0</v>
      </c>
    </row>
    <row r="291" spans="1:27">
      <c r="A291" s="2">
        <v>290</v>
      </c>
      <c r="B291" s="2" t="s">
        <v>37</v>
      </c>
      <c r="D291" s="2" t="s">
        <v>35</v>
      </c>
      <c r="F291" s="2" t="s">
        <v>519</v>
      </c>
      <c r="G291" s="2" t="s">
        <v>36</v>
      </c>
      <c r="H291" s="2" t="s">
        <v>522</v>
      </c>
      <c r="K291" s="2">
        <v>104544</v>
      </c>
      <c r="L291" s="2">
        <f t="shared" si="8"/>
        <v>104544</v>
      </c>
      <c r="N291" s="6">
        <v>871200</v>
      </c>
      <c r="O291" t="s">
        <v>4</v>
      </c>
      <c r="P291" s="6">
        <v>0.12</v>
      </c>
      <c r="Q291" s="2" t="s">
        <v>44</v>
      </c>
      <c r="R291" s="3" t="s">
        <v>540</v>
      </c>
      <c r="S291">
        <v>6</v>
      </c>
      <c r="X291" s="2" t="s">
        <v>79</v>
      </c>
      <c r="AA291" s="2">
        <f t="shared" si="9"/>
        <v>0</v>
      </c>
    </row>
    <row r="292" spans="1:27">
      <c r="A292" s="2">
        <v>291</v>
      </c>
      <c r="B292" s="2" t="s">
        <v>37</v>
      </c>
      <c r="D292" s="2" t="s">
        <v>35</v>
      </c>
      <c r="F292" s="2" t="s">
        <v>519</v>
      </c>
      <c r="G292" s="2" t="s">
        <v>36</v>
      </c>
      <c r="H292" s="2" t="s">
        <v>523</v>
      </c>
      <c r="K292" s="2">
        <v>11</v>
      </c>
      <c r="L292" s="2">
        <f t="shared" si="8"/>
        <v>11.899999999999999</v>
      </c>
      <c r="N292" s="6">
        <v>17</v>
      </c>
      <c r="O292" t="s">
        <v>4</v>
      </c>
      <c r="P292" s="6">
        <v>0.7</v>
      </c>
      <c r="Q292" s="2" t="s">
        <v>44</v>
      </c>
      <c r="R292" s="3" t="s">
        <v>541</v>
      </c>
      <c r="S292">
        <v>6</v>
      </c>
      <c r="X292" s="2" t="s">
        <v>79</v>
      </c>
      <c r="AA292" s="2">
        <f t="shared" si="9"/>
        <v>-0.89999999999999858</v>
      </c>
    </row>
    <row r="293" spans="1:27">
      <c r="A293" s="2">
        <v>292</v>
      </c>
      <c r="B293" s="2" t="s">
        <v>37</v>
      </c>
      <c r="D293" s="2" t="s">
        <v>35</v>
      </c>
      <c r="F293" s="2" t="s">
        <v>519</v>
      </c>
      <c r="G293" s="2" t="s">
        <v>36</v>
      </c>
      <c r="H293" s="2" t="s">
        <v>84</v>
      </c>
      <c r="K293" s="2">
        <v>1451</v>
      </c>
      <c r="L293" s="2">
        <f t="shared" si="8"/>
        <v>1451</v>
      </c>
      <c r="N293" s="6">
        <v>7255</v>
      </c>
      <c r="O293" t="s">
        <v>4</v>
      </c>
      <c r="P293" s="6">
        <v>0.2</v>
      </c>
      <c r="Q293" s="2" t="s">
        <v>44</v>
      </c>
      <c r="R293" s="3" t="s">
        <v>542</v>
      </c>
      <c r="S293">
        <v>6</v>
      </c>
      <c r="X293" s="2" t="s">
        <v>79</v>
      </c>
      <c r="AA293" s="2">
        <f t="shared" si="9"/>
        <v>0</v>
      </c>
    </row>
    <row r="294" spans="1:27">
      <c r="A294" s="2">
        <v>293</v>
      </c>
      <c r="B294" s="2" t="s">
        <v>37</v>
      </c>
      <c r="D294" s="2" t="s">
        <v>35</v>
      </c>
      <c r="F294" s="2" t="s">
        <v>519</v>
      </c>
      <c r="G294" s="2" t="s">
        <v>36</v>
      </c>
      <c r="H294" s="2" t="s">
        <v>85</v>
      </c>
      <c r="K294" s="2">
        <v>20</v>
      </c>
      <c r="L294" s="2">
        <f t="shared" si="8"/>
        <v>20</v>
      </c>
      <c r="N294" s="6">
        <v>100</v>
      </c>
      <c r="O294" t="s">
        <v>4</v>
      </c>
      <c r="P294" s="6">
        <v>0.2</v>
      </c>
      <c r="Q294" s="2" t="s">
        <v>44</v>
      </c>
      <c r="R294" s="3" t="s">
        <v>543</v>
      </c>
      <c r="S294">
        <v>6</v>
      </c>
      <c r="X294" s="2" t="s">
        <v>79</v>
      </c>
      <c r="AA294" s="2">
        <f t="shared" si="9"/>
        <v>0</v>
      </c>
    </row>
    <row r="295" spans="1:27">
      <c r="A295" s="2">
        <v>294</v>
      </c>
      <c r="B295" s="2" t="s">
        <v>37</v>
      </c>
      <c r="D295" s="2" t="s">
        <v>35</v>
      </c>
      <c r="F295" s="2" t="s">
        <v>519</v>
      </c>
      <c r="G295" s="2" t="s">
        <v>36</v>
      </c>
      <c r="H295" s="2" t="s">
        <v>524</v>
      </c>
      <c r="K295" s="2">
        <v>88</v>
      </c>
      <c r="L295" s="2">
        <f t="shared" si="8"/>
        <v>88</v>
      </c>
      <c r="N295" s="6">
        <v>8</v>
      </c>
      <c r="O295" t="s">
        <v>142</v>
      </c>
      <c r="P295" s="6">
        <v>11</v>
      </c>
      <c r="Q295" s="2" t="s">
        <v>44</v>
      </c>
      <c r="R295" s="3" t="s">
        <v>544</v>
      </c>
      <c r="S295">
        <v>6</v>
      </c>
      <c r="X295" s="2" t="s">
        <v>79</v>
      </c>
      <c r="AA295" s="2">
        <f t="shared" si="9"/>
        <v>0</v>
      </c>
    </row>
    <row r="296" spans="1:27">
      <c r="A296" s="2">
        <v>295</v>
      </c>
      <c r="B296" s="2" t="s">
        <v>37</v>
      </c>
      <c r="D296" s="2" t="s">
        <v>35</v>
      </c>
      <c r="F296" s="2" t="s">
        <v>519</v>
      </c>
      <c r="G296" s="2" t="s">
        <v>36</v>
      </c>
      <c r="H296" s="2" t="s">
        <v>348</v>
      </c>
      <c r="K296" s="2">
        <v>69000</v>
      </c>
      <c r="L296" s="2">
        <f t="shared" si="8"/>
        <v>69000</v>
      </c>
      <c r="N296" s="6">
        <v>230</v>
      </c>
      <c r="O296" t="s">
        <v>358</v>
      </c>
      <c r="P296" s="6">
        <v>300</v>
      </c>
      <c r="Q296" s="2" t="s">
        <v>44</v>
      </c>
      <c r="R296" s="3" t="s">
        <v>545</v>
      </c>
      <c r="S296">
        <v>6</v>
      </c>
      <c r="X296" s="2" t="s">
        <v>79</v>
      </c>
      <c r="AA296" s="2">
        <f t="shared" si="9"/>
        <v>0</v>
      </c>
    </row>
    <row r="297" spans="1:27">
      <c r="A297" s="2">
        <v>296</v>
      </c>
      <c r="B297" s="2" t="s">
        <v>37</v>
      </c>
      <c r="D297" s="2" t="s">
        <v>35</v>
      </c>
      <c r="F297" s="2" t="s">
        <v>519</v>
      </c>
      <c r="G297" s="2" t="s">
        <v>36</v>
      </c>
      <c r="H297" s="2" t="s">
        <v>348</v>
      </c>
      <c r="K297" s="2">
        <v>17290</v>
      </c>
      <c r="L297" s="2">
        <f t="shared" si="8"/>
        <v>17290</v>
      </c>
      <c r="N297" s="6">
        <v>86450</v>
      </c>
      <c r="O297" t="s">
        <v>4</v>
      </c>
      <c r="P297" s="6">
        <v>0.2</v>
      </c>
      <c r="Q297" s="2" t="s">
        <v>44</v>
      </c>
      <c r="R297" s="3" t="s">
        <v>546</v>
      </c>
      <c r="S297">
        <v>6</v>
      </c>
      <c r="X297" s="2" t="s">
        <v>79</v>
      </c>
      <c r="AA297" s="2">
        <f t="shared" si="9"/>
        <v>0</v>
      </c>
    </row>
    <row r="298" spans="1:27">
      <c r="A298" s="2">
        <v>297</v>
      </c>
      <c r="B298" s="2" t="s">
        <v>37</v>
      </c>
      <c r="D298" s="2" t="s">
        <v>35</v>
      </c>
      <c r="F298" s="2" t="s">
        <v>519</v>
      </c>
      <c r="G298" s="2" t="s">
        <v>36</v>
      </c>
      <c r="H298" s="2" t="s">
        <v>525</v>
      </c>
      <c r="K298" s="2">
        <v>5981</v>
      </c>
      <c r="L298" s="2">
        <f t="shared" si="8"/>
        <v>5981.4000000000005</v>
      </c>
      <c r="N298" s="6">
        <v>29907</v>
      </c>
      <c r="O298" t="s">
        <v>4</v>
      </c>
      <c r="P298" s="6">
        <v>0.2</v>
      </c>
      <c r="Q298" s="2" t="s">
        <v>44</v>
      </c>
      <c r="R298" s="3" t="s">
        <v>547</v>
      </c>
      <c r="S298">
        <v>6</v>
      </c>
      <c r="X298" s="2" t="s">
        <v>79</v>
      </c>
      <c r="AA298" s="2">
        <f t="shared" si="9"/>
        <v>-0.4000000000005457</v>
      </c>
    </row>
    <row r="299" spans="1:27">
      <c r="A299" s="2">
        <v>298</v>
      </c>
      <c r="B299" s="2" t="s">
        <v>37</v>
      </c>
      <c r="D299" s="2" t="s">
        <v>35</v>
      </c>
      <c r="F299" s="2" t="s">
        <v>519</v>
      </c>
      <c r="G299" s="2" t="s">
        <v>36</v>
      </c>
      <c r="H299" s="2" t="s">
        <v>526</v>
      </c>
      <c r="K299" s="2">
        <v>120</v>
      </c>
      <c r="L299" s="2">
        <f t="shared" si="8"/>
        <v>6</v>
      </c>
      <c r="N299" s="6">
        <v>12</v>
      </c>
      <c r="O299" t="s">
        <v>535</v>
      </c>
      <c r="P299" s="6">
        <v>0.5</v>
      </c>
      <c r="Q299" s="2" t="s">
        <v>44</v>
      </c>
      <c r="R299" s="3" t="s">
        <v>548</v>
      </c>
      <c r="S299">
        <v>6</v>
      </c>
      <c r="X299" s="2" t="s">
        <v>79</v>
      </c>
      <c r="AA299" s="2">
        <f t="shared" si="9"/>
        <v>114</v>
      </c>
    </row>
    <row r="300" spans="1:27">
      <c r="A300" s="2">
        <v>299</v>
      </c>
      <c r="B300" s="2" t="s">
        <v>37</v>
      </c>
      <c r="D300" s="2" t="s">
        <v>35</v>
      </c>
      <c r="F300" s="2" t="s">
        <v>519</v>
      </c>
      <c r="G300" s="2" t="s">
        <v>36</v>
      </c>
      <c r="H300" s="2" t="s">
        <v>526</v>
      </c>
      <c r="K300" s="2">
        <v>2250</v>
      </c>
      <c r="L300" s="2">
        <f t="shared" si="8"/>
        <v>2250</v>
      </c>
      <c r="N300" s="6">
        <v>4500</v>
      </c>
      <c r="O300" t="s">
        <v>4</v>
      </c>
      <c r="P300" s="6">
        <v>0.5</v>
      </c>
      <c r="Q300" s="2" t="s">
        <v>44</v>
      </c>
      <c r="R300" s="3" t="s">
        <v>549</v>
      </c>
      <c r="S300">
        <v>6</v>
      </c>
      <c r="X300" s="2" t="s">
        <v>79</v>
      </c>
      <c r="AA300" s="2">
        <f t="shared" si="9"/>
        <v>0</v>
      </c>
    </row>
    <row r="301" spans="1:27">
      <c r="A301" s="2">
        <v>300</v>
      </c>
      <c r="B301" s="2" t="s">
        <v>37</v>
      </c>
      <c r="D301" s="2" t="s">
        <v>35</v>
      </c>
      <c r="F301" s="2" t="s">
        <v>519</v>
      </c>
      <c r="G301" s="2" t="s">
        <v>36</v>
      </c>
      <c r="H301" s="2" t="s">
        <v>527</v>
      </c>
      <c r="K301" s="2">
        <v>53525</v>
      </c>
      <c r="L301" s="2">
        <f t="shared" si="8"/>
        <v>53525.25</v>
      </c>
      <c r="N301" s="6">
        <v>356835</v>
      </c>
      <c r="O301" t="s">
        <v>4</v>
      </c>
      <c r="P301" s="6">
        <v>0.15</v>
      </c>
      <c r="Q301" s="2" t="s">
        <v>44</v>
      </c>
      <c r="R301" s="3" t="s">
        <v>550</v>
      </c>
      <c r="S301">
        <v>6</v>
      </c>
      <c r="X301" s="2" t="s">
        <v>79</v>
      </c>
      <c r="AA301" s="2">
        <f t="shared" si="9"/>
        <v>-0.25</v>
      </c>
    </row>
    <row r="302" spans="1:27">
      <c r="A302" s="2">
        <v>301</v>
      </c>
      <c r="B302" s="2" t="s">
        <v>37</v>
      </c>
      <c r="D302" s="2" t="s">
        <v>35</v>
      </c>
      <c r="F302" s="2" t="s">
        <v>519</v>
      </c>
      <c r="G302" s="2" t="s">
        <v>36</v>
      </c>
      <c r="H302" s="2" t="s">
        <v>1583</v>
      </c>
      <c r="K302" s="2">
        <v>63</v>
      </c>
      <c r="L302" s="2">
        <f t="shared" si="8"/>
        <v>63.000000000000007</v>
      </c>
      <c r="N302" s="6">
        <v>450</v>
      </c>
      <c r="O302" t="s">
        <v>4</v>
      </c>
      <c r="P302" s="6">
        <v>0.14000000000000001</v>
      </c>
      <c r="Q302" s="2" t="s">
        <v>44</v>
      </c>
      <c r="R302" s="3" t="s">
        <v>551</v>
      </c>
      <c r="S302">
        <v>6</v>
      </c>
      <c r="X302" s="2" t="s">
        <v>79</v>
      </c>
      <c r="AA302" s="2">
        <f t="shared" si="9"/>
        <v>0</v>
      </c>
    </row>
    <row r="303" spans="1:27">
      <c r="A303" s="2">
        <v>302</v>
      </c>
      <c r="B303" s="2" t="s">
        <v>37</v>
      </c>
      <c r="D303" s="2" t="s">
        <v>35</v>
      </c>
      <c r="F303" s="2" t="s">
        <v>519</v>
      </c>
      <c r="G303" s="2" t="s">
        <v>36</v>
      </c>
      <c r="H303" s="2" t="s">
        <v>1584</v>
      </c>
      <c r="K303" s="2">
        <v>2317</v>
      </c>
      <c r="L303" s="2">
        <f t="shared" si="8"/>
        <v>2317</v>
      </c>
      <c r="N303" s="6">
        <v>662</v>
      </c>
      <c r="O303" t="s">
        <v>912</v>
      </c>
      <c r="P303" s="6">
        <v>3.5</v>
      </c>
      <c r="Q303" s="2" t="s">
        <v>44</v>
      </c>
      <c r="R303" s="3" t="s">
        <v>552</v>
      </c>
      <c r="S303">
        <v>6</v>
      </c>
      <c r="X303" s="2" t="s">
        <v>79</v>
      </c>
      <c r="AA303" s="2">
        <f t="shared" si="9"/>
        <v>0</v>
      </c>
    </row>
    <row r="304" spans="1:27">
      <c r="A304" s="2">
        <v>303</v>
      </c>
      <c r="B304" s="2" t="s">
        <v>37</v>
      </c>
      <c r="D304" s="2" t="s">
        <v>35</v>
      </c>
      <c r="F304" s="2" t="s">
        <v>519</v>
      </c>
      <c r="G304" s="2" t="s">
        <v>36</v>
      </c>
      <c r="H304" s="2" t="s">
        <v>528</v>
      </c>
      <c r="K304" s="2">
        <v>8400</v>
      </c>
      <c r="L304" s="2">
        <f t="shared" si="8"/>
        <v>8400</v>
      </c>
      <c r="N304" s="6">
        <v>700</v>
      </c>
      <c r="O304" t="s">
        <v>48</v>
      </c>
      <c r="P304" s="6">
        <v>12</v>
      </c>
      <c r="Q304" s="2" t="s">
        <v>44</v>
      </c>
      <c r="R304" s="3" t="s">
        <v>553</v>
      </c>
      <c r="S304">
        <v>6</v>
      </c>
      <c r="X304" s="2" t="s">
        <v>79</v>
      </c>
      <c r="AA304" s="2">
        <f t="shared" si="9"/>
        <v>0</v>
      </c>
    </row>
    <row r="305" spans="1:27">
      <c r="A305" s="2">
        <v>304</v>
      </c>
      <c r="B305" s="2" t="s">
        <v>37</v>
      </c>
      <c r="D305" s="2" t="s">
        <v>35</v>
      </c>
      <c r="F305" s="2" t="s">
        <v>519</v>
      </c>
      <c r="G305" s="2" t="s">
        <v>36</v>
      </c>
      <c r="H305" s="2" t="s">
        <v>529</v>
      </c>
      <c r="K305" s="2">
        <v>600</v>
      </c>
      <c r="L305" s="2">
        <f t="shared" si="8"/>
        <v>600</v>
      </c>
      <c r="N305" s="6">
        <v>40</v>
      </c>
      <c r="O305" t="s">
        <v>100</v>
      </c>
      <c r="P305" s="6">
        <v>15</v>
      </c>
      <c r="Q305" s="2" t="s">
        <v>44</v>
      </c>
      <c r="R305" s="3" t="s">
        <v>554</v>
      </c>
      <c r="S305">
        <v>6</v>
      </c>
      <c r="X305" s="2" t="s">
        <v>79</v>
      </c>
      <c r="AA305" s="2">
        <f t="shared" si="9"/>
        <v>0</v>
      </c>
    </row>
    <row r="306" spans="1:27">
      <c r="A306" s="2">
        <v>305</v>
      </c>
      <c r="B306" s="2" t="s">
        <v>37</v>
      </c>
      <c r="D306" s="2" t="s">
        <v>35</v>
      </c>
      <c r="F306" s="2" t="s">
        <v>519</v>
      </c>
      <c r="G306" s="2" t="s">
        <v>36</v>
      </c>
      <c r="H306" s="2" t="s">
        <v>39</v>
      </c>
      <c r="K306" s="2">
        <v>16229</v>
      </c>
      <c r="L306" s="2">
        <f t="shared" si="8"/>
        <v>16228.800000000001</v>
      </c>
      <c r="N306" s="6">
        <v>18032</v>
      </c>
      <c r="O306" t="s">
        <v>1530</v>
      </c>
      <c r="P306" s="6">
        <v>0.9</v>
      </c>
      <c r="Q306" s="2" t="s">
        <v>44</v>
      </c>
      <c r="R306" s="3" t="s">
        <v>555</v>
      </c>
      <c r="S306">
        <v>6</v>
      </c>
      <c r="X306" s="2" t="s">
        <v>79</v>
      </c>
      <c r="AA306" s="2">
        <f t="shared" si="9"/>
        <v>0.19999999999890861</v>
      </c>
    </row>
    <row r="307" spans="1:27">
      <c r="A307" s="2">
        <v>306</v>
      </c>
      <c r="B307" s="2" t="s">
        <v>37</v>
      </c>
      <c r="D307" s="2" t="s">
        <v>35</v>
      </c>
      <c r="F307" s="2" t="s">
        <v>519</v>
      </c>
      <c r="G307" s="2" t="s">
        <v>36</v>
      </c>
      <c r="H307" s="2" t="s">
        <v>349</v>
      </c>
      <c r="K307" s="2">
        <v>5372</v>
      </c>
      <c r="L307" s="2">
        <f t="shared" si="8"/>
        <v>5367.5</v>
      </c>
      <c r="N307" s="6">
        <v>1130</v>
      </c>
      <c r="O307" t="s">
        <v>4</v>
      </c>
      <c r="P307" s="6">
        <v>4.75</v>
      </c>
      <c r="Q307" s="2" t="s">
        <v>44</v>
      </c>
      <c r="R307" s="3" t="s">
        <v>556</v>
      </c>
      <c r="S307">
        <v>6</v>
      </c>
      <c r="X307" s="2" t="s">
        <v>79</v>
      </c>
      <c r="AA307" s="2">
        <f t="shared" si="9"/>
        <v>4.5</v>
      </c>
    </row>
    <row r="308" spans="1:27">
      <c r="A308" s="2">
        <v>307</v>
      </c>
      <c r="B308" s="2" t="s">
        <v>37</v>
      </c>
      <c r="D308" s="2" t="s">
        <v>35</v>
      </c>
      <c r="F308" s="2" t="s">
        <v>519</v>
      </c>
      <c r="G308" s="2" t="s">
        <v>36</v>
      </c>
      <c r="H308" s="2" t="s">
        <v>1585</v>
      </c>
      <c r="K308" s="2">
        <v>407</v>
      </c>
      <c r="L308" s="2">
        <f t="shared" si="8"/>
        <v>407.25</v>
      </c>
      <c r="N308" s="6">
        <v>1629</v>
      </c>
      <c r="O308" t="s">
        <v>4</v>
      </c>
      <c r="P308" s="6">
        <v>0.25</v>
      </c>
      <c r="Q308" s="2" t="s">
        <v>44</v>
      </c>
      <c r="R308" s="3" t="s">
        <v>557</v>
      </c>
      <c r="S308">
        <v>6</v>
      </c>
      <c r="X308" s="2" t="s">
        <v>79</v>
      </c>
      <c r="AA308" s="2">
        <f t="shared" si="9"/>
        <v>-0.25</v>
      </c>
    </row>
    <row r="309" spans="1:27">
      <c r="A309" s="2">
        <v>308</v>
      </c>
      <c r="B309" s="2" t="s">
        <v>37</v>
      </c>
      <c r="D309" s="2" t="s">
        <v>35</v>
      </c>
      <c r="F309" s="2" t="s">
        <v>519</v>
      </c>
      <c r="G309" s="2" t="s">
        <v>36</v>
      </c>
      <c r="H309" s="2" t="s">
        <v>530</v>
      </c>
      <c r="K309" s="2">
        <v>36</v>
      </c>
      <c r="L309" s="2">
        <f t="shared" si="8"/>
        <v>36</v>
      </c>
      <c r="N309" s="6">
        <v>12</v>
      </c>
      <c r="O309" t="s">
        <v>912</v>
      </c>
      <c r="P309" s="6">
        <v>3</v>
      </c>
      <c r="Q309" s="2" t="s">
        <v>44</v>
      </c>
      <c r="R309" s="3" t="s">
        <v>558</v>
      </c>
      <c r="S309">
        <v>6</v>
      </c>
      <c r="X309" s="2" t="s">
        <v>79</v>
      </c>
      <c r="AA309" s="2">
        <f t="shared" si="9"/>
        <v>0</v>
      </c>
    </row>
    <row r="310" spans="1:27">
      <c r="A310" s="2">
        <v>309</v>
      </c>
      <c r="B310" s="2" t="s">
        <v>37</v>
      </c>
      <c r="D310" s="2" t="s">
        <v>35</v>
      </c>
      <c r="F310" s="2" t="s">
        <v>519</v>
      </c>
      <c r="G310" s="2" t="s">
        <v>36</v>
      </c>
      <c r="H310" s="2" t="s">
        <v>531</v>
      </c>
      <c r="K310" s="2">
        <v>161095</v>
      </c>
      <c r="L310" s="2">
        <f t="shared" si="8"/>
        <v>161095</v>
      </c>
      <c r="N310" s="6">
        <v>32219</v>
      </c>
      <c r="O310" t="s">
        <v>4</v>
      </c>
      <c r="P310" s="6">
        <v>5</v>
      </c>
      <c r="Q310" s="2" t="s">
        <v>44</v>
      </c>
      <c r="R310" s="3" t="s">
        <v>559</v>
      </c>
      <c r="S310">
        <v>6</v>
      </c>
      <c r="X310" s="2" t="s">
        <v>79</v>
      </c>
      <c r="AA310" s="2">
        <f t="shared" si="9"/>
        <v>0</v>
      </c>
    </row>
    <row r="311" spans="1:27">
      <c r="A311" s="2">
        <v>310</v>
      </c>
      <c r="B311" s="2" t="s">
        <v>37</v>
      </c>
      <c r="D311" s="2" t="s">
        <v>35</v>
      </c>
      <c r="F311" s="2" t="s">
        <v>519</v>
      </c>
      <c r="G311" s="2" t="s">
        <v>36</v>
      </c>
      <c r="H311" s="2" t="s">
        <v>1586</v>
      </c>
      <c r="K311" s="2">
        <v>504</v>
      </c>
      <c r="L311" s="2">
        <f t="shared" si="8"/>
        <v>504</v>
      </c>
      <c r="N311" s="6">
        <v>10.5</v>
      </c>
      <c r="O311" t="s">
        <v>41</v>
      </c>
      <c r="P311" s="6">
        <v>48</v>
      </c>
      <c r="Q311" s="2" t="s">
        <v>44</v>
      </c>
      <c r="R311" s="3" t="s">
        <v>560</v>
      </c>
      <c r="S311">
        <v>6</v>
      </c>
      <c r="X311" s="2" t="s">
        <v>79</v>
      </c>
      <c r="AA311" s="2">
        <f t="shared" si="9"/>
        <v>0</v>
      </c>
    </row>
    <row r="312" spans="1:27">
      <c r="A312" s="2">
        <v>311</v>
      </c>
      <c r="B312" s="2" t="s">
        <v>37</v>
      </c>
      <c r="D312" s="2" t="s">
        <v>35</v>
      </c>
      <c r="F312" s="2" t="s">
        <v>519</v>
      </c>
      <c r="G312" s="2" t="s">
        <v>36</v>
      </c>
      <c r="H312" s="2" t="s">
        <v>350</v>
      </c>
      <c r="K312" s="2">
        <v>34500</v>
      </c>
      <c r="L312" s="2">
        <f t="shared" si="8"/>
        <v>34500</v>
      </c>
      <c r="N312" s="6">
        <v>6900</v>
      </c>
      <c r="O312" t="s">
        <v>4</v>
      </c>
      <c r="P312" s="6">
        <v>5</v>
      </c>
      <c r="Q312" s="2" t="s">
        <v>44</v>
      </c>
      <c r="R312" s="3" t="s">
        <v>561</v>
      </c>
      <c r="S312">
        <v>6</v>
      </c>
      <c r="X312" s="2" t="s">
        <v>79</v>
      </c>
      <c r="AA312" s="2">
        <f t="shared" si="9"/>
        <v>0</v>
      </c>
    </row>
    <row r="313" spans="1:27">
      <c r="A313" s="2">
        <v>312</v>
      </c>
      <c r="B313" s="2" t="s">
        <v>37</v>
      </c>
      <c r="D313" s="2" t="s">
        <v>35</v>
      </c>
      <c r="F313" s="2" t="s">
        <v>519</v>
      </c>
      <c r="G313" s="2" t="s">
        <v>36</v>
      </c>
      <c r="H313" s="2" t="s">
        <v>532</v>
      </c>
      <c r="K313" s="2">
        <v>6000</v>
      </c>
      <c r="L313" s="2">
        <f t="shared" si="8"/>
        <v>6000</v>
      </c>
      <c r="N313" s="6">
        <v>400</v>
      </c>
      <c r="O313" t="s">
        <v>4</v>
      </c>
      <c r="P313" s="6">
        <v>15</v>
      </c>
      <c r="Q313" s="2" t="s">
        <v>44</v>
      </c>
      <c r="R313" s="3" t="s">
        <v>562</v>
      </c>
      <c r="S313">
        <v>6</v>
      </c>
      <c r="X313" s="2" t="s">
        <v>79</v>
      </c>
      <c r="AA313" s="2">
        <f t="shared" si="9"/>
        <v>0</v>
      </c>
    </row>
    <row r="314" spans="1:27">
      <c r="A314" s="2">
        <v>313</v>
      </c>
      <c r="B314" s="2" t="s">
        <v>37</v>
      </c>
      <c r="D314" s="2" t="s">
        <v>35</v>
      </c>
      <c r="F314" s="2" t="s">
        <v>519</v>
      </c>
      <c r="G314" s="2" t="s">
        <v>36</v>
      </c>
      <c r="H314" s="2" t="s">
        <v>533</v>
      </c>
      <c r="K314" s="2">
        <v>108</v>
      </c>
      <c r="L314" s="2">
        <f t="shared" si="8"/>
        <v>108</v>
      </c>
      <c r="N314" s="6">
        <v>72</v>
      </c>
      <c r="O314" t="s">
        <v>912</v>
      </c>
      <c r="P314" s="6">
        <v>1.5</v>
      </c>
      <c r="Q314" s="2" t="s">
        <v>44</v>
      </c>
      <c r="R314" s="3" t="s">
        <v>563</v>
      </c>
      <c r="S314">
        <v>6</v>
      </c>
      <c r="X314" s="2" t="s">
        <v>79</v>
      </c>
      <c r="AA314" s="2">
        <f t="shared" si="9"/>
        <v>0</v>
      </c>
    </row>
    <row r="315" spans="1:27">
      <c r="A315" s="2">
        <v>314</v>
      </c>
      <c r="B315" s="2" t="s">
        <v>37</v>
      </c>
      <c r="D315" s="2" t="s">
        <v>35</v>
      </c>
      <c r="F315" s="2" t="s">
        <v>519</v>
      </c>
      <c r="G315" s="2" t="s">
        <v>36</v>
      </c>
      <c r="H315" s="2" t="s">
        <v>87</v>
      </c>
      <c r="K315" s="2">
        <v>44640</v>
      </c>
      <c r="L315" s="2">
        <f t="shared" si="8"/>
        <v>44640</v>
      </c>
      <c r="N315" s="6">
        <v>1116</v>
      </c>
      <c r="O315" t="s">
        <v>4</v>
      </c>
      <c r="P315" s="6">
        <v>40</v>
      </c>
      <c r="Q315" s="2" t="s">
        <v>44</v>
      </c>
      <c r="R315" s="3" t="s">
        <v>564</v>
      </c>
      <c r="S315">
        <v>6</v>
      </c>
      <c r="X315" s="2" t="s">
        <v>79</v>
      </c>
      <c r="AA315" s="2">
        <f t="shared" si="9"/>
        <v>0</v>
      </c>
    </row>
    <row r="316" spans="1:27">
      <c r="A316" s="2">
        <v>315</v>
      </c>
      <c r="B316" s="2" t="s">
        <v>37</v>
      </c>
      <c r="D316" s="2" t="s">
        <v>35</v>
      </c>
      <c r="F316" s="2" t="s">
        <v>519</v>
      </c>
      <c r="G316" s="2" t="s">
        <v>36</v>
      </c>
      <c r="H316" s="2" t="s">
        <v>1587</v>
      </c>
      <c r="K316" s="2">
        <v>2</v>
      </c>
      <c r="L316" s="2">
        <f t="shared" si="8"/>
        <v>2.4</v>
      </c>
      <c r="N316" s="6">
        <v>8</v>
      </c>
      <c r="O316" t="s">
        <v>358</v>
      </c>
      <c r="P316" s="6">
        <v>0.3</v>
      </c>
      <c r="Q316" s="2" t="s">
        <v>44</v>
      </c>
      <c r="R316" s="3" t="s">
        <v>565</v>
      </c>
      <c r="S316">
        <v>6</v>
      </c>
      <c r="X316" s="2" t="s">
        <v>79</v>
      </c>
      <c r="AA316" s="2">
        <f t="shared" si="9"/>
        <v>-0.39999999999999991</v>
      </c>
    </row>
    <row r="317" spans="1:27">
      <c r="A317" s="2">
        <v>316</v>
      </c>
      <c r="B317" s="2" t="s">
        <v>37</v>
      </c>
      <c r="D317" s="2" t="s">
        <v>35</v>
      </c>
      <c r="F317" s="2" t="s">
        <v>519</v>
      </c>
      <c r="G317" s="2" t="s">
        <v>36</v>
      </c>
      <c r="H317" s="2" t="s">
        <v>1563</v>
      </c>
      <c r="K317" s="2">
        <v>3200</v>
      </c>
      <c r="L317" s="2">
        <f t="shared" si="8"/>
        <v>3200</v>
      </c>
      <c r="N317" s="6">
        <v>800</v>
      </c>
      <c r="O317" t="s">
        <v>4</v>
      </c>
      <c r="P317" s="6">
        <v>4</v>
      </c>
      <c r="Q317" s="2" t="s">
        <v>44</v>
      </c>
      <c r="R317" s="3" t="s">
        <v>566</v>
      </c>
      <c r="S317">
        <v>6</v>
      </c>
      <c r="X317" s="2" t="s">
        <v>79</v>
      </c>
      <c r="AA317" s="2">
        <f t="shared" si="9"/>
        <v>0</v>
      </c>
    </row>
    <row r="318" spans="1:27">
      <c r="A318" s="2">
        <v>317</v>
      </c>
      <c r="B318" s="2" t="s">
        <v>37</v>
      </c>
      <c r="D318" s="2" t="s">
        <v>35</v>
      </c>
      <c r="F318" s="2" t="s">
        <v>519</v>
      </c>
      <c r="G318" s="2" t="s">
        <v>36</v>
      </c>
      <c r="H318" s="2" t="s">
        <v>534</v>
      </c>
      <c r="K318" s="2">
        <v>52980</v>
      </c>
      <c r="L318" s="2">
        <f t="shared" si="8"/>
        <v>52980</v>
      </c>
      <c r="N318" s="6">
        <v>8830</v>
      </c>
      <c r="O318" t="s">
        <v>4</v>
      </c>
      <c r="P318" s="6">
        <v>6</v>
      </c>
      <c r="Q318" s="2" t="s">
        <v>44</v>
      </c>
      <c r="R318" s="3" t="s">
        <v>567</v>
      </c>
      <c r="S318">
        <v>6</v>
      </c>
      <c r="X318" s="2" t="s">
        <v>79</v>
      </c>
      <c r="AA318" s="2">
        <f t="shared" si="9"/>
        <v>0</v>
      </c>
    </row>
    <row r="319" spans="1:27">
      <c r="A319" s="2">
        <v>318</v>
      </c>
      <c r="B319" s="2" t="s">
        <v>37</v>
      </c>
      <c r="D319" s="2" t="s">
        <v>35</v>
      </c>
      <c r="F319" s="2" t="s">
        <v>519</v>
      </c>
      <c r="G319" s="2" t="s">
        <v>36</v>
      </c>
      <c r="H319" s="2" t="s">
        <v>351</v>
      </c>
      <c r="K319" s="2">
        <v>4232</v>
      </c>
      <c r="L319" s="2">
        <f t="shared" si="8"/>
        <v>4232</v>
      </c>
      <c r="N319" s="6">
        <v>10580</v>
      </c>
      <c r="O319" t="s">
        <v>4</v>
      </c>
      <c r="P319" s="6">
        <v>0.4</v>
      </c>
      <c r="Q319" s="2" t="s">
        <v>44</v>
      </c>
      <c r="R319" s="3" t="s">
        <v>568</v>
      </c>
      <c r="S319">
        <v>6</v>
      </c>
      <c r="X319" s="2" t="s">
        <v>79</v>
      </c>
      <c r="AA319" s="2">
        <f t="shared" si="9"/>
        <v>0</v>
      </c>
    </row>
    <row r="320" spans="1:27">
      <c r="A320" s="2">
        <v>319</v>
      </c>
      <c r="B320" s="2" t="s">
        <v>37</v>
      </c>
      <c r="D320" s="2" t="s">
        <v>35</v>
      </c>
      <c r="F320" s="2" t="s">
        <v>519</v>
      </c>
      <c r="G320" s="2" t="s">
        <v>36</v>
      </c>
      <c r="H320" s="2" t="s">
        <v>1588</v>
      </c>
      <c r="K320" s="2">
        <v>80</v>
      </c>
      <c r="L320" s="2">
        <f t="shared" si="8"/>
        <v>80</v>
      </c>
      <c r="N320" s="6">
        <v>40</v>
      </c>
      <c r="O320" t="s">
        <v>4</v>
      </c>
      <c r="P320" s="6">
        <v>2</v>
      </c>
      <c r="Q320" s="2" t="s">
        <v>44</v>
      </c>
      <c r="R320" s="3" t="s">
        <v>569</v>
      </c>
      <c r="S320">
        <v>6</v>
      </c>
      <c r="X320" s="2" t="s">
        <v>79</v>
      </c>
      <c r="AA320" s="2">
        <f t="shared" si="9"/>
        <v>0</v>
      </c>
    </row>
    <row r="321" spans="1:27">
      <c r="A321" s="2">
        <v>320</v>
      </c>
      <c r="B321" s="2" t="s">
        <v>37</v>
      </c>
      <c r="D321" s="2" t="s">
        <v>35</v>
      </c>
      <c r="F321" s="2" t="s">
        <v>519</v>
      </c>
      <c r="G321" s="2" t="s">
        <v>36</v>
      </c>
      <c r="H321" s="2" t="s">
        <v>46</v>
      </c>
      <c r="K321" s="2">
        <v>2341675</v>
      </c>
      <c r="L321" s="2">
        <f t="shared" si="8"/>
        <v>2341675</v>
      </c>
      <c r="N321" s="6">
        <v>93667</v>
      </c>
      <c r="O321" t="s">
        <v>48</v>
      </c>
      <c r="P321" s="6">
        <v>25</v>
      </c>
      <c r="Q321" s="2" t="s">
        <v>44</v>
      </c>
      <c r="R321" s="3" t="s">
        <v>583</v>
      </c>
      <c r="S321">
        <v>7</v>
      </c>
      <c r="X321" s="2" t="s">
        <v>79</v>
      </c>
      <c r="AA321" s="2">
        <f t="shared" si="9"/>
        <v>0</v>
      </c>
    </row>
    <row r="322" spans="1:27">
      <c r="A322" s="2">
        <v>321</v>
      </c>
      <c r="B322" s="2" t="s">
        <v>37</v>
      </c>
      <c r="D322" s="2" t="s">
        <v>35</v>
      </c>
      <c r="F322" s="2" t="s">
        <v>519</v>
      </c>
      <c r="G322" s="2" t="s">
        <v>36</v>
      </c>
      <c r="H322" s="2" t="s">
        <v>352</v>
      </c>
      <c r="K322" s="2">
        <v>7877</v>
      </c>
      <c r="L322" s="2">
        <f t="shared" si="8"/>
        <v>7877.5</v>
      </c>
      <c r="N322" s="6">
        <v>31510</v>
      </c>
      <c r="O322" t="s">
        <v>4</v>
      </c>
      <c r="P322" s="6">
        <v>0.25</v>
      </c>
      <c r="Q322" s="2" t="s">
        <v>44</v>
      </c>
      <c r="R322" s="3" t="s">
        <v>584</v>
      </c>
      <c r="S322">
        <v>7</v>
      </c>
      <c r="X322" s="2" t="s">
        <v>79</v>
      </c>
      <c r="AA322" s="2">
        <f t="shared" si="9"/>
        <v>-0.5</v>
      </c>
    </row>
    <row r="323" spans="1:27">
      <c r="A323" s="2">
        <v>322</v>
      </c>
      <c r="B323" s="2" t="s">
        <v>37</v>
      </c>
      <c r="D323" s="2" t="s">
        <v>35</v>
      </c>
      <c r="F323" s="2" t="s">
        <v>519</v>
      </c>
      <c r="G323" s="2" t="s">
        <v>36</v>
      </c>
      <c r="H323" s="2" t="s">
        <v>1589</v>
      </c>
      <c r="K323" s="2">
        <v>3105</v>
      </c>
      <c r="L323" s="2">
        <f t="shared" ref="L323:L386" si="10">N323*P323</f>
        <v>3105</v>
      </c>
      <c r="N323" s="6">
        <v>25875</v>
      </c>
      <c r="O323" t="s">
        <v>4</v>
      </c>
      <c r="P323" s="6">
        <v>0.12</v>
      </c>
      <c r="Q323" s="2" t="s">
        <v>44</v>
      </c>
      <c r="R323" s="3" t="s">
        <v>585</v>
      </c>
      <c r="S323">
        <v>7</v>
      </c>
      <c r="X323" s="2" t="s">
        <v>79</v>
      </c>
      <c r="AA323" s="2">
        <f t="shared" ref="AA323:AA386" si="11">K323-L323</f>
        <v>0</v>
      </c>
    </row>
    <row r="324" spans="1:27">
      <c r="A324" s="2">
        <v>323</v>
      </c>
      <c r="B324" s="2" t="s">
        <v>37</v>
      </c>
      <c r="D324" s="2" t="s">
        <v>35</v>
      </c>
      <c r="F324" s="2" t="s">
        <v>519</v>
      </c>
      <c r="G324" s="2" t="s">
        <v>36</v>
      </c>
      <c r="H324" s="2" t="s">
        <v>47</v>
      </c>
      <c r="K324" s="2">
        <v>60348</v>
      </c>
      <c r="L324" s="2">
        <f t="shared" si="10"/>
        <v>6034800</v>
      </c>
      <c r="N324" s="6">
        <v>6034800</v>
      </c>
      <c r="O324" t="s">
        <v>4</v>
      </c>
      <c r="P324" s="6">
        <v>1</v>
      </c>
      <c r="Q324" s="2" t="s">
        <v>44</v>
      </c>
      <c r="R324" s="3" t="s">
        <v>586</v>
      </c>
      <c r="S324">
        <v>7</v>
      </c>
      <c r="X324" s="2" t="s">
        <v>79</v>
      </c>
      <c r="AA324" s="2">
        <f t="shared" si="11"/>
        <v>-5974452</v>
      </c>
    </row>
    <row r="325" spans="1:27">
      <c r="A325" s="2">
        <v>324</v>
      </c>
      <c r="B325" s="2" t="s">
        <v>37</v>
      </c>
      <c r="D325" s="2" t="s">
        <v>35</v>
      </c>
      <c r="F325" s="2" t="s">
        <v>519</v>
      </c>
      <c r="G325" s="2" t="s">
        <v>36</v>
      </c>
      <c r="H325" s="2" t="s">
        <v>88</v>
      </c>
      <c r="K325" s="2">
        <v>14521</v>
      </c>
      <c r="L325" s="2">
        <f t="shared" si="10"/>
        <v>14521.05</v>
      </c>
      <c r="N325" s="6">
        <v>96807</v>
      </c>
      <c r="O325" t="s">
        <v>4</v>
      </c>
      <c r="P325" s="6">
        <v>0.15</v>
      </c>
      <c r="Q325" s="2" t="s">
        <v>44</v>
      </c>
      <c r="R325" s="3" t="s">
        <v>587</v>
      </c>
      <c r="S325">
        <v>7</v>
      </c>
      <c r="X325" s="2" t="s">
        <v>79</v>
      </c>
      <c r="AA325" s="2">
        <f t="shared" si="11"/>
        <v>-4.9999999999272404E-2</v>
      </c>
    </row>
    <row r="326" spans="1:27">
      <c r="A326" s="2">
        <v>325</v>
      </c>
      <c r="B326" s="2" t="s">
        <v>37</v>
      </c>
      <c r="D326" s="2" t="s">
        <v>35</v>
      </c>
      <c r="F326" s="2" t="s">
        <v>519</v>
      </c>
      <c r="G326" s="2" t="s">
        <v>36</v>
      </c>
      <c r="H326" s="2" t="s">
        <v>1590</v>
      </c>
      <c r="K326" s="2">
        <v>4640</v>
      </c>
      <c r="L326" s="2">
        <f t="shared" si="10"/>
        <v>4640</v>
      </c>
      <c r="N326" s="6">
        <v>23200</v>
      </c>
      <c r="O326" t="s">
        <v>4</v>
      </c>
      <c r="P326" s="6">
        <v>0.2</v>
      </c>
      <c r="Q326" s="2" t="s">
        <v>44</v>
      </c>
      <c r="R326" s="3" t="s">
        <v>588</v>
      </c>
      <c r="S326">
        <v>7</v>
      </c>
      <c r="X326" s="2" t="s">
        <v>79</v>
      </c>
      <c r="AA326" s="2">
        <f t="shared" si="11"/>
        <v>0</v>
      </c>
    </row>
    <row r="327" spans="1:27">
      <c r="A327" s="2">
        <v>326</v>
      </c>
      <c r="B327" s="2" t="s">
        <v>37</v>
      </c>
      <c r="D327" s="2" t="s">
        <v>35</v>
      </c>
      <c r="F327" s="2" t="s">
        <v>519</v>
      </c>
      <c r="G327" s="2" t="s">
        <v>36</v>
      </c>
      <c r="H327" s="2" t="s">
        <v>1591</v>
      </c>
      <c r="K327" s="2">
        <v>4145</v>
      </c>
      <c r="L327" s="2">
        <f t="shared" si="10"/>
        <v>4145.75</v>
      </c>
      <c r="N327" s="6">
        <v>59225</v>
      </c>
      <c r="O327" t="s">
        <v>4</v>
      </c>
      <c r="P327" s="6">
        <v>7.0000000000000007E-2</v>
      </c>
      <c r="Q327" s="2" t="s">
        <v>44</v>
      </c>
      <c r="R327" s="3" t="s">
        <v>589</v>
      </c>
      <c r="S327">
        <v>7</v>
      </c>
      <c r="X327" s="2" t="s">
        <v>79</v>
      </c>
      <c r="AA327" s="2">
        <f t="shared" si="11"/>
        <v>-0.75</v>
      </c>
    </row>
    <row r="328" spans="1:27">
      <c r="A328" s="2">
        <v>327</v>
      </c>
      <c r="B328" s="2" t="s">
        <v>37</v>
      </c>
      <c r="D328" s="2" t="s">
        <v>35</v>
      </c>
      <c r="F328" s="2" t="s">
        <v>519</v>
      </c>
      <c r="G328" s="2" t="s">
        <v>36</v>
      </c>
      <c r="H328" s="2" t="s">
        <v>570</v>
      </c>
      <c r="K328" s="2">
        <v>100</v>
      </c>
      <c r="L328" s="2">
        <f t="shared" si="10"/>
        <v>100</v>
      </c>
      <c r="N328" s="6">
        <v>500</v>
      </c>
      <c r="O328" t="s">
        <v>4</v>
      </c>
      <c r="P328" s="6">
        <v>0.2</v>
      </c>
      <c r="Q328" s="2" t="s">
        <v>44</v>
      </c>
      <c r="R328" s="3" t="s">
        <v>590</v>
      </c>
      <c r="S328">
        <v>7</v>
      </c>
      <c r="X328" s="2" t="s">
        <v>79</v>
      </c>
      <c r="AA328" s="2">
        <f t="shared" si="11"/>
        <v>0</v>
      </c>
    </row>
    <row r="329" spans="1:27">
      <c r="A329" s="2">
        <v>328</v>
      </c>
      <c r="B329" s="2" t="s">
        <v>37</v>
      </c>
      <c r="D329" s="2" t="s">
        <v>35</v>
      </c>
      <c r="F329" s="2" t="s">
        <v>519</v>
      </c>
      <c r="G329" s="2" t="s">
        <v>36</v>
      </c>
      <c r="H329" s="2" t="s">
        <v>90</v>
      </c>
      <c r="K329" s="2">
        <v>3825</v>
      </c>
      <c r="L329" s="2">
        <f t="shared" si="10"/>
        <v>3825</v>
      </c>
      <c r="N329" s="6">
        <v>425</v>
      </c>
      <c r="O329" t="s">
        <v>4</v>
      </c>
      <c r="P329" s="6">
        <v>9</v>
      </c>
      <c r="Q329" s="2" t="s">
        <v>44</v>
      </c>
      <c r="R329" s="3" t="s">
        <v>591</v>
      </c>
      <c r="S329">
        <v>7</v>
      </c>
      <c r="X329" s="2" t="s">
        <v>79</v>
      </c>
      <c r="AA329" s="2">
        <f t="shared" si="11"/>
        <v>0</v>
      </c>
    </row>
    <row r="330" spans="1:27">
      <c r="A330" s="2">
        <v>329</v>
      </c>
      <c r="B330" s="2" t="s">
        <v>37</v>
      </c>
      <c r="D330" s="2" t="s">
        <v>35</v>
      </c>
      <c r="F330" s="2" t="s">
        <v>519</v>
      </c>
      <c r="G330" s="2" t="s">
        <v>36</v>
      </c>
      <c r="H330" s="2" t="s">
        <v>571</v>
      </c>
      <c r="K330" s="2">
        <v>1600</v>
      </c>
      <c r="L330" s="2">
        <f t="shared" si="10"/>
        <v>1600</v>
      </c>
      <c r="N330" s="6">
        <v>400</v>
      </c>
      <c r="O330" t="s">
        <v>4</v>
      </c>
      <c r="P330" s="6">
        <v>4</v>
      </c>
      <c r="Q330" s="2" t="s">
        <v>44</v>
      </c>
      <c r="R330" s="3" t="s">
        <v>592</v>
      </c>
      <c r="S330">
        <v>7</v>
      </c>
      <c r="X330" s="2" t="s">
        <v>79</v>
      </c>
      <c r="AA330" s="2">
        <f t="shared" si="11"/>
        <v>0</v>
      </c>
    </row>
    <row r="331" spans="1:27">
      <c r="A331" s="2">
        <v>330</v>
      </c>
      <c r="B331" s="2" t="s">
        <v>37</v>
      </c>
      <c r="D331" s="2" t="s">
        <v>35</v>
      </c>
      <c r="F331" s="2" t="s">
        <v>519</v>
      </c>
      <c r="G331" s="2" t="s">
        <v>36</v>
      </c>
      <c r="H331" s="2" t="s">
        <v>1564</v>
      </c>
      <c r="K331" s="2">
        <v>600</v>
      </c>
      <c r="L331" s="2">
        <f t="shared" si="10"/>
        <v>600</v>
      </c>
      <c r="N331" s="6">
        <v>50</v>
      </c>
      <c r="O331" t="s">
        <v>4</v>
      </c>
      <c r="P331" s="6">
        <v>12</v>
      </c>
      <c r="Q331" s="2" t="s">
        <v>44</v>
      </c>
      <c r="R331" s="3" t="s">
        <v>593</v>
      </c>
      <c r="S331">
        <v>7</v>
      </c>
      <c r="X331" s="2" t="s">
        <v>79</v>
      </c>
      <c r="AA331" s="2">
        <f t="shared" si="11"/>
        <v>0</v>
      </c>
    </row>
    <row r="332" spans="1:27">
      <c r="A332" s="2">
        <v>331</v>
      </c>
      <c r="B332" s="2" t="s">
        <v>37</v>
      </c>
      <c r="D332" s="2" t="s">
        <v>35</v>
      </c>
      <c r="F332" s="2" t="s">
        <v>519</v>
      </c>
      <c r="G332" s="2" t="s">
        <v>36</v>
      </c>
      <c r="H332" s="2" t="s">
        <v>92</v>
      </c>
      <c r="K332" s="2">
        <v>108</v>
      </c>
      <c r="L332" s="2">
        <f t="shared" si="10"/>
        <v>108</v>
      </c>
      <c r="N332" s="6">
        <v>36</v>
      </c>
      <c r="O332" t="s">
        <v>4</v>
      </c>
      <c r="P332" s="6">
        <v>3</v>
      </c>
      <c r="Q332" s="2" t="s">
        <v>44</v>
      </c>
      <c r="R332" s="3" t="s">
        <v>594</v>
      </c>
      <c r="S332">
        <v>7</v>
      </c>
      <c r="X332" s="2" t="s">
        <v>79</v>
      </c>
      <c r="AA332" s="2">
        <f t="shared" si="11"/>
        <v>0</v>
      </c>
    </row>
    <row r="333" spans="1:27">
      <c r="A333" s="2">
        <v>332</v>
      </c>
      <c r="B333" s="2" t="s">
        <v>37</v>
      </c>
      <c r="D333" s="2" t="s">
        <v>35</v>
      </c>
      <c r="F333" s="2" t="s">
        <v>519</v>
      </c>
      <c r="G333" s="2" t="s">
        <v>36</v>
      </c>
      <c r="H333" s="2" t="s">
        <v>1592</v>
      </c>
      <c r="K333" s="2">
        <v>11124</v>
      </c>
      <c r="L333" s="2">
        <f t="shared" si="10"/>
        <v>11124</v>
      </c>
      <c r="N333" s="6">
        <v>309</v>
      </c>
      <c r="O333" t="s">
        <v>582</v>
      </c>
      <c r="P333" s="6">
        <v>36</v>
      </c>
      <c r="Q333" s="2" t="s">
        <v>44</v>
      </c>
      <c r="R333" s="3" t="s">
        <v>595</v>
      </c>
      <c r="S333">
        <v>7</v>
      </c>
      <c r="X333" s="2" t="s">
        <v>79</v>
      </c>
      <c r="AA333" s="2">
        <f t="shared" si="11"/>
        <v>0</v>
      </c>
    </row>
    <row r="334" spans="1:27">
      <c r="A334" s="2">
        <v>333</v>
      </c>
      <c r="B334" s="2" t="s">
        <v>37</v>
      </c>
      <c r="D334" s="2" t="s">
        <v>35</v>
      </c>
      <c r="F334" s="2" t="s">
        <v>519</v>
      </c>
      <c r="G334" s="2" t="s">
        <v>36</v>
      </c>
      <c r="H334" s="2" t="s">
        <v>1592</v>
      </c>
      <c r="K334" s="2">
        <v>156</v>
      </c>
      <c r="L334" s="2">
        <f t="shared" si="10"/>
        <v>156</v>
      </c>
      <c r="N334" s="6">
        <v>104</v>
      </c>
      <c r="O334" t="s">
        <v>4</v>
      </c>
      <c r="P334" s="6">
        <v>1.5</v>
      </c>
      <c r="Q334" s="2" t="s">
        <v>44</v>
      </c>
      <c r="R334" s="3" t="s">
        <v>596</v>
      </c>
      <c r="S334">
        <v>7</v>
      </c>
      <c r="X334" s="2" t="s">
        <v>79</v>
      </c>
      <c r="AA334" s="2">
        <f t="shared" si="11"/>
        <v>0</v>
      </c>
    </row>
    <row r="335" spans="1:27">
      <c r="A335" s="2">
        <v>334</v>
      </c>
      <c r="B335" s="2" t="s">
        <v>37</v>
      </c>
      <c r="D335" s="2" t="s">
        <v>35</v>
      </c>
      <c r="F335" s="2" t="s">
        <v>519</v>
      </c>
      <c r="G335" s="2" t="s">
        <v>36</v>
      </c>
      <c r="H335" s="2" t="s">
        <v>572</v>
      </c>
      <c r="K335" s="2">
        <v>5600</v>
      </c>
      <c r="L335" s="2">
        <f t="shared" si="10"/>
        <v>5600</v>
      </c>
      <c r="N335" s="6">
        <v>70000</v>
      </c>
      <c r="O335" t="s">
        <v>4</v>
      </c>
      <c r="P335" s="6">
        <v>0.08</v>
      </c>
      <c r="Q335" s="2" t="s">
        <v>44</v>
      </c>
      <c r="R335" s="3" t="s">
        <v>597</v>
      </c>
      <c r="S335">
        <v>7</v>
      </c>
      <c r="X335" s="2" t="s">
        <v>79</v>
      </c>
      <c r="AA335" s="2">
        <f t="shared" si="11"/>
        <v>0</v>
      </c>
    </row>
    <row r="336" spans="1:27">
      <c r="A336" s="2">
        <v>335</v>
      </c>
      <c r="B336" s="2" t="s">
        <v>37</v>
      </c>
      <c r="D336" s="2" t="s">
        <v>35</v>
      </c>
      <c r="F336" s="2" t="s">
        <v>519</v>
      </c>
      <c r="G336" s="2" t="s">
        <v>36</v>
      </c>
      <c r="H336" s="2" t="s">
        <v>1593</v>
      </c>
      <c r="K336" s="2">
        <v>3650</v>
      </c>
      <c r="L336" s="2">
        <f t="shared" si="10"/>
        <v>3650</v>
      </c>
      <c r="N336" s="6">
        <v>9125</v>
      </c>
      <c r="O336" t="s">
        <v>4</v>
      </c>
      <c r="P336" s="6">
        <v>0.4</v>
      </c>
      <c r="Q336" s="2" t="s">
        <v>44</v>
      </c>
      <c r="R336" s="3" t="s">
        <v>598</v>
      </c>
      <c r="S336">
        <v>7</v>
      </c>
      <c r="X336" s="2" t="s">
        <v>79</v>
      </c>
      <c r="AA336" s="2">
        <f t="shared" si="11"/>
        <v>0</v>
      </c>
    </row>
    <row r="337" spans="1:27">
      <c r="A337" s="2">
        <v>336</v>
      </c>
      <c r="B337" s="2" t="s">
        <v>37</v>
      </c>
      <c r="D337" s="2" t="s">
        <v>35</v>
      </c>
      <c r="F337" s="2" t="s">
        <v>519</v>
      </c>
      <c r="G337" s="2" t="s">
        <v>36</v>
      </c>
      <c r="H337" s="2" t="s">
        <v>573</v>
      </c>
      <c r="K337" s="2">
        <v>4446</v>
      </c>
      <c r="L337" s="2">
        <f t="shared" si="10"/>
        <v>4446</v>
      </c>
      <c r="N337" s="6">
        <v>494</v>
      </c>
      <c r="O337" t="s">
        <v>63</v>
      </c>
      <c r="P337" s="6">
        <v>9</v>
      </c>
      <c r="Q337" s="2" t="s">
        <v>44</v>
      </c>
      <c r="R337" s="3" t="s">
        <v>599</v>
      </c>
      <c r="S337">
        <v>7</v>
      </c>
      <c r="X337" s="2" t="s">
        <v>79</v>
      </c>
      <c r="AA337" s="2">
        <f t="shared" si="11"/>
        <v>0</v>
      </c>
    </row>
    <row r="338" spans="1:27">
      <c r="A338" s="2">
        <v>337</v>
      </c>
      <c r="B338" s="2" t="s">
        <v>37</v>
      </c>
      <c r="D338" s="2" t="s">
        <v>35</v>
      </c>
      <c r="F338" s="2" t="s">
        <v>519</v>
      </c>
      <c r="G338" s="2" t="s">
        <v>36</v>
      </c>
      <c r="H338" s="2" t="s">
        <v>573</v>
      </c>
      <c r="K338" s="2">
        <v>390</v>
      </c>
      <c r="L338" s="2">
        <f t="shared" si="10"/>
        <v>390</v>
      </c>
      <c r="N338" s="6">
        <v>26</v>
      </c>
      <c r="O338" t="s">
        <v>4</v>
      </c>
      <c r="P338" s="6">
        <v>15</v>
      </c>
      <c r="Q338" s="2" t="s">
        <v>44</v>
      </c>
      <c r="R338" s="3" t="s">
        <v>600</v>
      </c>
      <c r="S338">
        <v>7</v>
      </c>
      <c r="X338" s="2" t="s">
        <v>79</v>
      </c>
      <c r="AA338" s="2">
        <f t="shared" si="11"/>
        <v>0</v>
      </c>
    </row>
    <row r="339" spans="1:27">
      <c r="A339" s="2">
        <v>338</v>
      </c>
      <c r="B339" s="2" t="s">
        <v>37</v>
      </c>
      <c r="D339" s="2" t="s">
        <v>35</v>
      </c>
      <c r="F339" s="2" t="s">
        <v>519</v>
      </c>
      <c r="G339" s="2" t="s">
        <v>36</v>
      </c>
      <c r="H339" s="2" t="s">
        <v>574</v>
      </c>
      <c r="K339" s="2">
        <v>9000</v>
      </c>
      <c r="L339" s="2">
        <f t="shared" si="10"/>
        <v>9000</v>
      </c>
      <c r="N339" s="6">
        <v>7500</v>
      </c>
      <c r="O339" t="s">
        <v>4</v>
      </c>
      <c r="P339" s="6">
        <v>1.2</v>
      </c>
      <c r="Q339" s="2" t="s">
        <v>44</v>
      </c>
      <c r="R339" s="3" t="s">
        <v>601</v>
      </c>
      <c r="S339">
        <v>7</v>
      </c>
      <c r="X339" s="2" t="s">
        <v>79</v>
      </c>
      <c r="AA339" s="2">
        <f t="shared" si="11"/>
        <v>0</v>
      </c>
    </row>
    <row r="340" spans="1:27">
      <c r="A340" s="2">
        <v>339</v>
      </c>
      <c r="B340" s="2" t="s">
        <v>37</v>
      </c>
      <c r="D340" s="2" t="s">
        <v>35</v>
      </c>
      <c r="F340" s="2" t="s">
        <v>519</v>
      </c>
      <c r="G340" s="2" t="s">
        <v>36</v>
      </c>
      <c r="H340" s="2" t="s">
        <v>575</v>
      </c>
      <c r="K340" s="2">
        <v>12</v>
      </c>
      <c r="L340" s="2">
        <f t="shared" si="10"/>
        <v>12</v>
      </c>
      <c r="N340" s="6">
        <v>40</v>
      </c>
      <c r="O340" t="s">
        <v>4</v>
      </c>
      <c r="P340" s="6">
        <v>0.3</v>
      </c>
      <c r="Q340" s="2" t="s">
        <v>44</v>
      </c>
      <c r="R340" s="3" t="s">
        <v>602</v>
      </c>
      <c r="S340">
        <v>7</v>
      </c>
      <c r="X340" s="2" t="s">
        <v>79</v>
      </c>
      <c r="AA340" s="2">
        <f t="shared" si="11"/>
        <v>0</v>
      </c>
    </row>
    <row r="341" spans="1:27">
      <c r="A341" s="2">
        <v>340</v>
      </c>
      <c r="B341" s="2" t="s">
        <v>37</v>
      </c>
      <c r="D341" s="2" t="s">
        <v>35</v>
      </c>
      <c r="F341" s="2" t="s">
        <v>519</v>
      </c>
      <c r="G341" s="2" t="s">
        <v>36</v>
      </c>
      <c r="H341" s="2" t="s">
        <v>576</v>
      </c>
      <c r="K341" s="2">
        <v>540</v>
      </c>
      <c r="L341" s="2">
        <f t="shared" si="10"/>
        <v>540</v>
      </c>
      <c r="N341" s="6">
        <v>1800</v>
      </c>
      <c r="O341" t="s">
        <v>4</v>
      </c>
      <c r="P341" s="6">
        <v>0.3</v>
      </c>
      <c r="Q341" s="2" t="s">
        <v>44</v>
      </c>
      <c r="R341" s="3" t="s">
        <v>603</v>
      </c>
      <c r="S341">
        <v>7</v>
      </c>
      <c r="X341" s="2" t="s">
        <v>79</v>
      </c>
      <c r="AA341" s="2">
        <f t="shared" si="11"/>
        <v>0</v>
      </c>
    </row>
    <row r="342" spans="1:27">
      <c r="A342" s="2">
        <v>341</v>
      </c>
      <c r="B342" s="2" t="s">
        <v>37</v>
      </c>
      <c r="D342" s="2" t="s">
        <v>35</v>
      </c>
      <c r="F342" s="2" t="s">
        <v>519</v>
      </c>
      <c r="G342" s="2" t="s">
        <v>36</v>
      </c>
      <c r="H342" s="2" t="s">
        <v>94</v>
      </c>
      <c r="K342" s="2">
        <v>77689</v>
      </c>
      <c r="L342" s="2">
        <f t="shared" si="10"/>
        <v>77689.3</v>
      </c>
      <c r="N342" s="6">
        <v>59761</v>
      </c>
      <c r="O342" t="s">
        <v>4</v>
      </c>
      <c r="P342" s="6">
        <v>1.3</v>
      </c>
      <c r="Q342" s="2" t="s">
        <v>44</v>
      </c>
      <c r="R342" s="3" t="s">
        <v>604</v>
      </c>
      <c r="S342">
        <v>7</v>
      </c>
      <c r="X342" s="2" t="s">
        <v>79</v>
      </c>
      <c r="AA342" s="2">
        <f t="shared" si="11"/>
        <v>-0.30000000000291038</v>
      </c>
    </row>
    <row r="343" spans="1:27">
      <c r="A343" s="2">
        <v>342</v>
      </c>
      <c r="B343" s="2" t="s">
        <v>37</v>
      </c>
      <c r="D343" s="2" t="s">
        <v>35</v>
      </c>
      <c r="F343" s="2" t="s">
        <v>519</v>
      </c>
      <c r="G343" s="2" t="s">
        <v>36</v>
      </c>
      <c r="H343" s="2" t="s">
        <v>577</v>
      </c>
      <c r="K343" s="2">
        <v>1200</v>
      </c>
      <c r="L343" s="2">
        <f t="shared" si="10"/>
        <v>1200</v>
      </c>
      <c r="N343" s="6">
        <v>200</v>
      </c>
      <c r="O343" t="s">
        <v>4</v>
      </c>
      <c r="P343" s="6">
        <v>6</v>
      </c>
      <c r="Q343" s="2" t="s">
        <v>44</v>
      </c>
      <c r="R343" s="3" t="s">
        <v>605</v>
      </c>
      <c r="S343">
        <v>7</v>
      </c>
      <c r="X343" s="2" t="s">
        <v>79</v>
      </c>
      <c r="AA343" s="2">
        <f t="shared" si="11"/>
        <v>0</v>
      </c>
    </row>
    <row r="344" spans="1:27">
      <c r="A344" s="2">
        <v>343</v>
      </c>
      <c r="B344" s="2" t="s">
        <v>37</v>
      </c>
      <c r="D344" s="2" t="s">
        <v>35</v>
      </c>
      <c r="F344" s="2" t="s">
        <v>519</v>
      </c>
      <c r="G344" s="2" t="s">
        <v>36</v>
      </c>
      <c r="H344" s="2" t="s">
        <v>95</v>
      </c>
      <c r="K344" s="2">
        <v>600</v>
      </c>
      <c r="L344" s="2">
        <f t="shared" si="10"/>
        <v>600</v>
      </c>
      <c r="N344" s="6">
        <v>400</v>
      </c>
      <c r="O344" t="s">
        <v>4</v>
      </c>
      <c r="P344" s="6">
        <v>1.5</v>
      </c>
      <c r="Q344" s="2" t="s">
        <v>44</v>
      </c>
      <c r="R344" s="3" t="s">
        <v>606</v>
      </c>
      <c r="S344">
        <v>7</v>
      </c>
      <c r="X344" s="2" t="s">
        <v>79</v>
      </c>
      <c r="AA344" s="2">
        <f t="shared" si="11"/>
        <v>0</v>
      </c>
    </row>
    <row r="345" spans="1:27">
      <c r="A345" s="2">
        <v>344</v>
      </c>
      <c r="B345" s="2" t="s">
        <v>37</v>
      </c>
      <c r="D345" s="2" t="s">
        <v>35</v>
      </c>
      <c r="F345" s="2" t="s">
        <v>519</v>
      </c>
      <c r="G345" s="2" t="s">
        <v>36</v>
      </c>
      <c r="H345" s="2" t="s">
        <v>385</v>
      </c>
      <c r="K345" s="2">
        <v>130</v>
      </c>
      <c r="L345" s="2">
        <f t="shared" si="10"/>
        <v>130</v>
      </c>
      <c r="N345" s="6">
        <v>26</v>
      </c>
      <c r="O345" t="s">
        <v>4</v>
      </c>
      <c r="P345" s="6">
        <v>5</v>
      </c>
      <c r="Q345" s="2" t="s">
        <v>44</v>
      </c>
      <c r="R345" s="3" t="s">
        <v>607</v>
      </c>
      <c r="S345">
        <v>7</v>
      </c>
      <c r="X345" s="2" t="s">
        <v>79</v>
      </c>
      <c r="AA345" s="2">
        <f t="shared" si="11"/>
        <v>0</v>
      </c>
    </row>
    <row r="346" spans="1:27">
      <c r="A346" s="2">
        <v>345</v>
      </c>
      <c r="B346" s="2" t="s">
        <v>37</v>
      </c>
      <c r="D346" s="2" t="s">
        <v>35</v>
      </c>
      <c r="F346" s="2" t="s">
        <v>519</v>
      </c>
      <c r="G346" s="2" t="s">
        <v>36</v>
      </c>
      <c r="H346" s="2" t="s">
        <v>578</v>
      </c>
      <c r="K346" s="2">
        <v>4080</v>
      </c>
      <c r="L346" s="2">
        <f t="shared" si="10"/>
        <v>4080</v>
      </c>
      <c r="N346" s="6">
        <v>51</v>
      </c>
      <c r="O346" t="s">
        <v>1530</v>
      </c>
      <c r="P346" s="6">
        <v>80</v>
      </c>
      <c r="Q346" s="2" t="s">
        <v>44</v>
      </c>
      <c r="R346" s="3" t="s">
        <v>608</v>
      </c>
      <c r="S346">
        <v>7</v>
      </c>
      <c r="X346" s="2" t="s">
        <v>79</v>
      </c>
      <c r="AA346" s="2">
        <f t="shared" si="11"/>
        <v>0</v>
      </c>
    </row>
    <row r="347" spans="1:27">
      <c r="A347" s="2">
        <v>346</v>
      </c>
      <c r="B347" s="2" t="s">
        <v>37</v>
      </c>
      <c r="D347" s="2" t="s">
        <v>35</v>
      </c>
      <c r="F347" s="2" t="s">
        <v>519</v>
      </c>
      <c r="G347" s="2" t="s">
        <v>36</v>
      </c>
      <c r="H347" s="2" t="s">
        <v>579</v>
      </c>
      <c r="K347" s="2">
        <v>16200</v>
      </c>
      <c r="L347" s="2">
        <f t="shared" si="10"/>
        <v>16200</v>
      </c>
      <c r="N347" s="6">
        <v>2700</v>
      </c>
      <c r="O347" t="s">
        <v>4</v>
      </c>
      <c r="P347" s="6">
        <v>6</v>
      </c>
      <c r="Q347" s="2" t="s">
        <v>44</v>
      </c>
      <c r="R347" s="3" t="s">
        <v>609</v>
      </c>
      <c r="S347">
        <v>7</v>
      </c>
      <c r="X347" s="2" t="s">
        <v>79</v>
      </c>
      <c r="AA347" s="2">
        <f t="shared" si="11"/>
        <v>0</v>
      </c>
    </row>
    <row r="348" spans="1:27">
      <c r="A348" s="2">
        <v>347</v>
      </c>
      <c r="B348" s="2" t="s">
        <v>37</v>
      </c>
      <c r="D348" s="2" t="s">
        <v>35</v>
      </c>
      <c r="F348" s="2" t="s">
        <v>519</v>
      </c>
      <c r="G348" s="2" t="s">
        <v>36</v>
      </c>
      <c r="H348" s="2" t="s">
        <v>1594</v>
      </c>
      <c r="K348" s="2">
        <v>64</v>
      </c>
      <c r="L348" s="2">
        <f t="shared" si="10"/>
        <v>64</v>
      </c>
      <c r="N348" s="6">
        <v>16</v>
      </c>
      <c r="O348" t="s">
        <v>358</v>
      </c>
      <c r="P348" s="6">
        <v>4</v>
      </c>
      <c r="Q348" s="2" t="s">
        <v>44</v>
      </c>
      <c r="R348" s="3" t="s">
        <v>610</v>
      </c>
      <c r="S348">
        <v>7</v>
      </c>
      <c r="X348" s="2" t="s">
        <v>79</v>
      </c>
      <c r="AA348" s="2">
        <f t="shared" si="11"/>
        <v>0</v>
      </c>
    </row>
    <row r="349" spans="1:27">
      <c r="A349" s="2">
        <v>348</v>
      </c>
      <c r="B349" s="2" t="s">
        <v>37</v>
      </c>
      <c r="D349" s="2" t="s">
        <v>35</v>
      </c>
      <c r="F349" s="2" t="s">
        <v>519</v>
      </c>
      <c r="G349" s="2" t="s">
        <v>36</v>
      </c>
      <c r="H349" s="2" t="s">
        <v>580</v>
      </c>
      <c r="K349" s="2">
        <v>8700</v>
      </c>
      <c r="L349" s="2">
        <f t="shared" si="10"/>
        <v>8700</v>
      </c>
      <c r="N349" s="6">
        <v>58</v>
      </c>
      <c r="O349" t="s">
        <v>1532</v>
      </c>
      <c r="P349" s="6">
        <v>150</v>
      </c>
      <c r="Q349" s="2" t="s">
        <v>44</v>
      </c>
      <c r="R349" s="3" t="s">
        <v>611</v>
      </c>
      <c r="S349">
        <v>7</v>
      </c>
      <c r="X349" s="2" t="s">
        <v>79</v>
      </c>
      <c r="AA349" s="2">
        <f t="shared" si="11"/>
        <v>0</v>
      </c>
    </row>
    <row r="350" spans="1:27">
      <c r="A350" s="2">
        <v>349</v>
      </c>
      <c r="B350" s="2" t="s">
        <v>37</v>
      </c>
      <c r="D350" s="2" t="s">
        <v>35</v>
      </c>
      <c r="F350" s="2" t="s">
        <v>519</v>
      </c>
      <c r="G350" s="2" t="s">
        <v>36</v>
      </c>
      <c r="H350" s="2" t="s">
        <v>1595</v>
      </c>
      <c r="K350" s="2">
        <v>16016</v>
      </c>
      <c r="L350" s="2">
        <f t="shared" si="10"/>
        <v>16016</v>
      </c>
      <c r="N350" s="6">
        <v>4004</v>
      </c>
      <c r="O350" t="s">
        <v>4</v>
      </c>
      <c r="P350" s="6">
        <v>4</v>
      </c>
      <c r="Q350" s="2" t="s">
        <v>44</v>
      </c>
      <c r="R350" s="3" t="s">
        <v>612</v>
      </c>
      <c r="S350">
        <v>7</v>
      </c>
      <c r="X350" s="2" t="s">
        <v>79</v>
      </c>
      <c r="AA350" s="2">
        <f t="shared" si="11"/>
        <v>0</v>
      </c>
    </row>
    <row r="351" spans="1:27">
      <c r="A351" s="2">
        <v>350</v>
      </c>
      <c r="B351" s="2" t="s">
        <v>37</v>
      </c>
      <c r="D351" s="2" t="s">
        <v>35</v>
      </c>
      <c r="F351" s="2" t="s">
        <v>519</v>
      </c>
      <c r="G351" s="2" t="s">
        <v>36</v>
      </c>
      <c r="H351" s="2" t="s">
        <v>581</v>
      </c>
      <c r="K351" s="2">
        <v>135</v>
      </c>
      <c r="L351" s="2">
        <f t="shared" si="10"/>
        <v>135</v>
      </c>
      <c r="N351" s="6">
        <v>15</v>
      </c>
      <c r="O351" t="s">
        <v>4</v>
      </c>
      <c r="P351" s="6">
        <v>9</v>
      </c>
      <c r="Q351" s="2" t="s">
        <v>44</v>
      </c>
      <c r="R351" s="3" t="s">
        <v>613</v>
      </c>
      <c r="S351">
        <v>7</v>
      </c>
      <c r="X351" s="2" t="s">
        <v>79</v>
      </c>
      <c r="AA351" s="2">
        <f t="shared" si="11"/>
        <v>0</v>
      </c>
    </row>
    <row r="352" spans="1:27">
      <c r="A352" s="2">
        <v>351</v>
      </c>
      <c r="B352" s="2" t="s">
        <v>37</v>
      </c>
      <c r="D352" s="2" t="s">
        <v>35</v>
      </c>
      <c r="F352" s="2" t="s">
        <v>519</v>
      </c>
      <c r="G352" s="2" t="s">
        <v>36</v>
      </c>
      <c r="H352" s="2" t="s">
        <v>97</v>
      </c>
      <c r="K352" s="2">
        <v>26218</v>
      </c>
      <c r="L352" s="2">
        <f t="shared" si="10"/>
        <v>14218.8</v>
      </c>
      <c r="N352" s="6">
        <v>23698</v>
      </c>
      <c r="O352" t="s">
        <v>4</v>
      </c>
      <c r="P352" s="6">
        <v>0.6</v>
      </c>
      <c r="Q352" s="2" t="s">
        <v>44</v>
      </c>
      <c r="R352" s="3" t="s">
        <v>614</v>
      </c>
      <c r="S352">
        <v>7</v>
      </c>
      <c r="X352" s="2" t="s">
        <v>79</v>
      </c>
      <c r="AA352" s="2">
        <f t="shared" si="11"/>
        <v>11999.2</v>
      </c>
    </row>
    <row r="353" spans="1:27">
      <c r="A353" s="2">
        <v>352</v>
      </c>
      <c r="B353" s="2" t="s">
        <v>37</v>
      </c>
      <c r="D353" s="2" t="s">
        <v>35</v>
      </c>
      <c r="F353" s="2" t="s">
        <v>519</v>
      </c>
      <c r="G353" s="2" t="s">
        <v>36</v>
      </c>
      <c r="H353" s="2" t="s">
        <v>98</v>
      </c>
      <c r="K353" s="2">
        <v>1930</v>
      </c>
      <c r="L353" s="2">
        <f t="shared" si="10"/>
        <v>1930</v>
      </c>
      <c r="N353" s="6">
        <v>38600</v>
      </c>
      <c r="O353" t="s">
        <v>4</v>
      </c>
      <c r="P353" s="6">
        <v>0.05</v>
      </c>
      <c r="Q353" s="2" t="s">
        <v>44</v>
      </c>
      <c r="R353" s="3" t="s">
        <v>636</v>
      </c>
      <c r="S353">
        <v>7</v>
      </c>
      <c r="X353" s="2" t="s">
        <v>79</v>
      </c>
      <c r="AA353" s="2">
        <f t="shared" si="11"/>
        <v>0</v>
      </c>
    </row>
    <row r="354" spans="1:27">
      <c r="A354" s="2">
        <v>353</v>
      </c>
      <c r="B354" s="2" t="s">
        <v>37</v>
      </c>
      <c r="D354" s="2" t="s">
        <v>35</v>
      </c>
      <c r="F354" s="2" t="s">
        <v>519</v>
      </c>
      <c r="G354" s="2" t="s">
        <v>36</v>
      </c>
      <c r="H354" s="2" t="s">
        <v>615</v>
      </c>
      <c r="K354" s="2">
        <v>1000</v>
      </c>
      <c r="L354" s="2">
        <f t="shared" si="10"/>
        <v>1000</v>
      </c>
      <c r="N354" s="6">
        <v>10000</v>
      </c>
      <c r="O354" t="s">
        <v>4</v>
      </c>
      <c r="P354" s="6">
        <v>0.1</v>
      </c>
      <c r="Q354" s="2" t="s">
        <v>44</v>
      </c>
      <c r="R354" s="3" t="s">
        <v>637</v>
      </c>
      <c r="S354">
        <v>7</v>
      </c>
      <c r="X354" s="2" t="s">
        <v>79</v>
      </c>
      <c r="AA354" s="2">
        <f t="shared" si="11"/>
        <v>0</v>
      </c>
    </row>
    <row r="355" spans="1:27">
      <c r="A355" s="2">
        <v>354</v>
      </c>
      <c r="B355" s="2" t="s">
        <v>37</v>
      </c>
      <c r="D355" s="2" t="s">
        <v>35</v>
      </c>
      <c r="F355" s="2" t="s">
        <v>519</v>
      </c>
      <c r="G355" s="2" t="s">
        <v>36</v>
      </c>
      <c r="H355" s="2" t="s">
        <v>616</v>
      </c>
      <c r="K355" s="2">
        <v>783</v>
      </c>
      <c r="L355" s="2">
        <f t="shared" si="10"/>
        <v>783</v>
      </c>
      <c r="N355" s="6">
        <v>7830</v>
      </c>
      <c r="O355" t="s">
        <v>4</v>
      </c>
      <c r="P355" s="6">
        <v>0.1</v>
      </c>
      <c r="Q355" s="2" t="s">
        <v>44</v>
      </c>
      <c r="R355" s="3" t="s">
        <v>638</v>
      </c>
      <c r="S355">
        <v>7</v>
      </c>
      <c r="X355" s="2" t="s">
        <v>79</v>
      </c>
      <c r="AA355" s="2">
        <f t="shared" si="11"/>
        <v>0</v>
      </c>
    </row>
    <row r="356" spans="1:27">
      <c r="A356" s="2">
        <v>355</v>
      </c>
      <c r="B356" s="2" t="s">
        <v>37</v>
      </c>
      <c r="D356" s="2" t="s">
        <v>35</v>
      </c>
      <c r="F356" s="2" t="s">
        <v>519</v>
      </c>
      <c r="G356" s="2" t="s">
        <v>36</v>
      </c>
      <c r="H356" s="2" t="s">
        <v>617</v>
      </c>
      <c r="K356" s="2">
        <v>525288</v>
      </c>
      <c r="L356" s="2">
        <f t="shared" si="10"/>
        <v>525288</v>
      </c>
      <c r="N356" s="6">
        <v>6566100</v>
      </c>
      <c r="O356" t="s">
        <v>4</v>
      </c>
      <c r="P356" s="6">
        <v>0.08</v>
      </c>
      <c r="Q356" s="2" t="s">
        <v>44</v>
      </c>
      <c r="R356" s="3" t="s">
        <v>639</v>
      </c>
      <c r="S356">
        <v>7</v>
      </c>
      <c r="X356" s="2" t="s">
        <v>79</v>
      </c>
      <c r="AA356" s="2">
        <f t="shared" si="11"/>
        <v>0</v>
      </c>
    </row>
    <row r="357" spans="1:27">
      <c r="A357" s="2">
        <v>356</v>
      </c>
      <c r="B357" s="2" t="s">
        <v>37</v>
      </c>
      <c r="D357" s="2" t="s">
        <v>35</v>
      </c>
      <c r="F357" s="2" t="s">
        <v>519</v>
      </c>
      <c r="G357" s="2" t="s">
        <v>36</v>
      </c>
      <c r="H357" s="2" t="s">
        <v>618</v>
      </c>
      <c r="K357" s="2">
        <v>250</v>
      </c>
      <c r="L357" s="2">
        <f t="shared" si="10"/>
        <v>250</v>
      </c>
      <c r="N357" s="6">
        <v>2500</v>
      </c>
      <c r="O357" t="s">
        <v>4</v>
      </c>
      <c r="P357" s="6">
        <v>0.1</v>
      </c>
      <c r="Q357" s="2" t="s">
        <v>44</v>
      </c>
      <c r="R357" s="3" t="s">
        <v>640</v>
      </c>
      <c r="S357">
        <v>7</v>
      </c>
      <c r="X357" s="2" t="s">
        <v>79</v>
      </c>
      <c r="AA357" s="2">
        <f t="shared" si="11"/>
        <v>0</v>
      </c>
    </row>
    <row r="358" spans="1:27">
      <c r="A358" s="2">
        <v>357</v>
      </c>
      <c r="B358" s="2" t="s">
        <v>37</v>
      </c>
      <c r="D358" s="2" t="s">
        <v>35</v>
      </c>
      <c r="F358" s="2" t="s">
        <v>519</v>
      </c>
      <c r="G358" s="2" t="s">
        <v>36</v>
      </c>
      <c r="H358" s="2" t="s">
        <v>619</v>
      </c>
      <c r="K358" s="2">
        <v>9</v>
      </c>
      <c r="L358" s="2">
        <f t="shared" si="10"/>
        <v>9</v>
      </c>
      <c r="N358" s="6">
        <v>6</v>
      </c>
      <c r="O358" t="s">
        <v>632</v>
      </c>
      <c r="P358" s="6">
        <v>1.5</v>
      </c>
      <c r="Q358" s="2" t="s">
        <v>44</v>
      </c>
      <c r="R358" s="3" t="s">
        <v>641</v>
      </c>
      <c r="S358">
        <v>7</v>
      </c>
      <c r="X358" s="2" t="s">
        <v>79</v>
      </c>
      <c r="AA358" s="2">
        <f t="shared" si="11"/>
        <v>0</v>
      </c>
    </row>
    <row r="359" spans="1:27">
      <c r="A359" s="2">
        <v>358</v>
      </c>
      <c r="B359" s="2" t="s">
        <v>37</v>
      </c>
      <c r="D359" s="2" t="s">
        <v>35</v>
      </c>
      <c r="F359" s="2" t="s">
        <v>519</v>
      </c>
      <c r="G359" s="2" t="s">
        <v>36</v>
      </c>
      <c r="H359" s="2" t="s">
        <v>619</v>
      </c>
      <c r="K359" s="2">
        <v>180</v>
      </c>
      <c r="L359" s="2">
        <f t="shared" si="10"/>
        <v>180</v>
      </c>
      <c r="N359" s="6">
        <v>80</v>
      </c>
      <c r="O359" t="s">
        <v>633</v>
      </c>
      <c r="P359" s="6">
        <v>2.25</v>
      </c>
      <c r="Q359" s="2" t="s">
        <v>44</v>
      </c>
      <c r="R359" s="3" t="s">
        <v>642</v>
      </c>
      <c r="S359">
        <v>7</v>
      </c>
      <c r="X359" s="2" t="s">
        <v>79</v>
      </c>
      <c r="AA359" s="2">
        <f t="shared" si="11"/>
        <v>0</v>
      </c>
    </row>
    <row r="360" spans="1:27">
      <c r="A360" s="2">
        <v>359</v>
      </c>
      <c r="B360" s="2" t="s">
        <v>37</v>
      </c>
      <c r="D360" s="2" t="s">
        <v>35</v>
      </c>
      <c r="F360" s="2" t="s">
        <v>519</v>
      </c>
      <c r="G360" s="2" t="s">
        <v>36</v>
      </c>
      <c r="H360" s="2" t="s">
        <v>619</v>
      </c>
      <c r="K360" s="2">
        <v>228</v>
      </c>
      <c r="L360" s="2">
        <f t="shared" si="10"/>
        <v>228</v>
      </c>
      <c r="N360" s="6">
        <v>114</v>
      </c>
      <c r="O360" t="s">
        <v>634</v>
      </c>
      <c r="P360" s="6">
        <v>2</v>
      </c>
      <c r="Q360" s="2" t="s">
        <v>44</v>
      </c>
      <c r="R360" s="3" t="s">
        <v>643</v>
      </c>
      <c r="S360">
        <v>7</v>
      </c>
      <c r="X360" s="2" t="s">
        <v>79</v>
      </c>
      <c r="AA360" s="2">
        <f t="shared" si="11"/>
        <v>0</v>
      </c>
    </row>
    <row r="361" spans="1:27">
      <c r="A361" s="2">
        <v>360</v>
      </c>
      <c r="B361" s="2" t="s">
        <v>37</v>
      </c>
      <c r="D361" s="2" t="s">
        <v>35</v>
      </c>
      <c r="F361" s="2" t="s">
        <v>519</v>
      </c>
      <c r="G361" s="2" t="s">
        <v>36</v>
      </c>
      <c r="H361" s="2" t="s">
        <v>619</v>
      </c>
      <c r="K361" s="2">
        <v>5528</v>
      </c>
      <c r="L361" s="2">
        <f t="shared" si="10"/>
        <v>552840</v>
      </c>
      <c r="N361" s="6">
        <v>138210</v>
      </c>
      <c r="O361" t="s">
        <v>4</v>
      </c>
      <c r="P361" s="6">
        <v>4</v>
      </c>
      <c r="Q361" s="2" t="s">
        <v>44</v>
      </c>
      <c r="R361" s="3" t="s">
        <v>644</v>
      </c>
      <c r="S361">
        <v>7</v>
      </c>
      <c r="X361" s="2" t="s">
        <v>79</v>
      </c>
      <c r="Z361" t="s">
        <v>1596</v>
      </c>
      <c r="AA361" s="2">
        <f t="shared" si="11"/>
        <v>-547312</v>
      </c>
    </row>
    <row r="362" spans="1:27">
      <c r="A362" s="2">
        <v>361</v>
      </c>
      <c r="B362" s="2" t="s">
        <v>37</v>
      </c>
      <c r="D362" s="2" t="s">
        <v>35</v>
      </c>
      <c r="F362" s="2" t="s">
        <v>519</v>
      </c>
      <c r="G362" s="2" t="s">
        <v>36</v>
      </c>
      <c r="H362" s="2" t="s">
        <v>619</v>
      </c>
      <c r="K362" s="2">
        <v>56000</v>
      </c>
      <c r="L362" s="2">
        <f t="shared" si="10"/>
        <v>56000</v>
      </c>
      <c r="N362" s="6">
        <v>2800</v>
      </c>
      <c r="O362" t="s">
        <v>100</v>
      </c>
      <c r="P362" s="6">
        <v>20</v>
      </c>
      <c r="Q362" s="2" t="s">
        <v>44</v>
      </c>
      <c r="R362" s="3" t="s">
        <v>645</v>
      </c>
      <c r="S362">
        <v>7</v>
      </c>
      <c r="X362" s="2" t="s">
        <v>79</v>
      </c>
      <c r="AA362" s="2">
        <f t="shared" si="11"/>
        <v>0</v>
      </c>
    </row>
    <row r="363" spans="1:27">
      <c r="A363" s="2">
        <v>362</v>
      </c>
      <c r="B363" s="2" t="s">
        <v>37</v>
      </c>
      <c r="D363" s="2" t="s">
        <v>35</v>
      </c>
      <c r="F363" s="2" t="s">
        <v>519</v>
      </c>
      <c r="G363" s="2" t="s">
        <v>36</v>
      </c>
      <c r="H363" s="2" t="s">
        <v>619</v>
      </c>
      <c r="K363" s="2">
        <v>46</v>
      </c>
      <c r="L363" s="2">
        <f t="shared" si="10"/>
        <v>48</v>
      </c>
      <c r="N363" s="6">
        <v>60</v>
      </c>
      <c r="O363" t="s">
        <v>635</v>
      </c>
      <c r="P363" s="6">
        <v>0.8</v>
      </c>
      <c r="Q363" s="2" t="s">
        <v>44</v>
      </c>
      <c r="R363" s="3" t="s">
        <v>646</v>
      </c>
      <c r="S363">
        <v>7</v>
      </c>
      <c r="X363" s="2" t="s">
        <v>79</v>
      </c>
      <c r="AA363" s="2">
        <f t="shared" si="11"/>
        <v>-2</v>
      </c>
    </row>
    <row r="364" spans="1:27">
      <c r="A364" s="2">
        <v>363</v>
      </c>
      <c r="B364" s="2" t="s">
        <v>37</v>
      </c>
      <c r="D364" s="2" t="s">
        <v>35</v>
      </c>
      <c r="F364" s="2" t="s">
        <v>519</v>
      </c>
      <c r="G364" s="2" t="s">
        <v>36</v>
      </c>
      <c r="H364" s="2" t="s">
        <v>620</v>
      </c>
      <c r="K364" s="2">
        <v>1525</v>
      </c>
      <c r="L364" s="2">
        <f t="shared" si="10"/>
        <v>1525</v>
      </c>
      <c r="N364" s="6">
        <v>6100</v>
      </c>
      <c r="O364" t="s">
        <v>4</v>
      </c>
      <c r="P364" s="6">
        <v>0.25</v>
      </c>
      <c r="Q364" s="2" t="s">
        <v>44</v>
      </c>
      <c r="R364" s="3" t="s">
        <v>647</v>
      </c>
      <c r="S364">
        <v>7</v>
      </c>
      <c r="X364" s="2" t="s">
        <v>79</v>
      </c>
      <c r="AA364" s="2">
        <f t="shared" si="11"/>
        <v>0</v>
      </c>
    </row>
    <row r="365" spans="1:27">
      <c r="A365" s="2">
        <v>364</v>
      </c>
      <c r="B365" s="2" t="s">
        <v>37</v>
      </c>
      <c r="D365" s="2" t="s">
        <v>35</v>
      </c>
      <c r="F365" s="2" t="s">
        <v>519</v>
      </c>
      <c r="G365" s="2" t="s">
        <v>36</v>
      </c>
      <c r="H365" s="2" t="s">
        <v>386</v>
      </c>
      <c r="K365" s="2">
        <v>165</v>
      </c>
      <c r="L365" s="2">
        <f t="shared" si="10"/>
        <v>165.4</v>
      </c>
      <c r="N365" s="6">
        <v>827</v>
      </c>
      <c r="O365" t="s">
        <v>4</v>
      </c>
      <c r="P365" s="6">
        <v>0.2</v>
      </c>
      <c r="Q365" s="2" t="s">
        <v>44</v>
      </c>
      <c r="R365" s="3" t="s">
        <v>648</v>
      </c>
      <c r="S365">
        <v>7</v>
      </c>
      <c r="X365" s="2" t="s">
        <v>79</v>
      </c>
      <c r="AA365" s="2">
        <f t="shared" si="11"/>
        <v>-0.40000000000000568</v>
      </c>
    </row>
    <row r="366" spans="1:27">
      <c r="A366" s="2">
        <v>365</v>
      </c>
      <c r="B366" s="2" t="s">
        <v>37</v>
      </c>
      <c r="D366" s="2" t="s">
        <v>35</v>
      </c>
      <c r="F366" s="2" t="s">
        <v>519</v>
      </c>
      <c r="G366" s="2" t="s">
        <v>36</v>
      </c>
      <c r="H366" s="2" t="s">
        <v>101</v>
      </c>
      <c r="K366" s="2">
        <v>12</v>
      </c>
      <c r="L366" s="2">
        <f t="shared" si="10"/>
        <v>12.5</v>
      </c>
      <c r="N366" s="6">
        <v>50</v>
      </c>
      <c r="O366" t="s">
        <v>4</v>
      </c>
      <c r="P366" s="6">
        <v>0.25</v>
      </c>
      <c r="Q366" s="2" t="s">
        <v>44</v>
      </c>
      <c r="R366" s="3" t="s">
        <v>649</v>
      </c>
      <c r="S366">
        <v>7</v>
      </c>
      <c r="X366" s="2" t="s">
        <v>79</v>
      </c>
      <c r="AA366" s="2">
        <f t="shared" si="11"/>
        <v>-0.5</v>
      </c>
    </row>
    <row r="367" spans="1:27">
      <c r="A367" s="2">
        <v>366</v>
      </c>
      <c r="B367" s="2" t="s">
        <v>37</v>
      </c>
      <c r="D367" s="2" t="s">
        <v>35</v>
      </c>
      <c r="F367" s="2" t="s">
        <v>519</v>
      </c>
      <c r="G367" s="2" t="s">
        <v>36</v>
      </c>
      <c r="H367" s="2" t="s">
        <v>621</v>
      </c>
      <c r="K367" s="2">
        <v>6</v>
      </c>
      <c r="L367" s="2">
        <f t="shared" si="10"/>
        <v>6</v>
      </c>
      <c r="N367" s="6">
        <v>6</v>
      </c>
      <c r="O367" t="s">
        <v>358</v>
      </c>
      <c r="P367" s="6">
        <v>1</v>
      </c>
      <c r="Q367" s="2" t="s">
        <v>44</v>
      </c>
      <c r="R367" s="3" t="s">
        <v>650</v>
      </c>
      <c r="S367">
        <v>7</v>
      </c>
      <c r="X367" s="2" t="s">
        <v>79</v>
      </c>
      <c r="AA367" s="2">
        <f t="shared" si="11"/>
        <v>0</v>
      </c>
    </row>
    <row r="368" spans="1:27">
      <c r="A368" s="2">
        <v>367</v>
      </c>
      <c r="B368" s="2" t="s">
        <v>37</v>
      </c>
      <c r="D368" s="2" t="s">
        <v>35</v>
      </c>
      <c r="F368" s="2" t="s">
        <v>519</v>
      </c>
      <c r="G368" s="2" t="s">
        <v>36</v>
      </c>
      <c r="H368" s="2" t="s">
        <v>622</v>
      </c>
      <c r="K368" s="2">
        <v>187</v>
      </c>
      <c r="L368" s="2">
        <f t="shared" si="10"/>
        <v>187.2</v>
      </c>
      <c r="N368" s="6">
        <v>156</v>
      </c>
      <c r="O368" t="s">
        <v>4</v>
      </c>
      <c r="P368" s="6">
        <v>1.2</v>
      </c>
      <c r="Q368" s="2" t="s">
        <v>44</v>
      </c>
      <c r="R368" s="3" t="s">
        <v>651</v>
      </c>
      <c r="S368">
        <v>7</v>
      </c>
      <c r="X368" s="2" t="s">
        <v>79</v>
      </c>
      <c r="AA368" s="2">
        <f t="shared" si="11"/>
        <v>-0.19999999999998863</v>
      </c>
    </row>
    <row r="369" spans="1:27">
      <c r="A369" s="2">
        <v>368</v>
      </c>
      <c r="B369" s="2" t="s">
        <v>37</v>
      </c>
      <c r="D369" s="2" t="s">
        <v>35</v>
      </c>
      <c r="F369" s="2" t="s">
        <v>519</v>
      </c>
      <c r="G369" s="2" t="s">
        <v>36</v>
      </c>
      <c r="H369" s="2" t="s">
        <v>623</v>
      </c>
      <c r="K369" s="2">
        <v>1247</v>
      </c>
      <c r="L369" s="2">
        <f t="shared" si="10"/>
        <v>1247.8500000000001</v>
      </c>
      <c r="N369" s="6">
        <v>2773</v>
      </c>
      <c r="O369" t="s">
        <v>4</v>
      </c>
      <c r="P369" s="6">
        <v>0.45</v>
      </c>
      <c r="Q369" s="2" t="s">
        <v>44</v>
      </c>
      <c r="R369" s="3" t="s">
        <v>652</v>
      </c>
      <c r="S369">
        <v>7</v>
      </c>
      <c r="X369" s="2" t="s">
        <v>79</v>
      </c>
      <c r="AA369" s="2">
        <f t="shared" si="11"/>
        <v>-0.85000000000013642</v>
      </c>
    </row>
    <row r="370" spans="1:27">
      <c r="A370" s="2">
        <v>369</v>
      </c>
      <c r="B370" s="2" t="s">
        <v>37</v>
      </c>
      <c r="D370" s="2" t="s">
        <v>35</v>
      </c>
      <c r="F370" s="2" t="s">
        <v>519</v>
      </c>
      <c r="G370" s="2" t="s">
        <v>36</v>
      </c>
      <c r="H370" s="2" t="s">
        <v>102</v>
      </c>
      <c r="K370" s="2">
        <v>225936</v>
      </c>
      <c r="L370" s="2">
        <f t="shared" si="10"/>
        <v>225936</v>
      </c>
      <c r="N370" s="6">
        <v>1255200</v>
      </c>
      <c r="O370" t="s">
        <v>4</v>
      </c>
      <c r="P370" s="6">
        <v>0.18</v>
      </c>
      <c r="Q370" s="2" t="s">
        <v>44</v>
      </c>
      <c r="R370" s="3" t="s">
        <v>653</v>
      </c>
      <c r="S370">
        <v>7</v>
      </c>
      <c r="X370" s="2" t="s">
        <v>79</v>
      </c>
      <c r="AA370" s="2">
        <f t="shared" si="11"/>
        <v>0</v>
      </c>
    </row>
    <row r="371" spans="1:27">
      <c r="A371" s="2">
        <v>370</v>
      </c>
      <c r="B371" s="2" t="s">
        <v>37</v>
      </c>
      <c r="D371" s="2" t="s">
        <v>35</v>
      </c>
      <c r="F371" s="2" t="s">
        <v>519</v>
      </c>
      <c r="G371" s="2" t="s">
        <v>36</v>
      </c>
      <c r="H371" s="2" t="s">
        <v>624</v>
      </c>
      <c r="K371" s="2">
        <v>81</v>
      </c>
      <c r="L371" s="2">
        <f t="shared" si="10"/>
        <v>81</v>
      </c>
      <c r="N371" s="6">
        <v>225</v>
      </c>
      <c r="O371" t="s">
        <v>4</v>
      </c>
      <c r="P371" s="6">
        <v>0.36</v>
      </c>
      <c r="Q371" s="2" t="s">
        <v>44</v>
      </c>
      <c r="R371" s="3" t="s">
        <v>654</v>
      </c>
      <c r="S371">
        <v>7</v>
      </c>
      <c r="X371" s="2" t="s">
        <v>79</v>
      </c>
      <c r="AA371" s="2">
        <f t="shared" si="11"/>
        <v>0</v>
      </c>
    </row>
    <row r="372" spans="1:27">
      <c r="A372" s="2">
        <v>371</v>
      </c>
      <c r="B372" s="2" t="s">
        <v>37</v>
      </c>
      <c r="D372" s="2" t="s">
        <v>35</v>
      </c>
      <c r="F372" s="2" t="s">
        <v>519</v>
      </c>
      <c r="G372" s="2" t="s">
        <v>36</v>
      </c>
      <c r="H372" s="2" t="s">
        <v>625</v>
      </c>
      <c r="K372" s="2">
        <v>1182</v>
      </c>
      <c r="L372" s="2">
        <f t="shared" si="10"/>
        <v>1182</v>
      </c>
      <c r="N372" s="6">
        <v>197</v>
      </c>
      <c r="O372" t="s">
        <v>1530</v>
      </c>
      <c r="P372" s="6">
        <v>6</v>
      </c>
      <c r="Q372" s="2" t="s">
        <v>44</v>
      </c>
      <c r="R372" s="3" t="s">
        <v>655</v>
      </c>
      <c r="S372">
        <v>7</v>
      </c>
      <c r="X372" s="2" t="s">
        <v>79</v>
      </c>
      <c r="AA372" s="2">
        <f t="shared" si="11"/>
        <v>0</v>
      </c>
    </row>
    <row r="373" spans="1:27">
      <c r="A373" s="2">
        <v>372</v>
      </c>
      <c r="B373" s="2" t="s">
        <v>37</v>
      </c>
      <c r="D373" s="2" t="s">
        <v>35</v>
      </c>
      <c r="F373" s="2" t="s">
        <v>519</v>
      </c>
      <c r="G373" s="2" t="s">
        <v>36</v>
      </c>
      <c r="H373" s="2" t="s">
        <v>103</v>
      </c>
      <c r="K373" s="2">
        <v>640</v>
      </c>
      <c r="L373" s="2">
        <f t="shared" si="10"/>
        <v>640</v>
      </c>
      <c r="N373" s="6">
        <v>32000</v>
      </c>
      <c r="O373" t="s">
        <v>4</v>
      </c>
      <c r="P373" s="6">
        <v>0.02</v>
      </c>
      <c r="Q373" s="2" t="s">
        <v>44</v>
      </c>
      <c r="R373" s="3" t="s">
        <v>656</v>
      </c>
      <c r="S373">
        <v>7</v>
      </c>
      <c r="X373" s="2" t="s">
        <v>79</v>
      </c>
      <c r="AA373" s="2">
        <f t="shared" si="11"/>
        <v>0</v>
      </c>
    </row>
    <row r="374" spans="1:27">
      <c r="A374" s="2">
        <v>373</v>
      </c>
      <c r="B374" s="2" t="s">
        <v>37</v>
      </c>
      <c r="D374" s="2" t="s">
        <v>35</v>
      </c>
      <c r="F374" s="2" t="s">
        <v>519</v>
      </c>
      <c r="G374" s="2" t="s">
        <v>36</v>
      </c>
      <c r="H374" s="2" t="s">
        <v>49</v>
      </c>
      <c r="K374" s="2">
        <v>125</v>
      </c>
      <c r="L374" s="2">
        <f t="shared" si="10"/>
        <v>125</v>
      </c>
      <c r="N374" s="6">
        <v>250</v>
      </c>
      <c r="O374" t="s">
        <v>62</v>
      </c>
      <c r="P374" s="6">
        <v>0.5</v>
      </c>
      <c r="Q374" s="2" t="s">
        <v>44</v>
      </c>
      <c r="R374" s="3" t="s">
        <v>657</v>
      </c>
      <c r="S374">
        <v>7</v>
      </c>
      <c r="X374" s="2" t="s">
        <v>79</v>
      </c>
      <c r="AA374" s="2">
        <f t="shared" si="11"/>
        <v>0</v>
      </c>
    </row>
    <row r="375" spans="1:27">
      <c r="A375" s="2">
        <v>374</v>
      </c>
      <c r="B375" s="2" t="s">
        <v>37</v>
      </c>
      <c r="D375" s="2" t="s">
        <v>35</v>
      </c>
      <c r="F375" s="2" t="s">
        <v>519</v>
      </c>
      <c r="G375" s="2" t="s">
        <v>36</v>
      </c>
      <c r="H375" s="2" t="s">
        <v>626</v>
      </c>
      <c r="K375" s="2">
        <v>18840</v>
      </c>
      <c r="L375" s="2">
        <f t="shared" si="10"/>
        <v>188402.50000000003</v>
      </c>
      <c r="N375" s="6">
        <v>342550</v>
      </c>
      <c r="O375" t="s">
        <v>4</v>
      </c>
      <c r="P375" s="6">
        <v>0.55000000000000004</v>
      </c>
      <c r="Q375" s="2" t="s">
        <v>44</v>
      </c>
      <c r="R375" s="3" t="s">
        <v>658</v>
      </c>
      <c r="S375">
        <v>7</v>
      </c>
      <c r="X375" s="2" t="s">
        <v>79</v>
      </c>
      <c r="AA375" s="2">
        <f t="shared" si="11"/>
        <v>-169562.50000000003</v>
      </c>
    </row>
    <row r="376" spans="1:27">
      <c r="A376" s="2">
        <v>375</v>
      </c>
      <c r="B376" s="2" t="s">
        <v>37</v>
      </c>
      <c r="D376" s="2" t="s">
        <v>35</v>
      </c>
      <c r="F376" s="2" t="s">
        <v>519</v>
      </c>
      <c r="G376" s="2" t="s">
        <v>36</v>
      </c>
      <c r="H376" s="2" t="s">
        <v>1597</v>
      </c>
      <c r="K376" s="2">
        <v>240</v>
      </c>
      <c r="L376" s="2">
        <f t="shared" si="10"/>
        <v>240</v>
      </c>
      <c r="N376" s="6">
        <v>3</v>
      </c>
      <c r="O376" t="s">
        <v>1530</v>
      </c>
      <c r="P376" s="6">
        <v>80</v>
      </c>
      <c r="Q376" s="2" t="s">
        <v>44</v>
      </c>
      <c r="R376" s="3" t="s">
        <v>659</v>
      </c>
      <c r="S376">
        <v>7</v>
      </c>
      <c r="X376" s="2" t="s">
        <v>79</v>
      </c>
      <c r="AA376" s="2">
        <f t="shared" si="11"/>
        <v>0</v>
      </c>
    </row>
    <row r="377" spans="1:27">
      <c r="A377" s="2">
        <v>376</v>
      </c>
      <c r="B377" s="2" t="s">
        <v>37</v>
      </c>
      <c r="D377" s="2" t="s">
        <v>35</v>
      </c>
      <c r="F377" s="2" t="s">
        <v>519</v>
      </c>
      <c r="G377" s="2" t="s">
        <v>36</v>
      </c>
      <c r="H377" s="2" t="s">
        <v>627</v>
      </c>
      <c r="K377" s="2">
        <v>13800</v>
      </c>
      <c r="L377" s="2">
        <f t="shared" si="10"/>
        <v>13800</v>
      </c>
      <c r="N377" s="6">
        <v>460</v>
      </c>
      <c r="O377" t="s">
        <v>4</v>
      </c>
      <c r="P377" s="6">
        <v>30</v>
      </c>
      <c r="Q377" s="2" t="s">
        <v>44</v>
      </c>
      <c r="R377" s="3" t="s">
        <v>660</v>
      </c>
      <c r="S377">
        <v>7</v>
      </c>
      <c r="X377" s="2" t="s">
        <v>79</v>
      </c>
      <c r="AA377" s="2">
        <f t="shared" si="11"/>
        <v>0</v>
      </c>
    </row>
    <row r="378" spans="1:27">
      <c r="A378" s="2">
        <v>377</v>
      </c>
      <c r="B378" s="2" t="s">
        <v>37</v>
      </c>
      <c r="D378" s="2" t="s">
        <v>35</v>
      </c>
      <c r="F378" s="2" t="s">
        <v>519</v>
      </c>
      <c r="G378" s="2" t="s">
        <v>36</v>
      </c>
      <c r="H378" s="2" t="s">
        <v>628</v>
      </c>
      <c r="K378" s="2">
        <v>390</v>
      </c>
      <c r="L378" s="2">
        <f t="shared" si="10"/>
        <v>390.25</v>
      </c>
      <c r="N378" s="6">
        <v>55.75</v>
      </c>
      <c r="O378" t="s">
        <v>1530</v>
      </c>
      <c r="P378" s="6">
        <v>7</v>
      </c>
      <c r="Q378" s="2" t="s">
        <v>44</v>
      </c>
      <c r="R378" s="3" t="s">
        <v>661</v>
      </c>
      <c r="S378">
        <v>7</v>
      </c>
      <c r="X378" s="2" t="s">
        <v>79</v>
      </c>
      <c r="AA378" s="2">
        <f t="shared" si="11"/>
        <v>-0.25</v>
      </c>
    </row>
    <row r="379" spans="1:27">
      <c r="A379" s="2">
        <v>378</v>
      </c>
      <c r="B379" s="2" t="s">
        <v>37</v>
      </c>
      <c r="D379" s="2" t="s">
        <v>35</v>
      </c>
      <c r="F379" s="2" t="s">
        <v>519</v>
      </c>
      <c r="G379" s="2" t="s">
        <v>36</v>
      </c>
      <c r="H379" s="2" t="s">
        <v>104</v>
      </c>
      <c r="K379" s="2">
        <v>13216</v>
      </c>
      <c r="L379" s="2">
        <f t="shared" si="10"/>
        <v>13216</v>
      </c>
      <c r="N379" s="6">
        <v>3776</v>
      </c>
      <c r="O379" t="s">
        <v>4</v>
      </c>
      <c r="P379" s="6">
        <v>3.5</v>
      </c>
      <c r="Q379" s="2" t="s">
        <v>44</v>
      </c>
      <c r="R379" s="3" t="s">
        <v>662</v>
      </c>
      <c r="S379">
        <v>7</v>
      </c>
      <c r="X379" s="2" t="s">
        <v>79</v>
      </c>
      <c r="AA379" s="2">
        <f t="shared" si="11"/>
        <v>0</v>
      </c>
    </row>
    <row r="380" spans="1:27">
      <c r="A380" s="2">
        <v>379</v>
      </c>
      <c r="B380" s="2" t="s">
        <v>37</v>
      </c>
      <c r="D380" s="2" t="s">
        <v>35</v>
      </c>
      <c r="F380" s="2" t="s">
        <v>519</v>
      </c>
      <c r="G380" s="2" t="s">
        <v>36</v>
      </c>
      <c r="H380" s="2" t="s">
        <v>629</v>
      </c>
      <c r="K380" s="2">
        <v>1</v>
      </c>
      <c r="L380" s="2">
        <f t="shared" si="10"/>
        <v>1.5</v>
      </c>
      <c r="N380" s="6">
        <v>1</v>
      </c>
      <c r="O380" t="s">
        <v>359</v>
      </c>
      <c r="P380" s="6">
        <v>1.5</v>
      </c>
      <c r="Q380" s="2" t="s">
        <v>44</v>
      </c>
      <c r="R380" s="3" t="s">
        <v>663</v>
      </c>
      <c r="S380">
        <v>7</v>
      </c>
      <c r="X380" s="2" t="s">
        <v>79</v>
      </c>
      <c r="AA380" s="2">
        <f t="shared" si="11"/>
        <v>-0.5</v>
      </c>
    </row>
    <row r="381" spans="1:27">
      <c r="A381" s="2">
        <v>380</v>
      </c>
      <c r="B381" s="2" t="s">
        <v>37</v>
      </c>
      <c r="D381" s="2" t="s">
        <v>35</v>
      </c>
      <c r="F381" s="2" t="s">
        <v>519</v>
      </c>
      <c r="G381" s="2" t="s">
        <v>36</v>
      </c>
      <c r="H381" s="2" t="s">
        <v>630</v>
      </c>
      <c r="K381" s="2">
        <v>1990</v>
      </c>
      <c r="L381" s="2">
        <f t="shared" si="10"/>
        <v>1990.8</v>
      </c>
      <c r="N381" s="6">
        <v>1106</v>
      </c>
      <c r="O381" t="s">
        <v>4</v>
      </c>
      <c r="P381" s="6">
        <v>1.8</v>
      </c>
      <c r="Q381" s="2" t="s">
        <v>44</v>
      </c>
      <c r="R381" s="3" t="s">
        <v>664</v>
      </c>
      <c r="S381">
        <v>7</v>
      </c>
      <c r="X381" s="2" t="s">
        <v>79</v>
      </c>
      <c r="AA381" s="2">
        <f t="shared" si="11"/>
        <v>-0.79999999999995453</v>
      </c>
    </row>
    <row r="382" spans="1:27">
      <c r="A382" s="2">
        <v>381</v>
      </c>
      <c r="B382" s="2" t="s">
        <v>37</v>
      </c>
      <c r="D382" s="2" t="s">
        <v>35</v>
      </c>
      <c r="F382" s="2" t="s">
        <v>519</v>
      </c>
      <c r="G382" s="2" t="s">
        <v>36</v>
      </c>
      <c r="H382" s="2" t="s">
        <v>50</v>
      </c>
      <c r="K382" s="2">
        <v>78565</v>
      </c>
      <c r="L382" s="2">
        <f t="shared" si="10"/>
        <v>78565.950000000012</v>
      </c>
      <c r="N382" s="6">
        <v>58197</v>
      </c>
      <c r="O382" t="s">
        <v>4</v>
      </c>
      <c r="P382" s="6">
        <v>1.35</v>
      </c>
      <c r="Q382" s="2" t="s">
        <v>44</v>
      </c>
      <c r="R382" s="3" t="s">
        <v>665</v>
      </c>
      <c r="S382">
        <v>7</v>
      </c>
      <c r="X382" s="2" t="s">
        <v>79</v>
      </c>
      <c r="AA382" s="2">
        <f t="shared" si="11"/>
        <v>-0.95000000001164153</v>
      </c>
    </row>
    <row r="383" spans="1:27">
      <c r="A383" s="2">
        <v>382</v>
      </c>
      <c r="B383" s="2" t="s">
        <v>37</v>
      </c>
      <c r="D383" s="2" t="s">
        <v>35</v>
      </c>
      <c r="F383" s="2" t="s">
        <v>519</v>
      </c>
      <c r="G383" s="2" t="s">
        <v>36</v>
      </c>
      <c r="H383" s="2" t="s">
        <v>631</v>
      </c>
      <c r="K383" s="2">
        <v>49972</v>
      </c>
      <c r="L383" s="2">
        <f t="shared" si="10"/>
        <v>49972.5</v>
      </c>
      <c r="N383" s="6">
        <v>3331.5</v>
      </c>
      <c r="O383" t="s">
        <v>100</v>
      </c>
      <c r="P383" s="6">
        <v>15</v>
      </c>
      <c r="Q383" s="2" t="s">
        <v>44</v>
      </c>
      <c r="R383" s="3" t="s">
        <v>666</v>
      </c>
      <c r="S383">
        <v>7</v>
      </c>
      <c r="X383" s="2" t="s">
        <v>79</v>
      </c>
      <c r="AA383" s="2">
        <f t="shared" si="11"/>
        <v>-0.5</v>
      </c>
    </row>
    <row r="384" spans="1:27">
      <c r="A384" s="2">
        <v>383</v>
      </c>
      <c r="B384" s="2" t="s">
        <v>37</v>
      </c>
      <c r="D384" s="2" t="s">
        <v>35</v>
      </c>
      <c r="F384" s="2" t="s">
        <v>519</v>
      </c>
      <c r="G384" s="2" t="s">
        <v>36</v>
      </c>
      <c r="H384" s="2" t="s">
        <v>667</v>
      </c>
      <c r="K384" s="2">
        <v>1680</v>
      </c>
      <c r="L384" s="2">
        <f t="shared" si="10"/>
        <v>1680</v>
      </c>
      <c r="M384" s="4"/>
      <c r="N384" s="6">
        <v>1400</v>
      </c>
      <c r="O384" t="s">
        <v>4</v>
      </c>
      <c r="P384" s="6">
        <v>1.2</v>
      </c>
      <c r="Q384" s="2" t="s">
        <v>44</v>
      </c>
      <c r="R384" s="3" t="s">
        <v>686</v>
      </c>
      <c r="S384">
        <v>8</v>
      </c>
      <c r="X384" s="2" t="s">
        <v>79</v>
      </c>
      <c r="AA384" s="2">
        <f t="shared" si="11"/>
        <v>0</v>
      </c>
    </row>
    <row r="385" spans="1:27">
      <c r="A385" s="2">
        <v>384</v>
      </c>
      <c r="B385" s="2" t="s">
        <v>37</v>
      </c>
      <c r="D385" s="2" t="s">
        <v>35</v>
      </c>
      <c r="F385" s="2" t="s">
        <v>519</v>
      </c>
      <c r="G385" s="2" t="s">
        <v>36</v>
      </c>
      <c r="H385" s="2" t="s">
        <v>1598</v>
      </c>
      <c r="K385" s="2">
        <v>64</v>
      </c>
      <c r="L385" s="2">
        <f t="shared" si="10"/>
        <v>64</v>
      </c>
      <c r="M385" s="4"/>
      <c r="N385" s="6">
        <v>128</v>
      </c>
      <c r="O385" t="s">
        <v>358</v>
      </c>
      <c r="P385" s="6">
        <v>0.5</v>
      </c>
      <c r="Q385" s="2" t="s">
        <v>44</v>
      </c>
      <c r="R385" s="3" t="s">
        <v>687</v>
      </c>
      <c r="S385">
        <v>8</v>
      </c>
      <c r="X385" s="2" t="s">
        <v>79</v>
      </c>
      <c r="AA385" s="2">
        <f t="shared" si="11"/>
        <v>0</v>
      </c>
    </row>
    <row r="386" spans="1:27">
      <c r="A386" s="2">
        <v>385</v>
      </c>
      <c r="B386" s="2" t="s">
        <v>37</v>
      </c>
      <c r="D386" s="2" t="s">
        <v>35</v>
      </c>
      <c r="F386" s="2" t="s">
        <v>519</v>
      </c>
      <c r="G386" s="2" t="s">
        <v>36</v>
      </c>
      <c r="H386" s="2" t="s">
        <v>668</v>
      </c>
      <c r="K386" s="2">
        <v>150</v>
      </c>
      <c r="L386" s="2">
        <f t="shared" si="10"/>
        <v>150</v>
      </c>
      <c r="M386" s="4"/>
      <c r="N386" s="6">
        <v>15</v>
      </c>
      <c r="O386" t="s">
        <v>100</v>
      </c>
      <c r="P386" s="6">
        <v>10</v>
      </c>
      <c r="Q386" s="2" t="s">
        <v>44</v>
      </c>
      <c r="R386" s="3" t="s">
        <v>688</v>
      </c>
      <c r="S386">
        <v>8</v>
      </c>
      <c r="X386" s="2" t="s">
        <v>79</v>
      </c>
      <c r="AA386" s="2">
        <f t="shared" si="11"/>
        <v>0</v>
      </c>
    </row>
    <row r="387" spans="1:27">
      <c r="A387" s="2">
        <v>386</v>
      </c>
      <c r="B387" s="2" t="s">
        <v>37</v>
      </c>
      <c r="D387" s="2" t="s">
        <v>35</v>
      </c>
      <c r="F387" s="2" t="s">
        <v>519</v>
      </c>
      <c r="G387" s="2" t="s">
        <v>36</v>
      </c>
      <c r="H387" s="2" t="s">
        <v>669</v>
      </c>
      <c r="K387" s="2">
        <v>2499</v>
      </c>
      <c r="L387" s="2">
        <f t="shared" ref="L387:L450" si="12">N387*P387</f>
        <v>2499.5</v>
      </c>
      <c r="M387" s="4"/>
      <c r="N387" s="6">
        <v>9998</v>
      </c>
      <c r="O387" t="s">
        <v>4</v>
      </c>
      <c r="P387" s="6">
        <v>0.25</v>
      </c>
      <c r="Q387" s="2" t="s">
        <v>44</v>
      </c>
      <c r="R387" s="3" t="s">
        <v>689</v>
      </c>
      <c r="S387">
        <v>8</v>
      </c>
      <c r="X387" s="2" t="s">
        <v>79</v>
      </c>
      <c r="AA387" s="2">
        <f t="shared" ref="AA387:AA450" si="13">K387-L387</f>
        <v>-0.5</v>
      </c>
    </row>
    <row r="388" spans="1:27">
      <c r="A388" s="2">
        <v>387</v>
      </c>
      <c r="B388" s="2" t="s">
        <v>37</v>
      </c>
      <c r="D388" s="2" t="s">
        <v>35</v>
      </c>
      <c r="F388" s="2" t="s">
        <v>519</v>
      </c>
      <c r="G388" s="2" t="s">
        <v>36</v>
      </c>
      <c r="H388" s="2" t="s">
        <v>105</v>
      </c>
      <c r="K388" s="2">
        <v>95081</v>
      </c>
      <c r="L388" s="2">
        <f t="shared" si="12"/>
        <v>95081</v>
      </c>
      <c r="M388" s="4"/>
      <c r="N388" s="6">
        <v>5593</v>
      </c>
      <c r="O388" t="s">
        <v>4</v>
      </c>
      <c r="P388" s="6">
        <v>17</v>
      </c>
      <c r="Q388" s="2" t="s">
        <v>44</v>
      </c>
      <c r="R388" s="3" t="s">
        <v>690</v>
      </c>
      <c r="S388">
        <v>8</v>
      </c>
      <c r="X388" s="2" t="s">
        <v>79</v>
      </c>
      <c r="AA388" s="2">
        <f t="shared" si="13"/>
        <v>0</v>
      </c>
    </row>
    <row r="389" spans="1:27">
      <c r="A389" s="2">
        <v>388</v>
      </c>
      <c r="B389" s="2" t="s">
        <v>37</v>
      </c>
      <c r="D389" s="2" t="s">
        <v>35</v>
      </c>
      <c r="F389" s="2" t="s">
        <v>519</v>
      </c>
      <c r="G389" s="2" t="s">
        <v>36</v>
      </c>
      <c r="H389" s="2" t="s">
        <v>670</v>
      </c>
      <c r="K389" s="2">
        <v>200</v>
      </c>
      <c r="L389" s="2">
        <f t="shared" si="12"/>
        <v>200</v>
      </c>
      <c r="M389" s="4"/>
      <c r="N389" s="6">
        <v>10</v>
      </c>
      <c r="O389" t="s">
        <v>1530</v>
      </c>
      <c r="P389" s="6">
        <v>20</v>
      </c>
      <c r="Q389" s="2" t="s">
        <v>44</v>
      </c>
      <c r="R389" s="3" t="s">
        <v>691</v>
      </c>
      <c r="S389">
        <v>8</v>
      </c>
      <c r="X389" s="2" t="s">
        <v>79</v>
      </c>
      <c r="AA389" s="2">
        <f t="shared" si="13"/>
        <v>0</v>
      </c>
    </row>
    <row r="390" spans="1:27">
      <c r="A390" s="2">
        <v>389</v>
      </c>
      <c r="B390" s="2" t="s">
        <v>37</v>
      </c>
      <c r="D390" s="2" t="s">
        <v>35</v>
      </c>
      <c r="F390" s="2" t="s">
        <v>519</v>
      </c>
      <c r="G390" s="2" t="s">
        <v>36</v>
      </c>
      <c r="H390" s="2" t="s">
        <v>389</v>
      </c>
      <c r="K390" s="2">
        <v>300</v>
      </c>
      <c r="L390" s="2">
        <f t="shared" si="12"/>
        <v>300</v>
      </c>
      <c r="M390" s="4"/>
      <c r="N390" s="6">
        <v>200</v>
      </c>
      <c r="O390" t="s">
        <v>4</v>
      </c>
      <c r="P390" s="6">
        <v>1.5</v>
      </c>
      <c r="Q390" s="2" t="s">
        <v>44</v>
      </c>
      <c r="R390" s="3" t="s">
        <v>692</v>
      </c>
      <c r="S390">
        <v>8</v>
      </c>
      <c r="X390" s="2" t="s">
        <v>79</v>
      </c>
      <c r="AA390" s="2">
        <f t="shared" si="13"/>
        <v>0</v>
      </c>
    </row>
    <row r="391" spans="1:27">
      <c r="A391" s="2">
        <v>390</v>
      </c>
      <c r="B391" s="2" t="s">
        <v>37</v>
      </c>
      <c r="D391" s="2" t="s">
        <v>35</v>
      </c>
      <c r="F391" s="2" t="s">
        <v>519</v>
      </c>
      <c r="G391" s="2" t="s">
        <v>36</v>
      </c>
      <c r="H391" s="2" t="s">
        <v>671</v>
      </c>
      <c r="K391" s="2">
        <v>500</v>
      </c>
      <c r="L391" s="2">
        <f t="shared" si="12"/>
        <v>500</v>
      </c>
      <c r="M391" s="4"/>
      <c r="N391" s="6">
        <v>10000</v>
      </c>
      <c r="O391" t="s">
        <v>4</v>
      </c>
      <c r="P391" s="6">
        <v>0.05</v>
      </c>
      <c r="Q391" s="2" t="s">
        <v>44</v>
      </c>
      <c r="R391" s="3" t="s">
        <v>693</v>
      </c>
      <c r="S391">
        <v>8</v>
      </c>
      <c r="X391" s="2" t="s">
        <v>79</v>
      </c>
      <c r="AA391" s="2">
        <f t="shared" si="13"/>
        <v>0</v>
      </c>
    </row>
    <row r="392" spans="1:27">
      <c r="A392" s="2">
        <v>391</v>
      </c>
      <c r="B392" s="2" t="s">
        <v>37</v>
      </c>
      <c r="D392" s="2" t="s">
        <v>35</v>
      </c>
      <c r="F392" s="2" t="s">
        <v>519</v>
      </c>
      <c r="G392" s="2" t="s">
        <v>36</v>
      </c>
      <c r="H392" s="2" t="s">
        <v>672</v>
      </c>
      <c r="K392" s="2">
        <v>60</v>
      </c>
      <c r="L392" s="2">
        <f t="shared" si="12"/>
        <v>60</v>
      </c>
      <c r="M392" s="4"/>
      <c r="N392" s="6">
        <v>1</v>
      </c>
      <c r="O392" t="s">
        <v>358</v>
      </c>
      <c r="P392" s="6">
        <v>60</v>
      </c>
      <c r="Q392" s="2" t="s">
        <v>44</v>
      </c>
      <c r="R392" s="3" t="s">
        <v>694</v>
      </c>
      <c r="S392">
        <v>8</v>
      </c>
      <c r="X392" s="2" t="s">
        <v>79</v>
      </c>
      <c r="AA392" s="2">
        <f t="shared" si="13"/>
        <v>0</v>
      </c>
    </row>
    <row r="393" spans="1:27">
      <c r="A393" s="2">
        <v>392</v>
      </c>
      <c r="B393" s="2" t="s">
        <v>37</v>
      </c>
      <c r="D393" s="2" t="s">
        <v>35</v>
      </c>
      <c r="F393" s="2" t="s">
        <v>519</v>
      </c>
      <c r="G393" s="2" t="s">
        <v>36</v>
      </c>
      <c r="H393" s="2" t="s">
        <v>673</v>
      </c>
      <c r="K393" s="2">
        <v>36534</v>
      </c>
      <c r="L393" s="2">
        <f t="shared" si="12"/>
        <v>36534</v>
      </c>
      <c r="M393" s="4"/>
      <c r="N393" s="6">
        <v>36534</v>
      </c>
      <c r="O393" t="s">
        <v>4</v>
      </c>
      <c r="P393" s="6">
        <v>1</v>
      </c>
      <c r="Q393" s="2" t="s">
        <v>44</v>
      </c>
      <c r="R393" s="3" t="s">
        <v>695</v>
      </c>
      <c r="S393">
        <v>8</v>
      </c>
      <c r="X393" s="2" t="s">
        <v>79</v>
      </c>
      <c r="AA393" s="2">
        <f t="shared" si="13"/>
        <v>0</v>
      </c>
    </row>
    <row r="394" spans="1:27">
      <c r="A394" s="2">
        <v>393</v>
      </c>
      <c r="B394" s="2" t="s">
        <v>37</v>
      </c>
      <c r="D394" s="2" t="s">
        <v>35</v>
      </c>
      <c r="F394" s="2" t="s">
        <v>519</v>
      </c>
      <c r="G394" s="2" t="s">
        <v>36</v>
      </c>
      <c r="H394" s="2" t="s">
        <v>107</v>
      </c>
      <c r="K394" s="2">
        <v>2252</v>
      </c>
      <c r="L394" s="2">
        <f t="shared" si="12"/>
        <v>2252</v>
      </c>
      <c r="M394" s="4"/>
      <c r="N394" s="6">
        <v>1126</v>
      </c>
      <c r="O394" t="s">
        <v>4</v>
      </c>
      <c r="P394" s="6">
        <v>2</v>
      </c>
      <c r="Q394" s="2" t="s">
        <v>44</v>
      </c>
      <c r="R394" s="3" t="s">
        <v>696</v>
      </c>
      <c r="S394">
        <v>8</v>
      </c>
      <c r="X394" s="2" t="s">
        <v>79</v>
      </c>
      <c r="AA394" s="2">
        <f t="shared" si="13"/>
        <v>0</v>
      </c>
    </row>
    <row r="395" spans="1:27">
      <c r="A395" s="2">
        <v>394</v>
      </c>
      <c r="B395" s="2" t="s">
        <v>37</v>
      </c>
      <c r="D395" s="2" t="s">
        <v>35</v>
      </c>
      <c r="F395" s="2" t="s">
        <v>519</v>
      </c>
      <c r="G395" s="2" t="s">
        <v>36</v>
      </c>
      <c r="H395" s="2" t="s">
        <v>674</v>
      </c>
      <c r="K395" s="2">
        <v>31320</v>
      </c>
      <c r="L395" s="2">
        <f t="shared" si="12"/>
        <v>31320</v>
      </c>
      <c r="M395" s="4"/>
      <c r="N395" s="6">
        <v>1566</v>
      </c>
      <c r="O395" t="s">
        <v>1530</v>
      </c>
      <c r="P395" s="6">
        <v>20</v>
      </c>
      <c r="Q395" s="2" t="s">
        <v>44</v>
      </c>
      <c r="R395" s="3" t="s">
        <v>697</v>
      </c>
      <c r="S395">
        <v>8</v>
      </c>
      <c r="X395" s="2" t="s">
        <v>79</v>
      </c>
      <c r="AA395" s="2">
        <f t="shared" si="13"/>
        <v>0</v>
      </c>
    </row>
    <row r="396" spans="1:27">
      <c r="A396" s="2">
        <v>395</v>
      </c>
      <c r="B396" s="2" t="s">
        <v>37</v>
      </c>
      <c r="D396" s="2" t="s">
        <v>35</v>
      </c>
      <c r="F396" s="2" t="s">
        <v>519</v>
      </c>
      <c r="G396" s="2" t="s">
        <v>36</v>
      </c>
      <c r="H396" s="2" t="s">
        <v>108</v>
      </c>
      <c r="K396" s="2">
        <v>12090</v>
      </c>
      <c r="L396" s="2">
        <f t="shared" si="12"/>
        <v>12090</v>
      </c>
      <c r="M396" s="4"/>
      <c r="N396" s="6">
        <v>40300</v>
      </c>
      <c r="O396" t="s">
        <v>4</v>
      </c>
      <c r="P396" s="6">
        <v>0.3</v>
      </c>
      <c r="Q396" s="2" t="s">
        <v>44</v>
      </c>
      <c r="R396" s="3" t="s">
        <v>698</v>
      </c>
      <c r="S396">
        <v>8</v>
      </c>
      <c r="X396" s="2" t="s">
        <v>79</v>
      </c>
      <c r="AA396" s="2">
        <f t="shared" si="13"/>
        <v>0</v>
      </c>
    </row>
    <row r="397" spans="1:27">
      <c r="A397" s="2">
        <v>396</v>
      </c>
      <c r="B397" s="2" t="s">
        <v>37</v>
      </c>
      <c r="D397" s="2" t="s">
        <v>35</v>
      </c>
      <c r="F397" s="2" t="s">
        <v>519</v>
      </c>
      <c r="G397" s="2" t="s">
        <v>36</v>
      </c>
      <c r="H397" s="2" t="s">
        <v>675</v>
      </c>
      <c r="K397" s="2">
        <v>2373</v>
      </c>
      <c r="L397" s="2">
        <f t="shared" si="12"/>
        <v>2373</v>
      </c>
      <c r="M397" s="4"/>
      <c r="N397" s="6">
        <v>339</v>
      </c>
      <c r="O397" t="s">
        <v>1530</v>
      </c>
      <c r="P397" s="6">
        <v>7</v>
      </c>
      <c r="Q397" s="2" t="s">
        <v>44</v>
      </c>
      <c r="R397" s="3" t="s">
        <v>699</v>
      </c>
      <c r="S397">
        <v>8</v>
      </c>
      <c r="X397" s="2" t="s">
        <v>79</v>
      </c>
      <c r="AA397" s="2">
        <f t="shared" si="13"/>
        <v>0</v>
      </c>
    </row>
    <row r="398" spans="1:27">
      <c r="A398" s="2">
        <v>397</v>
      </c>
      <c r="B398" s="2" t="s">
        <v>37</v>
      </c>
      <c r="D398" s="2" t="s">
        <v>35</v>
      </c>
      <c r="F398" s="2" t="s">
        <v>519</v>
      </c>
      <c r="G398" s="2" t="s">
        <v>36</v>
      </c>
      <c r="H398" s="2" t="s">
        <v>676</v>
      </c>
      <c r="K398" s="2">
        <v>14820</v>
      </c>
      <c r="L398" s="2">
        <f t="shared" si="12"/>
        <v>14820</v>
      </c>
      <c r="M398" s="4"/>
      <c r="N398" s="6">
        <v>741</v>
      </c>
      <c r="O398" t="s">
        <v>4</v>
      </c>
      <c r="P398" s="6">
        <v>20</v>
      </c>
      <c r="Q398" s="2" t="s">
        <v>44</v>
      </c>
      <c r="R398" s="3" t="s">
        <v>700</v>
      </c>
      <c r="S398">
        <v>8</v>
      </c>
      <c r="X398" s="2" t="s">
        <v>79</v>
      </c>
      <c r="AA398" s="2">
        <f t="shared" si="13"/>
        <v>0</v>
      </c>
    </row>
    <row r="399" spans="1:27">
      <c r="A399" s="2">
        <v>398</v>
      </c>
      <c r="B399" s="2" t="s">
        <v>37</v>
      </c>
      <c r="D399" s="2" t="s">
        <v>35</v>
      </c>
      <c r="F399" s="2" t="s">
        <v>519</v>
      </c>
      <c r="G399" s="2" t="s">
        <v>36</v>
      </c>
      <c r="H399" s="2" t="s">
        <v>677</v>
      </c>
      <c r="K399" s="2">
        <v>150</v>
      </c>
      <c r="L399" s="2">
        <f t="shared" si="12"/>
        <v>150</v>
      </c>
      <c r="M399" s="4"/>
      <c r="N399" s="6">
        <v>500</v>
      </c>
      <c r="O399" t="s">
        <v>4</v>
      </c>
      <c r="P399" s="6">
        <v>0.3</v>
      </c>
      <c r="Q399" s="2" t="s">
        <v>44</v>
      </c>
      <c r="R399" s="3" t="s">
        <v>701</v>
      </c>
      <c r="S399">
        <v>8</v>
      </c>
      <c r="X399" s="2" t="s">
        <v>79</v>
      </c>
      <c r="AA399" s="2">
        <f t="shared" si="13"/>
        <v>0</v>
      </c>
    </row>
    <row r="400" spans="1:27">
      <c r="A400" s="2">
        <v>399</v>
      </c>
      <c r="B400" s="2" t="s">
        <v>37</v>
      </c>
      <c r="D400" s="2" t="s">
        <v>35</v>
      </c>
      <c r="F400" s="2" t="s">
        <v>519</v>
      </c>
      <c r="G400" s="2" t="s">
        <v>36</v>
      </c>
      <c r="H400" s="2" t="s">
        <v>1538</v>
      </c>
      <c r="K400" s="2">
        <v>5495</v>
      </c>
      <c r="L400" s="2">
        <f t="shared" si="12"/>
        <v>5495.25</v>
      </c>
      <c r="M400" s="4"/>
      <c r="N400" s="6">
        <v>109905</v>
      </c>
      <c r="O400" t="s">
        <v>912</v>
      </c>
      <c r="P400" s="6">
        <v>0.05</v>
      </c>
      <c r="Q400" s="2" t="s">
        <v>44</v>
      </c>
      <c r="R400" s="3" t="s">
        <v>702</v>
      </c>
      <c r="S400">
        <v>8</v>
      </c>
      <c r="X400" s="2" t="s">
        <v>79</v>
      </c>
      <c r="AA400" s="2">
        <f t="shared" si="13"/>
        <v>-0.25</v>
      </c>
    </row>
    <row r="401" spans="1:27">
      <c r="A401" s="2">
        <v>400</v>
      </c>
      <c r="B401" s="2" t="s">
        <v>37</v>
      </c>
      <c r="D401" s="2" t="s">
        <v>35</v>
      </c>
      <c r="F401" s="2" t="s">
        <v>519</v>
      </c>
      <c r="G401" s="2" t="s">
        <v>36</v>
      </c>
      <c r="H401" s="2" t="s">
        <v>1599</v>
      </c>
      <c r="K401" s="2">
        <v>130</v>
      </c>
      <c r="L401" s="2">
        <f t="shared" si="12"/>
        <v>1326</v>
      </c>
      <c r="M401" s="4"/>
      <c r="N401" s="6">
        <v>26</v>
      </c>
      <c r="O401" t="s">
        <v>358</v>
      </c>
      <c r="P401" s="6">
        <v>51</v>
      </c>
      <c r="Q401" s="2" t="s">
        <v>44</v>
      </c>
      <c r="R401" s="3" t="s">
        <v>703</v>
      </c>
      <c r="S401">
        <v>8</v>
      </c>
      <c r="X401" s="2" t="s">
        <v>79</v>
      </c>
      <c r="Z401" t="s">
        <v>1600</v>
      </c>
      <c r="AA401" s="2">
        <f t="shared" si="13"/>
        <v>-1196</v>
      </c>
    </row>
    <row r="402" spans="1:27">
      <c r="A402" s="2">
        <v>401</v>
      </c>
      <c r="B402" s="2" t="s">
        <v>37</v>
      </c>
      <c r="D402" s="2" t="s">
        <v>35</v>
      </c>
      <c r="F402" s="2" t="s">
        <v>519</v>
      </c>
      <c r="G402" s="2" t="s">
        <v>36</v>
      </c>
      <c r="H402" s="2" t="s">
        <v>678</v>
      </c>
      <c r="K402" s="2">
        <v>25601</v>
      </c>
      <c r="L402" s="2">
        <f t="shared" si="12"/>
        <v>25601</v>
      </c>
      <c r="M402" s="4"/>
      <c r="N402" s="6">
        <v>25601</v>
      </c>
      <c r="O402" t="s">
        <v>4</v>
      </c>
      <c r="P402" s="6">
        <v>1</v>
      </c>
      <c r="Q402" s="2" t="s">
        <v>44</v>
      </c>
      <c r="R402" s="3" t="s">
        <v>704</v>
      </c>
      <c r="S402">
        <v>8</v>
      </c>
      <c r="X402" s="2" t="s">
        <v>79</v>
      </c>
      <c r="AA402" s="2">
        <f t="shared" si="13"/>
        <v>0</v>
      </c>
    </row>
    <row r="403" spans="1:27">
      <c r="A403" s="2">
        <v>402</v>
      </c>
      <c r="B403" s="2" t="s">
        <v>37</v>
      </c>
      <c r="D403" s="2" t="s">
        <v>35</v>
      </c>
      <c r="F403" s="2" t="s">
        <v>519</v>
      </c>
      <c r="G403" s="2" t="s">
        <v>36</v>
      </c>
      <c r="H403" s="2" t="s">
        <v>679</v>
      </c>
      <c r="K403" s="2">
        <v>115178</v>
      </c>
      <c r="L403" s="2">
        <f t="shared" si="12"/>
        <v>115128</v>
      </c>
      <c r="M403" s="4"/>
      <c r="N403" s="6">
        <v>230256</v>
      </c>
      <c r="O403" t="s">
        <v>4</v>
      </c>
      <c r="P403" s="6">
        <v>0.5</v>
      </c>
      <c r="Q403" s="2" t="s">
        <v>44</v>
      </c>
      <c r="R403" s="3" t="s">
        <v>705</v>
      </c>
      <c r="S403">
        <v>8</v>
      </c>
      <c r="X403" s="2" t="s">
        <v>79</v>
      </c>
      <c r="AA403" s="2">
        <f t="shared" si="13"/>
        <v>50</v>
      </c>
    </row>
    <row r="404" spans="1:27">
      <c r="A404" s="2">
        <v>403</v>
      </c>
      <c r="B404" s="2" t="s">
        <v>37</v>
      </c>
      <c r="D404" s="2" t="s">
        <v>35</v>
      </c>
      <c r="F404" s="2" t="s">
        <v>519</v>
      </c>
      <c r="G404" s="2" t="s">
        <v>36</v>
      </c>
      <c r="H404" s="2" t="s">
        <v>680</v>
      </c>
      <c r="K404" s="2">
        <v>695</v>
      </c>
      <c r="L404" s="2">
        <f t="shared" si="12"/>
        <v>695.2</v>
      </c>
      <c r="M404" s="4"/>
      <c r="N404" s="6">
        <v>869</v>
      </c>
      <c r="O404" t="s">
        <v>4</v>
      </c>
      <c r="P404" s="6">
        <v>0.8</v>
      </c>
      <c r="Q404" s="2" t="s">
        <v>44</v>
      </c>
      <c r="R404" s="3" t="s">
        <v>706</v>
      </c>
      <c r="S404">
        <v>8</v>
      </c>
      <c r="X404" s="2" t="s">
        <v>79</v>
      </c>
      <c r="AA404" s="2">
        <f t="shared" si="13"/>
        <v>-0.20000000000004547</v>
      </c>
    </row>
    <row r="405" spans="1:27">
      <c r="A405" s="2">
        <v>404</v>
      </c>
      <c r="B405" s="2" t="s">
        <v>37</v>
      </c>
      <c r="D405" s="2" t="s">
        <v>35</v>
      </c>
      <c r="F405" s="2" t="s">
        <v>519</v>
      </c>
      <c r="G405" s="2" t="s">
        <v>36</v>
      </c>
      <c r="H405" s="2" t="s">
        <v>681</v>
      </c>
      <c r="K405" s="2">
        <v>9900</v>
      </c>
      <c r="L405" s="2">
        <f t="shared" si="12"/>
        <v>9900</v>
      </c>
      <c r="M405" s="4"/>
      <c r="N405" s="6">
        <v>6000</v>
      </c>
      <c r="O405" t="s">
        <v>4</v>
      </c>
      <c r="P405" s="6">
        <v>1.65</v>
      </c>
      <c r="Q405" s="2" t="s">
        <v>44</v>
      </c>
      <c r="R405" s="3" t="s">
        <v>707</v>
      </c>
      <c r="S405">
        <v>8</v>
      </c>
      <c r="X405" s="2" t="s">
        <v>79</v>
      </c>
      <c r="AA405" s="2">
        <f t="shared" si="13"/>
        <v>0</v>
      </c>
    </row>
    <row r="406" spans="1:27">
      <c r="A406" s="2">
        <v>405</v>
      </c>
      <c r="B406" s="2" t="s">
        <v>37</v>
      </c>
      <c r="D406" s="2" t="s">
        <v>35</v>
      </c>
      <c r="F406" s="2" t="s">
        <v>519</v>
      </c>
      <c r="G406" s="2" t="s">
        <v>36</v>
      </c>
      <c r="H406" s="2" t="s">
        <v>682</v>
      </c>
      <c r="K406" s="2">
        <v>11520</v>
      </c>
      <c r="L406" s="2">
        <f t="shared" si="12"/>
        <v>11520</v>
      </c>
      <c r="M406" s="4"/>
      <c r="N406" s="6">
        <v>384</v>
      </c>
      <c r="O406" t="s">
        <v>1530</v>
      </c>
      <c r="P406" s="6">
        <v>30</v>
      </c>
      <c r="Q406" s="2" t="s">
        <v>44</v>
      </c>
      <c r="R406" s="3" t="s">
        <v>708</v>
      </c>
      <c r="S406">
        <v>8</v>
      </c>
      <c r="X406" s="2" t="s">
        <v>79</v>
      </c>
      <c r="AA406" s="2">
        <f t="shared" si="13"/>
        <v>0</v>
      </c>
    </row>
    <row r="407" spans="1:27">
      <c r="A407" s="2">
        <v>406</v>
      </c>
      <c r="B407" s="2" t="s">
        <v>37</v>
      </c>
      <c r="D407" s="2" t="s">
        <v>35</v>
      </c>
      <c r="F407" s="2" t="s">
        <v>519</v>
      </c>
      <c r="G407" s="2" t="s">
        <v>36</v>
      </c>
      <c r="H407" s="2" t="s">
        <v>1601</v>
      </c>
      <c r="K407" s="2">
        <v>129</v>
      </c>
      <c r="L407" s="2">
        <f t="shared" si="12"/>
        <v>129</v>
      </c>
      <c r="M407" s="4"/>
      <c r="N407" s="6">
        <v>43</v>
      </c>
      <c r="O407" t="s">
        <v>1530</v>
      </c>
      <c r="P407" s="6">
        <v>3</v>
      </c>
      <c r="Q407" s="2" t="s">
        <v>44</v>
      </c>
      <c r="R407" s="3" t="s">
        <v>709</v>
      </c>
      <c r="S407">
        <v>8</v>
      </c>
      <c r="X407" s="2" t="s">
        <v>79</v>
      </c>
      <c r="AA407" s="2">
        <f t="shared" si="13"/>
        <v>0</v>
      </c>
    </row>
    <row r="408" spans="1:27">
      <c r="A408" s="2">
        <v>407</v>
      </c>
      <c r="B408" s="2" t="s">
        <v>37</v>
      </c>
      <c r="D408" s="2" t="s">
        <v>35</v>
      </c>
      <c r="F408" s="2" t="s">
        <v>519</v>
      </c>
      <c r="G408" s="2" t="s">
        <v>36</v>
      </c>
      <c r="H408" s="2" t="s">
        <v>390</v>
      </c>
      <c r="K408" s="2">
        <v>1653</v>
      </c>
      <c r="L408" s="2">
        <f t="shared" si="12"/>
        <v>165375</v>
      </c>
      <c r="M408" s="4"/>
      <c r="N408" s="6">
        <v>18375</v>
      </c>
      <c r="O408" t="s">
        <v>4</v>
      </c>
      <c r="P408" s="6">
        <v>9</v>
      </c>
      <c r="Q408" s="2" t="s">
        <v>44</v>
      </c>
      <c r="R408" s="3" t="s">
        <v>710</v>
      </c>
      <c r="S408">
        <v>8</v>
      </c>
      <c r="X408" s="2" t="s">
        <v>79</v>
      </c>
      <c r="AA408" s="2">
        <f t="shared" si="13"/>
        <v>-163722</v>
      </c>
    </row>
    <row r="409" spans="1:27">
      <c r="A409" s="2">
        <v>408</v>
      </c>
      <c r="B409" s="2" t="s">
        <v>37</v>
      </c>
      <c r="D409" s="2" t="s">
        <v>35</v>
      </c>
      <c r="F409" s="2" t="s">
        <v>519</v>
      </c>
      <c r="G409" s="2" t="s">
        <v>36</v>
      </c>
      <c r="H409" s="2" t="s">
        <v>110</v>
      </c>
      <c r="K409" s="2">
        <v>16672</v>
      </c>
      <c r="L409" s="2">
        <f t="shared" si="12"/>
        <v>16672</v>
      </c>
      <c r="M409" s="4"/>
      <c r="N409" s="6">
        <v>8336</v>
      </c>
      <c r="O409" t="s">
        <v>4</v>
      </c>
      <c r="P409" s="6">
        <v>2</v>
      </c>
      <c r="Q409" s="2" t="s">
        <v>44</v>
      </c>
      <c r="R409" s="3" t="s">
        <v>711</v>
      </c>
      <c r="S409">
        <v>8</v>
      </c>
      <c r="X409" s="2" t="s">
        <v>79</v>
      </c>
      <c r="AA409" s="2">
        <f t="shared" si="13"/>
        <v>0</v>
      </c>
    </row>
    <row r="410" spans="1:27">
      <c r="A410" s="2">
        <v>409</v>
      </c>
      <c r="B410" s="2" t="s">
        <v>37</v>
      </c>
      <c r="D410" s="2" t="s">
        <v>35</v>
      </c>
      <c r="F410" s="2" t="s">
        <v>519</v>
      </c>
      <c r="G410" s="2" t="s">
        <v>36</v>
      </c>
      <c r="H410" s="2" t="s">
        <v>683</v>
      </c>
      <c r="K410" s="2">
        <v>312</v>
      </c>
      <c r="L410" s="2">
        <f t="shared" si="12"/>
        <v>312</v>
      </c>
      <c r="M410" s="4"/>
      <c r="N410" s="6">
        <v>26</v>
      </c>
      <c r="O410" t="s">
        <v>4</v>
      </c>
      <c r="P410" s="6">
        <v>12</v>
      </c>
      <c r="Q410" s="2" t="s">
        <v>44</v>
      </c>
      <c r="R410" s="3" t="s">
        <v>712</v>
      </c>
      <c r="S410">
        <v>8</v>
      </c>
      <c r="X410" s="2" t="s">
        <v>79</v>
      </c>
      <c r="AA410" s="2">
        <f t="shared" si="13"/>
        <v>0</v>
      </c>
    </row>
    <row r="411" spans="1:27">
      <c r="A411" s="2">
        <v>410</v>
      </c>
      <c r="B411" s="2" t="s">
        <v>37</v>
      </c>
      <c r="D411" s="2" t="s">
        <v>35</v>
      </c>
      <c r="F411" s="2" t="s">
        <v>519</v>
      </c>
      <c r="G411" s="2" t="s">
        <v>36</v>
      </c>
      <c r="H411" s="2" t="s">
        <v>111</v>
      </c>
      <c r="K411" s="2">
        <v>4653</v>
      </c>
      <c r="L411" s="2">
        <f t="shared" si="12"/>
        <v>4653</v>
      </c>
      <c r="M411" s="4"/>
      <c r="N411" s="6">
        <v>7755</v>
      </c>
      <c r="O411" t="s">
        <v>4</v>
      </c>
      <c r="P411" s="6">
        <v>0.6</v>
      </c>
      <c r="Q411" s="2" t="s">
        <v>44</v>
      </c>
      <c r="R411" s="3" t="s">
        <v>713</v>
      </c>
      <c r="S411">
        <v>8</v>
      </c>
      <c r="X411" s="2" t="s">
        <v>79</v>
      </c>
      <c r="AA411" s="2">
        <f t="shared" si="13"/>
        <v>0</v>
      </c>
    </row>
    <row r="412" spans="1:27">
      <c r="A412" s="2">
        <v>411</v>
      </c>
      <c r="B412" s="2" t="s">
        <v>37</v>
      </c>
      <c r="D412" s="2" t="s">
        <v>35</v>
      </c>
      <c r="F412" s="2" t="s">
        <v>519</v>
      </c>
      <c r="G412" s="2" t="s">
        <v>36</v>
      </c>
      <c r="H412" s="2" t="s">
        <v>684</v>
      </c>
      <c r="K412" s="2">
        <v>6800</v>
      </c>
      <c r="L412" s="2">
        <f t="shared" si="12"/>
        <v>6800</v>
      </c>
      <c r="M412" s="4"/>
      <c r="N412" s="6">
        <v>3400</v>
      </c>
      <c r="O412" t="s">
        <v>4</v>
      </c>
      <c r="P412" s="6">
        <v>2</v>
      </c>
      <c r="Q412" s="2" t="s">
        <v>44</v>
      </c>
      <c r="R412" s="3" t="s">
        <v>714</v>
      </c>
      <c r="S412">
        <v>8</v>
      </c>
      <c r="X412" s="2" t="s">
        <v>79</v>
      </c>
      <c r="AA412" s="2">
        <f t="shared" si="13"/>
        <v>0</v>
      </c>
    </row>
    <row r="413" spans="1:27">
      <c r="A413" s="2">
        <v>412</v>
      </c>
      <c r="B413" s="2" t="s">
        <v>37</v>
      </c>
      <c r="D413" s="2" t="s">
        <v>35</v>
      </c>
      <c r="F413" s="2" t="s">
        <v>519</v>
      </c>
      <c r="G413" s="2" t="s">
        <v>36</v>
      </c>
      <c r="H413" s="2" t="s">
        <v>685</v>
      </c>
      <c r="K413" s="2">
        <v>17948</v>
      </c>
      <c r="L413" s="2">
        <f t="shared" si="12"/>
        <v>17948</v>
      </c>
      <c r="M413" s="4"/>
      <c r="N413" s="6">
        <v>1282</v>
      </c>
      <c r="O413" t="s">
        <v>582</v>
      </c>
      <c r="P413" s="6">
        <v>14</v>
      </c>
      <c r="Q413" s="2" t="s">
        <v>44</v>
      </c>
      <c r="R413" s="3" t="s">
        <v>715</v>
      </c>
      <c r="S413">
        <v>8</v>
      </c>
      <c r="X413" s="2" t="s">
        <v>79</v>
      </c>
      <c r="AA413" s="2">
        <f t="shared" si="13"/>
        <v>0</v>
      </c>
    </row>
    <row r="414" spans="1:27">
      <c r="A414" s="2">
        <v>413</v>
      </c>
      <c r="B414" s="2" t="s">
        <v>37</v>
      </c>
      <c r="D414" s="2" t="s">
        <v>35</v>
      </c>
      <c r="F414" s="2" t="s">
        <v>519</v>
      </c>
      <c r="G414" s="2" t="s">
        <v>36</v>
      </c>
      <c r="H414" s="2" t="s">
        <v>685</v>
      </c>
      <c r="K414" s="2">
        <v>280</v>
      </c>
      <c r="L414" s="2">
        <f t="shared" si="12"/>
        <v>280</v>
      </c>
      <c r="N414" s="6">
        <v>700</v>
      </c>
      <c r="O414" t="s">
        <v>4</v>
      </c>
      <c r="P414" s="6">
        <v>0.4</v>
      </c>
      <c r="Q414" s="2" t="s">
        <v>44</v>
      </c>
      <c r="R414" s="3" t="s">
        <v>716</v>
      </c>
      <c r="S414">
        <v>8</v>
      </c>
      <c r="X414" s="2" t="s">
        <v>79</v>
      </c>
      <c r="AA414" s="2">
        <f t="shared" si="13"/>
        <v>0</v>
      </c>
    </row>
    <row r="415" spans="1:27">
      <c r="A415" s="2">
        <v>414</v>
      </c>
      <c r="B415" s="2" t="s">
        <v>37</v>
      </c>
      <c r="D415" s="2" t="s">
        <v>35</v>
      </c>
      <c r="F415" s="2" t="s">
        <v>519</v>
      </c>
      <c r="G415" s="2" t="s">
        <v>36</v>
      </c>
      <c r="H415" s="2" t="s">
        <v>717</v>
      </c>
      <c r="K415" s="2">
        <v>1500</v>
      </c>
      <c r="L415" s="2">
        <f t="shared" si="12"/>
        <v>1500</v>
      </c>
      <c r="N415" s="6">
        <v>75</v>
      </c>
      <c r="O415" t="s">
        <v>4</v>
      </c>
      <c r="P415" s="6">
        <v>20</v>
      </c>
      <c r="Q415" s="2" t="s">
        <v>44</v>
      </c>
      <c r="R415" s="3" t="s">
        <v>738</v>
      </c>
      <c r="S415">
        <v>8</v>
      </c>
      <c r="X415" s="2" t="s">
        <v>79</v>
      </c>
      <c r="AA415" s="2">
        <f t="shared" si="13"/>
        <v>0</v>
      </c>
    </row>
    <row r="416" spans="1:27">
      <c r="A416" s="2">
        <v>415</v>
      </c>
      <c r="B416" s="2" t="s">
        <v>37</v>
      </c>
      <c r="D416" s="2" t="s">
        <v>35</v>
      </c>
      <c r="F416" s="2" t="s">
        <v>519</v>
      </c>
      <c r="G416" s="2" t="s">
        <v>36</v>
      </c>
      <c r="H416" s="2" t="s">
        <v>718</v>
      </c>
      <c r="K416" s="2">
        <v>2349</v>
      </c>
      <c r="L416" s="2">
        <f t="shared" si="12"/>
        <v>2343.6</v>
      </c>
      <c r="N416" s="6">
        <v>3348</v>
      </c>
      <c r="O416" t="s">
        <v>4</v>
      </c>
      <c r="P416" s="6">
        <v>0.7</v>
      </c>
      <c r="Q416" s="2" t="s">
        <v>44</v>
      </c>
      <c r="R416" s="3" t="s">
        <v>739</v>
      </c>
      <c r="S416">
        <v>8</v>
      </c>
      <c r="X416" s="2" t="s">
        <v>79</v>
      </c>
      <c r="AA416" s="2">
        <f t="shared" si="13"/>
        <v>5.4000000000000909</v>
      </c>
    </row>
    <row r="417" spans="1:27">
      <c r="A417" s="2">
        <v>416</v>
      </c>
      <c r="B417" s="2" t="s">
        <v>37</v>
      </c>
      <c r="D417" s="2" t="s">
        <v>35</v>
      </c>
      <c r="F417" s="2" t="s">
        <v>519</v>
      </c>
      <c r="G417" s="2" t="s">
        <v>36</v>
      </c>
      <c r="H417" s="2" t="s">
        <v>719</v>
      </c>
      <c r="K417" s="2">
        <v>1200</v>
      </c>
      <c r="L417" s="2">
        <f t="shared" si="12"/>
        <v>1200</v>
      </c>
      <c r="N417" s="6">
        <v>1000</v>
      </c>
      <c r="O417" t="s">
        <v>4</v>
      </c>
      <c r="P417" s="6">
        <v>1.2</v>
      </c>
      <c r="Q417" s="2" t="s">
        <v>44</v>
      </c>
      <c r="R417" s="3" t="s">
        <v>740</v>
      </c>
      <c r="S417">
        <v>8</v>
      </c>
      <c r="X417" s="2" t="s">
        <v>79</v>
      </c>
      <c r="AA417" s="2">
        <f t="shared" si="13"/>
        <v>0</v>
      </c>
    </row>
    <row r="418" spans="1:27">
      <c r="A418" s="2">
        <v>417</v>
      </c>
      <c r="B418" s="2" t="s">
        <v>37</v>
      </c>
      <c r="D418" s="2" t="s">
        <v>35</v>
      </c>
      <c r="F418" s="2" t="s">
        <v>519</v>
      </c>
      <c r="G418" s="2" t="s">
        <v>36</v>
      </c>
      <c r="H418" s="2" t="s">
        <v>1161</v>
      </c>
      <c r="K418" s="2">
        <v>68770</v>
      </c>
      <c r="L418" s="2">
        <f t="shared" si="12"/>
        <v>68770.8</v>
      </c>
      <c r="N418" s="6">
        <v>76412</v>
      </c>
      <c r="O418" t="s">
        <v>4</v>
      </c>
      <c r="P418" s="6">
        <v>0.9</v>
      </c>
      <c r="Q418" s="2" t="s">
        <v>44</v>
      </c>
      <c r="R418" s="3" t="s">
        <v>741</v>
      </c>
      <c r="S418">
        <v>8</v>
      </c>
      <c r="X418" s="2" t="s">
        <v>79</v>
      </c>
      <c r="AA418" s="2">
        <f t="shared" si="13"/>
        <v>-0.80000000000291038</v>
      </c>
    </row>
    <row r="419" spans="1:27">
      <c r="A419" s="2">
        <v>418</v>
      </c>
      <c r="B419" s="2" t="s">
        <v>37</v>
      </c>
      <c r="D419" s="2" t="s">
        <v>35</v>
      </c>
      <c r="F419" s="2" t="s">
        <v>519</v>
      </c>
      <c r="G419" s="2" t="s">
        <v>36</v>
      </c>
      <c r="H419" s="2" t="s">
        <v>720</v>
      </c>
      <c r="K419" s="2">
        <v>353</v>
      </c>
      <c r="L419" s="2">
        <f t="shared" si="12"/>
        <v>353</v>
      </c>
      <c r="N419" s="6">
        <v>353</v>
      </c>
      <c r="O419" t="s">
        <v>4</v>
      </c>
      <c r="P419" s="6">
        <v>1</v>
      </c>
      <c r="Q419" s="2" t="s">
        <v>44</v>
      </c>
      <c r="R419" s="3" t="s">
        <v>742</v>
      </c>
      <c r="S419">
        <v>8</v>
      </c>
      <c r="X419" s="2" t="s">
        <v>79</v>
      </c>
      <c r="AA419" s="2">
        <f t="shared" si="13"/>
        <v>0</v>
      </c>
    </row>
    <row r="420" spans="1:27">
      <c r="A420" s="2">
        <v>419</v>
      </c>
      <c r="B420" s="2" t="s">
        <v>37</v>
      </c>
      <c r="D420" s="2" t="s">
        <v>35</v>
      </c>
      <c r="F420" s="2" t="s">
        <v>519</v>
      </c>
      <c r="G420" s="2" t="s">
        <v>36</v>
      </c>
      <c r="H420" s="2" t="s">
        <v>1602</v>
      </c>
      <c r="K420" s="2">
        <v>52</v>
      </c>
      <c r="L420" s="2">
        <f t="shared" si="12"/>
        <v>52</v>
      </c>
      <c r="N420" s="6">
        <v>26</v>
      </c>
      <c r="O420" t="s">
        <v>4</v>
      </c>
      <c r="P420" s="6">
        <v>2</v>
      </c>
      <c r="Q420" s="2" t="s">
        <v>44</v>
      </c>
      <c r="R420" s="3" t="s">
        <v>743</v>
      </c>
      <c r="S420">
        <v>8</v>
      </c>
      <c r="X420" s="2" t="s">
        <v>79</v>
      </c>
      <c r="AA420" s="2">
        <f t="shared" si="13"/>
        <v>0</v>
      </c>
    </row>
    <row r="421" spans="1:27">
      <c r="A421" s="2">
        <v>420</v>
      </c>
      <c r="B421" s="2" t="s">
        <v>37</v>
      </c>
      <c r="D421" s="2" t="s">
        <v>35</v>
      </c>
      <c r="F421" s="2" t="s">
        <v>519</v>
      </c>
      <c r="G421" s="2" t="s">
        <v>36</v>
      </c>
      <c r="H421" s="2" t="s">
        <v>1163</v>
      </c>
      <c r="K421" s="2">
        <v>2942</v>
      </c>
      <c r="L421" s="2">
        <f t="shared" si="12"/>
        <v>2942.5</v>
      </c>
      <c r="N421" s="6">
        <v>11770</v>
      </c>
      <c r="O421" t="s">
        <v>4</v>
      </c>
      <c r="P421" s="6">
        <v>0.25</v>
      </c>
      <c r="Q421" s="2" t="s">
        <v>44</v>
      </c>
      <c r="R421" s="3" t="s">
        <v>744</v>
      </c>
      <c r="S421">
        <v>8</v>
      </c>
      <c r="X421" s="2" t="s">
        <v>79</v>
      </c>
      <c r="AA421" s="2">
        <f t="shared" si="13"/>
        <v>-0.5</v>
      </c>
    </row>
    <row r="422" spans="1:27">
      <c r="A422" s="2">
        <v>421</v>
      </c>
      <c r="B422" s="2" t="s">
        <v>37</v>
      </c>
      <c r="D422" s="2" t="s">
        <v>35</v>
      </c>
      <c r="F422" s="2" t="s">
        <v>519</v>
      </c>
      <c r="G422" s="2" t="s">
        <v>36</v>
      </c>
      <c r="H422" s="2" t="s">
        <v>721</v>
      </c>
      <c r="K422" s="2">
        <v>40</v>
      </c>
      <c r="L422" s="2">
        <f t="shared" si="12"/>
        <v>40</v>
      </c>
      <c r="N422" s="6">
        <v>2</v>
      </c>
      <c r="O422" t="s">
        <v>4</v>
      </c>
      <c r="P422" s="6">
        <v>20</v>
      </c>
      <c r="Q422" s="2" t="s">
        <v>44</v>
      </c>
      <c r="R422" s="3" t="s">
        <v>745</v>
      </c>
      <c r="S422">
        <v>8</v>
      </c>
      <c r="X422" s="2" t="s">
        <v>79</v>
      </c>
      <c r="AA422" s="2">
        <f t="shared" si="13"/>
        <v>0</v>
      </c>
    </row>
    <row r="423" spans="1:27">
      <c r="A423" s="2">
        <v>422</v>
      </c>
      <c r="B423" s="2" t="s">
        <v>37</v>
      </c>
      <c r="D423" s="2" t="s">
        <v>35</v>
      </c>
      <c r="F423" s="2" t="s">
        <v>519</v>
      </c>
      <c r="G423" s="2" t="s">
        <v>36</v>
      </c>
      <c r="H423" s="2" t="s">
        <v>1603</v>
      </c>
      <c r="K423" s="2">
        <v>10000</v>
      </c>
      <c r="L423" s="2">
        <f t="shared" si="12"/>
        <v>10000</v>
      </c>
      <c r="N423" s="6">
        <v>100</v>
      </c>
      <c r="O423" t="s">
        <v>4</v>
      </c>
      <c r="P423" s="6">
        <v>100</v>
      </c>
      <c r="Q423" s="2" t="s">
        <v>44</v>
      </c>
      <c r="R423" s="3" t="s">
        <v>746</v>
      </c>
      <c r="S423">
        <v>8</v>
      </c>
      <c r="X423" s="2" t="s">
        <v>79</v>
      </c>
      <c r="AA423" s="2">
        <f t="shared" si="13"/>
        <v>0</v>
      </c>
    </row>
    <row r="424" spans="1:27">
      <c r="A424" s="2">
        <v>423</v>
      </c>
      <c r="B424" s="2" t="s">
        <v>37</v>
      </c>
      <c r="D424" s="2" t="s">
        <v>35</v>
      </c>
      <c r="F424" s="2" t="s">
        <v>519</v>
      </c>
      <c r="G424" s="2" t="s">
        <v>36</v>
      </c>
      <c r="H424" s="2" t="s">
        <v>1604</v>
      </c>
      <c r="K424" s="2">
        <v>4500</v>
      </c>
      <c r="L424" s="2">
        <f t="shared" si="12"/>
        <v>4500</v>
      </c>
      <c r="N424" s="6">
        <v>900</v>
      </c>
      <c r="O424" t="s">
        <v>737</v>
      </c>
      <c r="P424" s="6">
        <v>5</v>
      </c>
      <c r="Q424" s="2" t="s">
        <v>44</v>
      </c>
      <c r="R424" s="3" t="s">
        <v>747</v>
      </c>
      <c r="S424">
        <v>8</v>
      </c>
      <c r="X424" s="2" t="s">
        <v>79</v>
      </c>
      <c r="AA424" s="2">
        <f t="shared" si="13"/>
        <v>0</v>
      </c>
    </row>
    <row r="425" spans="1:27">
      <c r="A425" s="2">
        <v>424</v>
      </c>
      <c r="B425" s="2" t="s">
        <v>37</v>
      </c>
      <c r="D425" s="2" t="s">
        <v>35</v>
      </c>
      <c r="F425" s="2" t="s">
        <v>519</v>
      </c>
      <c r="G425" s="2" t="s">
        <v>36</v>
      </c>
      <c r="H425" s="2" t="s">
        <v>1604</v>
      </c>
      <c r="K425" s="2">
        <v>153260</v>
      </c>
      <c r="L425" s="2">
        <f t="shared" si="12"/>
        <v>153260</v>
      </c>
      <c r="N425" s="6">
        <v>30652</v>
      </c>
      <c r="O425" t="s">
        <v>399</v>
      </c>
      <c r="P425" s="6">
        <v>5</v>
      </c>
      <c r="Q425" s="2" t="s">
        <v>44</v>
      </c>
      <c r="R425" s="3" t="s">
        <v>748</v>
      </c>
      <c r="S425">
        <v>8</v>
      </c>
      <c r="X425" s="2" t="s">
        <v>79</v>
      </c>
      <c r="AA425" s="2">
        <f t="shared" si="13"/>
        <v>0</v>
      </c>
    </row>
    <row r="426" spans="1:27">
      <c r="A426" s="2">
        <v>425</v>
      </c>
      <c r="B426" s="2" t="s">
        <v>37</v>
      </c>
      <c r="D426" s="2" t="s">
        <v>35</v>
      </c>
      <c r="F426" s="2" t="s">
        <v>519</v>
      </c>
      <c r="G426" s="2" t="s">
        <v>36</v>
      </c>
      <c r="H426" s="2" t="s">
        <v>1604</v>
      </c>
      <c r="K426" s="2">
        <v>4287</v>
      </c>
      <c r="L426" s="2">
        <f t="shared" si="12"/>
        <v>4287</v>
      </c>
      <c r="N426" s="6">
        <v>107175</v>
      </c>
      <c r="O426" t="s">
        <v>4</v>
      </c>
      <c r="P426" s="6">
        <v>0.04</v>
      </c>
      <c r="Q426" s="2" t="s">
        <v>44</v>
      </c>
      <c r="R426" s="3" t="s">
        <v>749</v>
      </c>
      <c r="S426">
        <v>8</v>
      </c>
      <c r="X426" s="2" t="s">
        <v>79</v>
      </c>
      <c r="AA426" s="2">
        <f t="shared" si="13"/>
        <v>0</v>
      </c>
    </row>
    <row r="427" spans="1:27">
      <c r="A427" s="2">
        <v>426</v>
      </c>
      <c r="B427" s="2" t="s">
        <v>37</v>
      </c>
      <c r="D427" s="2" t="s">
        <v>35</v>
      </c>
      <c r="F427" s="2" t="s">
        <v>519</v>
      </c>
      <c r="G427" s="2" t="s">
        <v>36</v>
      </c>
      <c r="H427" s="2" t="s">
        <v>722</v>
      </c>
      <c r="K427" s="2">
        <v>1</v>
      </c>
      <c r="L427" s="2">
        <f t="shared" si="12"/>
        <v>1</v>
      </c>
      <c r="N427" s="6">
        <v>4</v>
      </c>
      <c r="O427" t="s">
        <v>4</v>
      </c>
      <c r="P427" s="6">
        <v>0.25</v>
      </c>
      <c r="Q427" s="2" t="s">
        <v>44</v>
      </c>
      <c r="R427" s="3" t="s">
        <v>750</v>
      </c>
      <c r="S427">
        <v>8</v>
      </c>
      <c r="X427" s="2" t="s">
        <v>79</v>
      </c>
      <c r="AA427" s="2">
        <f t="shared" si="13"/>
        <v>0</v>
      </c>
    </row>
    <row r="428" spans="1:27">
      <c r="A428" s="2">
        <v>427</v>
      </c>
      <c r="B428" s="2" t="s">
        <v>37</v>
      </c>
      <c r="D428" s="2" t="s">
        <v>35</v>
      </c>
      <c r="F428" s="2" t="s">
        <v>519</v>
      </c>
      <c r="G428" s="2" t="s">
        <v>36</v>
      </c>
      <c r="H428" s="2" t="s">
        <v>1605</v>
      </c>
      <c r="K428" s="2">
        <v>135</v>
      </c>
      <c r="L428" s="2">
        <f t="shared" si="12"/>
        <v>135</v>
      </c>
      <c r="N428" s="6">
        <v>45</v>
      </c>
      <c r="O428" t="s">
        <v>358</v>
      </c>
      <c r="P428" s="6">
        <v>3</v>
      </c>
      <c r="Q428" s="2" t="s">
        <v>44</v>
      </c>
      <c r="R428" s="3" t="s">
        <v>751</v>
      </c>
      <c r="S428">
        <v>8</v>
      </c>
      <c r="X428" s="2" t="s">
        <v>79</v>
      </c>
      <c r="AA428" s="2">
        <f t="shared" si="13"/>
        <v>0</v>
      </c>
    </row>
    <row r="429" spans="1:27">
      <c r="A429" s="2">
        <v>428</v>
      </c>
      <c r="B429" s="2" t="s">
        <v>37</v>
      </c>
      <c r="D429" s="2" t="s">
        <v>35</v>
      </c>
      <c r="F429" s="2" t="s">
        <v>519</v>
      </c>
      <c r="G429" s="2" t="s">
        <v>36</v>
      </c>
      <c r="H429" s="2" t="s">
        <v>723</v>
      </c>
      <c r="K429" s="2">
        <v>1568</v>
      </c>
      <c r="L429" s="2">
        <f t="shared" si="12"/>
        <v>1568</v>
      </c>
      <c r="N429" s="6">
        <v>19600</v>
      </c>
      <c r="O429" t="s">
        <v>4</v>
      </c>
      <c r="P429" s="6">
        <v>0.08</v>
      </c>
      <c r="Q429" s="2" t="s">
        <v>44</v>
      </c>
      <c r="R429" s="3" t="s">
        <v>752</v>
      </c>
      <c r="S429">
        <v>8</v>
      </c>
      <c r="X429" s="2" t="s">
        <v>79</v>
      </c>
      <c r="AA429" s="2">
        <f t="shared" si="13"/>
        <v>0</v>
      </c>
    </row>
    <row r="430" spans="1:27">
      <c r="A430" s="2">
        <v>429</v>
      </c>
      <c r="B430" s="2" t="s">
        <v>37</v>
      </c>
      <c r="D430" s="2" t="s">
        <v>35</v>
      </c>
      <c r="F430" s="2" t="s">
        <v>519</v>
      </c>
      <c r="G430" s="2" t="s">
        <v>36</v>
      </c>
      <c r="H430" s="2" t="s">
        <v>112</v>
      </c>
      <c r="K430" s="2">
        <v>11855</v>
      </c>
      <c r="L430" s="2">
        <f t="shared" si="12"/>
        <v>11855</v>
      </c>
      <c r="N430" s="6">
        <v>11855</v>
      </c>
      <c r="O430" t="s">
        <v>4</v>
      </c>
      <c r="P430" s="6">
        <v>1</v>
      </c>
      <c r="Q430" s="2" t="s">
        <v>44</v>
      </c>
      <c r="R430" s="3" t="s">
        <v>753</v>
      </c>
      <c r="S430">
        <v>8</v>
      </c>
      <c r="X430" s="2" t="s">
        <v>79</v>
      </c>
      <c r="AA430" s="2">
        <f t="shared" si="13"/>
        <v>0</v>
      </c>
    </row>
    <row r="431" spans="1:27">
      <c r="A431" s="2">
        <v>430</v>
      </c>
      <c r="B431" s="2" t="s">
        <v>37</v>
      </c>
      <c r="D431" s="2" t="s">
        <v>35</v>
      </c>
      <c r="F431" s="2" t="s">
        <v>519</v>
      </c>
      <c r="G431" s="2" t="s">
        <v>36</v>
      </c>
      <c r="H431" s="2" t="s">
        <v>724</v>
      </c>
      <c r="K431" s="2">
        <v>6983</v>
      </c>
      <c r="L431" s="2">
        <f t="shared" si="12"/>
        <v>6983</v>
      </c>
      <c r="N431" s="6">
        <v>13966</v>
      </c>
      <c r="O431" t="s">
        <v>4</v>
      </c>
      <c r="P431" s="6">
        <v>0.5</v>
      </c>
      <c r="Q431" s="2" t="s">
        <v>44</v>
      </c>
      <c r="R431" s="3" t="s">
        <v>754</v>
      </c>
      <c r="S431">
        <v>8</v>
      </c>
      <c r="X431" s="2" t="s">
        <v>79</v>
      </c>
      <c r="AA431" s="2">
        <f t="shared" si="13"/>
        <v>0</v>
      </c>
    </row>
    <row r="432" spans="1:27">
      <c r="A432" s="2">
        <v>431</v>
      </c>
      <c r="B432" s="2" t="s">
        <v>37</v>
      </c>
      <c r="D432" s="2" t="s">
        <v>35</v>
      </c>
      <c r="F432" s="2" t="s">
        <v>519</v>
      </c>
      <c r="G432" s="2" t="s">
        <v>36</v>
      </c>
      <c r="H432" s="2" t="s">
        <v>725</v>
      </c>
      <c r="K432" s="2">
        <v>330</v>
      </c>
      <c r="L432" s="2">
        <f t="shared" si="12"/>
        <v>330</v>
      </c>
      <c r="N432" s="6">
        <v>200</v>
      </c>
      <c r="O432" t="s">
        <v>4</v>
      </c>
      <c r="P432" s="6">
        <v>1.65</v>
      </c>
      <c r="Q432" s="2" t="s">
        <v>44</v>
      </c>
      <c r="R432" s="3" t="s">
        <v>755</v>
      </c>
      <c r="S432">
        <v>8</v>
      </c>
      <c r="X432" s="2" t="s">
        <v>79</v>
      </c>
      <c r="AA432" s="2">
        <f t="shared" si="13"/>
        <v>0</v>
      </c>
    </row>
    <row r="433" spans="1:27">
      <c r="A433" s="2">
        <v>432</v>
      </c>
      <c r="B433" s="2" t="s">
        <v>37</v>
      </c>
      <c r="D433" s="2" t="s">
        <v>35</v>
      </c>
      <c r="F433" s="2" t="s">
        <v>519</v>
      </c>
      <c r="G433" s="2" t="s">
        <v>36</v>
      </c>
      <c r="H433" s="2" t="s">
        <v>726</v>
      </c>
      <c r="K433" s="2">
        <v>1320</v>
      </c>
      <c r="L433" s="2">
        <f t="shared" si="12"/>
        <v>1320</v>
      </c>
      <c r="N433" s="6">
        <v>2400</v>
      </c>
      <c r="O433" t="s">
        <v>4</v>
      </c>
      <c r="P433" s="6">
        <v>0.55000000000000004</v>
      </c>
      <c r="Q433" s="2" t="s">
        <v>44</v>
      </c>
      <c r="R433" s="3" t="s">
        <v>756</v>
      </c>
      <c r="S433">
        <v>8</v>
      </c>
      <c r="X433" s="2" t="s">
        <v>79</v>
      </c>
      <c r="AA433" s="2">
        <f t="shared" si="13"/>
        <v>0</v>
      </c>
    </row>
    <row r="434" spans="1:27">
      <c r="A434" s="2">
        <v>433</v>
      </c>
      <c r="B434" s="2" t="s">
        <v>37</v>
      </c>
      <c r="D434" s="2" t="s">
        <v>35</v>
      </c>
      <c r="F434" s="2" t="s">
        <v>519</v>
      </c>
      <c r="G434" s="2" t="s">
        <v>36</v>
      </c>
      <c r="H434" s="2" t="s">
        <v>727</v>
      </c>
      <c r="K434" s="2">
        <v>1120</v>
      </c>
      <c r="L434" s="2">
        <f t="shared" si="12"/>
        <v>1120</v>
      </c>
      <c r="N434" s="6">
        <v>1400</v>
      </c>
      <c r="O434" t="s">
        <v>4</v>
      </c>
      <c r="P434" s="6">
        <v>0.8</v>
      </c>
      <c r="Q434" s="2" t="s">
        <v>44</v>
      </c>
      <c r="R434" s="3" t="s">
        <v>757</v>
      </c>
      <c r="S434">
        <v>8</v>
      </c>
      <c r="X434" s="2" t="s">
        <v>79</v>
      </c>
      <c r="AA434" s="2">
        <f t="shared" si="13"/>
        <v>0</v>
      </c>
    </row>
    <row r="435" spans="1:27">
      <c r="A435" s="2">
        <v>434</v>
      </c>
      <c r="B435" s="2" t="s">
        <v>37</v>
      </c>
      <c r="D435" s="2" t="s">
        <v>35</v>
      </c>
      <c r="F435" s="2" t="s">
        <v>519</v>
      </c>
      <c r="G435" s="2" t="s">
        <v>36</v>
      </c>
      <c r="H435" s="2" t="s">
        <v>728</v>
      </c>
      <c r="K435" s="2">
        <v>948</v>
      </c>
      <c r="L435" s="2">
        <f t="shared" si="12"/>
        <v>948.44999999999993</v>
      </c>
      <c r="N435" s="6">
        <v>6323</v>
      </c>
      <c r="O435" t="s">
        <v>4</v>
      </c>
      <c r="P435" s="6">
        <v>0.15</v>
      </c>
      <c r="Q435" s="2" t="s">
        <v>44</v>
      </c>
      <c r="R435" s="3" t="s">
        <v>758</v>
      </c>
      <c r="S435">
        <v>8</v>
      </c>
      <c r="X435" s="2" t="s">
        <v>79</v>
      </c>
      <c r="AA435" s="2">
        <f t="shared" si="13"/>
        <v>-0.44999999999993179</v>
      </c>
    </row>
    <row r="436" spans="1:27">
      <c r="A436" s="2">
        <v>435</v>
      </c>
      <c r="B436" s="2" t="s">
        <v>37</v>
      </c>
      <c r="D436" s="2" t="s">
        <v>35</v>
      </c>
      <c r="F436" s="2" t="s">
        <v>519</v>
      </c>
      <c r="G436" s="2" t="s">
        <v>36</v>
      </c>
      <c r="H436" s="2" t="s">
        <v>729</v>
      </c>
      <c r="K436" s="2">
        <v>440</v>
      </c>
      <c r="L436" s="2">
        <f t="shared" si="12"/>
        <v>440</v>
      </c>
      <c r="N436" s="6">
        <v>1100</v>
      </c>
      <c r="O436" t="s">
        <v>4</v>
      </c>
      <c r="P436" s="6">
        <v>0.4</v>
      </c>
      <c r="Q436" s="2" t="s">
        <v>44</v>
      </c>
      <c r="R436" s="3" t="s">
        <v>759</v>
      </c>
      <c r="S436">
        <v>8</v>
      </c>
      <c r="X436" s="2" t="s">
        <v>79</v>
      </c>
      <c r="AA436" s="2">
        <f t="shared" si="13"/>
        <v>0</v>
      </c>
    </row>
    <row r="437" spans="1:27">
      <c r="A437" s="2">
        <v>436</v>
      </c>
      <c r="B437" s="2" t="s">
        <v>37</v>
      </c>
      <c r="D437" s="2" t="s">
        <v>35</v>
      </c>
      <c r="F437" s="2" t="s">
        <v>519</v>
      </c>
      <c r="G437" s="2" t="s">
        <v>36</v>
      </c>
      <c r="H437" s="2" t="s">
        <v>730</v>
      </c>
      <c r="K437" s="2">
        <v>1095</v>
      </c>
      <c r="L437" s="2">
        <f t="shared" si="12"/>
        <v>1095</v>
      </c>
      <c r="N437" s="6">
        <v>219</v>
      </c>
      <c r="O437" t="s">
        <v>1530</v>
      </c>
      <c r="P437" s="6">
        <v>5</v>
      </c>
      <c r="Q437" s="2" t="s">
        <v>44</v>
      </c>
      <c r="R437" s="3" t="s">
        <v>760</v>
      </c>
      <c r="S437">
        <v>8</v>
      </c>
      <c r="X437" s="2" t="s">
        <v>79</v>
      </c>
      <c r="AA437" s="2">
        <f t="shared" si="13"/>
        <v>0</v>
      </c>
    </row>
    <row r="438" spans="1:27">
      <c r="A438" s="2">
        <v>437</v>
      </c>
      <c r="B438" s="2" t="s">
        <v>37</v>
      </c>
      <c r="D438" s="2" t="s">
        <v>35</v>
      </c>
      <c r="F438" s="2" t="s">
        <v>519</v>
      </c>
      <c r="G438" s="2" t="s">
        <v>36</v>
      </c>
      <c r="H438" s="2" t="s">
        <v>731</v>
      </c>
      <c r="K438" s="2">
        <v>226</v>
      </c>
      <c r="L438" s="2">
        <f t="shared" si="12"/>
        <v>226.5</v>
      </c>
      <c r="N438" s="6">
        <v>755</v>
      </c>
      <c r="O438" t="s">
        <v>4</v>
      </c>
      <c r="P438" s="6">
        <v>0.3</v>
      </c>
      <c r="Q438" s="2" t="s">
        <v>44</v>
      </c>
      <c r="R438" s="3" t="s">
        <v>761</v>
      </c>
      <c r="S438">
        <v>8</v>
      </c>
      <c r="X438" s="2" t="s">
        <v>79</v>
      </c>
      <c r="AA438" s="2">
        <f t="shared" si="13"/>
        <v>-0.5</v>
      </c>
    </row>
    <row r="439" spans="1:27">
      <c r="A439" s="2">
        <v>438</v>
      </c>
      <c r="B439" s="2" t="s">
        <v>37</v>
      </c>
      <c r="D439" s="2" t="s">
        <v>35</v>
      </c>
      <c r="F439" s="2" t="s">
        <v>519</v>
      </c>
      <c r="G439" s="2" t="s">
        <v>36</v>
      </c>
      <c r="H439" s="2" t="s">
        <v>732</v>
      </c>
      <c r="K439" s="2">
        <v>1150</v>
      </c>
      <c r="L439" s="2">
        <f t="shared" si="12"/>
        <v>1150</v>
      </c>
      <c r="N439" s="6">
        <v>4600</v>
      </c>
      <c r="O439" t="s">
        <v>4</v>
      </c>
      <c r="P439" s="6">
        <v>0.25</v>
      </c>
      <c r="Q439" s="2" t="s">
        <v>44</v>
      </c>
      <c r="R439" s="3" t="s">
        <v>762</v>
      </c>
      <c r="S439">
        <v>8</v>
      </c>
      <c r="X439" s="2" t="s">
        <v>79</v>
      </c>
      <c r="AA439" s="2">
        <f t="shared" si="13"/>
        <v>0</v>
      </c>
    </row>
    <row r="440" spans="1:27">
      <c r="A440" s="2">
        <v>439</v>
      </c>
      <c r="B440" s="2" t="s">
        <v>37</v>
      </c>
      <c r="D440" s="2" t="s">
        <v>35</v>
      </c>
      <c r="F440" s="2" t="s">
        <v>519</v>
      </c>
      <c r="G440" s="2" t="s">
        <v>36</v>
      </c>
      <c r="H440" s="2" t="s">
        <v>733</v>
      </c>
      <c r="K440" s="2">
        <v>294</v>
      </c>
      <c r="L440" s="2">
        <f t="shared" si="12"/>
        <v>294</v>
      </c>
      <c r="N440" s="6">
        <v>350</v>
      </c>
      <c r="O440" t="s">
        <v>4</v>
      </c>
      <c r="P440" s="6">
        <v>0.84</v>
      </c>
      <c r="Q440" s="2" t="s">
        <v>44</v>
      </c>
      <c r="R440" s="3" t="s">
        <v>763</v>
      </c>
      <c r="S440">
        <v>8</v>
      </c>
      <c r="X440" s="2" t="s">
        <v>79</v>
      </c>
      <c r="AA440" s="2">
        <f t="shared" si="13"/>
        <v>0</v>
      </c>
    </row>
    <row r="441" spans="1:27">
      <c r="A441" s="2">
        <v>440</v>
      </c>
      <c r="B441" s="2" t="s">
        <v>37</v>
      </c>
      <c r="D441" s="2" t="s">
        <v>35</v>
      </c>
      <c r="F441" s="2" t="s">
        <v>519</v>
      </c>
      <c r="G441" s="2" t="s">
        <v>36</v>
      </c>
      <c r="H441" s="2" t="s">
        <v>113</v>
      </c>
      <c r="K441" s="2">
        <v>8720</v>
      </c>
      <c r="L441" s="2">
        <f t="shared" si="12"/>
        <v>8720</v>
      </c>
      <c r="N441" s="6">
        <v>8720</v>
      </c>
      <c r="O441" t="s">
        <v>4</v>
      </c>
      <c r="P441" s="6">
        <v>1</v>
      </c>
      <c r="Q441" s="2" t="s">
        <v>44</v>
      </c>
      <c r="R441" s="3" t="s">
        <v>764</v>
      </c>
      <c r="S441">
        <v>8</v>
      </c>
      <c r="X441" s="2" t="s">
        <v>79</v>
      </c>
      <c r="AA441" s="2">
        <f t="shared" si="13"/>
        <v>0</v>
      </c>
    </row>
    <row r="442" spans="1:27">
      <c r="A442" s="2">
        <v>441</v>
      </c>
      <c r="B442" s="2" t="s">
        <v>37</v>
      </c>
      <c r="D442" s="2" t="s">
        <v>35</v>
      </c>
      <c r="F442" s="2" t="s">
        <v>519</v>
      </c>
      <c r="G442" s="2" t="s">
        <v>36</v>
      </c>
      <c r="H442" s="2" t="s">
        <v>114</v>
      </c>
      <c r="K442" s="2">
        <v>9687</v>
      </c>
      <c r="L442" s="2">
        <f t="shared" si="12"/>
        <v>9687.4499999999989</v>
      </c>
      <c r="N442" s="6">
        <v>64583</v>
      </c>
      <c r="O442" t="s">
        <v>4</v>
      </c>
      <c r="P442" s="6">
        <v>0.15</v>
      </c>
      <c r="Q442" s="2" t="s">
        <v>44</v>
      </c>
      <c r="R442" s="3" t="s">
        <v>765</v>
      </c>
      <c r="S442">
        <v>8</v>
      </c>
      <c r="X442" s="2" t="s">
        <v>79</v>
      </c>
      <c r="AA442" s="2">
        <f t="shared" si="13"/>
        <v>-0.44999999999890861</v>
      </c>
    </row>
    <row r="443" spans="1:27">
      <c r="A443" s="2">
        <v>442</v>
      </c>
      <c r="B443" s="2" t="s">
        <v>37</v>
      </c>
      <c r="D443" s="2" t="s">
        <v>35</v>
      </c>
      <c r="F443" s="2" t="s">
        <v>519</v>
      </c>
      <c r="G443" s="2" t="s">
        <v>36</v>
      </c>
      <c r="H443" s="2" t="s">
        <v>734</v>
      </c>
      <c r="K443" s="2">
        <v>3467</v>
      </c>
      <c r="L443" s="2">
        <f t="shared" si="12"/>
        <v>3472.5</v>
      </c>
      <c r="N443" s="6">
        <v>2315</v>
      </c>
      <c r="O443" t="s">
        <v>4</v>
      </c>
      <c r="P443" s="6">
        <v>1.5</v>
      </c>
      <c r="Q443" s="2" t="s">
        <v>44</v>
      </c>
      <c r="R443" s="3" t="s">
        <v>766</v>
      </c>
      <c r="S443">
        <v>8</v>
      </c>
      <c r="X443" s="2" t="s">
        <v>79</v>
      </c>
      <c r="AA443" s="2">
        <f t="shared" si="13"/>
        <v>-5.5</v>
      </c>
    </row>
    <row r="444" spans="1:27">
      <c r="A444" s="2">
        <v>443</v>
      </c>
      <c r="B444" s="2" t="s">
        <v>37</v>
      </c>
      <c r="D444" s="2" t="s">
        <v>35</v>
      </c>
      <c r="F444" s="2" t="s">
        <v>519</v>
      </c>
      <c r="G444" s="2" t="s">
        <v>36</v>
      </c>
      <c r="H444" s="2" t="s">
        <v>735</v>
      </c>
      <c r="K444" s="2">
        <v>150</v>
      </c>
      <c r="L444" s="2">
        <f t="shared" si="12"/>
        <v>150</v>
      </c>
      <c r="N444" s="6">
        <v>200</v>
      </c>
      <c r="O444" t="s">
        <v>4</v>
      </c>
      <c r="P444" s="6">
        <v>0.75</v>
      </c>
      <c r="Q444" s="2" t="s">
        <v>44</v>
      </c>
      <c r="R444" s="3" t="s">
        <v>767</v>
      </c>
      <c r="S444">
        <v>8</v>
      </c>
      <c r="X444" s="2" t="s">
        <v>79</v>
      </c>
      <c r="AA444" s="2">
        <f t="shared" si="13"/>
        <v>0</v>
      </c>
    </row>
    <row r="445" spans="1:27">
      <c r="A445" s="2">
        <v>444</v>
      </c>
      <c r="B445" s="2" t="s">
        <v>37</v>
      </c>
      <c r="D445" s="2" t="s">
        <v>35</v>
      </c>
      <c r="F445" s="2" t="s">
        <v>519</v>
      </c>
      <c r="G445" s="2" t="s">
        <v>36</v>
      </c>
      <c r="H445" s="2" t="s">
        <v>736</v>
      </c>
      <c r="K445" s="2">
        <v>810</v>
      </c>
      <c r="L445" s="2">
        <f t="shared" si="12"/>
        <v>810</v>
      </c>
      <c r="N445" s="6">
        <v>810</v>
      </c>
      <c r="O445" t="s">
        <v>4</v>
      </c>
      <c r="P445" s="6">
        <v>1</v>
      </c>
      <c r="Q445" s="2" t="s">
        <v>44</v>
      </c>
      <c r="R445" s="3" t="s">
        <v>768</v>
      </c>
      <c r="S445">
        <v>8</v>
      </c>
      <c r="X445" s="2" t="s">
        <v>79</v>
      </c>
      <c r="AA445" s="2">
        <f t="shared" si="13"/>
        <v>0</v>
      </c>
    </row>
    <row r="446" spans="1:27">
      <c r="A446" s="2">
        <v>445</v>
      </c>
      <c r="B446" s="2" t="s">
        <v>37</v>
      </c>
      <c r="D446" s="2" t="s">
        <v>35</v>
      </c>
      <c r="F446" s="2" t="s">
        <v>519</v>
      </c>
      <c r="G446" s="2" t="s">
        <v>36</v>
      </c>
      <c r="H446" s="2" t="s">
        <v>1606</v>
      </c>
      <c r="K446" s="2">
        <v>480</v>
      </c>
      <c r="L446" s="2">
        <f t="shared" si="12"/>
        <v>480</v>
      </c>
      <c r="N446" s="6">
        <v>80</v>
      </c>
      <c r="O446" t="s">
        <v>634</v>
      </c>
      <c r="P446" s="6">
        <v>6</v>
      </c>
      <c r="Q446" s="2" t="s">
        <v>44</v>
      </c>
      <c r="R446" s="3" t="s">
        <v>787</v>
      </c>
      <c r="S446">
        <v>9</v>
      </c>
      <c r="X446" s="2" t="s">
        <v>79</v>
      </c>
      <c r="AA446" s="2">
        <f t="shared" si="13"/>
        <v>0</v>
      </c>
    </row>
    <row r="447" spans="1:27">
      <c r="A447" s="2">
        <v>446</v>
      </c>
      <c r="B447" s="2" t="s">
        <v>37</v>
      </c>
      <c r="D447" s="2" t="s">
        <v>35</v>
      </c>
      <c r="F447" s="2" t="s">
        <v>519</v>
      </c>
      <c r="G447" s="2" t="s">
        <v>36</v>
      </c>
      <c r="H447" s="2" t="s">
        <v>769</v>
      </c>
      <c r="K447" s="2">
        <v>330</v>
      </c>
      <c r="L447" s="2">
        <f t="shared" si="12"/>
        <v>330</v>
      </c>
      <c r="N447" s="6">
        <v>550</v>
      </c>
      <c r="O447" t="s">
        <v>4</v>
      </c>
      <c r="P447" s="6">
        <v>0.6</v>
      </c>
      <c r="Q447" s="2" t="s">
        <v>44</v>
      </c>
      <c r="R447" s="3" t="s">
        <v>788</v>
      </c>
      <c r="S447">
        <v>9</v>
      </c>
      <c r="X447" s="2" t="s">
        <v>79</v>
      </c>
      <c r="AA447" s="2">
        <f t="shared" si="13"/>
        <v>0</v>
      </c>
    </row>
    <row r="448" spans="1:27">
      <c r="A448" s="2">
        <v>447</v>
      </c>
      <c r="B448" s="2" t="s">
        <v>37</v>
      </c>
      <c r="D448" s="2" t="s">
        <v>35</v>
      </c>
      <c r="F448" s="2" t="s">
        <v>519</v>
      </c>
      <c r="G448" s="2" t="s">
        <v>36</v>
      </c>
      <c r="H448" s="2" t="s">
        <v>52</v>
      </c>
      <c r="K448" s="2">
        <v>41217</v>
      </c>
      <c r="L448" s="2">
        <f t="shared" si="12"/>
        <v>41217</v>
      </c>
      <c r="N448" s="6">
        <v>41217</v>
      </c>
      <c r="O448" t="s">
        <v>4</v>
      </c>
      <c r="P448" s="6">
        <v>1</v>
      </c>
      <c r="Q448" s="2" t="s">
        <v>44</v>
      </c>
      <c r="R448" s="3" t="s">
        <v>789</v>
      </c>
      <c r="S448">
        <v>9</v>
      </c>
      <c r="X448" s="2" t="s">
        <v>79</v>
      </c>
      <c r="AA448" s="2">
        <f t="shared" si="13"/>
        <v>0</v>
      </c>
    </row>
    <row r="449" spans="1:27">
      <c r="A449" s="2">
        <v>448</v>
      </c>
      <c r="B449" s="2" t="s">
        <v>37</v>
      </c>
      <c r="D449" s="2" t="s">
        <v>35</v>
      </c>
      <c r="F449" s="2" t="s">
        <v>519</v>
      </c>
      <c r="G449" s="2" t="s">
        <v>36</v>
      </c>
      <c r="H449" s="2" t="s">
        <v>770</v>
      </c>
      <c r="K449" s="2">
        <v>8000</v>
      </c>
      <c r="L449" s="2">
        <f t="shared" si="12"/>
        <v>8000</v>
      </c>
      <c r="N449" s="6">
        <v>100</v>
      </c>
      <c r="O449" t="s">
        <v>4</v>
      </c>
      <c r="P449" s="6">
        <v>80</v>
      </c>
      <c r="Q449" s="2" t="s">
        <v>44</v>
      </c>
      <c r="R449" s="3" t="s">
        <v>790</v>
      </c>
      <c r="S449">
        <v>9</v>
      </c>
      <c r="X449" s="2" t="s">
        <v>79</v>
      </c>
      <c r="AA449" s="2">
        <f t="shared" si="13"/>
        <v>0</v>
      </c>
    </row>
    <row r="450" spans="1:27">
      <c r="A450" s="2">
        <v>449</v>
      </c>
      <c r="B450" s="2" t="s">
        <v>37</v>
      </c>
      <c r="D450" s="2" t="s">
        <v>35</v>
      </c>
      <c r="F450" s="2" t="s">
        <v>519</v>
      </c>
      <c r="G450" s="2" t="s">
        <v>36</v>
      </c>
      <c r="H450" s="2" t="s">
        <v>771</v>
      </c>
      <c r="K450" s="2">
        <v>2200</v>
      </c>
      <c r="L450" s="2">
        <f t="shared" si="12"/>
        <v>2200</v>
      </c>
      <c r="N450" s="6">
        <v>11</v>
      </c>
      <c r="O450" t="s">
        <v>582</v>
      </c>
      <c r="P450" s="6">
        <v>200</v>
      </c>
      <c r="Q450" s="2" t="s">
        <v>44</v>
      </c>
      <c r="R450" s="3" t="s">
        <v>791</v>
      </c>
      <c r="S450">
        <v>9</v>
      </c>
      <c r="X450" s="2" t="s">
        <v>79</v>
      </c>
      <c r="AA450" s="2">
        <f t="shared" si="13"/>
        <v>0</v>
      </c>
    </row>
    <row r="451" spans="1:27">
      <c r="A451" s="2">
        <v>450</v>
      </c>
      <c r="B451" s="2" t="s">
        <v>37</v>
      </c>
      <c r="D451" s="2" t="s">
        <v>35</v>
      </c>
      <c r="F451" s="2" t="s">
        <v>519</v>
      </c>
      <c r="G451" s="2" t="s">
        <v>36</v>
      </c>
      <c r="H451" s="2" t="s">
        <v>771</v>
      </c>
      <c r="K451" s="2">
        <v>499880</v>
      </c>
      <c r="L451" s="2">
        <f t="shared" ref="L451:L514" si="14">N451*P451</f>
        <v>499880</v>
      </c>
      <c r="M451" s="4"/>
      <c r="N451" s="6">
        <v>12497</v>
      </c>
      <c r="O451" t="s">
        <v>4</v>
      </c>
      <c r="P451" s="6">
        <v>40</v>
      </c>
      <c r="Q451" s="2" t="s">
        <v>44</v>
      </c>
      <c r="R451" s="3" t="s">
        <v>792</v>
      </c>
      <c r="S451">
        <v>9</v>
      </c>
      <c r="X451" s="2" t="s">
        <v>79</v>
      </c>
      <c r="AA451" s="2">
        <f t="shared" ref="AA451:AA514" si="15">K451-L451</f>
        <v>0</v>
      </c>
    </row>
    <row r="452" spans="1:27">
      <c r="A452" s="2">
        <v>451</v>
      </c>
      <c r="B452" s="2" t="s">
        <v>37</v>
      </c>
      <c r="D452" s="2" t="s">
        <v>35</v>
      </c>
      <c r="F452" s="2" t="s">
        <v>519</v>
      </c>
      <c r="G452" s="2" t="s">
        <v>36</v>
      </c>
      <c r="H452" s="2" t="s">
        <v>785</v>
      </c>
      <c r="K452" s="2">
        <v>126</v>
      </c>
      <c r="L452" s="2">
        <f t="shared" si="14"/>
        <v>126</v>
      </c>
      <c r="M452" s="4"/>
      <c r="N452" s="6">
        <v>1050</v>
      </c>
      <c r="O452" t="s">
        <v>4</v>
      </c>
      <c r="P452" s="6">
        <v>0.12</v>
      </c>
      <c r="Q452" s="2" t="s">
        <v>44</v>
      </c>
      <c r="R452" s="3" t="s">
        <v>793</v>
      </c>
      <c r="S452">
        <v>9</v>
      </c>
      <c r="X452" s="2" t="s">
        <v>79</v>
      </c>
      <c r="AA452" s="2">
        <f t="shared" si="15"/>
        <v>0</v>
      </c>
    </row>
    <row r="453" spans="1:27">
      <c r="A453" s="2">
        <v>452</v>
      </c>
      <c r="B453" s="2" t="s">
        <v>37</v>
      </c>
      <c r="D453" s="2" t="s">
        <v>35</v>
      </c>
      <c r="F453" s="2" t="s">
        <v>519</v>
      </c>
      <c r="G453" s="2" t="s">
        <v>36</v>
      </c>
      <c r="H453" s="2" t="s">
        <v>786</v>
      </c>
      <c r="K453" s="2">
        <v>45</v>
      </c>
      <c r="L453" s="2">
        <f t="shared" si="14"/>
        <v>45</v>
      </c>
      <c r="M453" s="4"/>
      <c r="N453" s="6">
        <v>150</v>
      </c>
      <c r="O453" t="s">
        <v>4</v>
      </c>
      <c r="P453" s="6">
        <v>0.3</v>
      </c>
      <c r="Q453" s="2" t="s">
        <v>44</v>
      </c>
      <c r="R453" s="3" t="s">
        <v>794</v>
      </c>
      <c r="S453">
        <v>9</v>
      </c>
      <c r="X453" s="2" t="s">
        <v>79</v>
      </c>
      <c r="AA453" s="2">
        <f t="shared" si="15"/>
        <v>0</v>
      </c>
    </row>
    <row r="454" spans="1:27">
      <c r="A454" s="2">
        <v>453</v>
      </c>
      <c r="B454" s="2" t="s">
        <v>37</v>
      </c>
      <c r="D454" s="2" t="s">
        <v>35</v>
      </c>
      <c r="F454" s="2" t="s">
        <v>519</v>
      </c>
      <c r="G454" s="2" t="s">
        <v>36</v>
      </c>
      <c r="H454" s="2" t="s">
        <v>784</v>
      </c>
      <c r="K454">
        <v>1350</v>
      </c>
      <c r="L454" s="2">
        <f t="shared" si="14"/>
        <v>1350</v>
      </c>
      <c r="M454" s="4"/>
      <c r="N454" s="6">
        <v>900</v>
      </c>
      <c r="O454" t="s">
        <v>4</v>
      </c>
      <c r="P454" s="6">
        <v>1.5</v>
      </c>
      <c r="Q454" s="2" t="s">
        <v>44</v>
      </c>
      <c r="R454" s="3" t="s">
        <v>795</v>
      </c>
      <c r="S454">
        <v>9</v>
      </c>
      <c r="X454" s="2" t="s">
        <v>79</v>
      </c>
      <c r="AA454" s="2">
        <f t="shared" si="15"/>
        <v>0</v>
      </c>
    </row>
    <row r="455" spans="1:27">
      <c r="A455" s="2">
        <v>454</v>
      </c>
      <c r="B455" s="2" t="s">
        <v>37</v>
      </c>
      <c r="D455" s="2" t="s">
        <v>35</v>
      </c>
      <c r="F455" s="2" t="s">
        <v>519</v>
      </c>
      <c r="G455" s="2" t="s">
        <v>36</v>
      </c>
      <c r="H455" s="2" t="s">
        <v>53</v>
      </c>
      <c r="K455">
        <v>3000</v>
      </c>
      <c r="L455" s="2">
        <f t="shared" si="14"/>
        <v>3000</v>
      </c>
      <c r="M455" s="4"/>
      <c r="N455" s="6">
        <v>30000</v>
      </c>
      <c r="O455" t="s">
        <v>4</v>
      </c>
      <c r="P455" s="6">
        <v>0.1</v>
      </c>
      <c r="Q455" s="2" t="s">
        <v>44</v>
      </c>
      <c r="R455" s="3" t="s">
        <v>796</v>
      </c>
      <c r="S455">
        <v>9</v>
      </c>
      <c r="X455" s="2" t="s">
        <v>79</v>
      </c>
      <c r="AA455" s="2">
        <f t="shared" si="15"/>
        <v>0</v>
      </c>
    </row>
    <row r="456" spans="1:27">
      <c r="A456" s="2">
        <v>455</v>
      </c>
      <c r="B456" s="2" t="s">
        <v>37</v>
      </c>
      <c r="D456" s="2" t="s">
        <v>35</v>
      </c>
      <c r="F456" s="2" t="s">
        <v>519</v>
      </c>
      <c r="G456" s="2" t="s">
        <v>36</v>
      </c>
      <c r="H456" s="2" t="s">
        <v>772</v>
      </c>
      <c r="K456">
        <v>100</v>
      </c>
      <c r="L456" s="2">
        <f t="shared" si="14"/>
        <v>100</v>
      </c>
      <c r="M456" s="4"/>
      <c r="N456" s="6">
        <v>200</v>
      </c>
      <c r="O456" t="s">
        <v>4</v>
      </c>
      <c r="P456" s="6">
        <v>0.5</v>
      </c>
      <c r="Q456" s="2" t="s">
        <v>44</v>
      </c>
      <c r="R456" s="3" t="s">
        <v>797</v>
      </c>
      <c r="S456">
        <v>9</v>
      </c>
      <c r="X456" s="2" t="s">
        <v>79</v>
      </c>
      <c r="AA456" s="2">
        <f t="shared" si="15"/>
        <v>0</v>
      </c>
    </row>
    <row r="457" spans="1:27">
      <c r="A457" s="2">
        <v>456</v>
      </c>
      <c r="B457" s="2" t="s">
        <v>37</v>
      </c>
      <c r="D457" s="2" t="s">
        <v>35</v>
      </c>
      <c r="F457" s="2" t="s">
        <v>519</v>
      </c>
      <c r="G457" s="2" t="s">
        <v>36</v>
      </c>
      <c r="H457" s="2" t="s">
        <v>1607</v>
      </c>
      <c r="K457">
        <v>29998</v>
      </c>
      <c r="L457" s="2">
        <f t="shared" si="14"/>
        <v>3006937.5</v>
      </c>
      <c r="M457" s="4"/>
      <c r="N457" s="6">
        <v>207375</v>
      </c>
      <c r="O457" t="s">
        <v>4</v>
      </c>
      <c r="P457" s="6">
        <v>14.5</v>
      </c>
      <c r="Q457" s="2" t="s">
        <v>44</v>
      </c>
      <c r="R457" s="3" t="s">
        <v>798</v>
      </c>
      <c r="S457">
        <v>9</v>
      </c>
      <c r="X457" s="2" t="s">
        <v>79</v>
      </c>
      <c r="AA457" s="2">
        <f t="shared" si="15"/>
        <v>-2976939.5</v>
      </c>
    </row>
    <row r="458" spans="1:27">
      <c r="A458" s="2">
        <v>457</v>
      </c>
      <c r="B458" s="2" t="s">
        <v>37</v>
      </c>
      <c r="D458" s="2" t="s">
        <v>35</v>
      </c>
      <c r="F458" s="2" t="s">
        <v>519</v>
      </c>
      <c r="G458" s="2" t="s">
        <v>36</v>
      </c>
      <c r="H458" s="2" t="s">
        <v>773</v>
      </c>
      <c r="K458">
        <v>2617</v>
      </c>
      <c r="L458" s="2">
        <f t="shared" si="14"/>
        <v>2617</v>
      </c>
      <c r="M458" s="4"/>
      <c r="N458" s="6">
        <v>5234</v>
      </c>
      <c r="O458" t="s">
        <v>4</v>
      </c>
      <c r="P458" s="6">
        <v>0.5</v>
      </c>
      <c r="Q458" s="2" t="s">
        <v>44</v>
      </c>
      <c r="R458" s="3" t="s">
        <v>799</v>
      </c>
      <c r="S458">
        <v>9</v>
      </c>
      <c r="X458" s="2" t="s">
        <v>79</v>
      </c>
      <c r="AA458" s="2">
        <f t="shared" si="15"/>
        <v>0</v>
      </c>
    </row>
    <row r="459" spans="1:27">
      <c r="A459" s="2">
        <v>458</v>
      </c>
      <c r="B459" s="2" t="s">
        <v>37</v>
      </c>
      <c r="D459" s="2" t="s">
        <v>35</v>
      </c>
      <c r="F459" s="2" t="s">
        <v>519</v>
      </c>
      <c r="G459" s="2" t="s">
        <v>36</v>
      </c>
      <c r="H459" s="2" t="s">
        <v>396</v>
      </c>
      <c r="K459">
        <v>27</v>
      </c>
      <c r="L459" s="2">
        <f t="shared" si="14"/>
        <v>27.5</v>
      </c>
      <c r="M459" s="4"/>
      <c r="N459" s="6">
        <v>110</v>
      </c>
      <c r="O459" t="s">
        <v>4</v>
      </c>
      <c r="P459" s="6">
        <v>0.25</v>
      </c>
      <c r="Q459" s="2" t="s">
        <v>44</v>
      </c>
      <c r="R459" s="3" t="s">
        <v>800</v>
      </c>
      <c r="S459">
        <v>9</v>
      </c>
      <c r="X459" s="2" t="s">
        <v>79</v>
      </c>
      <c r="AA459" s="2">
        <f t="shared" si="15"/>
        <v>-0.5</v>
      </c>
    </row>
    <row r="460" spans="1:27">
      <c r="A460" s="2">
        <v>459</v>
      </c>
      <c r="B460" s="2" t="s">
        <v>37</v>
      </c>
      <c r="D460" s="2" t="s">
        <v>35</v>
      </c>
      <c r="F460" s="2" t="s">
        <v>519</v>
      </c>
      <c r="G460" s="2" t="s">
        <v>36</v>
      </c>
      <c r="H460" s="2" t="s">
        <v>116</v>
      </c>
      <c r="K460">
        <v>1610</v>
      </c>
      <c r="L460" s="2">
        <f t="shared" si="14"/>
        <v>1610.0000000000002</v>
      </c>
      <c r="M460" s="4"/>
      <c r="N460" s="6">
        <v>23000</v>
      </c>
      <c r="O460" t="s">
        <v>4</v>
      </c>
      <c r="P460" s="6">
        <v>7.0000000000000007E-2</v>
      </c>
      <c r="Q460" s="2" t="s">
        <v>44</v>
      </c>
      <c r="R460" s="3" t="s">
        <v>801</v>
      </c>
      <c r="S460">
        <v>9</v>
      </c>
      <c r="X460" s="2" t="s">
        <v>79</v>
      </c>
      <c r="AA460" s="2">
        <f t="shared" si="15"/>
        <v>0</v>
      </c>
    </row>
    <row r="461" spans="1:27">
      <c r="A461" s="2">
        <v>460</v>
      </c>
      <c r="B461" s="2" t="s">
        <v>37</v>
      </c>
      <c r="D461" s="2" t="s">
        <v>35</v>
      </c>
      <c r="F461" s="2" t="s">
        <v>519</v>
      </c>
      <c r="G461" s="2" t="s">
        <v>36</v>
      </c>
      <c r="H461" s="2" t="s">
        <v>774</v>
      </c>
      <c r="K461">
        <v>54010</v>
      </c>
      <c r="L461" s="2">
        <f t="shared" si="14"/>
        <v>54010</v>
      </c>
      <c r="M461" s="4"/>
      <c r="N461" s="6">
        <v>5401</v>
      </c>
      <c r="O461" t="s">
        <v>48</v>
      </c>
      <c r="P461" s="6">
        <v>10</v>
      </c>
      <c r="Q461" s="2" t="s">
        <v>44</v>
      </c>
      <c r="R461" s="3" t="s">
        <v>802</v>
      </c>
      <c r="S461">
        <v>9</v>
      </c>
      <c r="X461" s="2" t="s">
        <v>79</v>
      </c>
      <c r="AA461" s="2">
        <f t="shared" si="15"/>
        <v>0</v>
      </c>
    </row>
    <row r="462" spans="1:27">
      <c r="A462" s="2">
        <v>461</v>
      </c>
      <c r="B462" s="2" t="s">
        <v>37</v>
      </c>
      <c r="D462" s="2" t="s">
        <v>35</v>
      </c>
      <c r="F462" s="2" t="s">
        <v>519</v>
      </c>
      <c r="G462" s="2" t="s">
        <v>36</v>
      </c>
      <c r="H462" s="2" t="s">
        <v>775</v>
      </c>
      <c r="K462">
        <v>435</v>
      </c>
      <c r="L462" s="2">
        <f t="shared" si="14"/>
        <v>435</v>
      </c>
      <c r="M462" s="4"/>
      <c r="N462" s="6">
        <v>870</v>
      </c>
      <c r="O462" t="s">
        <v>4</v>
      </c>
      <c r="P462" s="6">
        <v>0.5</v>
      </c>
      <c r="Q462" s="2" t="s">
        <v>44</v>
      </c>
      <c r="R462" s="3" t="s">
        <v>803</v>
      </c>
      <c r="S462">
        <v>9</v>
      </c>
      <c r="X462" s="2" t="s">
        <v>79</v>
      </c>
      <c r="AA462" s="2">
        <f t="shared" si="15"/>
        <v>0</v>
      </c>
    </row>
    <row r="463" spans="1:27">
      <c r="A463" s="2">
        <v>462</v>
      </c>
      <c r="B463" s="2" t="s">
        <v>37</v>
      </c>
      <c r="D463" s="2" t="s">
        <v>35</v>
      </c>
      <c r="F463" s="2" t="s">
        <v>519</v>
      </c>
      <c r="G463" s="2" t="s">
        <v>36</v>
      </c>
      <c r="H463" s="2" t="s">
        <v>1541</v>
      </c>
      <c r="K463">
        <v>9762</v>
      </c>
      <c r="L463" s="2">
        <f t="shared" si="14"/>
        <v>9762.5</v>
      </c>
      <c r="M463" s="4"/>
      <c r="N463" s="6">
        <v>97625</v>
      </c>
      <c r="O463" t="s">
        <v>4</v>
      </c>
      <c r="P463" s="6">
        <v>0.1</v>
      </c>
      <c r="Q463" s="2" t="s">
        <v>44</v>
      </c>
      <c r="R463" s="3" t="s">
        <v>804</v>
      </c>
      <c r="S463">
        <v>9</v>
      </c>
      <c r="X463" s="2" t="s">
        <v>79</v>
      </c>
      <c r="AA463" s="2">
        <f t="shared" si="15"/>
        <v>-0.5</v>
      </c>
    </row>
    <row r="464" spans="1:27">
      <c r="A464" s="2">
        <v>463</v>
      </c>
      <c r="B464" s="2" t="s">
        <v>37</v>
      </c>
      <c r="D464" s="2" t="s">
        <v>35</v>
      </c>
      <c r="F464" s="2" t="s">
        <v>519</v>
      </c>
      <c r="G464" s="2" t="s">
        <v>36</v>
      </c>
      <c r="H464" s="2" t="s">
        <v>398</v>
      </c>
      <c r="K464">
        <v>69498</v>
      </c>
      <c r="L464" s="2">
        <f t="shared" si="14"/>
        <v>69498</v>
      </c>
      <c r="M464" s="4"/>
      <c r="N464" s="6">
        <v>23166</v>
      </c>
      <c r="O464" t="s">
        <v>4</v>
      </c>
      <c r="P464" s="6">
        <v>3</v>
      </c>
      <c r="Q464" s="2" t="s">
        <v>44</v>
      </c>
      <c r="R464" s="3" t="s">
        <v>805</v>
      </c>
      <c r="S464">
        <v>9</v>
      </c>
      <c r="X464" s="2" t="s">
        <v>79</v>
      </c>
      <c r="AA464" s="2">
        <f t="shared" si="15"/>
        <v>0</v>
      </c>
    </row>
    <row r="465" spans="1:27">
      <c r="A465" s="2">
        <v>464</v>
      </c>
      <c r="B465" s="2" t="s">
        <v>37</v>
      </c>
      <c r="D465" s="2" t="s">
        <v>35</v>
      </c>
      <c r="F465" s="2" t="s">
        <v>519</v>
      </c>
      <c r="G465" s="2" t="s">
        <v>36</v>
      </c>
      <c r="H465" s="2" t="s">
        <v>776</v>
      </c>
      <c r="K465">
        <v>428</v>
      </c>
      <c r="L465" s="2">
        <f t="shared" si="14"/>
        <v>428</v>
      </c>
      <c r="M465" s="4"/>
      <c r="N465" s="6">
        <v>214</v>
      </c>
      <c r="O465" t="s">
        <v>4</v>
      </c>
      <c r="P465" s="6">
        <v>2</v>
      </c>
      <c r="Q465" s="2" t="s">
        <v>44</v>
      </c>
      <c r="R465" s="3" t="s">
        <v>806</v>
      </c>
      <c r="S465">
        <v>9</v>
      </c>
      <c r="X465" s="2" t="s">
        <v>79</v>
      </c>
      <c r="AA465" s="2">
        <f t="shared" si="15"/>
        <v>0</v>
      </c>
    </row>
    <row r="466" spans="1:27">
      <c r="A466" s="2">
        <v>465</v>
      </c>
      <c r="B466" s="2" t="s">
        <v>37</v>
      </c>
      <c r="D466" s="2" t="s">
        <v>35</v>
      </c>
      <c r="F466" s="2" t="s">
        <v>519</v>
      </c>
      <c r="G466" s="2" t="s">
        <v>36</v>
      </c>
      <c r="H466" s="2" t="s">
        <v>777</v>
      </c>
      <c r="K466">
        <v>1502</v>
      </c>
      <c r="L466" s="2">
        <f t="shared" si="14"/>
        <v>1502.5</v>
      </c>
      <c r="M466" s="4"/>
      <c r="N466" s="6">
        <v>3005</v>
      </c>
      <c r="O466" t="s">
        <v>4</v>
      </c>
      <c r="P466" s="6">
        <v>0.5</v>
      </c>
      <c r="Q466" s="2" t="s">
        <v>44</v>
      </c>
      <c r="R466" s="3" t="s">
        <v>807</v>
      </c>
      <c r="S466">
        <v>9</v>
      </c>
      <c r="X466" s="2" t="s">
        <v>79</v>
      </c>
      <c r="AA466" s="2">
        <f t="shared" si="15"/>
        <v>-0.5</v>
      </c>
    </row>
    <row r="467" spans="1:27">
      <c r="A467" s="2">
        <v>466</v>
      </c>
      <c r="B467" s="2" t="s">
        <v>37</v>
      </c>
      <c r="D467" s="2" t="s">
        <v>35</v>
      </c>
      <c r="F467" s="2" t="s">
        <v>519</v>
      </c>
      <c r="G467" s="2" t="s">
        <v>36</v>
      </c>
      <c r="H467" s="2" t="s">
        <v>778</v>
      </c>
      <c r="K467">
        <v>10</v>
      </c>
      <c r="L467" s="2">
        <f t="shared" si="14"/>
        <v>10</v>
      </c>
      <c r="M467" s="4"/>
      <c r="N467" s="6">
        <v>20</v>
      </c>
      <c r="O467" t="s">
        <v>4</v>
      </c>
      <c r="P467" s="6">
        <v>0.5</v>
      </c>
      <c r="Q467" s="2" t="s">
        <v>44</v>
      </c>
      <c r="R467" s="3" t="s">
        <v>808</v>
      </c>
      <c r="S467">
        <v>9</v>
      </c>
      <c r="X467" s="2" t="s">
        <v>79</v>
      </c>
      <c r="AA467" s="2">
        <f t="shared" si="15"/>
        <v>0</v>
      </c>
    </row>
    <row r="468" spans="1:27">
      <c r="A468" s="2">
        <v>467</v>
      </c>
      <c r="B468" s="2" t="s">
        <v>37</v>
      </c>
      <c r="D468" s="2" t="s">
        <v>35</v>
      </c>
      <c r="F468" s="2" t="s">
        <v>519</v>
      </c>
      <c r="G468" s="2" t="s">
        <v>36</v>
      </c>
      <c r="H468" s="2" t="s">
        <v>779</v>
      </c>
      <c r="K468">
        <v>5608</v>
      </c>
      <c r="L468" s="2">
        <f t="shared" si="14"/>
        <v>5608.5</v>
      </c>
      <c r="M468" s="4"/>
      <c r="N468" s="6">
        <v>3739</v>
      </c>
      <c r="O468" t="s">
        <v>4</v>
      </c>
      <c r="P468" s="6">
        <v>1.5</v>
      </c>
      <c r="Q468" s="2" t="s">
        <v>44</v>
      </c>
      <c r="R468" s="3" t="s">
        <v>809</v>
      </c>
      <c r="S468">
        <v>9</v>
      </c>
      <c r="X468" s="2" t="s">
        <v>79</v>
      </c>
      <c r="AA468" s="2">
        <f t="shared" si="15"/>
        <v>-0.5</v>
      </c>
    </row>
    <row r="469" spans="1:27">
      <c r="A469" s="2">
        <v>468</v>
      </c>
      <c r="B469" s="2" t="s">
        <v>37</v>
      </c>
      <c r="D469" s="2" t="s">
        <v>35</v>
      </c>
      <c r="F469" s="2" t="s">
        <v>519</v>
      </c>
      <c r="G469" s="2" t="s">
        <v>36</v>
      </c>
      <c r="H469" s="2" t="s">
        <v>780</v>
      </c>
      <c r="K469">
        <v>1145</v>
      </c>
      <c r="L469" s="2">
        <f t="shared" si="14"/>
        <v>1145</v>
      </c>
      <c r="M469" s="4"/>
      <c r="N469" s="6">
        <v>1145</v>
      </c>
      <c r="O469" t="s">
        <v>4</v>
      </c>
      <c r="P469" s="6">
        <v>1</v>
      </c>
      <c r="Q469" s="2" t="s">
        <v>44</v>
      </c>
      <c r="R469" s="3" t="s">
        <v>810</v>
      </c>
      <c r="S469">
        <v>9</v>
      </c>
      <c r="X469" s="2" t="s">
        <v>79</v>
      </c>
      <c r="AA469" s="2">
        <f t="shared" si="15"/>
        <v>0</v>
      </c>
    </row>
    <row r="470" spans="1:27">
      <c r="A470" s="2">
        <v>469</v>
      </c>
      <c r="B470" s="2" t="s">
        <v>37</v>
      </c>
      <c r="D470" s="2" t="s">
        <v>35</v>
      </c>
      <c r="F470" s="2" t="s">
        <v>519</v>
      </c>
      <c r="G470" s="2" t="s">
        <v>36</v>
      </c>
      <c r="H470" s="2" t="s">
        <v>117</v>
      </c>
      <c r="K470">
        <v>5289</v>
      </c>
      <c r="L470" s="2">
        <f t="shared" si="14"/>
        <v>5289</v>
      </c>
      <c r="M470" s="4"/>
      <c r="N470" s="6">
        <v>7052</v>
      </c>
      <c r="O470" t="s">
        <v>4</v>
      </c>
      <c r="P470" s="6">
        <v>0.75</v>
      </c>
      <c r="Q470" s="2" t="s">
        <v>44</v>
      </c>
      <c r="R470" s="3" t="s">
        <v>811</v>
      </c>
      <c r="S470">
        <v>9</v>
      </c>
      <c r="X470" s="2" t="s">
        <v>79</v>
      </c>
      <c r="AA470" s="2">
        <f t="shared" si="15"/>
        <v>0</v>
      </c>
    </row>
    <row r="471" spans="1:27">
      <c r="A471" s="2">
        <v>470</v>
      </c>
      <c r="B471" s="2" t="s">
        <v>37</v>
      </c>
      <c r="D471" s="2" t="s">
        <v>35</v>
      </c>
      <c r="F471" s="2" t="s">
        <v>519</v>
      </c>
      <c r="G471" s="2" t="s">
        <v>36</v>
      </c>
      <c r="H471" s="2" t="s">
        <v>781</v>
      </c>
      <c r="K471">
        <v>200</v>
      </c>
      <c r="L471" s="2">
        <f t="shared" si="14"/>
        <v>200</v>
      </c>
      <c r="M471" s="4"/>
      <c r="N471" s="6">
        <v>400</v>
      </c>
      <c r="O471" t="s">
        <v>4</v>
      </c>
      <c r="P471" s="6">
        <v>0.5</v>
      </c>
      <c r="Q471" s="2" t="s">
        <v>44</v>
      </c>
      <c r="R471" s="3" t="s">
        <v>812</v>
      </c>
      <c r="S471">
        <v>9</v>
      </c>
      <c r="X471" s="2" t="s">
        <v>79</v>
      </c>
      <c r="AA471" s="2">
        <f t="shared" si="15"/>
        <v>0</v>
      </c>
    </row>
    <row r="472" spans="1:27">
      <c r="A472" s="2">
        <v>471</v>
      </c>
      <c r="B472" s="2" t="s">
        <v>37</v>
      </c>
      <c r="D472" s="2" t="s">
        <v>35</v>
      </c>
      <c r="F472" s="2" t="s">
        <v>519</v>
      </c>
      <c r="G472" s="2" t="s">
        <v>36</v>
      </c>
      <c r="H472" s="2" t="s">
        <v>118</v>
      </c>
      <c r="K472">
        <v>15300</v>
      </c>
      <c r="L472" s="2">
        <f t="shared" si="14"/>
        <v>15300</v>
      </c>
      <c r="M472" s="4"/>
      <c r="N472" s="6">
        <v>306</v>
      </c>
      <c r="O472" t="s">
        <v>4</v>
      </c>
      <c r="P472" s="6">
        <v>50</v>
      </c>
      <c r="Q472" s="2" t="s">
        <v>44</v>
      </c>
      <c r="R472" s="3" t="s">
        <v>813</v>
      </c>
      <c r="S472">
        <v>9</v>
      </c>
      <c r="X472" s="2" t="s">
        <v>79</v>
      </c>
      <c r="AA472" s="2">
        <f t="shared" si="15"/>
        <v>0</v>
      </c>
    </row>
    <row r="473" spans="1:27">
      <c r="A473" s="2">
        <v>472</v>
      </c>
      <c r="B473" s="2" t="s">
        <v>37</v>
      </c>
      <c r="D473" s="2" t="s">
        <v>35</v>
      </c>
      <c r="F473" s="2" t="s">
        <v>519</v>
      </c>
      <c r="G473" s="2" t="s">
        <v>36</v>
      </c>
      <c r="H473" s="2" t="s">
        <v>118</v>
      </c>
      <c r="K473">
        <v>45</v>
      </c>
      <c r="L473" s="2">
        <f t="shared" si="14"/>
        <v>4.5</v>
      </c>
      <c r="M473" s="4"/>
      <c r="N473" s="6">
        <v>30</v>
      </c>
      <c r="O473" t="s">
        <v>4</v>
      </c>
      <c r="P473" s="6">
        <v>0.15</v>
      </c>
      <c r="Q473" s="2" t="s">
        <v>44</v>
      </c>
      <c r="R473" s="3" t="s">
        <v>814</v>
      </c>
      <c r="S473">
        <v>9</v>
      </c>
      <c r="X473" s="2" t="s">
        <v>79</v>
      </c>
      <c r="AA473" s="2">
        <f t="shared" si="15"/>
        <v>40.5</v>
      </c>
    </row>
    <row r="474" spans="1:27">
      <c r="A474" s="2">
        <v>473</v>
      </c>
      <c r="B474" s="2" t="s">
        <v>37</v>
      </c>
      <c r="D474" s="2" t="s">
        <v>35</v>
      </c>
      <c r="F474" s="2" t="s">
        <v>519</v>
      </c>
      <c r="G474" s="2" t="s">
        <v>36</v>
      </c>
      <c r="H474" s="2" t="s">
        <v>782</v>
      </c>
      <c r="K474">
        <v>2127</v>
      </c>
      <c r="L474" s="2">
        <f t="shared" si="14"/>
        <v>2127</v>
      </c>
      <c r="N474" s="6">
        <v>709</v>
      </c>
      <c r="O474" t="s">
        <v>4</v>
      </c>
      <c r="P474" s="6">
        <v>3</v>
      </c>
      <c r="Q474" s="2" t="s">
        <v>44</v>
      </c>
      <c r="R474" s="3" t="s">
        <v>815</v>
      </c>
      <c r="S474">
        <v>9</v>
      </c>
      <c r="X474" s="2" t="s">
        <v>79</v>
      </c>
      <c r="AA474" s="2">
        <f t="shared" si="15"/>
        <v>0</v>
      </c>
    </row>
    <row r="475" spans="1:27">
      <c r="A475" s="2">
        <v>474</v>
      </c>
      <c r="B475" s="2" t="s">
        <v>37</v>
      </c>
      <c r="D475" s="2" t="s">
        <v>35</v>
      </c>
      <c r="F475" s="2" t="s">
        <v>519</v>
      </c>
      <c r="G475" s="2" t="s">
        <v>36</v>
      </c>
      <c r="H475" s="2" t="s">
        <v>783</v>
      </c>
      <c r="K475">
        <v>100825</v>
      </c>
      <c r="L475" s="2">
        <f t="shared" si="14"/>
        <v>100825</v>
      </c>
      <c r="N475" s="6">
        <v>2016.5</v>
      </c>
      <c r="O475" t="s">
        <v>4</v>
      </c>
      <c r="P475" s="6">
        <v>50</v>
      </c>
      <c r="Q475" s="2" t="s">
        <v>44</v>
      </c>
      <c r="R475" s="3" t="s">
        <v>816</v>
      </c>
      <c r="S475">
        <v>9</v>
      </c>
      <c r="X475" s="2" t="s">
        <v>79</v>
      </c>
      <c r="AA475" s="2">
        <f t="shared" si="15"/>
        <v>0</v>
      </c>
    </row>
    <row r="476" spans="1:27">
      <c r="A476" s="2">
        <v>475</v>
      </c>
      <c r="B476" s="2" t="s">
        <v>37</v>
      </c>
      <c r="D476" s="2" t="s">
        <v>35</v>
      </c>
      <c r="F476" s="2" t="s">
        <v>519</v>
      </c>
      <c r="G476" s="2" t="s">
        <v>36</v>
      </c>
      <c r="H476" s="2" t="s">
        <v>817</v>
      </c>
      <c r="K476">
        <v>520</v>
      </c>
      <c r="L476" s="2">
        <f t="shared" si="14"/>
        <v>520</v>
      </c>
      <c r="N476" s="6">
        <v>4</v>
      </c>
      <c r="O476" t="s">
        <v>4</v>
      </c>
      <c r="P476" s="6">
        <v>130</v>
      </c>
      <c r="Q476" s="2" t="s">
        <v>44</v>
      </c>
      <c r="R476" s="3" t="s">
        <v>835</v>
      </c>
      <c r="S476">
        <v>9</v>
      </c>
      <c r="X476" s="2" t="s">
        <v>79</v>
      </c>
      <c r="AA476" s="2">
        <f t="shared" si="15"/>
        <v>0</v>
      </c>
    </row>
    <row r="477" spans="1:27">
      <c r="A477" s="2">
        <v>476</v>
      </c>
      <c r="B477" s="2" t="s">
        <v>37</v>
      </c>
      <c r="D477" s="2" t="s">
        <v>35</v>
      </c>
      <c r="F477" s="2" t="s">
        <v>519</v>
      </c>
      <c r="G477" s="2" t="s">
        <v>36</v>
      </c>
      <c r="H477" s="2" t="s">
        <v>1608</v>
      </c>
      <c r="K477">
        <v>3300</v>
      </c>
      <c r="L477" s="2">
        <f t="shared" si="14"/>
        <v>330</v>
      </c>
      <c r="N477" s="6">
        <v>220</v>
      </c>
      <c r="O477" t="s">
        <v>4</v>
      </c>
      <c r="P477" s="6">
        <v>1.5</v>
      </c>
      <c r="Q477" s="2" t="s">
        <v>44</v>
      </c>
      <c r="R477" s="3" t="s">
        <v>836</v>
      </c>
      <c r="S477">
        <v>9</v>
      </c>
      <c r="X477" s="2" t="s">
        <v>79</v>
      </c>
      <c r="AA477" s="2">
        <f t="shared" si="15"/>
        <v>2970</v>
      </c>
    </row>
    <row r="478" spans="1:27">
      <c r="A478" s="2">
        <v>477</v>
      </c>
      <c r="B478" s="2" t="s">
        <v>37</v>
      </c>
      <c r="D478" s="2" t="s">
        <v>35</v>
      </c>
      <c r="F478" s="2" t="s">
        <v>519</v>
      </c>
      <c r="G478" s="2" t="s">
        <v>36</v>
      </c>
      <c r="H478" s="2" t="s">
        <v>120</v>
      </c>
      <c r="K478">
        <v>3210</v>
      </c>
      <c r="L478" s="2">
        <f t="shared" si="14"/>
        <v>3210</v>
      </c>
      <c r="N478" s="6">
        <v>2140</v>
      </c>
      <c r="O478" t="s">
        <v>4</v>
      </c>
      <c r="P478" s="6">
        <v>1.5</v>
      </c>
      <c r="Q478" s="2" t="s">
        <v>44</v>
      </c>
      <c r="R478" s="3" t="s">
        <v>837</v>
      </c>
      <c r="S478">
        <v>9</v>
      </c>
      <c r="X478" s="2" t="s">
        <v>79</v>
      </c>
      <c r="AA478" s="2">
        <f t="shared" si="15"/>
        <v>0</v>
      </c>
    </row>
    <row r="479" spans="1:27">
      <c r="A479" s="2">
        <v>478</v>
      </c>
      <c r="B479" s="2" t="s">
        <v>37</v>
      </c>
      <c r="D479" s="2" t="s">
        <v>35</v>
      </c>
      <c r="F479" s="2" t="s">
        <v>519</v>
      </c>
      <c r="G479" s="2" t="s">
        <v>36</v>
      </c>
      <c r="H479" s="2" t="s">
        <v>818</v>
      </c>
      <c r="K479">
        <v>140768</v>
      </c>
      <c r="L479" s="2">
        <f t="shared" si="14"/>
        <v>140768.25</v>
      </c>
      <c r="N479" s="6">
        <v>563073</v>
      </c>
      <c r="O479" t="s">
        <v>4</v>
      </c>
      <c r="P479" s="6">
        <v>0.25</v>
      </c>
      <c r="Q479" s="2" t="s">
        <v>44</v>
      </c>
      <c r="R479" s="3" t="s">
        <v>838</v>
      </c>
      <c r="S479">
        <v>9</v>
      </c>
      <c r="X479" s="2" t="s">
        <v>79</v>
      </c>
      <c r="AA479" s="2">
        <f t="shared" si="15"/>
        <v>-0.25</v>
      </c>
    </row>
    <row r="480" spans="1:27">
      <c r="A480" s="2">
        <v>479</v>
      </c>
      <c r="B480" s="2" t="s">
        <v>37</v>
      </c>
      <c r="D480" s="2" t="s">
        <v>35</v>
      </c>
      <c r="F480" s="2" t="s">
        <v>519</v>
      </c>
      <c r="G480" s="2" t="s">
        <v>36</v>
      </c>
      <c r="H480" s="2" t="s">
        <v>1609</v>
      </c>
      <c r="K480">
        <v>2425</v>
      </c>
      <c r="L480" s="2">
        <f t="shared" si="14"/>
        <v>2425</v>
      </c>
      <c r="N480" s="6">
        <v>24250</v>
      </c>
      <c r="O480" t="s">
        <v>4</v>
      </c>
      <c r="P480" s="6">
        <v>0.1</v>
      </c>
      <c r="Q480" s="2" t="s">
        <v>44</v>
      </c>
      <c r="R480" s="3" t="s">
        <v>839</v>
      </c>
      <c r="S480">
        <v>9</v>
      </c>
      <c r="X480" s="2" t="s">
        <v>79</v>
      </c>
      <c r="AA480" s="2">
        <f t="shared" si="15"/>
        <v>0</v>
      </c>
    </row>
    <row r="481" spans="1:27">
      <c r="A481" s="2">
        <v>480</v>
      </c>
      <c r="B481" s="2" t="s">
        <v>37</v>
      </c>
      <c r="D481" s="2" t="s">
        <v>35</v>
      </c>
      <c r="F481" s="2" t="s">
        <v>519</v>
      </c>
      <c r="G481" s="2" t="s">
        <v>36</v>
      </c>
      <c r="H481" s="2" t="s">
        <v>819</v>
      </c>
      <c r="K481">
        <v>39754</v>
      </c>
      <c r="L481" s="2">
        <f t="shared" si="14"/>
        <v>39754</v>
      </c>
      <c r="N481" s="6">
        <v>79508</v>
      </c>
      <c r="O481" t="s">
        <v>4</v>
      </c>
      <c r="P481" s="6">
        <v>0.5</v>
      </c>
      <c r="Q481" s="2" t="s">
        <v>44</v>
      </c>
      <c r="R481" s="3" t="s">
        <v>840</v>
      </c>
      <c r="S481">
        <v>9</v>
      </c>
      <c r="X481" s="2" t="s">
        <v>79</v>
      </c>
      <c r="AA481" s="2">
        <f t="shared" si="15"/>
        <v>0</v>
      </c>
    </row>
    <row r="482" spans="1:27">
      <c r="A482" s="2">
        <v>481</v>
      </c>
      <c r="B482" s="2" t="s">
        <v>37</v>
      </c>
      <c r="D482" s="2" t="s">
        <v>35</v>
      </c>
      <c r="F482" s="2" t="s">
        <v>519</v>
      </c>
      <c r="G482" s="2" t="s">
        <v>36</v>
      </c>
      <c r="H482" s="2" t="s">
        <v>820</v>
      </c>
      <c r="K482">
        <v>36</v>
      </c>
      <c r="L482" s="2">
        <f t="shared" si="14"/>
        <v>36</v>
      </c>
      <c r="N482" s="6">
        <v>24</v>
      </c>
      <c r="O482" t="s">
        <v>582</v>
      </c>
      <c r="P482" s="6">
        <v>1.5</v>
      </c>
      <c r="Q482" s="2" t="s">
        <v>44</v>
      </c>
      <c r="R482" s="3" t="s">
        <v>841</v>
      </c>
      <c r="S482">
        <v>9</v>
      </c>
      <c r="X482" s="2" t="s">
        <v>79</v>
      </c>
      <c r="AA482" s="2">
        <f t="shared" si="15"/>
        <v>0</v>
      </c>
    </row>
    <row r="483" spans="1:27">
      <c r="A483" s="2">
        <v>482</v>
      </c>
      <c r="B483" s="2" t="s">
        <v>37</v>
      </c>
      <c r="D483" s="2" t="s">
        <v>35</v>
      </c>
      <c r="F483" s="2" t="s">
        <v>519</v>
      </c>
      <c r="G483" s="2" t="s">
        <v>36</v>
      </c>
      <c r="H483" s="2" t="s">
        <v>122</v>
      </c>
      <c r="K483">
        <v>57329</v>
      </c>
      <c r="L483" s="2">
        <f t="shared" si="14"/>
        <v>57329.200000000004</v>
      </c>
      <c r="N483" s="6">
        <v>143323</v>
      </c>
      <c r="O483" t="s">
        <v>4</v>
      </c>
      <c r="P483" s="6">
        <v>0.4</v>
      </c>
      <c r="Q483" s="2" t="s">
        <v>44</v>
      </c>
      <c r="R483" s="3" t="s">
        <v>842</v>
      </c>
      <c r="S483">
        <v>9</v>
      </c>
      <c r="X483" s="2" t="s">
        <v>79</v>
      </c>
      <c r="AA483" s="2">
        <f t="shared" si="15"/>
        <v>-0.20000000000436557</v>
      </c>
    </row>
    <row r="484" spans="1:27">
      <c r="A484" s="2">
        <v>483</v>
      </c>
      <c r="B484" s="2" t="s">
        <v>37</v>
      </c>
      <c r="D484" s="2" t="s">
        <v>35</v>
      </c>
      <c r="F484" s="2" t="s">
        <v>519</v>
      </c>
      <c r="G484" s="2" t="s">
        <v>36</v>
      </c>
      <c r="H484" s="2" t="s">
        <v>123</v>
      </c>
      <c r="K484">
        <v>1950</v>
      </c>
      <c r="L484" s="2">
        <f t="shared" si="14"/>
        <v>1950</v>
      </c>
      <c r="N484" s="6">
        <v>13000</v>
      </c>
      <c r="O484" t="s">
        <v>4</v>
      </c>
      <c r="P484" s="6">
        <v>0.15</v>
      </c>
      <c r="Q484" s="2" t="s">
        <v>44</v>
      </c>
      <c r="R484" s="3" t="s">
        <v>843</v>
      </c>
      <c r="S484">
        <v>9</v>
      </c>
      <c r="X484" s="2" t="s">
        <v>79</v>
      </c>
      <c r="AA484" s="2">
        <f t="shared" si="15"/>
        <v>0</v>
      </c>
    </row>
    <row r="485" spans="1:27">
      <c r="A485" s="2">
        <v>484</v>
      </c>
      <c r="B485" s="2" t="s">
        <v>37</v>
      </c>
      <c r="D485" s="2" t="s">
        <v>35</v>
      </c>
      <c r="F485" s="2" t="s">
        <v>519</v>
      </c>
      <c r="G485" s="2" t="s">
        <v>36</v>
      </c>
      <c r="H485" s="2" t="s">
        <v>821</v>
      </c>
      <c r="K485">
        <v>1000</v>
      </c>
      <c r="L485" s="2">
        <f t="shared" si="14"/>
        <v>1000</v>
      </c>
      <c r="N485" s="6">
        <v>25</v>
      </c>
      <c r="O485" t="s">
        <v>582</v>
      </c>
      <c r="P485" s="6">
        <v>40</v>
      </c>
      <c r="Q485" s="2" t="s">
        <v>44</v>
      </c>
      <c r="R485" s="3" t="s">
        <v>844</v>
      </c>
      <c r="S485">
        <v>9</v>
      </c>
      <c r="X485" s="2" t="s">
        <v>79</v>
      </c>
      <c r="AA485" s="2">
        <f t="shared" si="15"/>
        <v>0</v>
      </c>
    </row>
    <row r="486" spans="1:27">
      <c r="A486" s="2">
        <v>485</v>
      </c>
      <c r="B486" s="2" t="s">
        <v>37</v>
      </c>
      <c r="D486" s="2" t="s">
        <v>35</v>
      </c>
      <c r="F486" s="2" t="s">
        <v>519</v>
      </c>
      <c r="G486" s="2" t="s">
        <v>36</v>
      </c>
      <c r="H486" s="2" t="s">
        <v>124</v>
      </c>
      <c r="K486">
        <v>7718</v>
      </c>
      <c r="L486" s="2">
        <f t="shared" si="14"/>
        <v>7718.2</v>
      </c>
      <c r="N486" s="6">
        <v>22052</v>
      </c>
      <c r="O486" t="s">
        <v>4</v>
      </c>
      <c r="P486" s="6">
        <v>0.35</v>
      </c>
      <c r="Q486" s="2" t="s">
        <v>44</v>
      </c>
      <c r="R486" s="3" t="s">
        <v>845</v>
      </c>
      <c r="S486">
        <v>9</v>
      </c>
      <c r="X486" s="2" t="s">
        <v>79</v>
      </c>
      <c r="AA486" s="2">
        <f t="shared" si="15"/>
        <v>-0.1999999999998181</v>
      </c>
    </row>
    <row r="487" spans="1:27">
      <c r="A487" s="2">
        <v>486</v>
      </c>
      <c r="B487" s="2" t="s">
        <v>37</v>
      </c>
      <c r="D487" s="2" t="s">
        <v>35</v>
      </c>
      <c r="F487" s="2" t="s">
        <v>519</v>
      </c>
      <c r="G487" s="2" t="s">
        <v>36</v>
      </c>
      <c r="H487" s="2" t="s">
        <v>1172</v>
      </c>
      <c r="K487">
        <v>1086</v>
      </c>
      <c r="L487" s="2">
        <f t="shared" si="14"/>
        <v>1086</v>
      </c>
      <c r="N487" s="6">
        <v>543</v>
      </c>
      <c r="O487" t="s">
        <v>4</v>
      </c>
      <c r="P487" s="6">
        <v>2</v>
      </c>
      <c r="Q487" s="2" t="s">
        <v>44</v>
      </c>
      <c r="R487" s="3" t="s">
        <v>846</v>
      </c>
      <c r="S487">
        <v>9</v>
      </c>
      <c r="X487" s="2" t="s">
        <v>79</v>
      </c>
      <c r="AA487" s="2">
        <f t="shared" si="15"/>
        <v>0</v>
      </c>
    </row>
    <row r="488" spans="1:27">
      <c r="A488" s="2">
        <v>487</v>
      </c>
      <c r="B488" s="2" t="s">
        <v>37</v>
      </c>
      <c r="D488" s="2" t="s">
        <v>35</v>
      </c>
      <c r="F488" s="2" t="s">
        <v>519</v>
      </c>
      <c r="G488" s="2" t="s">
        <v>36</v>
      </c>
      <c r="H488" s="2" t="s">
        <v>822</v>
      </c>
      <c r="K488">
        <v>87</v>
      </c>
      <c r="L488" s="2">
        <f t="shared" si="14"/>
        <v>87.5</v>
      </c>
      <c r="N488" s="6">
        <v>350</v>
      </c>
      <c r="O488" t="s">
        <v>4</v>
      </c>
      <c r="P488" s="6">
        <v>0.25</v>
      </c>
      <c r="Q488" s="2" t="s">
        <v>44</v>
      </c>
      <c r="R488" s="3" t="s">
        <v>847</v>
      </c>
      <c r="S488">
        <v>9</v>
      </c>
      <c r="X488" s="2" t="s">
        <v>79</v>
      </c>
      <c r="AA488" s="2">
        <f t="shared" si="15"/>
        <v>-0.5</v>
      </c>
    </row>
    <row r="489" spans="1:27">
      <c r="A489" s="2">
        <v>488</v>
      </c>
      <c r="B489" s="2" t="s">
        <v>37</v>
      </c>
      <c r="D489" s="2" t="s">
        <v>35</v>
      </c>
      <c r="F489" s="2" t="s">
        <v>519</v>
      </c>
      <c r="G489" s="2" t="s">
        <v>36</v>
      </c>
      <c r="H489" s="2" t="s">
        <v>823</v>
      </c>
      <c r="K489">
        <v>5100</v>
      </c>
      <c r="L489" s="2">
        <f t="shared" si="14"/>
        <v>5100</v>
      </c>
      <c r="N489" s="6">
        <v>6800</v>
      </c>
      <c r="O489" t="s">
        <v>4</v>
      </c>
      <c r="P489" s="6">
        <v>0.75</v>
      </c>
      <c r="Q489" s="2" t="s">
        <v>44</v>
      </c>
      <c r="R489" s="3" t="s">
        <v>848</v>
      </c>
      <c r="S489">
        <v>9</v>
      </c>
      <c r="X489" s="2" t="s">
        <v>79</v>
      </c>
      <c r="AA489" s="2">
        <f t="shared" si="15"/>
        <v>0</v>
      </c>
    </row>
    <row r="490" spans="1:27">
      <c r="A490" s="2">
        <v>489</v>
      </c>
      <c r="B490" s="2" t="s">
        <v>37</v>
      </c>
      <c r="D490" s="2" t="s">
        <v>35</v>
      </c>
      <c r="F490" s="2" t="s">
        <v>519</v>
      </c>
      <c r="G490" s="2" t="s">
        <v>36</v>
      </c>
      <c r="H490" s="2" t="s">
        <v>824</v>
      </c>
      <c r="K490">
        <v>5549</v>
      </c>
      <c r="L490" s="2">
        <f t="shared" si="14"/>
        <v>5549</v>
      </c>
      <c r="N490" s="6">
        <v>11098</v>
      </c>
      <c r="O490" t="s">
        <v>4</v>
      </c>
      <c r="P490" s="6">
        <v>0.5</v>
      </c>
      <c r="Q490" s="2" t="s">
        <v>44</v>
      </c>
      <c r="R490" s="3" t="s">
        <v>849</v>
      </c>
      <c r="S490">
        <v>9</v>
      </c>
      <c r="X490" s="2" t="s">
        <v>79</v>
      </c>
      <c r="AA490" s="2">
        <f t="shared" si="15"/>
        <v>0</v>
      </c>
    </row>
    <row r="491" spans="1:27">
      <c r="A491" s="2">
        <v>490</v>
      </c>
      <c r="B491" s="2" t="s">
        <v>37</v>
      </c>
      <c r="D491" s="2" t="s">
        <v>35</v>
      </c>
      <c r="F491" s="2" t="s">
        <v>519</v>
      </c>
      <c r="G491" s="2" t="s">
        <v>36</v>
      </c>
      <c r="H491" s="2" t="s">
        <v>825</v>
      </c>
      <c r="K491">
        <v>1600</v>
      </c>
      <c r="L491" s="2">
        <f t="shared" si="14"/>
        <v>1600</v>
      </c>
      <c r="N491" s="6">
        <v>200</v>
      </c>
      <c r="O491" t="s">
        <v>4</v>
      </c>
      <c r="P491" s="6">
        <v>8</v>
      </c>
      <c r="Q491" s="2" t="s">
        <v>44</v>
      </c>
      <c r="R491" s="3" t="s">
        <v>850</v>
      </c>
      <c r="S491">
        <v>9</v>
      </c>
      <c r="X491" s="2" t="s">
        <v>79</v>
      </c>
      <c r="AA491" s="2">
        <f t="shared" si="15"/>
        <v>0</v>
      </c>
    </row>
    <row r="492" spans="1:27">
      <c r="A492" s="2">
        <v>491</v>
      </c>
      <c r="B492" s="2" t="s">
        <v>37</v>
      </c>
      <c r="D492" s="2" t="s">
        <v>35</v>
      </c>
      <c r="F492" s="2" t="s">
        <v>519</v>
      </c>
      <c r="G492" s="2" t="s">
        <v>36</v>
      </c>
      <c r="H492" s="2" t="s">
        <v>826</v>
      </c>
      <c r="K492">
        <v>645</v>
      </c>
      <c r="L492" s="2">
        <f t="shared" si="14"/>
        <v>645</v>
      </c>
      <c r="N492" s="6">
        <v>4300</v>
      </c>
      <c r="O492" t="s">
        <v>4</v>
      </c>
      <c r="P492" s="6">
        <v>0.15</v>
      </c>
      <c r="Q492" s="2" t="s">
        <v>44</v>
      </c>
      <c r="R492" s="3" t="s">
        <v>851</v>
      </c>
      <c r="S492">
        <v>9</v>
      </c>
      <c r="X492" s="2" t="s">
        <v>79</v>
      </c>
      <c r="AA492" s="2">
        <f t="shared" si="15"/>
        <v>0</v>
      </c>
    </row>
    <row r="493" spans="1:27">
      <c r="A493" s="2">
        <v>492</v>
      </c>
      <c r="B493" s="2" t="s">
        <v>37</v>
      </c>
      <c r="D493" s="2" t="s">
        <v>35</v>
      </c>
      <c r="F493" s="2" t="s">
        <v>519</v>
      </c>
      <c r="G493" s="2" t="s">
        <v>36</v>
      </c>
      <c r="H493" s="2" t="s">
        <v>1610</v>
      </c>
      <c r="K493">
        <v>3380</v>
      </c>
      <c r="L493" s="2">
        <f t="shared" si="14"/>
        <v>3378.7000000000003</v>
      </c>
      <c r="N493" s="6">
        <v>5198</v>
      </c>
      <c r="O493" t="s">
        <v>4</v>
      </c>
      <c r="P493" s="6">
        <v>0.65</v>
      </c>
      <c r="Q493" s="2" t="s">
        <v>44</v>
      </c>
      <c r="R493" s="3" t="s">
        <v>852</v>
      </c>
      <c r="S493">
        <v>9</v>
      </c>
      <c r="X493" s="2" t="s">
        <v>79</v>
      </c>
      <c r="AA493" s="2">
        <f t="shared" si="15"/>
        <v>1.2999999999997272</v>
      </c>
    </row>
    <row r="494" spans="1:27">
      <c r="A494" s="2">
        <v>493</v>
      </c>
      <c r="B494" s="2" t="s">
        <v>37</v>
      </c>
      <c r="D494" s="2" t="s">
        <v>35</v>
      </c>
      <c r="F494" s="2" t="s">
        <v>519</v>
      </c>
      <c r="G494" s="2" t="s">
        <v>36</v>
      </c>
      <c r="H494" s="2" t="s">
        <v>827</v>
      </c>
      <c r="K494">
        <v>2913</v>
      </c>
      <c r="L494" s="2">
        <f t="shared" si="14"/>
        <v>2913</v>
      </c>
      <c r="N494" s="6">
        <v>19420</v>
      </c>
      <c r="O494" t="s">
        <v>4</v>
      </c>
      <c r="P494" s="6">
        <v>0.15</v>
      </c>
      <c r="Q494" s="2" t="s">
        <v>44</v>
      </c>
      <c r="R494" s="3" t="s">
        <v>853</v>
      </c>
      <c r="S494">
        <v>9</v>
      </c>
      <c r="X494" s="2" t="s">
        <v>79</v>
      </c>
      <c r="AA494" s="2">
        <f t="shared" si="15"/>
        <v>0</v>
      </c>
    </row>
    <row r="495" spans="1:27">
      <c r="A495" s="2">
        <v>494</v>
      </c>
      <c r="B495" s="2" t="s">
        <v>37</v>
      </c>
      <c r="D495" s="2" t="s">
        <v>35</v>
      </c>
      <c r="F495" s="2" t="s">
        <v>519</v>
      </c>
      <c r="G495" s="2" t="s">
        <v>36</v>
      </c>
      <c r="H495" s="2" t="s">
        <v>127</v>
      </c>
      <c r="K495">
        <v>11</v>
      </c>
      <c r="L495" s="2">
        <f t="shared" si="14"/>
        <v>11</v>
      </c>
      <c r="N495" s="6">
        <v>10</v>
      </c>
      <c r="O495" t="s">
        <v>4</v>
      </c>
      <c r="P495" s="6">
        <v>1.1000000000000001</v>
      </c>
      <c r="Q495" s="2" t="s">
        <v>44</v>
      </c>
      <c r="R495" s="3" t="s">
        <v>854</v>
      </c>
      <c r="S495">
        <v>9</v>
      </c>
      <c r="X495" s="2" t="s">
        <v>79</v>
      </c>
      <c r="AA495" s="2">
        <f t="shared" si="15"/>
        <v>0</v>
      </c>
    </row>
    <row r="496" spans="1:27">
      <c r="A496" s="2">
        <v>495</v>
      </c>
      <c r="B496" s="2" t="s">
        <v>37</v>
      </c>
      <c r="D496" s="2" t="s">
        <v>35</v>
      </c>
      <c r="F496" s="2" t="s">
        <v>519</v>
      </c>
      <c r="G496" s="2" t="s">
        <v>36</v>
      </c>
      <c r="H496" s="2" t="s">
        <v>828</v>
      </c>
      <c r="K496">
        <v>21</v>
      </c>
      <c r="L496" s="2">
        <f t="shared" si="14"/>
        <v>21.000000000000004</v>
      </c>
      <c r="N496" s="6">
        <v>300</v>
      </c>
      <c r="O496" t="s">
        <v>4</v>
      </c>
      <c r="P496" s="6">
        <v>7.0000000000000007E-2</v>
      </c>
      <c r="Q496" s="2" t="s">
        <v>44</v>
      </c>
      <c r="R496" s="3" t="s">
        <v>855</v>
      </c>
      <c r="S496">
        <v>9</v>
      </c>
      <c r="X496" s="2" t="s">
        <v>79</v>
      </c>
      <c r="AA496" s="2">
        <f t="shared" si="15"/>
        <v>0</v>
      </c>
    </row>
    <row r="497" spans="1:27">
      <c r="A497" s="2">
        <v>496</v>
      </c>
      <c r="B497" s="2" t="s">
        <v>37</v>
      </c>
      <c r="D497" s="2" t="s">
        <v>35</v>
      </c>
      <c r="F497" s="2" t="s">
        <v>519</v>
      </c>
      <c r="G497" s="2" t="s">
        <v>36</v>
      </c>
      <c r="H497" s="2" t="s">
        <v>829</v>
      </c>
      <c r="K497">
        <v>200</v>
      </c>
      <c r="L497" s="2">
        <f t="shared" si="14"/>
        <v>200</v>
      </c>
      <c r="N497" s="6">
        <v>1000</v>
      </c>
      <c r="O497" t="s">
        <v>4</v>
      </c>
      <c r="P497" s="6">
        <v>0.2</v>
      </c>
      <c r="Q497" s="2" t="s">
        <v>44</v>
      </c>
      <c r="R497" s="3" t="s">
        <v>856</v>
      </c>
      <c r="S497">
        <v>9</v>
      </c>
      <c r="X497" s="2" t="s">
        <v>79</v>
      </c>
      <c r="AA497" s="2">
        <f t="shared" si="15"/>
        <v>0</v>
      </c>
    </row>
    <row r="498" spans="1:27">
      <c r="A498" s="2">
        <v>497</v>
      </c>
      <c r="B498" s="2" t="s">
        <v>37</v>
      </c>
      <c r="D498" s="2" t="s">
        <v>35</v>
      </c>
      <c r="F498" s="2" t="s">
        <v>519</v>
      </c>
      <c r="G498" s="2" t="s">
        <v>36</v>
      </c>
      <c r="H498" s="2" t="s">
        <v>830</v>
      </c>
      <c r="K498">
        <v>280</v>
      </c>
      <c r="L498" s="2">
        <f t="shared" si="14"/>
        <v>280</v>
      </c>
      <c r="N498" s="6">
        <v>800</v>
      </c>
      <c r="O498" t="s">
        <v>4</v>
      </c>
      <c r="P498" s="6">
        <v>0.35</v>
      </c>
      <c r="Q498" s="2" t="s">
        <v>44</v>
      </c>
      <c r="R498" s="3" t="s">
        <v>857</v>
      </c>
      <c r="S498">
        <v>9</v>
      </c>
      <c r="X498" s="2" t="s">
        <v>79</v>
      </c>
      <c r="AA498" s="2">
        <f t="shared" si="15"/>
        <v>0</v>
      </c>
    </row>
    <row r="499" spans="1:27">
      <c r="A499" s="2">
        <v>498</v>
      </c>
      <c r="B499" s="2" t="s">
        <v>37</v>
      </c>
      <c r="D499" s="2" t="s">
        <v>35</v>
      </c>
      <c r="F499" s="2" t="s">
        <v>519</v>
      </c>
      <c r="G499" s="2" t="s">
        <v>36</v>
      </c>
      <c r="H499" s="2" t="s">
        <v>831</v>
      </c>
      <c r="K499">
        <v>1068</v>
      </c>
      <c r="L499" s="2">
        <f t="shared" si="14"/>
        <v>1068</v>
      </c>
      <c r="N499" s="6">
        <v>89</v>
      </c>
      <c r="O499" t="s">
        <v>48</v>
      </c>
      <c r="P499" s="6">
        <v>12</v>
      </c>
      <c r="Q499" s="2" t="s">
        <v>44</v>
      </c>
      <c r="R499" s="3" t="s">
        <v>858</v>
      </c>
      <c r="S499">
        <v>9</v>
      </c>
      <c r="X499" s="2" t="s">
        <v>79</v>
      </c>
      <c r="AA499" s="2">
        <f t="shared" si="15"/>
        <v>0</v>
      </c>
    </row>
    <row r="500" spans="1:27">
      <c r="A500" s="2">
        <v>499</v>
      </c>
      <c r="B500" s="2" t="s">
        <v>37</v>
      </c>
      <c r="D500" s="2" t="s">
        <v>35</v>
      </c>
      <c r="F500" s="2" t="s">
        <v>519</v>
      </c>
      <c r="G500" s="2" t="s">
        <v>36</v>
      </c>
      <c r="H500" s="2" t="s">
        <v>832</v>
      </c>
      <c r="K500">
        <v>102</v>
      </c>
      <c r="L500" s="2">
        <f t="shared" si="14"/>
        <v>102.75</v>
      </c>
      <c r="N500" s="6">
        <v>685</v>
      </c>
      <c r="O500" t="s">
        <v>4</v>
      </c>
      <c r="P500" s="6">
        <v>0.15</v>
      </c>
      <c r="Q500" s="2" t="s">
        <v>44</v>
      </c>
      <c r="R500" s="3" t="s">
        <v>859</v>
      </c>
      <c r="S500">
        <v>9</v>
      </c>
      <c r="X500" s="2" t="s">
        <v>79</v>
      </c>
      <c r="AA500" s="2">
        <f t="shared" si="15"/>
        <v>-0.75</v>
      </c>
    </row>
    <row r="501" spans="1:27">
      <c r="A501" s="2">
        <v>500</v>
      </c>
      <c r="B501" s="2" t="s">
        <v>37</v>
      </c>
      <c r="D501" s="2" t="s">
        <v>35</v>
      </c>
      <c r="F501" s="2" t="s">
        <v>519</v>
      </c>
      <c r="G501" s="2" t="s">
        <v>36</v>
      </c>
      <c r="H501" s="2" t="s">
        <v>833</v>
      </c>
      <c r="K501">
        <v>40</v>
      </c>
      <c r="L501" s="2">
        <f t="shared" si="14"/>
        <v>40</v>
      </c>
      <c r="N501" s="6">
        <v>400</v>
      </c>
      <c r="O501" t="s">
        <v>4</v>
      </c>
      <c r="P501" s="6">
        <v>0.1</v>
      </c>
      <c r="Q501" s="2" t="s">
        <v>44</v>
      </c>
      <c r="R501" s="3" t="s">
        <v>860</v>
      </c>
      <c r="S501">
        <v>9</v>
      </c>
      <c r="X501" s="2" t="s">
        <v>79</v>
      </c>
      <c r="AA501" s="2">
        <f t="shared" si="15"/>
        <v>0</v>
      </c>
    </row>
    <row r="502" spans="1:27">
      <c r="A502" s="2">
        <v>501</v>
      </c>
      <c r="B502" s="2" t="s">
        <v>37</v>
      </c>
      <c r="D502" s="2" t="s">
        <v>35</v>
      </c>
      <c r="F502" s="2" t="s">
        <v>519</v>
      </c>
      <c r="G502" s="2" t="s">
        <v>36</v>
      </c>
      <c r="H502" s="2" t="s">
        <v>834</v>
      </c>
      <c r="K502">
        <v>285</v>
      </c>
      <c r="L502" s="2">
        <f t="shared" si="14"/>
        <v>285</v>
      </c>
      <c r="N502" s="6">
        <v>300</v>
      </c>
      <c r="O502" t="s">
        <v>4</v>
      </c>
      <c r="P502" s="6">
        <v>0.95</v>
      </c>
      <c r="Q502" s="2" t="s">
        <v>44</v>
      </c>
      <c r="R502" s="3" t="s">
        <v>861</v>
      </c>
      <c r="S502">
        <v>9</v>
      </c>
      <c r="X502" s="2" t="s">
        <v>79</v>
      </c>
      <c r="AA502" s="2">
        <f t="shared" si="15"/>
        <v>0</v>
      </c>
    </row>
    <row r="503" spans="1:27">
      <c r="A503" s="2">
        <v>502</v>
      </c>
      <c r="B503" s="2" t="s">
        <v>37</v>
      </c>
      <c r="D503" s="2" t="s">
        <v>35</v>
      </c>
      <c r="F503" s="2" t="s">
        <v>519</v>
      </c>
      <c r="G503" s="2" t="s">
        <v>36</v>
      </c>
      <c r="H503" s="2" t="s">
        <v>1611</v>
      </c>
      <c r="K503">
        <v>5628</v>
      </c>
      <c r="L503" s="2">
        <f t="shared" si="14"/>
        <v>5628</v>
      </c>
      <c r="N503" s="6">
        <v>5628</v>
      </c>
      <c r="O503" t="s">
        <v>4</v>
      </c>
      <c r="P503" s="6">
        <v>1</v>
      </c>
      <c r="Q503" s="2" t="s">
        <v>44</v>
      </c>
      <c r="R503" s="3" t="s">
        <v>862</v>
      </c>
      <c r="S503">
        <v>9</v>
      </c>
      <c r="X503" s="2" t="s">
        <v>79</v>
      </c>
      <c r="AA503" s="2">
        <f t="shared" si="15"/>
        <v>0</v>
      </c>
    </row>
    <row r="504" spans="1:27">
      <c r="A504" s="2">
        <v>503</v>
      </c>
      <c r="B504" s="2" t="s">
        <v>37</v>
      </c>
      <c r="D504" s="2" t="s">
        <v>35</v>
      </c>
      <c r="F504" s="2" t="s">
        <v>519</v>
      </c>
      <c r="G504" s="2" t="s">
        <v>36</v>
      </c>
      <c r="H504" s="2" t="s">
        <v>434</v>
      </c>
      <c r="K504">
        <v>11694</v>
      </c>
      <c r="L504" s="2">
        <f t="shared" si="14"/>
        <v>11694</v>
      </c>
      <c r="N504" s="6">
        <v>38980</v>
      </c>
      <c r="O504" t="s">
        <v>4</v>
      </c>
      <c r="P504" s="6">
        <v>0.3</v>
      </c>
      <c r="Q504" s="2" t="s">
        <v>44</v>
      </c>
      <c r="R504" s="3" t="s">
        <v>863</v>
      </c>
      <c r="S504">
        <v>9</v>
      </c>
      <c r="X504" s="2" t="s">
        <v>79</v>
      </c>
      <c r="AA504" s="2">
        <f t="shared" si="15"/>
        <v>0</v>
      </c>
    </row>
    <row r="505" spans="1:27">
      <c r="A505" s="2">
        <v>504</v>
      </c>
      <c r="B505" s="2" t="s">
        <v>37</v>
      </c>
      <c r="D505" s="2" t="s">
        <v>35</v>
      </c>
      <c r="F505" s="2" t="s">
        <v>519</v>
      </c>
      <c r="G505" s="2" t="s">
        <v>36</v>
      </c>
      <c r="H505" s="2" t="s">
        <v>131</v>
      </c>
      <c r="K505">
        <v>3583640</v>
      </c>
      <c r="L505" s="2">
        <f t="shared" si="14"/>
        <v>3583640</v>
      </c>
      <c r="N505" s="6">
        <v>89591</v>
      </c>
      <c r="O505" t="s">
        <v>143</v>
      </c>
      <c r="P505" s="6">
        <v>40</v>
      </c>
      <c r="Q505" s="2" t="s">
        <v>44</v>
      </c>
      <c r="R505" s="3" t="s">
        <v>961</v>
      </c>
      <c r="S505">
        <v>10</v>
      </c>
      <c r="X505" s="2" t="s">
        <v>79</v>
      </c>
      <c r="AA505" s="2">
        <f t="shared" si="15"/>
        <v>0</v>
      </c>
    </row>
    <row r="506" spans="1:27">
      <c r="A506" s="2">
        <v>505</v>
      </c>
      <c r="B506" s="2" t="s">
        <v>37</v>
      </c>
      <c r="D506" s="2" t="s">
        <v>35</v>
      </c>
      <c r="F506" s="2" t="s">
        <v>519</v>
      </c>
      <c r="G506" s="2" t="s">
        <v>36</v>
      </c>
      <c r="H506" s="2" t="s">
        <v>131</v>
      </c>
      <c r="K506">
        <v>9212</v>
      </c>
      <c r="L506" s="2">
        <f t="shared" si="14"/>
        <v>9212.6999999999989</v>
      </c>
      <c r="N506" s="6">
        <v>30709</v>
      </c>
      <c r="O506" t="s">
        <v>4</v>
      </c>
      <c r="P506" s="6">
        <v>0.3</v>
      </c>
      <c r="Q506" s="2" t="s">
        <v>44</v>
      </c>
      <c r="R506" s="3" t="s">
        <v>962</v>
      </c>
      <c r="S506">
        <v>10</v>
      </c>
      <c r="X506" s="2" t="s">
        <v>79</v>
      </c>
      <c r="AA506" s="2">
        <f t="shared" si="15"/>
        <v>-0.69999999999890861</v>
      </c>
    </row>
    <row r="507" spans="1:27">
      <c r="A507" s="2">
        <v>506</v>
      </c>
      <c r="B507" s="2" t="s">
        <v>37</v>
      </c>
      <c r="D507" s="2" t="s">
        <v>35</v>
      </c>
      <c r="F507" s="2" t="s">
        <v>519</v>
      </c>
      <c r="G507" s="2" t="s">
        <v>36</v>
      </c>
      <c r="H507" s="2" t="s">
        <v>864</v>
      </c>
      <c r="K507">
        <v>8662</v>
      </c>
      <c r="L507" s="2">
        <f t="shared" si="14"/>
        <v>8662.5</v>
      </c>
      <c r="N507" s="6">
        <v>17325</v>
      </c>
      <c r="O507" t="s">
        <v>4</v>
      </c>
      <c r="P507" s="6">
        <v>0.5</v>
      </c>
      <c r="Q507" s="2" t="s">
        <v>44</v>
      </c>
      <c r="R507" s="3" t="s">
        <v>963</v>
      </c>
      <c r="S507">
        <v>10</v>
      </c>
      <c r="X507" s="2" t="s">
        <v>79</v>
      </c>
      <c r="AA507" s="2">
        <f t="shared" si="15"/>
        <v>-0.5</v>
      </c>
    </row>
    <row r="508" spans="1:27">
      <c r="A508" s="2">
        <v>507</v>
      </c>
      <c r="B508" s="2" t="s">
        <v>37</v>
      </c>
      <c r="D508" s="2" t="s">
        <v>35</v>
      </c>
      <c r="F508" s="2" t="s">
        <v>519</v>
      </c>
      <c r="G508" s="2" t="s">
        <v>36</v>
      </c>
      <c r="H508" s="2" t="s">
        <v>865</v>
      </c>
      <c r="K508">
        <v>840</v>
      </c>
      <c r="L508" s="2">
        <f t="shared" si="14"/>
        <v>840</v>
      </c>
      <c r="N508" s="6">
        <v>70</v>
      </c>
      <c r="O508" t="s">
        <v>582</v>
      </c>
      <c r="P508" s="6">
        <v>12</v>
      </c>
      <c r="Q508" s="2" t="s">
        <v>44</v>
      </c>
      <c r="R508" s="3" t="s">
        <v>964</v>
      </c>
      <c r="S508">
        <v>10</v>
      </c>
      <c r="X508" s="2" t="s">
        <v>79</v>
      </c>
      <c r="AA508" s="2">
        <f t="shared" si="15"/>
        <v>0</v>
      </c>
    </row>
    <row r="509" spans="1:27">
      <c r="A509" s="2">
        <v>508</v>
      </c>
      <c r="B509" s="2" t="s">
        <v>37</v>
      </c>
      <c r="D509" s="2" t="s">
        <v>35</v>
      </c>
      <c r="F509" s="2" t="s">
        <v>519</v>
      </c>
      <c r="G509" s="2" t="s">
        <v>36</v>
      </c>
      <c r="H509" s="2" t="s">
        <v>133</v>
      </c>
      <c r="K509">
        <v>28416</v>
      </c>
      <c r="L509" s="2">
        <f t="shared" si="14"/>
        <v>29416.5</v>
      </c>
      <c r="N509" s="6">
        <v>6537</v>
      </c>
      <c r="O509" t="s">
        <v>4</v>
      </c>
      <c r="P509" s="6">
        <v>4.5</v>
      </c>
      <c r="Q509" s="2" t="s">
        <v>44</v>
      </c>
      <c r="R509" s="3" t="s">
        <v>965</v>
      </c>
      <c r="S509">
        <v>10</v>
      </c>
      <c r="X509" s="2" t="s">
        <v>79</v>
      </c>
      <c r="AA509" s="2">
        <f t="shared" si="15"/>
        <v>-1000.5</v>
      </c>
    </row>
    <row r="510" spans="1:27">
      <c r="A510" s="2">
        <v>509</v>
      </c>
      <c r="B510" s="2" t="s">
        <v>37</v>
      </c>
      <c r="D510" s="2" t="s">
        <v>35</v>
      </c>
      <c r="F510" s="2" t="s">
        <v>519</v>
      </c>
      <c r="G510" s="2" t="s">
        <v>36</v>
      </c>
      <c r="H510" s="2" t="s">
        <v>866</v>
      </c>
      <c r="K510">
        <v>77183</v>
      </c>
      <c r="L510" s="2">
        <f t="shared" si="14"/>
        <v>77183.25</v>
      </c>
      <c r="N510" s="6">
        <v>102911</v>
      </c>
      <c r="O510" t="s">
        <v>4</v>
      </c>
      <c r="P510" s="6">
        <v>0.75</v>
      </c>
      <c r="Q510" s="2" t="s">
        <v>44</v>
      </c>
      <c r="R510" s="3" t="s">
        <v>966</v>
      </c>
      <c r="S510">
        <v>10</v>
      </c>
      <c r="X510" s="2" t="s">
        <v>79</v>
      </c>
      <c r="AA510" s="2">
        <f t="shared" si="15"/>
        <v>-0.25</v>
      </c>
    </row>
    <row r="511" spans="1:27">
      <c r="A511" s="2">
        <v>510</v>
      </c>
      <c r="B511" s="2" t="s">
        <v>37</v>
      </c>
      <c r="D511" s="2" t="s">
        <v>35</v>
      </c>
      <c r="F511" s="2" t="s">
        <v>519</v>
      </c>
      <c r="G511" s="2" t="s">
        <v>36</v>
      </c>
      <c r="H511" s="2" t="s">
        <v>867</v>
      </c>
      <c r="K511">
        <v>12468</v>
      </c>
      <c r="L511" s="2">
        <f t="shared" si="14"/>
        <v>12468</v>
      </c>
      <c r="N511" s="6">
        <v>207800</v>
      </c>
      <c r="O511" t="s">
        <v>4</v>
      </c>
      <c r="P511" s="6">
        <v>0.06</v>
      </c>
      <c r="Q511" s="2" t="s">
        <v>44</v>
      </c>
      <c r="R511" s="3" t="s">
        <v>967</v>
      </c>
      <c r="S511">
        <v>10</v>
      </c>
      <c r="X511" s="2" t="s">
        <v>79</v>
      </c>
      <c r="AA511" s="2">
        <f t="shared" si="15"/>
        <v>0</v>
      </c>
    </row>
    <row r="512" spans="1:27">
      <c r="A512" s="2">
        <v>511</v>
      </c>
      <c r="B512" s="2" t="s">
        <v>37</v>
      </c>
      <c r="D512" s="2" t="s">
        <v>35</v>
      </c>
      <c r="F512" s="2" t="s">
        <v>519</v>
      </c>
      <c r="G512" s="2" t="s">
        <v>36</v>
      </c>
      <c r="H512" s="2" t="s">
        <v>868</v>
      </c>
      <c r="K512">
        <v>45127</v>
      </c>
      <c r="L512" s="2">
        <f t="shared" si="14"/>
        <v>133217.35</v>
      </c>
      <c r="N512" s="6">
        <v>380621</v>
      </c>
      <c r="O512" t="s">
        <v>4</v>
      </c>
      <c r="P512" s="6">
        <v>0.35</v>
      </c>
      <c r="Q512" s="2" t="s">
        <v>44</v>
      </c>
      <c r="R512" s="3" t="s">
        <v>968</v>
      </c>
      <c r="S512">
        <v>10</v>
      </c>
      <c r="X512" s="2" t="s">
        <v>79</v>
      </c>
      <c r="AA512" s="2">
        <f t="shared" si="15"/>
        <v>-88090.35</v>
      </c>
    </row>
    <row r="513" spans="1:27">
      <c r="A513" s="2">
        <v>512</v>
      </c>
      <c r="B513" s="2" t="s">
        <v>37</v>
      </c>
      <c r="D513" s="2" t="s">
        <v>35</v>
      </c>
      <c r="F513" s="2" t="s">
        <v>519</v>
      </c>
      <c r="G513" s="2" t="s">
        <v>36</v>
      </c>
      <c r="H513" s="2" t="s">
        <v>869</v>
      </c>
      <c r="K513">
        <v>12322</v>
      </c>
      <c r="L513" s="2">
        <f t="shared" si="14"/>
        <v>12322.5</v>
      </c>
      <c r="N513" s="6">
        <v>8215</v>
      </c>
      <c r="O513" t="s">
        <v>4</v>
      </c>
      <c r="P513" s="6">
        <v>1.5</v>
      </c>
      <c r="Q513" s="2" t="s">
        <v>44</v>
      </c>
      <c r="R513" s="3" t="s">
        <v>969</v>
      </c>
      <c r="S513">
        <v>10</v>
      </c>
      <c r="X513" s="2" t="s">
        <v>79</v>
      </c>
      <c r="AA513" s="2">
        <f t="shared" si="15"/>
        <v>-0.5</v>
      </c>
    </row>
    <row r="514" spans="1:27">
      <c r="A514" s="2">
        <v>513</v>
      </c>
      <c r="B514" s="2" t="s">
        <v>37</v>
      </c>
      <c r="D514" s="2" t="s">
        <v>35</v>
      </c>
      <c r="F514" s="2" t="s">
        <v>519</v>
      </c>
      <c r="G514" s="2" t="s">
        <v>36</v>
      </c>
      <c r="H514" s="2" t="s">
        <v>134</v>
      </c>
      <c r="K514">
        <v>27397</v>
      </c>
      <c r="L514" s="2">
        <f t="shared" si="14"/>
        <v>27397.5</v>
      </c>
      <c r="N514" s="6">
        <v>18265</v>
      </c>
      <c r="O514" t="s">
        <v>4</v>
      </c>
      <c r="P514" s="6">
        <v>1.5</v>
      </c>
      <c r="Q514" s="2" t="s">
        <v>44</v>
      </c>
      <c r="R514" s="3" t="s">
        <v>970</v>
      </c>
      <c r="S514">
        <v>10</v>
      </c>
      <c r="X514" s="2" t="s">
        <v>79</v>
      </c>
      <c r="AA514" s="2">
        <f t="shared" si="15"/>
        <v>-0.5</v>
      </c>
    </row>
    <row r="515" spans="1:27">
      <c r="A515" s="2">
        <v>514</v>
      </c>
      <c r="B515" s="2" t="s">
        <v>37</v>
      </c>
      <c r="D515" s="2" t="s">
        <v>35</v>
      </c>
      <c r="F515" s="2" t="s">
        <v>519</v>
      </c>
      <c r="G515" s="2" t="s">
        <v>36</v>
      </c>
      <c r="H515" s="2" t="s">
        <v>135</v>
      </c>
      <c r="K515">
        <v>122080</v>
      </c>
      <c r="L515" s="2">
        <f t="shared" ref="L515:L578" si="16">N515*P515</f>
        <v>122080.20000000001</v>
      </c>
      <c r="N515" s="6">
        <v>110982</v>
      </c>
      <c r="O515" t="s">
        <v>4</v>
      </c>
      <c r="P515" s="6">
        <v>1.1000000000000001</v>
      </c>
      <c r="Q515" s="2" t="s">
        <v>44</v>
      </c>
      <c r="R515" s="3" t="s">
        <v>971</v>
      </c>
      <c r="S515">
        <v>10</v>
      </c>
      <c r="X515" s="2" t="s">
        <v>79</v>
      </c>
      <c r="AA515" s="2">
        <f t="shared" ref="AA515:AA578" si="17">K515-L515</f>
        <v>-0.20000000001164153</v>
      </c>
    </row>
    <row r="516" spans="1:27">
      <c r="A516" s="2">
        <v>515</v>
      </c>
      <c r="B516" s="2" t="s">
        <v>37</v>
      </c>
      <c r="D516" s="2" t="s">
        <v>35</v>
      </c>
      <c r="F516" s="2" t="s">
        <v>519</v>
      </c>
      <c r="G516" s="2" t="s">
        <v>36</v>
      </c>
      <c r="H516" s="2" t="s">
        <v>870</v>
      </c>
      <c r="K516">
        <v>81198</v>
      </c>
      <c r="L516" s="2">
        <f t="shared" si="16"/>
        <v>81198.8</v>
      </c>
      <c r="N516" s="6">
        <v>202997</v>
      </c>
      <c r="O516" t="s">
        <v>4</v>
      </c>
      <c r="P516" s="6">
        <v>0.4</v>
      </c>
      <c r="Q516" s="2" t="s">
        <v>44</v>
      </c>
      <c r="R516" s="3" t="s">
        <v>972</v>
      </c>
      <c r="S516">
        <v>10</v>
      </c>
      <c r="X516" s="2" t="s">
        <v>79</v>
      </c>
      <c r="AA516" s="2">
        <f t="shared" si="17"/>
        <v>-0.80000000000291038</v>
      </c>
    </row>
    <row r="517" spans="1:27">
      <c r="A517" s="2">
        <v>516</v>
      </c>
      <c r="B517" s="2" t="s">
        <v>37</v>
      </c>
      <c r="D517" s="2" t="s">
        <v>35</v>
      </c>
      <c r="F517" s="2" t="s">
        <v>519</v>
      </c>
      <c r="G517" s="2" t="s">
        <v>36</v>
      </c>
      <c r="H517" s="2" t="s">
        <v>871</v>
      </c>
      <c r="K517">
        <v>8389</v>
      </c>
      <c r="L517" s="2">
        <f t="shared" si="16"/>
        <v>8389.1999999999989</v>
      </c>
      <c r="N517" s="6">
        <v>27964</v>
      </c>
      <c r="O517" t="s">
        <v>4</v>
      </c>
      <c r="P517" s="6">
        <v>0.3</v>
      </c>
      <c r="Q517" s="2" t="s">
        <v>44</v>
      </c>
      <c r="R517" s="3" t="s">
        <v>973</v>
      </c>
      <c r="S517">
        <v>10</v>
      </c>
      <c r="X517" s="2" t="s">
        <v>79</v>
      </c>
      <c r="AA517" s="2">
        <f t="shared" si="17"/>
        <v>-0.19999999999890861</v>
      </c>
    </row>
    <row r="518" spans="1:27">
      <c r="A518" s="2">
        <v>517</v>
      </c>
      <c r="B518" s="2" t="s">
        <v>37</v>
      </c>
      <c r="D518" s="2" t="s">
        <v>35</v>
      </c>
      <c r="F518" s="2" t="s">
        <v>519</v>
      </c>
      <c r="G518" s="2" t="s">
        <v>36</v>
      </c>
      <c r="H518" s="2" t="s">
        <v>872</v>
      </c>
      <c r="K518">
        <v>105347</v>
      </c>
      <c r="L518" s="2">
        <f t="shared" si="16"/>
        <v>105347.25</v>
      </c>
      <c r="N518" s="6">
        <v>702315</v>
      </c>
      <c r="O518" t="s">
        <v>4</v>
      </c>
      <c r="P518" s="6">
        <v>0.15</v>
      </c>
      <c r="Q518" s="2" t="s">
        <v>44</v>
      </c>
      <c r="R518" s="3" t="s">
        <v>974</v>
      </c>
      <c r="S518">
        <v>10</v>
      </c>
      <c r="X518" s="2" t="s">
        <v>79</v>
      </c>
      <c r="AA518" s="2">
        <f t="shared" si="17"/>
        <v>-0.25</v>
      </c>
    </row>
    <row r="519" spans="1:27">
      <c r="A519" s="2">
        <v>518</v>
      </c>
      <c r="B519" s="2" t="s">
        <v>37</v>
      </c>
      <c r="D519" s="2" t="s">
        <v>35</v>
      </c>
      <c r="F519" s="2" t="s">
        <v>519</v>
      </c>
      <c r="G519" s="2" t="s">
        <v>36</v>
      </c>
      <c r="H519" s="2" t="s">
        <v>438</v>
      </c>
      <c r="K519">
        <v>34640</v>
      </c>
      <c r="L519" s="2">
        <f t="shared" si="16"/>
        <v>34640</v>
      </c>
      <c r="N519" s="6">
        <v>17320</v>
      </c>
      <c r="O519" t="s">
        <v>4</v>
      </c>
      <c r="P519" s="6">
        <v>2</v>
      </c>
      <c r="Q519" s="2" t="s">
        <v>44</v>
      </c>
      <c r="R519" s="3" t="s">
        <v>975</v>
      </c>
      <c r="S519">
        <v>10</v>
      </c>
      <c r="X519" s="2" t="s">
        <v>79</v>
      </c>
      <c r="AA519" s="2">
        <f t="shared" si="17"/>
        <v>0</v>
      </c>
    </row>
    <row r="520" spans="1:27">
      <c r="A520" s="2">
        <v>519</v>
      </c>
      <c r="B520" s="2" t="s">
        <v>37</v>
      </c>
      <c r="D520" s="2" t="s">
        <v>35</v>
      </c>
      <c r="F520" s="2" t="s">
        <v>519</v>
      </c>
      <c r="G520" s="2" t="s">
        <v>36</v>
      </c>
      <c r="H520" s="2" t="s">
        <v>138</v>
      </c>
      <c r="K520">
        <v>750</v>
      </c>
      <c r="L520" s="2">
        <f t="shared" si="16"/>
        <v>750</v>
      </c>
      <c r="N520" s="6">
        <v>5000</v>
      </c>
      <c r="O520" t="s">
        <v>4</v>
      </c>
      <c r="P520" s="6">
        <v>0.15</v>
      </c>
      <c r="Q520" s="2" t="s">
        <v>44</v>
      </c>
      <c r="R520" s="3" t="s">
        <v>976</v>
      </c>
      <c r="S520">
        <v>10</v>
      </c>
      <c r="X520" s="2" t="s">
        <v>79</v>
      </c>
      <c r="AA520" s="2">
        <f t="shared" si="17"/>
        <v>0</v>
      </c>
    </row>
    <row r="521" spans="1:27">
      <c r="A521" s="2">
        <v>520</v>
      </c>
      <c r="B521" s="2" t="s">
        <v>37</v>
      </c>
      <c r="D521" s="2" t="s">
        <v>35</v>
      </c>
      <c r="F521" s="2" t="s">
        <v>519</v>
      </c>
      <c r="G521" s="2" t="s">
        <v>36</v>
      </c>
      <c r="H521" s="2" t="s">
        <v>873</v>
      </c>
      <c r="K521">
        <v>1125</v>
      </c>
      <c r="L521" s="2">
        <f t="shared" si="16"/>
        <v>1115</v>
      </c>
      <c r="N521" s="6">
        <v>1115</v>
      </c>
      <c r="O521" t="s">
        <v>4</v>
      </c>
      <c r="P521" s="6">
        <v>1</v>
      </c>
      <c r="Q521" s="2" t="s">
        <v>44</v>
      </c>
      <c r="R521" s="3" t="s">
        <v>977</v>
      </c>
      <c r="S521">
        <v>10</v>
      </c>
      <c r="X521" s="2" t="s">
        <v>79</v>
      </c>
      <c r="AA521" s="2">
        <f t="shared" si="17"/>
        <v>10</v>
      </c>
    </row>
    <row r="522" spans="1:27">
      <c r="A522" s="2">
        <v>521</v>
      </c>
      <c r="B522" s="2" t="s">
        <v>37</v>
      </c>
      <c r="D522" s="2" t="s">
        <v>35</v>
      </c>
      <c r="F522" s="2" t="s">
        <v>519</v>
      </c>
      <c r="G522" s="2" t="s">
        <v>36</v>
      </c>
      <c r="H522" s="2" t="s">
        <v>874</v>
      </c>
      <c r="K522">
        <v>2397</v>
      </c>
      <c r="L522" s="2">
        <f t="shared" si="16"/>
        <v>2397</v>
      </c>
      <c r="N522" s="6">
        <v>4794</v>
      </c>
      <c r="O522" t="s">
        <v>4</v>
      </c>
      <c r="P522" s="6">
        <v>0.5</v>
      </c>
      <c r="Q522" s="2" t="s">
        <v>44</v>
      </c>
      <c r="R522" s="3" t="s">
        <v>978</v>
      </c>
      <c r="S522">
        <v>10</v>
      </c>
      <c r="X522" s="2" t="s">
        <v>79</v>
      </c>
      <c r="AA522" s="2">
        <f t="shared" si="17"/>
        <v>0</v>
      </c>
    </row>
    <row r="523" spans="1:27">
      <c r="A523" s="2">
        <v>522</v>
      </c>
      <c r="B523" s="2" t="s">
        <v>37</v>
      </c>
      <c r="D523" s="2" t="s">
        <v>35</v>
      </c>
      <c r="F523" s="2" t="s">
        <v>519</v>
      </c>
      <c r="G523" s="2" t="s">
        <v>36</v>
      </c>
      <c r="H523" s="2" t="s">
        <v>139</v>
      </c>
      <c r="K523">
        <v>4902</v>
      </c>
      <c r="L523" s="2">
        <f t="shared" si="16"/>
        <v>4902</v>
      </c>
      <c r="N523" s="6">
        <v>8170</v>
      </c>
      <c r="O523" t="s">
        <v>4</v>
      </c>
      <c r="P523" s="6">
        <v>0.6</v>
      </c>
      <c r="Q523" s="2" t="s">
        <v>44</v>
      </c>
      <c r="R523" s="3" t="s">
        <v>979</v>
      </c>
      <c r="S523">
        <v>10</v>
      </c>
      <c r="X523" s="2" t="s">
        <v>79</v>
      </c>
      <c r="AA523" s="2">
        <f t="shared" si="17"/>
        <v>0</v>
      </c>
    </row>
    <row r="524" spans="1:27">
      <c r="A524" s="2">
        <v>523</v>
      </c>
      <c r="B524" s="2" t="s">
        <v>37</v>
      </c>
      <c r="D524" s="2" t="s">
        <v>35</v>
      </c>
      <c r="F524" s="2" t="s">
        <v>519</v>
      </c>
      <c r="G524" s="2" t="s">
        <v>36</v>
      </c>
      <c r="H524" s="2" t="s">
        <v>1548</v>
      </c>
      <c r="K524">
        <v>22380</v>
      </c>
      <c r="L524" s="2">
        <f t="shared" si="16"/>
        <v>22380.75</v>
      </c>
      <c r="N524" s="6">
        <v>29841</v>
      </c>
      <c r="O524" t="s">
        <v>4</v>
      </c>
      <c r="P524" s="6">
        <v>0.75</v>
      </c>
      <c r="Q524" s="2" t="s">
        <v>44</v>
      </c>
      <c r="R524" s="3" t="s">
        <v>980</v>
      </c>
      <c r="S524">
        <v>10</v>
      </c>
      <c r="X524" s="2" t="s">
        <v>79</v>
      </c>
      <c r="AA524" s="2">
        <f t="shared" si="17"/>
        <v>-0.75</v>
      </c>
    </row>
    <row r="525" spans="1:27">
      <c r="A525" s="2">
        <v>524</v>
      </c>
      <c r="B525" s="2" t="s">
        <v>37</v>
      </c>
      <c r="D525" s="2" t="s">
        <v>35</v>
      </c>
      <c r="F525" s="2" t="s">
        <v>519</v>
      </c>
      <c r="G525" s="2" t="s">
        <v>36</v>
      </c>
      <c r="H525" s="2" t="s">
        <v>875</v>
      </c>
      <c r="K525">
        <v>200</v>
      </c>
      <c r="L525" s="2">
        <f t="shared" si="16"/>
        <v>200</v>
      </c>
      <c r="N525" s="6">
        <v>50</v>
      </c>
      <c r="O525" t="s">
        <v>4</v>
      </c>
      <c r="P525" s="6">
        <v>4</v>
      </c>
      <c r="Q525" s="2" t="s">
        <v>44</v>
      </c>
      <c r="R525" s="3" t="s">
        <v>981</v>
      </c>
      <c r="S525">
        <v>10</v>
      </c>
      <c r="X525" s="2" t="s">
        <v>79</v>
      </c>
      <c r="AA525" s="2">
        <f t="shared" si="17"/>
        <v>0</v>
      </c>
    </row>
    <row r="526" spans="1:27">
      <c r="A526" s="2">
        <v>525</v>
      </c>
      <c r="B526" s="2" t="s">
        <v>37</v>
      </c>
      <c r="D526" s="2" t="s">
        <v>35</v>
      </c>
      <c r="F526" s="2" t="s">
        <v>519</v>
      </c>
      <c r="G526" s="2" t="s">
        <v>36</v>
      </c>
      <c r="H526" s="2" t="s">
        <v>876</v>
      </c>
      <c r="K526">
        <v>2400</v>
      </c>
      <c r="L526" s="2">
        <f t="shared" si="16"/>
        <v>2400</v>
      </c>
      <c r="N526" s="6">
        <v>300</v>
      </c>
      <c r="O526" t="s">
        <v>4</v>
      </c>
      <c r="P526" s="6">
        <v>8</v>
      </c>
      <c r="Q526" s="2" t="s">
        <v>44</v>
      </c>
      <c r="R526" s="3" t="s">
        <v>982</v>
      </c>
      <c r="S526">
        <v>10</v>
      </c>
      <c r="X526" s="2" t="s">
        <v>79</v>
      </c>
      <c r="AA526" s="2">
        <f t="shared" si="17"/>
        <v>0</v>
      </c>
    </row>
    <row r="527" spans="1:27">
      <c r="A527" s="2">
        <v>526</v>
      </c>
      <c r="B527" s="2" t="s">
        <v>37</v>
      </c>
      <c r="D527" s="2" t="s">
        <v>35</v>
      </c>
      <c r="F527" s="2" t="s">
        <v>519</v>
      </c>
      <c r="G527" s="2" t="s">
        <v>36</v>
      </c>
      <c r="H527" s="2" t="s">
        <v>877</v>
      </c>
      <c r="K527">
        <v>108787</v>
      </c>
      <c r="L527" s="2">
        <f t="shared" si="16"/>
        <v>108787.5</v>
      </c>
      <c r="N527" s="6">
        <v>72525</v>
      </c>
      <c r="O527" t="s">
        <v>4</v>
      </c>
      <c r="P527" s="6">
        <v>1.5</v>
      </c>
      <c r="Q527" s="2" t="s">
        <v>44</v>
      </c>
      <c r="R527" s="3" t="s">
        <v>983</v>
      </c>
      <c r="S527">
        <v>10</v>
      </c>
      <c r="X527" s="2" t="s">
        <v>79</v>
      </c>
      <c r="AA527" s="2">
        <f t="shared" si="17"/>
        <v>-0.5</v>
      </c>
    </row>
    <row r="528" spans="1:27">
      <c r="A528" s="2">
        <v>527</v>
      </c>
      <c r="B528" s="2" t="s">
        <v>37</v>
      </c>
      <c r="D528" s="2" t="s">
        <v>35</v>
      </c>
      <c r="F528" s="2" t="s">
        <v>519</v>
      </c>
      <c r="G528" s="2" t="s">
        <v>36</v>
      </c>
      <c r="H528" s="2" t="s">
        <v>878</v>
      </c>
      <c r="K528">
        <v>720</v>
      </c>
      <c r="L528" s="2">
        <f t="shared" si="16"/>
        <v>720</v>
      </c>
      <c r="N528" s="6">
        <v>30</v>
      </c>
      <c r="O528" t="s">
        <v>882</v>
      </c>
      <c r="P528" s="6">
        <v>24</v>
      </c>
      <c r="Q528" s="2" t="s">
        <v>44</v>
      </c>
      <c r="R528" s="3" t="s">
        <v>984</v>
      </c>
      <c r="S528">
        <v>10</v>
      </c>
      <c r="X528" s="2" t="s">
        <v>79</v>
      </c>
      <c r="AA528" s="2">
        <f t="shared" si="17"/>
        <v>0</v>
      </c>
    </row>
    <row r="529" spans="1:27">
      <c r="A529" s="2">
        <v>528</v>
      </c>
      <c r="B529" s="2" t="s">
        <v>37</v>
      </c>
      <c r="D529" s="2" t="s">
        <v>35</v>
      </c>
      <c r="F529" s="2" t="s">
        <v>519</v>
      </c>
      <c r="G529" s="2" t="s">
        <v>36</v>
      </c>
      <c r="H529" s="2" t="s">
        <v>879</v>
      </c>
      <c r="K529">
        <v>343788</v>
      </c>
      <c r="L529" s="2">
        <f t="shared" si="16"/>
        <v>343788.75</v>
      </c>
      <c r="N529" s="6">
        <v>275031</v>
      </c>
      <c r="O529" t="s">
        <v>4</v>
      </c>
      <c r="P529" s="6">
        <v>1.25</v>
      </c>
      <c r="Q529" s="2" t="s">
        <v>44</v>
      </c>
      <c r="R529" s="3" t="s">
        <v>985</v>
      </c>
      <c r="S529">
        <v>10</v>
      </c>
      <c r="X529" s="2" t="s">
        <v>79</v>
      </c>
      <c r="AA529" s="2">
        <f t="shared" si="17"/>
        <v>-0.75</v>
      </c>
    </row>
    <row r="530" spans="1:27">
      <c r="A530" s="2">
        <v>529</v>
      </c>
      <c r="B530" s="2" t="s">
        <v>37</v>
      </c>
      <c r="D530" s="2" t="s">
        <v>35</v>
      </c>
      <c r="F530" s="2" t="s">
        <v>519</v>
      </c>
      <c r="G530" s="2" t="s">
        <v>36</v>
      </c>
      <c r="H530" s="2" t="s">
        <v>1612</v>
      </c>
      <c r="K530">
        <v>6</v>
      </c>
      <c r="L530" s="2">
        <f t="shared" si="16"/>
        <v>6.8</v>
      </c>
      <c r="N530" s="6">
        <v>8</v>
      </c>
      <c r="O530" t="s">
        <v>142</v>
      </c>
      <c r="P530" s="6">
        <v>0.85</v>
      </c>
      <c r="Q530" s="2" t="s">
        <v>44</v>
      </c>
      <c r="R530" s="3" t="s">
        <v>986</v>
      </c>
      <c r="S530">
        <v>10</v>
      </c>
      <c r="X530" s="2" t="s">
        <v>79</v>
      </c>
      <c r="AA530" s="2">
        <f t="shared" si="17"/>
        <v>-0.79999999999999982</v>
      </c>
    </row>
    <row r="531" spans="1:27">
      <c r="A531" s="2">
        <v>530</v>
      </c>
      <c r="B531" s="2" t="s">
        <v>37</v>
      </c>
      <c r="D531" s="2" t="s">
        <v>35</v>
      </c>
      <c r="F531" s="2" t="s">
        <v>519</v>
      </c>
      <c r="G531" s="2" t="s">
        <v>36</v>
      </c>
      <c r="H531" s="2" t="s">
        <v>880</v>
      </c>
      <c r="K531">
        <v>1606</v>
      </c>
      <c r="L531" s="2">
        <f t="shared" si="16"/>
        <v>1606</v>
      </c>
      <c r="N531" s="6">
        <v>146</v>
      </c>
      <c r="O531" t="s">
        <v>1613</v>
      </c>
      <c r="P531" s="6">
        <v>11</v>
      </c>
      <c r="Q531" s="2" t="s">
        <v>44</v>
      </c>
      <c r="R531" s="3" t="s">
        <v>987</v>
      </c>
      <c r="S531">
        <v>10</v>
      </c>
      <c r="X531" s="2" t="s">
        <v>79</v>
      </c>
      <c r="AA531" s="2">
        <f t="shared" si="17"/>
        <v>0</v>
      </c>
    </row>
    <row r="532" spans="1:27">
      <c r="A532" s="2">
        <v>531</v>
      </c>
      <c r="B532" s="2" t="s">
        <v>37</v>
      </c>
      <c r="D532" s="2" t="s">
        <v>35</v>
      </c>
      <c r="F532" s="2" t="s">
        <v>519</v>
      </c>
      <c r="G532" s="2" t="s">
        <v>36</v>
      </c>
      <c r="H532" s="2" t="s">
        <v>880</v>
      </c>
      <c r="K532">
        <v>2580</v>
      </c>
      <c r="L532" s="2">
        <f t="shared" si="16"/>
        <v>2580</v>
      </c>
      <c r="N532" s="6">
        <v>43000</v>
      </c>
      <c r="O532" t="s">
        <v>4</v>
      </c>
      <c r="P532" s="6">
        <v>0.06</v>
      </c>
      <c r="Q532" s="2" t="s">
        <v>44</v>
      </c>
      <c r="R532" s="3" t="s">
        <v>988</v>
      </c>
      <c r="S532">
        <v>10</v>
      </c>
      <c r="X532" s="2" t="s">
        <v>79</v>
      </c>
      <c r="AA532" s="2">
        <f t="shared" si="17"/>
        <v>0</v>
      </c>
    </row>
    <row r="533" spans="1:27">
      <c r="A533" s="2">
        <v>532</v>
      </c>
      <c r="B533" s="2" t="s">
        <v>37</v>
      </c>
      <c r="D533" s="2" t="s">
        <v>35</v>
      </c>
      <c r="F533" s="2" t="s">
        <v>519</v>
      </c>
      <c r="G533" s="2" t="s">
        <v>36</v>
      </c>
      <c r="H533" s="2" t="s">
        <v>881</v>
      </c>
      <c r="K533">
        <v>3360</v>
      </c>
      <c r="L533" s="2">
        <f t="shared" si="16"/>
        <v>3408</v>
      </c>
      <c r="N533" s="6">
        <v>142</v>
      </c>
      <c r="O533" t="s">
        <v>1530</v>
      </c>
      <c r="P533" s="6">
        <v>24</v>
      </c>
      <c r="Q533" s="2" t="s">
        <v>44</v>
      </c>
      <c r="R533" s="3" t="s">
        <v>989</v>
      </c>
      <c r="S533">
        <v>10</v>
      </c>
      <c r="X533" s="2" t="s">
        <v>79</v>
      </c>
      <c r="AA533" s="2">
        <f t="shared" si="17"/>
        <v>-48</v>
      </c>
    </row>
    <row r="534" spans="1:27">
      <c r="A534" s="2">
        <v>533</v>
      </c>
      <c r="B534" s="2" t="s">
        <v>37</v>
      </c>
      <c r="D534" s="2" t="s">
        <v>35</v>
      </c>
      <c r="F534" s="2" t="s">
        <v>519</v>
      </c>
      <c r="G534" s="2" t="s">
        <v>36</v>
      </c>
      <c r="H534" s="2" t="s">
        <v>1614</v>
      </c>
      <c r="K534">
        <v>40</v>
      </c>
      <c r="L534" s="2">
        <f t="shared" si="16"/>
        <v>40</v>
      </c>
      <c r="N534" s="6">
        <v>2</v>
      </c>
      <c r="O534" t="s">
        <v>4</v>
      </c>
      <c r="P534" s="6">
        <v>20</v>
      </c>
      <c r="Q534" s="2" t="s">
        <v>44</v>
      </c>
      <c r="R534" s="3" t="s">
        <v>990</v>
      </c>
      <c r="S534">
        <v>10</v>
      </c>
      <c r="X534" s="2" t="s">
        <v>79</v>
      </c>
      <c r="AA534" s="2">
        <f t="shared" si="17"/>
        <v>0</v>
      </c>
    </row>
    <row r="535" spans="1:27">
      <c r="A535" s="2">
        <v>534</v>
      </c>
      <c r="B535" s="2" t="s">
        <v>37</v>
      </c>
      <c r="D535" s="2" t="s">
        <v>35</v>
      </c>
      <c r="F535" s="2" t="s">
        <v>519</v>
      </c>
      <c r="G535" s="2" t="s">
        <v>36</v>
      </c>
      <c r="H535" s="2" t="s">
        <v>440</v>
      </c>
      <c r="K535">
        <v>191089</v>
      </c>
      <c r="L535" s="2">
        <f t="shared" si="16"/>
        <v>191089.5</v>
      </c>
      <c r="N535" s="6">
        <v>54597</v>
      </c>
      <c r="O535" t="s">
        <v>4</v>
      </c>
      <c r="P535" s="6">
        <v>3.5</v>
      </c>
      <c r="Q535" s="2" t="s">
        <v>44</v>
      </c>
      <c r="R535" s="3" t="s">
        <v>991</v>
      </c>
      <c r="S535">
        <v>10</v>
      </c>
      <c r="X535" s="2" t="s">
        <v>79</v>
      </c>
      <c r="AA535" s="2">
        <f t="shared" si="17"/>
        <v>-0.5</v>
      </c>
    </row>
    <row r="536" spans="1:27">
      <c r="A536" s="2">
        <v>535</v>
      </c>
      <c r="B536" s="2" t="s">
        <v>37</v>
      </c>
      <c r="D536" s="2" t="s">
        <v>35</v>
      </c>
      <c r="F536" s="2" t="s">
        <v>519</v>
      </c>
      <c r="G536" s="2" t="s">
        <v>36</v>
      </c>
      <c r="H536" s="2" t="s">
        <v>883</v>
      </c>
      <c r="K536">
        <v>6000</v>
      </c>
      <c r="L536" s="2">
        <f t="shared" si="16"/>
        <v>6000</v>
      </c>
      <c r="N536" s="6">
        <v>24000</v>
      </c>
      <c r="O536" t="s">
        <v>4</v>
      </c>
      <c r="P536" s="6">
        <v>0.25</v>
      </c>
      <c r="Q536" s="2" t="s">
        <v>44</v>
      </c>
      <c r="R536" s="3" t="s">
        <v>992</v>
      </c>
      <c r="S536">
        <v>10</v>
      </c>
      <c r="X536" s="2" t="s">
        <v>79</v>
      </c>
      <c r="AA536" s="2">
        <f t="shared" si="17"/>
        <v>0</v>
      </c>
    </row>
    <row r="537" spans="1:27">
      <c r="A537" s="2">
        <v>536</v>
      </c>
      <c r="B537" s="2" t="s">
        <v>37</v>
      </c>
      <c r="D537" s="2" t="s">
        <v>35</v>
      </c>
      <c r="F537" s="2" t="s">
        <v>519</v>
      </c>
      <c r="G537" s="2" t="s">
        <v>36</v>
      </c>
      <c r="H537" s="2" t="s">
        <v>884</v>
      </c>
      <c r="K537">
        <v>210</v>
      </c>
      <c r="L537" s="2">
        <f t="shared" si="16"/>
        <v>210</v>
      </c>
      <c r="N537" s="6">
        <v>280</v>
      </c>
      <c r="O537" t="s">
        <v>4</v>
      </c>
      <c r="P537" s="6">
        <v>0.75</v>
      </c>
      <c r="Q537" s="2" t="s">
        <v>44</v>
      </c>
      <c r="R537" s="3" t="s">
        <v>993</v>
      </c>
      <c r="S537">
        <v>10</v>
      </c>
      <c r="X537" s="2" t="s">
        <v>79</v>
      </c>
      <c r="AA537" s="2">
        <f t="shared" si="17"/>
        <v>0</v>
      </c>
    </row>
    <row r="538" spans="1:27">
      <c r="A538" s="2">
        <v>537</v>
      </c>
      <c r="B538" s="2" t="s">
        <v>37</v>
      </c>
      <c r="D538" s="2" t="s">
        <v>35</v>
      </c>
      <c r="F538" s="2" t="s">
        <v>519</v>
      </c>
      <c r="G538" s="2" t="s">
        <v>36</v>
      </c>
      <c r="H538" s="2" t="s">
        <v>141</v>
      </c>
      <c r="K538">
        <v>884</v>
      </c>
      <c r="L538" s="2">
        <f t="shared" si="16"/>
        <v>884</v>
      </c>
      <c r="N538" s="6">
        <v>6800</v>
      </c>
      <c r="O538" t="s">
        <v>4</v>
      </c>
      <c r="P538" s="6">
        <v>0.13</v>
      </c>
      <c r="Q538" s="2" t="s">
        <v>44</v>
      </c>
      <c r="R538" s="3" t="s">
        <v>994</v>
      </c>
      <c r="S538">
        <v>10</v>
      </c>
      <c r="X538" s="2" t="s">
        <v>79</v>
      </c>
      <c r="AA538" s="2">
        <f t="shared" si="17"/>
        <v>0</v>
      </c>
    </row>
    <row r="539" spans="1:27">
      <c r="A539" s="2">
        <v>538</v>
      </c>
      <c r="B539" s="2" t="s">
        <v>37</v>
      </c>
      <c r="D539" s="2" t="s">
        <v>35</v>
      </c>
      <c r="F539" s="2" t="s">
        <v>519</v>
      </c>
      <c r="G539" s="2" t="s">
        <v>36</v>
      </c>
      <c r="H539" s="2" t="s">
        <v>441</v>
      </c>
      <c r="K539">
        <v>200</v>
      </c>
      <c r="L539" s="2">
        <f t="shared" si="16"/>
        <v>160</v>
      </c>
      <c r="N539" s="6">
        <v>800</v>
      </c>
      <c r="O539" t="s">
        <v>4</v>
      </c>
      <c r="P539" s="6">
        <v>0.2</v>
      </c>
      <c r="Q539" s="2" t="s">
        <v>44</v>
      </c>
      <c r="R539" s="3" t="s">
        <v>995</v>
      </c>
      <c r="S539">
        <v>10</v>
      </c>
      <c r="X539" s="2" t="s">
        <v>79</v>
      </c>
      <c r="AA539" s="2">
        <f t="shared" si="17"/>
        <v>40</v>
      </c>
    </row>
    <row r="540" spans="1:27">
      <c r="A540" s="2">
        <v>539</v>
      </c>
      <c r="B540" s="2" t="s">
        <v>37</v>
      </c>
      <c r="D540" s="2" t="s">
        <v>35</v>
      </c>
      <c r="F540" s="2" t="s">
        <v>519</v>
      </c>
      <c r="G540" s="2" t="s">
        <v>36</v>
      </c>
      <c r="H540" s="2" t="s">
        <v>1615</v>
      </c>
      <c r="K540">
        <v>1200</v>
      </c>
      <c r="L540" s="2">
        <f t="shared" si="16"/>
        <v>1200</v>
      </c>
      <c r="N540" s="6">
        <v>8</v>
      </c>
      <c r="O540" t="s">
        <v>900</v>
      </c>
      <c r="P540" s="6">
        <v>150</v>
      </c>
      <c r="Q540" s="2" t="s">
        <v>44</v>
      </c>
      <c r="R540" s="3" t="s">
        <v>996</v>
      </c>
      <c r="S540">
        <v>10</v>
      </c>
      <c r="X540" s="2" t="s">
        <v>79</v>
      </c>
      <c r="AA540" s="2">
        <f t="shared" si="17"/>
        <v>0</v>
      </c>
    </row>
    <row r="541" spans="1:27">
      <c r="A541" s="2">
        <v>540</v>
      </c>
      <c r="B541" s="2" t="s">
        <v>37</v>
      </c>
      <c r="D541" s="2" t="s">
        <v>35</v>
      </c>
      <c r="F541" s="2" t="s">
        <v>519</v>
      </c>
      <c r="G541" s="2" t="s">
        <v>36</v>
      </c>
      <c r="H541" s="2" t="s">
        <v>1615</v>
      </c>
      <c r="K541">
        <v>30</v>
      </c>
      <c r="L541" s="2">
        <f t="shared" si="16"/>
        <v>30</v>
      </c>
      <c r="N541" s="6">
        <v>1</v>
      </c>
      <c r="O541" t="s">
        <v>358</v>
      </c>
      <c r="P541" s="6">
        <v>30</v>
      </c>
      <c r="Q541" s="2" t="s">
        <v>44</v>
      </c>
      <c r="R541" s="3" t="s">
        <v>997</v>
      </c>
      <c r="S541">
        <v>10</v>
      </c>
      <c r="X541" s="2" t="s">
        <v>79</v>
      </c>
      <c r="AA541" s="2">
        <f t="shared" si="17"/>
        <v>0</v>
      </c>
    </row>
    <row r="542" spans="1:27">
      <c r="A542" s="2">
        <v>541</v>
      </c>
      <c r="B542" s="2" t="s">
        <v>37</v>
      </c>
      <c r="D542" s="2" t="s">
        <v>35</v>
      </c>
      <c r="F542" s="2" t="s">
        <v>519</v>
      </c>
      <c r="G542" s="2" t="s">
        <v>36</v>
      </c>
      <c r="H542" s="2" t="s">
        <v>885</v>
      </c>
      <c r="K542">
        <v>3070</v>
      </c>
      <c r="L542" s="2">
        <f t="shared" si="16"/>
        <v>3070.5</v>
      </c>
      <c r="N542" s="6">
        <v>2047</v>
      </c>
      <c r="O542" t="s">
        <v>4</v>
      </c>
      <c r="P542" s="6">
        <v>1.5</v>
      </c>
      <c r="Q542" s="2" t="s">
        <v>44</v>
      </c>
      <c r="R542" s="3" t="s">
        <v>998</v>
      </c>
      <c r="S542">
        <v>10</v>
      </c>
      <c r="X542" s="2" t="s">
        <v>79</v>
      </c>
      <c r="AA542" s="2">
        <f t="shared" si="17"/>
        <v>-0.5</v>
      </c>
    </row>
    <row r="543" spans="1:27">
      <c r="A543" s="2">
        <v>542</v>
      </c>
      <c r="B543" s="2" t="s">
        <v>37</v>
      </c>
      <c r="D543" s="2" t="s">
        <v>35</v>
      </c>
      <c r="F543" s="2" t="s">
        <v>519</v>
      </c>
      <c r="G543" s="2" t="s">
        <v>36</v>
      </c>
      <c r="H543" s="2" t="s">
        <v>886</v>
      </c>
      <c r="K543">
        <v>1003</v>
      </c>
      <c r="L543" s="2">
        <f t="shared" si="16"/>
        <v>1003.5</v>
      </c>
      <c r="N543" s="6">
        <v>6690</v>
      </c>
      <c r="O543" t="s">
        <v>4</v>
      </c>
      <c r="P543" s="6">
        <v>0.15</v>
      </c>
      <c r="Q543" s="2" t="s">
        <v>44</v>
      </c>
      <c r="R543" s="3" t="s">
        <v>999</v>
      </c>
      <c r="S543">
        <v>10</v>
      </c>
      <c r="X543" s="2" t="s">
        <v>79</v>
      </c>
      <c r="AA543" s="2">
        <f t="shared" si="17"/>
        <v>-0.5</v>
      </c>
    </row>
    <row r="544" spans="1:27">
      <c r="A544" s="2">
        <v>543</v>
      </c>
      <c r="B544" s="2" t="s">
        <v>37</v>
      </c>
      <c r="D544" s="2" t="s">
        <v>35</v>
      </c>
      <c r="F544" s="2" t="s">
        <v>519</v>
      </c>
      <c r="G544" s="2" t="s">
        <v>36</v>
      </c>
      <c r="H544" s="2" t="s">
        <v>887</v>
      </c>
      <c r="K544">
        <v>600</v>
      </c>
      <c r="L544" s="2">
        <f t="shared" si="16"/>
        <v>600</v>
      </c>
      <c r="N544" s="6">
        <v>50</v>
      </c>
      <c r="O544" t="s">
        <v>1532</v>
      </c>
      <c r="P544" s="6">
        <v>12</v>
      </c>
      <c r="Q544" s="2" t="s">
        <v>44</v>
      </c>
      <c r="R544" s="3" t="s">
        <v>1000</v>
      </c>
      <c r="S544">
        <v>10</v>
      </c>
      <c r="X544" s="2" t="s">
        <v>79</v>
      </c>
      <c r="AA544" s="2">
        <f t="shared" si="17"/>
        <v>0</v>
      </c>
    </row>
    <row r="545" spans="1:27">
      <c r="A545" s="2">
        <v>544</v>
      </c>
      <c r="B545" s="2" t="s">
        <v>37</v>
      </c>
      <c r="D545" s="2" t="s">
        <v>35</v>
      </c>
      <c r="F545" s="2" t="s">
        <v>519</v>
      </c>
      <c r="G545" s="2" t="s">
        <v>36</v>
      </c>
      <c r="H545" s="2" t="s">
        <v>888</v>
      </c>
      <c r="K545">
        <v>1200</v>
      </c>
      <c r="L545" s="2">
        <f t="shared" si="16"/>
        <v>1200</v>
      </c>
      <c r="N545" s="6">
        <v>50</v>
      </c>
      <c r="O545" t="s">
        <v>1532</v>
      </c>
      <c r="P545" s="6">
        <v>24</v>
      </c>
      <c r="Q545" s="2" t="s">
        <v>44</v>
      </c>
      <c r="R545" s="3" t="s">
        <v>1001</v>
      </c>
      <c r="S545">
        <v>10</v>
      </c>
      <c r="X545" s="2" t="s">
        <v>79</v>
      </c>
      <c r="AA545" s="2">
        <f t="shared" si="17"/>
        <v>0</v>
      </c>
    </row>
    <row r="546" spans="1:27">
      <c r="A546" s="2">
        <v>545</v>
      </c>
      <c r="B546" s="2" t="s">
        <v>37</v>
      </c>
      <c r="D546" s="2" t="s">
        <v>35</v>
      </c>
      <c r="F546" s="2" t="s">
        <v>519</v>
      </c>
      <c r="G546" s="2" t="s">
        <v>36</v>
      </c>
      <c r="H546" s="2" t="s">
        <v>234</v>
      </c>
      <c r="K546">
        <v>1778</v>
      </c>
      <c r="L546" s="2">
        <f t="shared" si="16"/>
        <v>1778</v>
      </c>
      <c r="N546" s="6">
        <v>63.5</v>
      </c>
      <c r="O546" t="s">
        <v>1530</v>
      </c>
      <c r="P546" s="6">
        <v>28</v>
      </c>
      <c r="Q546" s="2" t="s">
        <v>44</v>
      </c>
      <c r="R546" s="3" t="s">
        <v>1002</v>
      </c>
      <c r="S546">
        <v>10</v>
      </c>
      <c r="X546" s="2" t="s">
        <v>79</v>
      </c>
      <c r="AA546" s="2">
        <f t="shared" si="17"/>
        <v>0</v>
      </c>
    </row>
    <row r="547" spans="1:27">
      <c r="A547" s="2">
        <v>546</v>
      </c>
      <c r="B547" s="2" t="s">
        <v>37</v>
      </c>
      <c r="D547" s="2" t="s">
        <v>35</v>
      </c>
      <c r="F547" s="2" t="s">
        <v>519</v>
      </c>
      <c r="G547" s="2" t="s">
        <v>36</v>
      </c>
      <c r="H547" s="2" t="s">
        <v>889</v>
      </c>
      <c r="K547">
        <v>1925</v>
      </c>
      <c r="L547" s="2">
        <f t="shared" si="16"/>
        <v>1925</v>
      </c>
      <c r="N547" s="6">
        <v>25</v>
      </c>
      <c r="O547" t="s">
        <v>582</v>
      </c>
      <c r="P547" s="6">
        <v>77</v>
      </c>
      <c r="Q547" s="2" t="s">
        <v>44</v>
      </c>
      <c r="R547" s="3" t="s">
        <v>1003</v>
      </c>
      <c r="S547">
        <v>10</v>
      </c>
      <c r="X547" s="2" t="s">
        <v>79</v>
      </c>
      <c r="AA547" s="2">
        <f t="shared" si="17"/>
        <v>0</v>
      </c>
    </row>
    <row r="548" spans="1:27">
      <c r="A548" s="2">
        <v>547</v>
      </c>
      <c r="B548" s="2" t="s">
        <v>37</v>
      </c>
      <c r="D548" s="2" t="s">
        <v>35</v>
      </c>
      <c r="F548" s="2" t="s">
        <v>519</v>
      </c>
      <c r="G548" s="2" t="s">
        <v>36</v>
      </c>
      <c r="H548" s="2" t="s">
        <v>1573</v>
      </c>
      <c r="K548">
        <v>91</v>
      </c>
      <c r="L548" s="2">
        <f t="shared" si="16"/>
        <v>9150</v>
      </c>
      <c r="N548" s="6">
        <v>1220</v>
      </c>
      <c r="O548" t="s">
        <v>4</v>
      </c>
      <c r="P548" s="6">
        <v>7.5</v>
      </c>
      <c r="Q548" s="2" t="s">
        <v>44</v>
      </c>
      <c r="R548" s="3" t="s">
        <v>1004</v>
      </c>
      <c r="S548">
        <v>10</v>
      </c>
      <c r="X548" s="2" t="s">
        <v>79</v>
      </c>
      <c r="AA548" s="2">
        <f t="shared" si="17"/>
        <v>-9059</v>
      </c>
    </row>
    <row r="549" spans="1:27">
      <c r="A549" s="2">
        <v>548</v>
      </c>
      <c r="B549" s="2" t="s">
        <v>37</v>
      </c>
      <c r="D549" s="2" t="s">
        <v>35</v>
      </c>
      <c r="F549" s="2" t="s">
        <v>519</v>
      </c>
      <c r="G549" s="2" t="s">
        <v>36</v>
      </c>
      <c r="H549" s="2" t="s">
        <v>236</v>
      </c>
      <c r="K549">
        <v>22290</v>
      </c>
      <c r="L549" s="2">
        <f t="shared" si="16"/>
        <v>22290</v>
      </c>
      <c r="N549" s="6">
        <v>222900</v>
      </c>
      <c r="O549" t="s">
        <v>4</v>
      </c>
      <c r="P549" s="6">
        <v>0.1</v>
      </c>
      <c r="Q549" s="2" t="s">
        <v>44</v>
      </c>
      <c r="R549" s="3" t="s">
        <v>1005</v>
      </c>
      <c r="S549">
        <v>10</v>
      </c>
      <c r="X549" s="2" t="s">
        <v>79</v>
      </c>
      <c r="AA549" s="2">
        <f t="shared" si="17"/>
        <v>0</v>
      </c>
    </row>
    <row r="550" spans="1:27">
      <c r="A550" s="2">
        <v>549</v>
      </c>
      <c r="B550" s="2" t="s">
        <v>37</v>
      </c>
      <c r="D550" s="2" t="s">
        <v>35</v>
      </c>
      <c r="F550" s="2" t="s">
        <v>519</v>
      </c>
      <c r="G550" s="2" t="s">
        <v>36</v>
      </c>
      <c r="H550" s="2" t="s">
        <v>890</v>
      </c>
      <c r="K550">
        <v>125</v>
      </c>
      <c r="L550" s="2">
        <f t="shared" si="16"/>
        <v>125</v>
      </c>
      <c r="N550" s="6">
        <v>2500</v>
      </c>
      <c r="O550" t="s">
        <v>4</v>
      </c>
      <c r="P550" s="6">
        <v>0.05</v>
      </c>
      <c r="Q550" s="2" t="s">
        <v>44</v>
      </c>
      <c r="R550" s="3" t="s">
        <v>1006</v>
      </c>
      <c r="S550">
        <v>10</v>
      </c>
      <c r="X550" s="2" t="s">
        <v>79</v>
      </c>
      <c r="AA550" s="2">
        <f t="shared" si="17"/>
        <v>0</v>
      </c>
    </row>
    <row r="551" spans="1:27">
      <c r="A551" s="2">
        <v>550</v>
      </c>
      <c r="B551" s="2" t="s">
        <v>37</v>
      </c>
      <c r="D551" s="2" t="s">
        <v>35</v>
      </c>
      <c r="F551" s="2" t="s">
        <v>519</v>
      </c>
      <c r="G551" s="2" t="s">
        <v>36</v>
      </c>
      <c r="H551" s="2" t="s">
        <v>891</v>
      </c>
      <c r="K551">
        <v>4</v>
      </c>
      <c r="L551" s="2">
        <f t="shared" si="16"/>
        <v>4.5</v>
      </c>
      <c r="N551" s="6">
        <v>10</v>
      </c>
      <c r="O551" t="s">
        <v>1530</v>
      </c>
      <c r="P551" s="6">
        <v>0.45</v>
      </c>
      <c r="Q551" s="2" t="s">
        <v>44</v>
      </c>
      <c r="R551" s="3" t="s">
        <v>1007</v>
      </c>
      <c r="S551">
        <v>10</v>
      </c>
      <c r="X551" s="2" t="s">
        <v>79</v>
      </c>
      <c r="AA551" s="2">
        <f t="shared" si="17"/>
        <v>-0.5</v>
      </c>
    </row>
    <row r="552" spans="1:27">
      <c r="A552" s="2">
        <v>551</v>
      </c>
      <c r="B552" s="2" t="s">
        <v>37</v>
      </c>
      <c r="D552" s="2" t="s">
        <v>35</v>
      </c>
      <c r="F552" s="2" t="s">
        <v>519</v>
      </c>
      <c r="G552" s="2" t="s">
        <v>36</v>
      </c>
      <c r="H552" s="2" t="s">
        <v>892</v>
      </c>
      <c r="K552">
        <v>60</v>
      </c>
      <c r="L552" s="2">
        <f t="shared" si="16"/>
        <v>60</v>
      </c>
      <c r="N552" s="6">
        <v>12</v>
      </c>
      <c r="O552" t="s">
        <v>48</v>
      </c>
      <c r="P552" s="6">
        <v>5</v>
      </c>
      <c r="Q552" s="2" t="s">
        <v>44</v>
      </c>
      <c r="R552" s="3" t="s">
        <v>1008</v>
      </c>
      <c r="S552">
        <v>10</v>
      </c>
      <c r="X552" s="2" t="s">
        <v>79</v>
      </c>
      <c r="AA552" s="2">
        <f t="shared" si="17"/>
        <v>0</v>
      </c>
    </row>
    <row r="553" spans="1:27">
      <c r="A553" s="2">
        <v>552</v>
      </c>
      <c r="B553" s="2" t="s">
        <v>37</v>
      </c>
      <c r="D553" s="2" t="s">
        <v>35</v>
      </c>
      <c r="F553" s="2" t="s">
        <v>519</v>
      </c>
      <c r="G553" s="2" t="s">
        <v>36</v>
      </c>
      <c r="H553" s="2" t="s">
        <v>893</v>
      </c>
      <c r="K553">
        <v>45</v>
      </c>
      <c r="L553" s="2">
        <f t="shared" si="16"/>
        <v>45</v>
      </c>
      <c r="N553" s="6">
        <v>100</v>
      </c>
      <c r="O553" t="s">
        <v>4</v>
      </c>
      <c r="P553" s="6">
        <v>0.45</v>
      </c>
      <c r="Q553" s="2" t="s">
        <v>44</v>
      </c>
      <c r="R553" s="3" t="s">
        <v>1009</v>
      </c>
      <c r="S553">
        <v>10</v>
      </c>
      <c r="X553" s="2" t="s">
        <v>79</v>
      </c>
      <c r="AA553" s="2">
        <f t="shared" si="17"/>
        <v>0</v>
      </c>
    </row>
    <row r="554" spans="1:27">
      <c r="A554" s="2">
        <v>553</v>
      </c>
      <c r="B554" s="2" t="s">
        <v>37</v>
      </c>
      <c r="D554" s="2" t="s">
        <v>35</v>
      </c>
      <c r="F554" s="2" t="s">
        <v>519</v>
      </c>
      <c r="G554" s="2" t="s">
        <v>36</v>
      </c>
      <c r="H554" s="2" t="s">
        <v>237</v>
      </c>
      <c r="K554">
        <v>15</v>
      </c>
      <c r="L554" s="2">
        <f t="shared" si="16"/>
        <v>15</v>
      </c>
      <c r="N554" s="6">
        <v>300</v>
      </c>
      <c r="O554" t="s">
        <v>4</v>
      </c>
      <c r="P554" s="6">
        <v>0.05</v>
      </c>
      <c r="Q554" s="2" t="s">
        <v>44</v>
      </c>
      <c r="R554" s="3" t="s">
        <v>1010</v>
      </c>
      <c r="S554">
        <v>10</v>
      </c>
      <c r="X554" s="2" t="s">
        <v>79</v>
      </c>
      <c r="AA554" s="2">
        <f t="shared" si="17"/>
        <v>0</v>
      </c>
    </row>
    <row r="555" spans="1:27">
      <c r="A555" s="2">
        <v>554</v>
      </c>
      <c r="B555" s="2" t="s">
        <v>37</v>
      </c>
      <c r="D555" s="2" t="s">
        <v>35</v>
      </c>
      <c r="F555" s="2" t="s">
        <v>519</v>
      </c>
      <c r="G555" s="2" t="s">
        <v>36</v>
      </c>
      <c r="H555" s="2" t="s">
        <v>1616</v>
      </c>
      <c r="K555">
        <v>970</v>
      </c>
      <c r="L555" s="2">
        <f t="shared" si="16"/>
        <v>970</v>
      </c>
      <c r="N555" s="6">
        <v>9700</v>
      </c>
      <c r="O555" t="s">
        <v>4</v>
      </c>
      <c r="P555" s="6">
        <v>0.1</v>
      </c>
      <c r="Q555" s="2" t="s">
        <v>44</v>
      </c>
      <c r="R555" s="3" t="s">
        <v>1011</v>
      </c>
      <c r="S555">
        <v>10</v>
      </c>
      <c r="X555" s="2" t="s">
        <v>79</v>
      </c>
      <c r="AA555" s="2">
        <f t="shared" si="17"/>
        <v>0</v>
      </c>
    </row>
    <row r="556" spans="1:27">
      <c r="A556" s="2">
        <v>555</v>
      </c>
      <c r="B556" s="2" t="s">
        <v>37</v>
      </c>
      <c r="D556" s="2" t="s">
        <v>35</v>
      </c>
      <c r="F556" s="2" t="s">
        <v>519</v>
      </c>
      <c r="G556" s="2" t="s">
        <v>36</v>
      </c>
      <c r="H556" s="2" t="s">
        <v>1617</v>
      </c>
      <c r="K556">
        <v>1480</v>
      </c>
      <c r="L556" s="2">
        <f t="shared" si="16"/>
        <v>1480</v>
      </c>
      <c r="N556" s="6">
        <v>148</v>
      </c>
      <c r="O556" t="s">
        <v>1618</v>
      </c>
      <c r="P556" s="6">
        <v>10</v>
      </c>
      <c r="Q556" s="2" t="s">
        <v>44</v>
      </c>
      <c r="R556" s="3" t="s">
        <v>1012</v>
      </c>
      <c r="S556">
        <v>10</v>
      </c>
      <c r="X556" s="2" t="s">
        <v>79</v>
      </c>
      <c r="AA556" s="2">
        <f t="shared" si="17"/>
        <v>0</v>
      </c>
    </row>
    <row r="557" spans="1:27">
      <c r="A557" s="2">
        <v>556</v>
      </c>
      <c r="B557" s="2" t="s">
        <v>37</v>
      </c>
      <c r="D557" s="2" t="s">
        <v>35</v>
      </c>
      <c r="F557" s="2" t="s">
        <v>519</v>
      </c>
      <c r="G557" s="2" t="s">
        <v>36</v>
      </c>
      <c r="H557" s="2" t="s">
        <v>56</v>
      </c>
      <c r="K557">
        <v>17100</v>
      </c>
      <c r="L557" s="2">
        <f t="shared" si="16"/>
        <v>17100</v>
      </c>
      <c r="N557" s="6">
        <v>1425</v>
      </c>
      <c r="O557" t="s">
        <v>48</v>
      </c>
      <c r="P557" s="6">
        <v>12</v>
      </c>
      <c r="Q557" s="2" t="s">
        <v>44</v>
      </c>
      <c r="R557" s="3" t="s">
        <v>1013</v>
      </c>
      <c r="S557">
        <v>10</v>
      </c>
      <c r="X557" s="2" t="s">
        <v>79</v>
      </c>
      <c r="AA557" s="2">
        <f t="shared" si="17"/>
        <v>0</v>
      </c>
    </row>
    <row r="558" spans="1:27">
      <c r="A558" s="2">
        <v>557</v>
      </c>
      <c r="B558" s="2" t="s">
        <v>37</v>
      </c>
      <c r="D558" s="2" t="s">
        <v>35</v>
      </c>
      <c r="F558" s="2" t="s">
        <v>519</v>
      </c>
      <c r="G558" s="2" t="s">
        <v>36</v>
      </c>
      <c r="H558" s="2" t="s">
        <v>446</v>
      </c>
      <c r="K558">
        <v>42</v>
      </c>
      <c r="L558" s="2">
        <f t="shared" si="16"/>
        <v>42</v>
      </c>
      <c r="N558" s="6">
        <v>140</v>
      </c>
      <c r="O558" t="s">
        <v>4</v>
      </c>
      <c r="P558" s="6">
        <v>0.3</v>
      </c>
      <c r="Q558" s="2" t="s">
        <v>44</v>
      </c>
      <c r="R558" s="3" t="s">
        <v>1014</v>
      </c>
      <c r="S558">
        <v>10</v>
      </c>
      <c r="X558" s="2" t="s">
        <v>79</v>
      </c>
      <c r="AA558" s="2">
        <f t="shared" si="17"/>
        <v>0</v>
      </c>
    </row>
    <row r="559" spans="1:27">
      <c r="A559" s="2">
        <v>558</v>
      </c>
      <c r="B559" s="2" t="s">
        <v>37</v>
      </c>
      <c r="D559" s="2" t="s">
        <v>35</v>
      </c>
      <c r="F559" s="2" t="s">
        <v>519</v>
      </c>
      <c r="G559" s="2" t="s">
        <v>36</v>
      </c>
      <c r="H559" s="2" t="s">
        <v>894</v>
      </c>
      <c r="K559">
        <v>18</v>
      </c>
      <c r="L559" s="2">
        <f t="shared" si="16"/>
        <v>18</v>
      </c>
      <c r="N559" s="6">
        <v>6</v>
      </c>
      <c r="O559" t="s">
        <v>634</v>
      </c>
      <c r="P559" s="6">
        <v>3</v>
      </c>
      <c r="Q559" s="2" t="s">
        <v>44</v>
      </c>
      <c r="R559" s="3" t="s">
        <v>1015</v>
      </c>
      <c r="S559">
        <v>10</v>
      </c>
      <c r="X559" s="2" t="s">
        <v>79</v>
      </c>
      <c r="AA559" s="2">
        <f t="shared" si="17"/>
        <v>0</v>
      </c>
    </row>
    <row r="560" spans="1:27">
      <c r="A560" s="2">
        <v>559</v>
      </c>
      <c r="B560" s="2" t="s">
        <v>37</v>
      </c>
      <c r="D560" s="2" t="s">
        <v>35</v>
      </c>
      <c r="F560" s="2" t="s">
        <v>519</v>
      </c>
      <c r="G560" s="2" t="s">
        <v>36</v>
      </c>
      <c r="H560" s="2" t="s">
        <v>895</v>
      </c>
      <c r="K560">
        <v>1100</v>
      </c>
      <c r="L560" s="2">
        <f t="shared" si="16"/>
        <v>1100</v>
      </c>
      <c r="N560" s="6">
        <v>200</v>
      </c>
      <c r="O560" t="s">
        <v>4</v>
      </c>
      <c r="P560" s="6">
        <v>5.5</v>
      </c>
      <c r="Q560" s="2" t="s">
        <v>44</v>
      </c>
      <c r="R560" s="3" t="s">
        <v>1016</v>
      </c>
      <c r="S560">
        <v>10</v>
      </c>
      <c r="X560" s="2" t="s">
        <v>79</v>
      </c>
      <c r="AA560" s="2">
        <f t="shared" si="17"/>
        <v>0</v>
      </c>
    </row>
    <row r="561" spans="1:27">
      <c r="A561" s="2">
        <v>560</v>
      </c>
      <c r="B561" s="2" t="s">
        <v>37</v>
      </c>
      <c r="D561" s="2" t="s">
        <v>35</v>
      </c>
      <c r="F561" s="2" t="s">
        <v>519</v>
      </c>
      <c r="G561" s="2" t="s">
        <v>36</v>
      </c>
      <c r="H561" s="2" t="s">
        <v>896</v>
      </c>
      <c r="K561">
        <v>22110</v>
      </c>
      <c r="L561" s="2">
        <f t="shared" si="16"/>
        <v>22110</v>
      </c>
      <c r="N561" s="6">
        <v>3685</v>
      </c>
      <c r="O561" t="s">
        <v>901</v>
      </c>
      <c r="P561" s="6">
        <v>6</v>
      </c>
      <c r="Q561" s="2" t="s">
        <v>44</v>
      </c>
      <c r="R561" s="3" t="s">
        <v>1017</v>
      </c>
      <c r="S561">
        <v>10</v>
      </c>
      <c r="X561" s="2" t="s">
        <v>79</v>
      </c>
      <c r="AA561" s="2">
        <f t="shared" si="17"/>
        <v>0</v>
      </c>
    </row>
    <row r="562" spans="1:27">
      <c r="A562" s="2">
        <v>561</v>
      </c>
      <c r="B562" s="2" t="s">
        <v>37</v>
      </c>
      <c r="D562" s="2" t="s">
        <v>35</v>
      </c>
      <c r="F562" s="2" t="s">
        <v>519</v>
      </c>
      <c r="G562" s="2" t="s">
        <v>36</v>
      </c>
      <c r="H562" s="2" t="s">
        <v>897</v>
      </c>
      <c r="K562">
        <v>5400</v>
      </c>
      <c r="L562" s="2">
        <f t="shared" si="16"/>
        <v>5400</v>
      </c>
      <c r="N562" s="6">
        <v>2400</v>
      </c>
      <c r="O562" t="s">
        <v>901</v>
      </c>
      <c r="P562" s="6">
        <v>2.25</v>
      </c>
      <c r="Q562" s="2" t="s">
        <v>44</v>
      </c>
      <c r="R562" s="3" t="s">
        <v>1018</v>
      </c>
      <c r="S562">
        <v>10</v>
      </c>
      <c r="X562" s="2" t="s">
        <v>79</v>
      </c>
      <c r="AA562" s="2">
        <f t="shared" si="17"/>
        <v>0</v>
      </c>
    </row>
    <row r="563" spans="1:27">
      <c r="A563" s="2">
        <v>562</v>
      </c>
      <c r="B563" s="2" t="s">
        <v>37</v>
      </c>
      <c r="D563" s="2" t="s">
        <v>35</v>
      </c>
      <c r="F563" s="2" t="s">
        <v>519</v>
      </c>
      <c r="G563" s="2" t="s">
        <v>36</v>
      </c>
      <c r="H563" s="2" t="s">
        <v>1619</v>
      </c>
      <c r="K563">
        <v>7230</v>
      </c>
      <c r="L563" s="2">
        <f t="shared" si="16"/>
        <v>7230</v>
      </c>
      <c r="N563" s="6">
        <v>2410</v>
      </c>
      <c r="O563" t="s">
        <v>582</v>
      </c>
      <c r="P563" s="6">
        <v>3</v>
      </c>
      <c r="Q563" s="2" t="s">
        <v>44</v>
      </c>
      <c r="R563" s="3" t="s">
        <v>1019</v>
      </c>
      <c r="S563">
        <v>10</v>
      </c>
      <c r="X563" s="2" t="s">
        <v>79</v>
      </c>
      <c r="AA563" s="2">
        <f t="shared" si="17"/>
        <v>0</v>
      </c>
    </row>
    <row r="564" spans="1:27">
      <c r="A564" s="2">
        <v>563</v>
      </c>
      <c r="B564" s="2" t="s">
        <v>37</v>
      </c>
      <c r="D564" s="2" t="s">
        <v>35</v>
      </c>
      <c r="F564" s="2" t="s">
        <v>519</v>
      </c>
      <c r="G564" s="2" t="s">
        <v>36</v>
      </c>
      <c r="H564" s="2" t="s">
        <v>898</v>
      </c>
      <c r="K564">
        <v>6053</v>
      </c>
      <c r="L564" s="2">
        <f t="shared" si="16"/>
        <v>6053.6</v>
      </c>
      <c r="N564" s="6">
        <v>15134</v>
      </c>
      <c r="O564" t="s">
        <v>4</v>
      </c>
      <c r="P564" s="6">
        <v>0.4</v>
      </c>
      <c r="Q564" s="2" t="s">
        <v>44</v>
      </c>
      <c r="R564" s="3" t="s">
        <v>1020</v>
      </c>
      <c r="S564">
        <v>10</v>
      </c>
      <c r="X564" s="2" t="s">
        <v>79</v>
      </c>
      <c r="AA564" s="2">
        <f t="shared" si="17"/>
        <v>-0.6000000000003638</v>
      </c>
    </row>
    <row r="565" spans="1:27">
      <c r="A565" s="2">
        <v>564</v>
      </c>
      <c r="B565" s="2" t="s">
        <v>37</v>
      </c>
      <c r="D565" s="2" t="s">
        <v>35</v>
      </c>
      <c r="F565" s="2" t="s">
        <v>519</v>
      </c>
      <c r="G565" s="2" t="s">
        <v>36</v>
      </c>
      <c r="H565" s="2" t="s">
        <v>899</v>
      </c>
      <c r="K565">
        <v>84</v>
      </c>
      <c r="L565" s="2">
        <f t="shared" si="16"/>
        <v>75.899999999999991</v>
      </c>
      <c r="N565" s="6">
        <v>46</v>
      </c>
      <c r="O565" t="s">
        <v>358</v>
      </c>
      <c r="P565" s="6">
        <v>1.65</v>
      </c>
      <c r="Q565" s="2" t="s">
        <v>44</v>
      </c>
      <c r="R565" s="3" t="s">
        <v>1021</v>
      </c>
      <c r="S565">
        <v>10</v>
      </c>
      <c r="X565" s="2" t="s">
        <v>79</v>
      </c>
      <c r="AA565" s="2">
        <f t="shared" si="17"/>
        <v>8.1000000000000085</v>
      </c>
    </row>
    <row r="566" spans="1:27">
      <c r="A566" s="2">
        <v>565</v>
      </c>
      <c r="B566" s="2" t="s">
        <v>37</v>
      </c>
      <c r="D566" s="2" t="s">
        <v>35</v>
      </c>
      <c r="F566" s="2" t="s">
        <v>519</v>
      </c>
      <c r="G566" s="2" t="s">
        <v>36</v>
      </c>
      <c r="H566" s="2" t="s">
        <v>241</v>
      </c>
      <c r="K566">
        <v>810</v>
      </c>
      <c r="L566" s="2">
        <f t="shared" si="16"/>
        <v>810</v>
      </c>
      <c r="N566" s="6">
        <v>300</v>
      </c>
      <c r="O566" t="s">
        <v>4</v>
      </c>
      <c r="P566" s="6">
        <v>2.7</v>
      </c>
      <c r="Q566" s="2" t="s">
        <v>44</v>
      </c>
      <c r="R566" s="3" t="s">
        <v>1022</v>
      </c>
      <c r="S566">
        <v>11</v>
      </c>
      <c r="X566" s="2" t="s">
        <v>79</v>
      </c>
      <c r="AA566" s="2">
        <f t="shared" si="17"/>
        <v>0</v>
      </c>
    </row>
    <row r="567" spans="1:27">
      <c r="A567" s="2">
        <v>566</v>
      </c>
      <c r="B567" s="2" t="s">
        <v>37</v>
      </c>
      <c r="D567" s="2" t="s">
        <v>35</v>
      </c>
      <c r="F567" s="2" t="s">
        <v>519</v>
      </c>
      <c r="G567" s="2" t="s">
        <v>36</v>
      </c>
      <c r="H567" s="2" t="s">
        <v>1180</v>
      </c>
      <c r="K567">
        <v>450</v>
      </c>
      <c r="L567" s="2">
        <f t="shared" si="16"/>
        <v>450</v>
      </c>
      <c r="N567" s="6">
        <v>600</v>
      </c>
      <c r="O567" t="s">
        <v>4</v>
      </c>
      <c r="P567" s="6">
        <v>0.75</v>
      </c>
      <c r="Q567" s="2" t="s">
        <v>44</v>
      </c>
      <c r="R567" s="3" t="s">
        <v>1023</v>
      </c>
      <c r="S567">
        <v>11</v>
      </c>
      <c r="X567" s="2" t="s">
        <v>79</v>
      </c>
      <c r="AA567" s="2">
        <f t="shared" si="17"/>
        <v>0</v>
      </c>
    </row>
    <row r="568" spans="1:27">
      <c r="A568" s="2">
        <v>567</v>
      </c>
      <c r="B568" s="2" t="s">
        <v>37</v>
      </c>
      <c r="D568" s="2" t="s">
        <v>35</v>
      </c>
      <c r="F568" s="2" t="s">
        <v>519</v>
      </c>
      <c r="G568" s="2" t="s">
        <v>36</v>
      </c>
      <c r="H568" s="2" t="s">
        <v>934</v>
      </c>
      <c r="K568">
        <v>2334</v>
      </c>
      <c r="L568" s="2">
        <f t="shared" si="16"/>
        <v>2333.75</v>
      </c>
      <c r="N568" s="6">
        <v>1867</v>
      </c>
      <c r="O568" t="s">
        <v>582</v>
      </c>
      <c r="P568" s="6">
        <v>1.25</v>
      </c>
      <c r="Q568" s="2" t="s">
        <v>44</v>
      </c>
      <c r="R568" s="3" t="s">
        <v>1024</v>
      </c>
      <c r="S568">
        <v>11</v>
      </c>
      <c r="X568" s="2" t="s">
        <v>79</v>
      </c>
      <c r="AA568" s="2">
        <f t="shared" si="17"/>
        <v>0.25</v>
      </c>
    </row>
    <row r="569" spans="1:27">
      <c r="A569" s="2">
        <v>568</v>
      </c>
      <c r="B569" s="2" t="s">
        <v>37</v>
      </c>
      <c r="D569" s="2" t="s">
        <v>35</v>
      </c>
      <c r="F569" s="2" t="s">
        <v>519</v>
      </c>
      <c r="G569" s="2" t="s">
        <v>36</v>
      </c>
      <c r="H569" s="2" t="s">
        <v>934</v>
      </c>
      <c r="K569">
        <v>3279</v>
      </c>
      <c r="L569" s="2">
        <f t="shared" si="16"/>
        <v>3279.2000000000003</v>
      </c>
      <c r="N569" s="6">
        <v>8198</v>
      </c>
      <c r="O569" t="s">
        <v>4</v>
      </c>
      <c r="P569" s="6">
        <v>0.4</v>
      </c>
      <c r="Q569" s="2" t="s">
        <v>44</v>
      </c>
      <c r="R569" s="3" t="s">
        <v>1025</v>
      </c>
      <c r="S569">
        <v>11</v>
      </c>
      <c r="X569" s="2" t="s">
        <v>79</v>
      </c>
      <c r="AA569" s="2">
        <f t="shared" si="17"/>
        <v>-0.20000000000027285</v>
      </c>
    </row>
    <row r="570" spans="1:27">
      <c r="A570" s="2">
        <v>569</v>
      </c>
      <c r="B570" s="2" t="s">
        <v>37</v>
      </c>
      <c r="D570" s="2" t="s">
        <v>35</v>
      </c>
      <c r="F570" s="2" t="s">
        <v>519</v>
      </c>
      <c r="G570" s="2" t="s">
        <v>36</v>
      </c>
      <c r="H570" s="2" t="s">
        <v>935</v>
      </c>
      <c r="K570">
        <v>75</v>
      </c>
      <c r="L570" s="2">
        <f t="shared" si="16"/>
        <v>75</v>
      </c>
      <c r="N570" s="6">
        <v>50</v>
      </c>
      <c r="O570" t="s">
        <v>1532</v>
      </c>
      <c r="P570" s="6">
        <v>1.5</v>
      </c>
      <c r="Q570" s="2" t="s">
        <v>44</v>
      </c>
      <c r="R570" s="3" t="s">
        <v>1026</v>
      </c>
      <c r="S570">
        <v>11</v>
      </c>
      <c r="X570" s="2" t="s">
        <v>79</v>
      </c>
      <c r="AA570" s="2">
        <f t="shared" si="17"/>
        <v>0</v>
      </c>
    </row>
    <row r="571" spans="1:27">
      <c r="A571" s="2">
        <v>570</v>
      </c>
      <c r="B571" s="2" t="s">
        <v>37</v>
      </c>
      <c r="D571" s="2" t="s">
        <v>35</v>
      </c>
      <c r="F571" s="2" t="s">
        <v>519</v>
      </c>
      <c r="G571" s="2" t="s">
        <v>36</v>
      </c>
      <c r="H571" s="2" t="s">
        <v>243</v>
      </c>
      <c r="K571">
        <v>900</v>
      </c>
      <c r="L571" s="2">
        <f t="shared" si="16"/>
        <v>900</v>
      </c>
      <c r="N571" s="6">
        <v>90</v>
      </c>
      <c r="O571" t="s">
        <v>1530</v>
      </c>
      <c r="P571" s="6">
        <v>10</v>
      </c>
      <c r="Q571" s="2" t="s">
        <v>44</v>
      </c>
      <c r="R571" s="3" t="s">
        <v>1027</v>
      </c>
      <c r="S571">
        <v>11</v>
      </c>
      <c r="X571" s="2" t="s">
        <v>79</v>
      </c>
      <c r="AA571" s="2">
        <f t="shared" si="17"/>
        <v>0</v>
      </c>
    </row>
    <row r="572" spans="1:27">
      <c r="A572" s="2">
        <v>571</v>
      </c>
      <c r="B572" s="2" t="s">
        <v>37</v>
      </c>
      <c r="D572" s="2" t="s">
        <v>35</v>
      </c>
      <c r="F572" s="2" t="s">
        <v>519</v>
      </c>
      <c r="G572" s="2" t="s">
        <v>36</v>
      </c>
      <c r="H572" s="2" t="s">
        <v>244</v>
      </c>
      <c r="K572">
        <v>4550</v>
      </c>
      <c r="L572" s="2">
        <f t="shared" si="16"/>
        <v>4550</v>
      </c>
      <c r="N572" s="6">
        <v>1820</v>
      </c>
      <c r="O572" t="s">
        <v>4</v>
      </c>
      <c r="P572" s="6">
        <v>2.5</v>
      </c>
      <c r="Q572" s="2" t="s">
        <v>44</v>
      </c>
      <c r="R572" s="3" t="s">
        <v>1028</v>
      </c>
      <c r="S572">
        <v>11</v>
      </c>
      <c r="X572" s="2" t="s">
        <v>79</v>
      </c>
      <c r="AA572" s="2">
        <f t="shared" si="17"/>
        <v>0</v>
      </c>
    </row>
    <row r="573" spans="1:27">
      <c r="A573" s="2">
        <v>572</v>
      </c>
      <c r="B573" s="2" t="s">
        <v>37</v>
      </c>
      <c r="D573" s="2" t="s">
        <v>35</v>
      </c>
      <c r="F573" s="2" t="s">
        <v>519</v>
      </c>
      <c r="G573" s="2" t="s">
        <v>36</v>
      </c>
      <c r="H573" s="2" t="s">
        <v>245</v>
      </c>
      <c r="K573">
        <v>2472</v>
      </c>
      <c r="L573" s="2">
        <f t="shared" si="16"/>
        <v>2266</v>
      </c>
      <c r="N573" s="6">
        <v>4120</v>
      </c>
      <c r="O573" t="s">
        <v>4</v>
      </c>
      <c r="P573" s="6">
        <v>0.55000000000000004</v>
      </c>
      <c r="Q573" s="2" t="s">
        <v>44</v>
      </c>
      <c r="R573" s="3" t="s">
        <v>1029</v>
      </c>
      <c r="S573">
        <v>11</v>
      </c>
      <c r="X573" s="2" t="s">
        <v>79</v>
      </c>
      <c r="AA573" s="2">
        <f t="shared" si="17"/>
        <v>206</v>
      </c>
    </row>
    <row r="574" spans="1:27">
      <c r="A574" s="2">
        <v>573</v>
      </c>
      <c r="B574" s="2" t="s">
        <v>37</v>
      </c>
      <c r="D574" s="2" t="s">
        <v>35</v>
      </c>
      <c r="F574" s="2" t="s">
        <v>519</v>
      </c>
      <c r="G574" s="2" t="s">
        <v>36</v>
      </c>
      <c r="H574" s="2" t="s">
        <v>1620</v>
      </c>
      <c r="K574">
        <v>4245</v>
      </c>
      <c r="L574" s="2">
        <f t="shared" si="16"/>
        <v>4245</v>
      </c>
      <c r="N574" s="6">
        <v>2830</v>
      </c>
      <c r="O574" t="s">
        <v>4</v>
      </c>
      <c r="P574" s="6">
        <v>1.5</v>
      </c>
      <c r="Q574" s="2" t="s">
        <v>44</v>
      </c>
      <c r="R574" s="3" t="s">
        <v>1030</v>
      </c>
      <c r="S574">
        <v>11</v>
      </c>
      <c r="X574" s="2" t="s">
        <v>79</v>
      </c>
      <c r="AA574" s="2">
        <f t="shared" si="17"/>
        <v>0</v>
      </c>
    </row>
    <row r="575" spans="1:27">
      <c r="A575" s="2">
        <v>574</v>
      </c>
      <c r="B575" s="2" t="s">
        <v>37</v>
      </c>
      <c r="D575" s="2" t="s">
        <v>35</v>
      </c>
      <c r="F575" s="2" t="s">
        <v>519</v>
      </c>
      <c r="G575" s="2" t="s">
        <v>36</v>
      </c>
      <c r="H575" s="2" t="s">
        <v>1621</v>
      </c>
      <c r="K575">
        <v>7</v>
      </c>
      <c r="L575" s="2">
        <f t="shared" si="16"/>
        <v>7.5</v>
      </c>
      <c r="N575" s="6">
        <v>1</v>
      </c>
      <c r="O575" t="s">
        <v>41</v>
      </c>
      <c r="P575" s="6">
        <v>7.5</v>
      </c>
      <c r="Q575" s="2" t="s">
        <v>44</v>
      </c>
      <c r="R575" s="3" t="s">
        <v>1031</v>
      </c>
      <c r="S575">
        <v>11</v>
      </c>
      <c r="X575" s="2" t="s">
        <v>79</v>
      </c>
      <c r="AA575" s="2">
        <f t="shared" si="17"/>
        <v>-0.5</v>
      </c>
    </row>
    <row r="576" spans="1:27">
      <c r="A576" s="2">
        <v>575</v>
      </c>
      <c r="B576" s="2" t="s">
        <v>37</v>
      </c>
      <c r="D576" s="2" t="s">
        <v>35</v>
      </c>
      <c r="F576" s="2" t="s">
        <v>519</v>
      </c>
      <c r="G576" s="2" t="s">
        <v>36</v>
      </c>
      <c r="H576" s="2" t="s">
        <v>247</v>
      </c>
      <c r="K576">
        <v>9042</v>
      </c>
      <c r="L576" s="2">
        <f t="shared" si="16"/>
        <v>9042</v>
      </c>
      <c r="N576" s="6">
        <v>3014</v>
      </c>
      <c r="O576" t="s">
        <v>582</v>
      </c>
      <c r="P576" s="6">
        <v>3</v>
      </c>
      <c r="Q576" s="2" t="s">
        <v>44</v>
      </c>
      <c r="R576" s="3" t="s">
        <v>1032</v>
      </c>
      <c r="S576">
        <v>11</v>
      </c>
      <c r="X576" s="2" t="s">
        <v>79</v>
      </c>
      <c r="AA576" s="2">
        <f t="shared" si="17"/>
        <v>0</v>
      </c>
    </row>
    <row r="577" spans="1:27">
      <c r="A577" s="2">
        <v>576</v>
      </c>
      <c r="B577" s="2" t="s">
        <v>37</v>
      </c>
      <c r="D577" s="2" t="s">
        <v>35</v>
      </c>
      <c r="F577" s="2" t="s">
        <v>519</v>
      </c>
      <c r="G577" s="2" t="s">
        <v>36</v>
      </c>
      <c r="H577" s="2" t="s">
        <v>247</v>
      </c>
      <c r="K577">
        <v>1350</v>
      </c>
      <c r="L577" s="2">
        <f t="shared" si="16"/>
        <v>1350</v>
      </c>
      <c r="N577" s="6">
        <v>1800</v>
      </c>
      <c r="O577" t="s">
        <v>4</v>
      </c>
      <c r="P577" s="6">
        <v>0.75</v>
      </c>
      <c r="Q577" s="2" t="s">
        <v>44</v>
      </c>
      <c r="R577" s="3" t="s">
        <v>1033</v>
      </c>
      <c r="S577">
        <v>11</v>
      </c>
      <c r="X577" s="2" t="s">
        <v>79</v>
      </c>
      <c r="AA577" s="2">
        <f t="shared" si="17"/>
        <v>0</v>
      </c>
    </row>
    <row r="578" spans="1:27">
      <c r="A578" s="2">
        <v>577</v>
      </c>
      <c r="B578" s="2" t="s">
        <v>37</v>
      </c>
      <c r="D578" s="2" t="s">
        <v>35</v>
      </c>
      <c r="F578" s="2" t="s">
        <v>519</v>
      </c>
      <c r="G578" s="2" t="s">
        <v>36</v>
      </c>
      <c r="H578" s="2" t="s">
        <v>936</v>
      </c>
      <c r="K578">
        <v>3</v>
      </c>
      <c r="L578" s="2">
        <f t="shared" si="16"/>
        <v>3.5999999999999996</v>
      </c>
      <c r="N578" s="6">
        <v>6</v>
      </c>
      <c r="O578" t="s">
        <v>947</v>
      </c>
      <c r="P578" s="6">
        <v>0.6</v>
      </c>
      <c r="Q578" s="2" t="s">
        <v>44</v>
      </c>
      <c r="R578" s="3" t="s">
        <v>1034</v>
      </c>
      <c r="S578">
        <v>11</v>
      </c>
      <c r="X578" s="2" t="s">
        <v>79</v>
      </c>
      <c r="AA578" s="2">
        <f t="shared" si="17"/>
        <v>-0.59999999999999964</v>
      </c>
    </row>
    <row r="579" spans="1:27">
      <c r="A579" s="2">
        <v>578</v>
      </c>
      <c r="B579" s="2" t="s">
        <v>37</v>
      </c>
      <c r="D579" s="2" t="s">
        <v>35</v>
      </c>
      <c r="F579" s="2" t="s">
        <v>519</v>
      </c>
      <c r="G579" s="2" t="s">
        <v>36</v>
      </c>
      <c r="H579" s="2" t="s">
        <v>937</v>
      </c>
      <c r="K579">
        <v>1150</v>
      </c>
      <c r="L579" s="2">
        <f t="shared" ref="L579:L642" si="18">N579*P579</f>
        <v>1150</v>
      </c>
      <c r="N579" s="6">
        <v>1150</v>
      </c>
      <c r="O579" t="s">
        <v>4</v>
      </c>
      <c r="P579" s="6">
        <v>1</v>
      </c>
      <c r="Q579" s="2" t="s">
        <v>44</v>
      </c>
      <c r="R579" s="3" t="s">
        <v>1035</v>
      </c>
      <c r="S579">
        <v>11</v>
      </c>
      <c r="X579" s="2" t="s">
        <v>79</v>
      </c>
      <c r="AA579" s="2">
        <f t="shared" ref="AA579:AA642" si="19">K579-L579</f>
        <v>0</v>
      </c>
    </row>
    <row r="580" spans="1:27">
      <c r="A580" s="2">
        <v>579</v>
      </c>
      <c r="B580" s="2" t="s">
        <v>37</v>
      </c>
      <c r="D580" s="2" t="s">
        <v>35</v>
      </c>
      <c r="F580" s="2" t="s">
        <v>519</v>
      </c>
      <c r="G580" s="2" t="s">
        <v>36</v>
      </c>
      <c r="H580" s="2" t="s">
        <v>57</v>
      </c>
      <c r="K580">
        <v>1965</v>
      </c>
      <c r="L580" s="2">
        <f t="shared" si="18"/>
        <v>1965</v>
      </c>
      <c r="N580" s="6">
        <v>3930</v>
      </c>
      <c r="O580" t="s">
        <v>4</v>
      </c>
      <c r="P580" s="6">
        <v>0.5</v>
      </c>
      <c r="Q580" s="2" t="s">
        <v>44</v>
      </c>
      <c r="R580" s="3" t="s">
        <v>1036</v>
      </c>
      <c r="S580">
        <v>11</v>
      </c>
      <c r="X580" s="2" t="s">
        <v>79</v>
      </c>
      <c r="AA580" s="2">
        <f t="shared" si="19"/>
        <v>0</v>
      </c>
    </row>
    <row r="581" spans="1:27">
      <c r="A581" s="2">
        <v>580</v>
      </c>
      <c r="B581" s="2" t="s">
        <v>37</v>
      </c>
      <c r="D581" s="2" t="s">
        <v>35</v>
      </c>
      <c r="F581" s="2" t="s">
        <v>519</v>
      </c>
      <c r="G581" s="2" t="s">
        <v>36</v>
      </c>
      <c r="H581" s="2" t="s">
        <v>938</v>
      </c>
      <c r="K581">
        <v>375</v>
      </c>
      <c r="L581" s="2">
        <f t="shared" si="18"/>
        <v>375</v>
      </c>
      <c r="N581" s="6">
        <v>300</v>
      </c>
      <c r="O581" t="s">
        <v>4</v>
      </c>
      <c r="P581" s="6">
        <v>1.25</v>
      </c>
      <c r="Q581" s="2" t="s">
        <v>44</v>
      </c>
      <c r="R581" s="3" t="s">
        <v>1037</v>
      </c>
      <c r="S581">
        <v>11</v>
      </c>
      <c r="X581" s="2" t="s">
        <v>79</v>
      </c>
      <c r="AA581" s="2">
        <f t="shared" si="19"/>
        <v>0</v>
      </c>
    </row>
    <row r="582" spans="1:27">
      <c r="A582" s="2">
        <v>581</v>
      </c>
      <c r="B582" s="2" t="s">
        <v>37</v>
      </c>
      <c r="D582" s="2" t="s">
        <v>35</v>
      </c>
      <c r="F582" s="2" t="s">
        <v>519</v>
      </c>
      <c r="G582" s="2" t="s">
        <v>36</v>
      </c>
      <c r="H582" s="2" t="s">
        <v>939</v>
      </c>
      <c r="K582">
        <v>3000</v>
      </c>
      <c r="L582" s="2">
        <f t="shared" si="18"/>
        <v>3000</v>
      </c>
      <c r="N582" s="6">
        <v>300</v>
      </c>
      <c r="O582" t="s">
        <v>4</v>
      </c>
      <c r="P582" s="6">
        <v>10</v>
      </c>
      <c r="Q582" s="2" t="s">
        <v>44</v>
      </c>
      <c r="R582" s="3" t="s">
        <v>1038</v>
      </c>
      <c r="S582">
        <v>11</v>
      </c>
      <c r="X582" s="2" t="s">
        <v>79</v>
      </c>
      <c r="AA582" s="2">
        <f t="shared" si="19"/>
        <v>0</v>
      </c>
    </row>
    <row r="583" spans="1:27">
      <c r="A583" s="2">
        <v>582</v>
      </c>
      <c r="B583" s="2" t="s">
        <v>37</v>
      </c>
      <c r="D583" s="2" t="s">
        <v>35</v>
      </c>
      <c r="F583" s="2" t="s">
        <v>519</v>
      </c>
      <c r="G583" s="2" t="s">
        <v>36</v>
      </c>
      <c r="H583" s="2" t="s">
        <v>940</v>
      </c>
      <c r="K583">
        <v>6700</v>
      </c>
      <c r="L583" s="2">
        <f t="shared" si="18"/>
        <v>6700</v>
      </c>
      <c r="N583" s="6">
        <v>3350</v>
      </c>
      <c r="O583" t="s">
        <v>4</v>
      </c>
      <c r="P583" s="6">
        <v>2</v>
      </c>
      <c r="Q583" s="2" t="s">
        <v>44</v>
      </c>
      <c r="R583" s="3" t="s">
        <v>1039</v>
      </c>
      <c r="S583">
        <v>11</v>
      </c>
      <c r="X583" s="2" t="s">
        <v>79</v>
      </c>
      <c r="AA583" s="2">
        <f t="shared" si="19"/>
        <v>0</v>
      </c>
    </row>
    <row r="584" spans="1:27">
      <c r="A584" s="2">
        <v>583</v>
      </c>
      <c r="B584" s="2" t="s">
        <v>37</v>
      </c>
      <c r="D584" s="2" t="s">
        <v>35</v>
      </c>
      <c r="F584" s="2" t="s">
        <v>519</v>
      </c>
      <c r="G584" s="2" t="s">
        <v>36</v>
      </c>
      <c r="H584" s="2" t="s">
        <v>1622</v>
      </c>
      <c r="K584">
        <v>37</v>
      </c>
      <c r="L584" s="2">
        <f t="shared" si="18"/>
        <v>37.5</v>
      </c>
      <c r="N584" s="6">
        <v>25</v>
      </c>
      <c r="O584" t="s">
        <v>41</v>
      </c>
      <c r="P584" s="6">
        <v>1.5</v>
      </c>
      <c r="Q584" s="2" t="s">
        <v>44</v>
      </c>
      <c r="R584" s="3" t="s">
        <v>1040</v>
      </c>
      <c r="S584">
        <v>11</v>
      </c>
      <c r="X584" s="2" t="s">
        <v>79</v>
      </c>
      <c r="AA584" s="2">
        <f t="shared" si="19"/>
        <v>-0.5</v>
      </c>
    </row>
    <row r="585" spans="1:27">
      <c r="A585" s="2">
        <v>584</v>
      </c>
      <c r="B585" s="2" t="s">
        <v>37</v>
      </c>
      <c r="D585" s="2" t="s">
        <v>35</v>
      </c>
      <c r="F585" s="2" t="s">
        <v>519</v>
      </c>
      <c r="G585" s="2" t="s">
        <v>36</v>
      </c>
      <c r="H585" s="2" t="s">
        <v>1623</v>
      </c>
      <c r="K585">
        <v>700</v>
      </c>
      <c r="L585" s="2">
        <f t="shared" si="18"/>
        <v>70</v>
      </c>
      <c r="N585" s="6">
        <v>7</v>
      </c>
      <c r="O585" t="s">
        <v>912</v>
      </c>
      <c r="P585" s="6">
        <v>10</v>
      </c>
      <c r="Q585" s="2" t="s">
        <v>44</v>
      </c>
      <c r="R585" s="3" t="s">
        <v>1041</v>
      </c>
      <c r="S585">
        <v>11</v>
      </c>
      <c r="X585" s="2" t="s">
        <v>79</v>
      </c>
      <c r="AA585" s="2">
        <f t="shared" si="19"/>
        <v>630</v>
      </c>
    </row>
    <row r="586" spans="1:27">
      <c r="A586" s="2">
        <v>585</v>
      </c>
      <c r="B586" s="2" t="s">
        <v>37</v>
      </c>
      <c r="D586" s="2" t="s">
        <v>35</v>
      </c>
      <c r="F586" s="2" t="s">
        <v>519</v>
      </c>
      <c r="G586" s="2" t="s">
        <v>36</v>
      </c>
      <c r="H586" s="2" t="s">
        <v>1624</v>
      </c>
      <c r="K586">
        <v>90</v>
      </c>
      <c r="L586" s="2">
        <f t="shared" si="18"/>
        <v>90</v>
      </c>
      <c r="N586" s="6">
        <v>30</v>
      </c>
      <c r="O586" t="s">
        <v>358</v>
      </c>
      <c r="P586" s="6">
        <v>3</v>
      </c>
      <c r="Q586" s="2" t="s">
        <v>44</v>
      </c>
      <c r="R586" s="3" t="s">
        <v>1042</v>
      </c>
      <c r="S586">
        <v>11</v>
      </c>
      <c r="X586" s="2" t="s">
        <v>79</v>
      </c>
      <c r="AA586" s="2">
        <f t="shared" si="19"/>
        <v>0</v>
      </c>
    </row>
    <row r="587" spans="1:27">
      <c r="A587" s="2">
        <v>586</v>
      </c>
      <c r="B587" s="2" t="s">
        <v>37</v>
      </c>
      <c r="D587" s="2" t="s">
        <v>35</v>
      </c>
      <c r="F587" s="2" t="s">
        <v>519</v>
      </c>
      <c r="G587" s="2" t="s">
        <v>36</v>
      </c>
      <c r="H587" s="2" t="s">
        <v>1625</v>
      </c>
      <c r="K587">
        <v>14</v>
      </c>
      <c r="L587" s="2">
        <f t="shared" si="18"/>
        <v>14</v>
      </c>
      <c r="N587" s="6">
        <v>7</v>
      </c>
      <c r="O587" t="s">
        <v>582</v>
      </c>
      <c r="P587" s="6">
        <v>2</v>
      </c>
      <c r="Q587" s="2" t="s">
        <v>44</v>
      </c>
      <c r="R587" s="3" t="s">
        <v>1043</v>
      </c>
      <c r="S587">
        <v>11</v>
      </c>
      <c r="X587" s="2" t="s">
        <v>79</v>
      </c>
      <c r="AA587" s="2">
        <f t="shared" si="19"/>
        <v>0</v>
      </c>
    </row>
    <row r="588" spans="1:27">
      <c r="A588" s="2">
        <v>587</v>
      </c>
      <c r="B588" s="2" t="s">
        <v>37</v>
      </c>
      <c r="D588" s="2" t="s">
        <v>35</v>
      </c>
      <c r="F588" s="2" t="s">
        <v>519</v>
      </c>
      <c r="G588" s="2" t="s">
        <v>36</v>
      </c>
      <c r="H588" s="2" t="s">
        <v>941</v>
      </c>
      <c r="K588">
        <v>3000</v>
      </c>
      <c r="L588" s="2">
        <f t="shared" si="18"/>
        <v>3000</v>
      </c>
      <c r="N588" s="6">
        <v>200</v>
      </c>
      <c r="O588" t="s">
        <v>4</v>
      </c>
      <c r="P588" s="6">
        <v>15</v>
      </c>
      <c r="Q588" s="2" t="s">
        <v>44</v>
      </c>
      <c r="R588" s="3" t="s">
        <v>1044</v>
      </c>
      <c r="S588">
        <v>11</v>
      </c>
      <c r="X588" s="2" t="s">
        <v>79</v>
      </c>
      <c r="AA588" s="2">
        <f t="shared" si="19"/>
        <v>0</v>
      </c>
    </row>
    <row r="589" spans="1:27">
      <c r="A589" s="2">
        <v>588</v>
      </c>
      <c r="B589" s="2" t="s">
        <v>37</v>
      </c>
      <c r="D589" s="2" t="s">
        <v>35</v>
      </c>
      <c r="F589" s="2" t="s">
        <v>519</v>
      </c>
      <c r="G589" s="2" t="s">
        <v>36</v>
      </c>
      <c r="H589" s="2" t="s">
        <v>942</v>
      </c>
      <c r="K589">
        <v>912</v>
      </c>
      <c r="L589" s="2">
        <f t="shared" si="18"/>
        <v>912.5</v>
      </c>
      <c r="N589" s="6">
        <v>18250</v>
      </c>
      <c r="O589" t="s">
        <v>4</v>
      </c>
      <c r="P589" s="6">
        <v>0.05</v>
      </c>
      <c r="Q589" s="2" t="s">
        <v>44</v>
      </c>
      <c r="R589" s="3" t="s">
        <v>1045</v>
      </c>
      <c r="S589">
        <v>11</v>
      </c>
      <c r="X589" s="2" t="s">
        <v>79</v>
      </c>
      <c r="AA589" s="2">
        <f t="shared" si="19"/>
        <v>-0.5</v>
      </c>
    </row>
    <row r="590" spans="1:27">
      <c r="A590" s="2">
        <v>589</v>
      </c>
      <c r="B590" s="2" t="s">
        <v>37</v>
      </c>
      <c r="D590" s="2" t="s">
        <v>35</v>
      </c>
      <c r="F590" s="2" t="s">
        <v>519</v>
      </c>
      <c r="G590" s="2" t="s">
        <v>36</v>
      </c>
      <c r="H590" s="2" t="s">
        <v>943</v>
      </c>
      <c r="K590">
        <v>4234</v>
      </c>
      <c r="L590" s="2">
        <f t="shared" si="18"/>
        <v>4234</v>
      </c>
      <c r="N590" s="6">
        <v>21170</v>
      </c>
      <c r="O590" t="s">
        <v>4</v>
      </c>
      <c r="P590" s="6">
        <v>0.2</v>
      </c>
      <c r="Q590" s="2" t="s">
        <v>44</v>
      </c>
      <c r="R590" s="3" t="s">
        <v>1046</v>
      </c>
      <c r="S590">
        <v>11</v>
      </c>
      <c r="X590" s="2" t="s">
        <v>79</v>
      </c>
      <c r="AA590" s="2">
        <f t="shared" si="19"/>
        <v>0</v>
      </c>
    </row>
    <row r="591" spans="1:27">
      <c r="A591" s="2">
        <v>590</v>
      </c>
      <c r="B591" s="2" t="s">
        <v>37</v>
      </c>
      <c r="D591" s="2" t="s">
        <v>35</v>
      </c>
      <c r="F591" s="2" t="s">
        <v>519</v>
      </c>
      <c r="G591" s="2" t="s">
        <v>36</v>
      </c>
      <c r="H591" s="2" t="s">
        <v>944</v>
      </c>
      <c r="K591">
        <v>2470</v>
      </c>
      <c r="L591" s="2">
        <f t="shared" si="18"/>
        <v>2470</v>
      </c>
      <c r="N591" s="6">
        <v>24700</v>
      </c>
      <c r="O591" t="s">
        <v>4</v>
      </c>
      <c r="P591" s="6">
        <v>0.1</v>
      </c>
      <c r="Q591" s="2" t="s">
        <v>44</v>
      </c>
      <c r="R591" s="3" t="s">
        <v>1047</v>
      </c>
      <c r="S591">
        <v>11</v>
      </c>
      <c r="X591" s="2" t="s">
        <v>79</v>
      </c>
      <c r="AA591" s="2">
        <f t="shared" si="19"/>
        <v>0</v>
      </c>
    </row>
    <row r="592" spans="1:27">
      <c r="A592" s="2">
        <v>591</v>
      </c>
      <c r="B592" s="2" t="s">
        <v>37</v>
      </c>
      <c r="D592" s="2" t="s">
        <v>35</v>
      </c>
      <c r="F592" s="2" t="s">
        <v>519</v>
      </c>
      <c r="G592" s="2" t="s">
        <v>36</v>
      </c>
      <c r="H592" s="2" t="s">
        <v>945</v>
      </c>
      <c r="K592">
        <v>100</v>
      </c>
      <c r="L592" s="2">
        <f t="shared" si="18"/>
        <v>100</v>
      </c>
      <c r="N592" s="6">
        <v>200</v>
      </c>
      <c r="O592" t="s">
        <v>358</v>
      </c>
      <c r="P592" s="6">
        <v>0.5</v>
      </c>
      <c r="Q592" s="2" t="s">
        <v>44</v>
      </c>
      <c r="R592" s="3" t="s">
        <v>1048</v>
      </c>
      <c r="S592">
        <v>11</v>
      </c>
      <c r="X592" s="2" t="s">
        <v>79</v>
      </c>
      <c r="AA592" s="2">
        <f t="shared" si="19"/>
        <v>0</v>
      </c>
    </row>
    <row r="593" spans="1:27">
      <c r="A593" s="2">
        <v>592</v>
      </c>
      <c r="B593" s="2" t="s">
        <v>37</v>
      </c>
      <c r="D593" s="2" t="s">
        <v>35</v>
      </c>
      <c r="F593" s="2" t="s">
        <v>519</v>
      </c>
      <c r="G593" s="2" t="s">
        <v>36</v>
      </c>
      <c r="H593" s="2" t="s">
        <v>946</v>
      </c>
      <c r="K593">
        <v>1497</v>
      </c>
      <c r="L593" s="2">
        <f t="shared" si="18"/>
        <v>1497.6000000000001</v>
      </c>
      <c r="N593" s="6">
        <v>37440</v>
      </c>
      <c r="O593" t="s">
        <v>4</v>
      </c>
      <c r="P593" s="6">
        <v>0.04</v>
      </c>
      <c r="Q593" s="2" t="s">
        <v>44</v>
      </c>
      <c r="R593" s="3" t="s">
        <v>1049</v>
      </c>
      <c r="S593">
        <v>11</v>
      </c>
      <c r="X593" s="2" t="s">
        <v>79</v>
      </c>
      <c r="AA593" s="2">
        <f t="shared" si="19"/>
        <v>-0.60000000000013642</v>
      </c>
    </row>
    <row r="594" spans="1:27">
      <c r="A594" s="2">
        <v>593</v>
      </c>
      <c r="B594" s="2" t="s">
        <v>37</v>
      </c>
      <c r="D594" s="2" t="s">
        <v>35</v>
      </c>
      <c r="F594" s="2" t="s">
        <v>519</v>
      </c>
      <c r="G594" s="2" t="s">
        <v>36</v>
      </c>
      <c r="H594" s="2" t="s">
        <v>1550</v>
      </c>
      <c r="K594">
        <v>202</v>
      </c>
      <c r="L594" s="2">
        <f t="shared" si="18"/>
        <v>202.5</v>
      </c>
      <c r="N594" s="6">
        <v>675</v>
      </c>
      <c r="O594" t="s">
        <v>4</v>
      </c>
      <c r="P594" s="6">
        <v>0.3</v>
      </c>
      <c r="Q594" s="2" t="s">
        <v>44</v>
      </c>
      <c r="R594" s="3" t="s">
        <v>1050</v>
      </c>
      <c r="S594">
        <v>11</v>
      </c>
      <c r="X594" s="2" t="s">
        <v>79</v>
      </c>
      <c r="AA594" s="2">
        <f t="shared" si="19"/>
        <v>-0.5</v>
      </c>
    </row>
    <row r="595" spans="1:27">
      <c r="A595" s="2">
        <v>594</v>
      </c>
      <c r="B595" s="2" t="s">
        <v>37</v>
      </c>
      <c r="D595" s="2" t="s">
        <v>35</v>
      </c>
      <c r="F595" s="2" t="s">
        <v>519</v>
      </c>
      <c r="G595" s="2" t="s">
        <v>36</v>
      </c>
      <c r="H595" s="2" t="s">
        <v>58</v>
      </c>
      <c r="K595">
        <v>1200</v>
      </c>
      <c r="L595" s="2">
        <f t="shared" si="18"/>
        <v>1200</v>
      </c>
      <c r="N595" s="6">
        <v>400</v>
      </c>
      <c r="O595" t="s">
        <v>63</v>
      </c>
      <c r="P595" s="6">
        <v>3</v>
      </c>
      <c r="Q595" s="2" t="s">
        <v>44</v>
      </c>
      <c r="R595" s="3" t="s">
        <v>1051</v>
      </c>
      <c r="S595">
        <v>11</v>
      </c>
      <c r="X595" s="2" t="s">
        <v>79</v>
      </c>
      <c r="AA595" s="2">
        <f t="shared" si="19"/>
        <v>0</v>
      </c>
    </row>
    <row r="596" spans="1:27">
      <c r="A596" s="2">
        <v>595</v>
      </c>
      <c r="B596" s="2" t="s">
        <v>37</v>
      </c>
      <c r="D596" s="2" t="s">
        <v>35</v>
      </c>
      <c r="F596" s="2" t="s">
        <v>519</v>
      </c>
      <c r="G596" s="2" t="s">
        <v>36</v>
      </c>
      <c r="H596" s="2" t="s">
        <v>948</v>
      </c>
      <c r="K596">
        <v>16508</v>
      </c>
      <c r="L596" s="2">
        <f t="shared" si="18"/>
        <v>16508</v>
      </c>
      <c r="N596" s="6">
        <v>16508</v>
      </c>
      <c r="O596" t="s">
        <v>4</v>
      </c>
      <c r="P596" s="6">
        <v>1</v>
      </c>
      <c r="Q596" s="2" t="s">
        <v>44</v>
      </c>
      <c r="R596" s="3" t="s">
        <v>1052</v>
      </c>
      <c r="S596">
        <v>11</v>
      </c>
      <c r="X596" s="2" t="s">
        <v>79</v>
      </c>
      <c r="AA596" s="2">
        <f t="shared" si="19"/>
        <v>0</v>
      </c>
    </row>
    <row r="597" spans="1:27">
      <c r="A597" s="2">
        <v>596</v>
      </c>
      <c r="B597" s="2" t="s">
        <v>37</v>
      </c>
      <c r="D597" s="2" t="s">
        <v>35</v>
      </c>
      <c r="F597" s="2" t="s">
        <v>519</v>
      </c>
      <c r="G597" s="2" t="s">
        <v>36</v>
      </c>
      <c r="H597" s="2" t="s">
        <v>478</v>
      </c>
      <c r="K597">
        <v>26127</v>
      </c>
      <c r="L597" s="2">
        <f t="shared" si="18"/>
        <v>26127</v>
      </c>
      <c r="N597" s="6">
        <v>2903</v>
      </c>
      <c r="O597" t="s">
        <v>1530</v>
      </c>
      <c r="P597" s="6">
        <v>9</v>
      </c>
      <c r="Q597" s="2" t="s">
        <v>44</v>
      </c>
      <c r="R597" s="3" t="s">
        <v>1053</v>
      </c>
      <c r="S597">
        <v>11</v>
      </c>
      <c r="X597" s="2" t="s">
        <v>79</v>
      </c>
      <c r="AA597" s="2">
        <f t="shared" si="19"/>
        <v>0</v>
      </c>
    </row>
    <row r="598" spans="1:27">
      <c r="A598" s="2">
        <v>597</v>
      </c>
      <c r="B598" s="2" t="s">
        <v>37</v>
      </c>
      <c r="D598" s="2" t="s">
        <v>35</v>
      </c>
      <c r="F598" s="2" t="s">
        <v>519</v>
      </c>
      <c r="G598" s="2" t="s">
        <v>36</v>
      </c>
      <c r="H598" s="2" t="s">
        <v>949</v>
      </c>
      <c r="K598">
        <v>1050</v>
      </c>
      <c r="L598" s="2">
        <f t="shared" si="18"/>
        <v>1050</v>
      </c>
      <c r="N598" s="6">
        <v>105</v>
      </c>
      <c r="O598" t="s">
        <v>48</v>
      </c>
      <c r="P598" s="6">
        <v>10</v>
      </c>
      <c r="Q598" s="2" t="s">
        <v>44</v>
      </c>
      <c r="R598" s="3" t="s">
        <v>1054</v>
      </c>
      <c r="S598">
        <v>11</v>
      </c>
      <c r="X598" s="2" t="s">
        <v>79</v>
      </c>
      <c r="AA598" s="2">
        <f t="shared" si="19"/>
        <v>0</v>
      </c>
    </row>
    <row r="599" spans="1:27">
      <c r="A599" s="2">
        <v>598</v>
      </c>
      <c r="B599" s="2" t="s">
        <v>37</v>
      </c>
      <c r="D599" s="2" t="s">
        <v>35</v>
      </c>
      <c r="F599" s="2" t="s">
        <v>519</v>
      </c>
      <c r="G599" s="2" t="s">
        <v>36</v>
      </c>
      <c r="H599" s="2" t="s">
        <v>950</v>
      </c>
      <c r="K599">
        <v>1375</v>
      </c>
      <c r="L599" s="2">
        <f t="shared" si="18"/>
        <v>1375</v>
      </c>
      <c r="N599" s="6">
        <v>2750</v>
      </c>
      <c r="O599" t="s">
        <v>4</v>
      </c>
      <c r="P599" s="6">
        <v>0.5</v>
      </c>
      <c r="Q599" s="2" t="s">
        <v>44</v>
      </c>
      <c r="R599" s="3" t="s">
        <v>1055</v>
      </c>
      <c r="S599">
        <v>11</v>
      </c>
      <c r="X599" s="2" t="s">
        <v>79</v>
      </c>
      <c r="AA599" s="2">
        <f t="shared" si="19"/>
        <v>0</v>
      </c>
    </row>
    <row r="600" spans="1:27">
      <c r="A600" s="2">
        <v>599</v>
      </c>
      <c r="B600" s="2" t="s">
        <v>37</v>
      </c>
      <c r="D600" s="2" t="s">
        <v>35</v>
      </c>
      <c r="F600" s="2" t="s">
        <v>519</v>
      </c>
      <c r="G600" s="2" t="s">
        <v>36</v>
      </c>
      <c r="H600" s="2" t="s">
        <v>951</v>
      </c>
      <c r="K600">
        <v>2385</v>
      </c>
      <c r="L600" s="2">
        <f t="shared" si="18"/>
        <v>2385</v>
      </c>
      <c r="N600" s="6">
        <v>795</v>
      </c>
      <c r="O600" t="s">
        <v>48</v>
      </c>
      <c r="P600" s="6">
        <v>3</v>
      </c>
      <c r="Q600" s="2" t="s">
        <v>44</v>
      </c>
      <c r="R600" s="3" t="s">
        <v>1056</v>
      </c>
      <c r="S600">
        <v>11</v>
      </c>
      <c r="X600" s="2" t="s">
        <v>79</v>
      </c>
      <c r="AA600" s="2">
        <f t="shared" si="19"/>
        <v>0</v>
      </c>
    </row>
    <row r="601" spans="1:27">
      <c r="A601" s="2">
        <v>600</v>
      </c>
      <c r="B601" s="2" t="s">
        <v>37</v>
      </c>
      <c r="D601" s="2" t="s">
        <v>35</v>
      </c>
      <c r="F601" s="2" t="s">
        <v>519</v>
      </c>
      <c r="G601" s="2" t="s">
        <v>36</v>
      </c>
      <c r="H601" s="2" t="s">
        <v>59</v>
      </c>
      <c r="K601">
        <v>124630</v>
      </c>
      <c r="L601" s="2">
        <f t="shared" si="18"/>
        <v>124630</v>
      </c>
      <c r="N601" s="6">
        <v>623150</v>
      </c>
      <c r="O601" t="s">
        <v>4</v>
      </c>
      <c r="P601" s="6">
        <v>0.2</v>
      </c>
      <c r="Q601" s="2" t="s">
        <v>44</v>
      </c>
      <c r="R601" s="3" t="s">
        <v>1057</v>
      </c>
      <c r="S601">
        <v>11</v>
      </c>
      <c r="X601" s="2" t="s">
        <v>79</v>
      </c>
      <c r="AA601" s="2">
        <f t="shared" si="19"/>
        <v>0</v>
      </c>
    </row>
    <row r="602" spans="1:27">
      <c r="A602" s="2">
        <v>601</v>
      </c>
      <c r="B602" s="2" t="s">
        <v>37</v>
      </c>
      <c r="D602" s="2" t="s">
        <v>35</v>
      </c>
      <c r="F602" s="2" t="s">
        <v>519</v>
      </c>
      <c r="G602" s="2" t="s">
        <v>36</v>
      </c>
      <c r="H602" s="2" t="s">
        <v>1626</v>
      </c>
      <c r="K602">
        <v>5680</v>
      </c>
      <c r="L602" s="2">
        <f t="shared" si="18"/>
        <v>5680</v>
      </c>
      <c r="N602" s="6">
        <v>1420</v>
      </c>
      <c r="O602" t="s">
        <v>4</v>
      </c>
      <c r="P602" s="6">
        <v>4</v>
      </c>
      <c r="Q602" s="2" t="s">
        <v>44</v>
      </c>
      <c r="R602" s="3" t="s">
        <v>1058</v>
      </c>
      <c r="S602">
        <v>11</v>
      </c>
      <c r="X602" s="2" t="s">
        <v>79</v>
      </c>
      <c r="AA602" s="2">
        <f t="shared" si="19"/>
        <v>0</v>
      </c>
    </row>
    <row r="603" spans="1:27">
      <c r="A603" s="2">
        <v>602</v>
      </c>
      <c r="B603" s="2" t="s">
        <v>37</v>
      </c>
      <c r="D603" s="2" t="s">
        <v>35</v>
      </c>
      <c r="F603" s="2" t="s">
        <v>519</v>
      </c>
      <c r="G603" s="2" t="s">
        <v>36</v>
      </c>
      <c r="H603" s="2" t="s">
        <v>952</v>
      </c>
      <c r="K603">
        <v>4230</v>
      </c>
      <c r="L603" s="2">
        <f t="shared" si="18"/>
        <v>4230</v>
      </c>
      <c r="N603" s="6">
        <v>2820</v>
      </c>
      <c r="O603" t="s">
        <v>4</v>
      </c>
      <c r="P603" s="6">
        <v>1.5</v>
      </c>
      <c r="Q603" s="2" t="s">
        <v>44</v>
      </c>
      <c r="R603" s="3" t="s">
        <v>1059</v>
      </c>
      <c r="S603">
        <v>11</v>
      </c>
      <c r="X603" s="2" t="s">
        <v>79</v>
      </c>
      <c r="AA603" s="2">
        <f t="shared" si="19"/>
        <v>0</v>
      </c>
    </row>
    <row r="604" spans="1:27">
      <c r="A604" s="2">
        <v>603</v>
      </c>
      <c r="B604" s="2" t="s">
        <v>37</v>
      </c>
      <c r="D604" s="2" t="s">
        <v>35</v>
      </c>
      <c r="F604" s="2" t="s">
        <v>519</v>
      </c>
      <c r="G604" s="2" t="s">
        <v>36</v>
      </c>
      <c r="H604" s="2" t="s">
        <v>249</v>
      </c>
      <c r="K604">
        <v>10568</v>
      </c>
      <c r="L604" s="2">
        <f t="shared" si="18"/>
        <v>10568</v>
      </c>
      <c r="N604" s="6">
        <v>2642</v>
      </c>
      <c r="O604" t="s">
        <v>4</v>
      </c>
      <c r="P604" s="6">
        <v>4</v>
      </c>
      <c r="Q604" s="2" t="s">
        <v>44</v>
      </c>
      <c r="R604" s="3" t="s">
        <v>1060</v>
      </c>
      <c r="S604">
        <v>11</v>
      </c>
      <c r="X604" s="2" t="s">
        <v>79</v>
      </c>
      <c r="AA604" s="2">
        <f t="shared" si="19"/>
        <v>0</v>
      </c>
    </row>
    <row r="605" spans="1:27">
      <c r="A605" s="2">
        <v>604</v>
      </c>
      <c r="B605" s="2" t="s">
        <v>37</v>
      </c>
      <c r="D605" s="2" t="s">
        <v>35</v>
      </c>
      <c r="F605" s="2" t="s">
        <v>519</v>
      </c>
      <c r="G605" s="2" t="s">
        <v>36</v>
      </c>
      <c r="H605" s="2" t="s">
        <v>1627</v>
      </c>
      <c r="K605">
        <v>542</v>
      </c>
      <c r="L605" s="2">
        <f t="shared" si="18"/>
        <v>542</v>
      </c>
      <c r="N605" s="6">
        <v>271</v>
      </c>
      <c r="O605" t="s">
        <v>1530</v>
      </c>
      <c r="P605" s="6">
        <v>2</v>
      </c>
      <c r="Q605" s="2" t="s">
        <v>44</v>
      </c>
      <c r="R605" s="3" t="s">
        <v>1061</v>
      </c>
      <c r="S605">
        <v>11</v>
      </c>
      <c r="X605" s="2" t="s">
        <v>79</v>
      </c>
      <c r="AA605" s="2">
        <f t="shared" si="19"/>
        <v>0</v>
      </c>
    </row>
    <row r="606" spans="1:27">
      <c r="A606" s="2">
        <v>605</v>
      </c>
      <c r="B606" s="2" t="s">
        <v>37</v>
      </c>
      <c r="D606" s="2" t="s">
        <v>35</v>
      </c>
      <c r="F606" s="2" t="s">
        <v>519</v>
      </c>
      <c r="G606" s="2" t="s">
        <v>36</v>
      </c>
      <c r="H606" s="2" t="s">
        <v>953</v>
      </c>
      <c r="K606">
        <v>675</v>
      </c>
      <c r="L606" s="2">
        <f t="shared" si="18"/>
        <v>675</v>
      </c>
      <c r="N606" s="6">
        <v>45</v>
      </c>
      <c r="O606" t="s">
        <v>142</v>
      </c>
      <c r="P606" s="6">
        <v>15</v>
      </c>
      <c r="Q606" s="2" t="s">
        <v>44</v>
      </c>
      <c r="R606" s="3" t="s">
        <v>1062</v>
      </c>
      <c r="S606">
        <v>11</v>
      </c>
      <c r="X606" s="2" t="s">
        <v>79</v>
      </c>
      <c r="AA606" s="2">
        <f t="shared" si="19"/>
        <v>0</v>
      </c>
    </row>
    <row r="607" spans="1:27">
      <c r="A607" s="2">
        <v>606</v>
      </c>
      <c r="B607" s="2" t="s">
        <v>37</v>
      </c>
      <c r="D607" s="2" t="s">
        <v>35</v>
      </c>
      <c r="F607" s="2" t="s">
        <v>519</v>
      </c>
      <c r="G607" s="2" t="s">
        <v>36</v>
      </c>
      <c r="H607" s="2" t="s">
        <v>953</v>
      </c>
      <c r="K607">
        <v>5203</v>
      </c>
      <c r="L607" s="2">
        <f t="shared" si="18"/>
        <v>5203.75</v>
      </c>
      <c r="N607" s="6">
        <v>20815</v>
      </c>
      <c r="O607" t="s">
        <v>4</v>
      </c>
      <c r="P607" s="6">
        <v>0.25</v>
      </c>
      <c r="Q607" s="2" t="s">
        <v>44</v>
      </c>
      <c r="R607" s="3" t="s">
        <v>1063</v>
      </c>
      <c r="S607">
        <v>11</v>
      </c>
      <c r="X607" s="2" t="s">
        <v>79</v>
      </c>
      <c r="AA607" s="2">
        <f t="shared" si="19"/>
        <v>-0.75</v>
      </c>
    </row>
    <row r="608" spans="1:27">
      <c r="A608" s="2">
        <v>607</v>
      </c>
      <c r="B608" s="2" t="s">
        <v>37</v>
      </c>
      <c r="D608" s="2" t="s">
        <v>35</v>
      </c>
      <c r="F608" s="2" t="s">
        <v>519</v>
      </c>
      <c r="G608" s="2" t="s">
        <v>36</v>
      </c>
      <c r="H608" s="2" t="s">
        <v>251</v>
      </c>
      <c r="K608">
        <v>316374</v>
      </c>
      <c r="L608" s="2">
        <f t="shared" si="18"/>
        <v>316374.40000000002</v>
      </c>
      <c r="N608" s="6">
        <v>197734</v>
      </c>
      <c r="O608" t="s">
        <v>4</v>
      </c>
      <c r="P608" s="6">
        <v>1.6</v>
      </c>
      <c r="Q608" s="2" t="s">
        <v>44</v>
      </c>
      <c r="R608" s="3" t="s">
        <v>1064</v>
      </c>
      <c r="S608">
        <v>11</v>
      </c>
      <c r="X608" s="2" t="s">
        <v>79</v>
      </c>
      <c r="AA608" s="2">
        <f t="shared" si="19"/>
        <v>-0.40000000002328306</v>
      </c>
    </row>
    <row r="609" spans="1:27">
      <c r="A609" s="2">
        <v>608</v>
      </c>
      <c r="B609" s="2" t="s">
        <v>37</v>
      </c>
      <c r="D609" s="2" t="s">
        <v>35</v>
      </c>
      <c r="F609" s="2" t="s">
        <v>519</v>
      </c>
      <c r="G609" s="2" t="s">
        <v>36</v>
      </c>
      <c r="H609" s="2" t="s">
        <v>252</v>
      </c>
      <c r="K609">
        <v>1800</v>
      </c>
      <c r="L609" s="2">
        <f t="shared" si="18"/>
        <v>1800</v>
      </c>
      <c r="N609" s="6">
        <v>36000</v>
      </c>
      <c r="O609" t="s">
        <v>4</v>
      </c>
      <c r="P609" s="6">
        <v>0.05</v>
      </c>
      <c r="Q609" s="2" t="s">
        <v>44</v>
      </c>
      <c r="R609" s="3" t="s">
        <v>1065</v>
      </c>
      <c r="S609">
        <v>11</v>
      </c>
      <c r="X609" s="2" t="s">
        <v>79</v>
      </c>
      <c r="AA609" s="2">
        <f t="shared" si="19"/>
        <v>0</v>
      </c>
    </row>
    <row r="610" spans="1:27">
      <c r="A610" s="2">
        <v>609</v>
      </c>
      <c r="B610" s="2" t="s">
        <v>37</v>
      </c>
      <c r="D610" s="2" t="s">
        <v>35</v>
      </c>
      <c r="F610" s="2" t="s">
        <v>519</v>
      </c>
      <c r="G610" s="2" t="s">
        <v>36</v>
      </c>
      <c r="H610" s="2" t="s">
        <v>954</v>
      </c>
      <c r="K610">
        <v>1617</v>
      </c>
      <c r="L610" s="2">
        <f t="shared" si="18"/>
        <v>1617.5</v>
      </c>
      <c r="N610" s="6">
        <v>1617.5</v>
      </c>
      <c r="O610" t="s">
        <v>4</v>
      </c>
      <c r="P610" s="6">
        <v>1</v>
      </c>
      <c r="Q610" s="2" t="s">
        <v>44</v>
      </c>
      <c r="R610" s="3" t="s">
        <v>1066</v>
      </c>
      <c r="S610">
        <v>11</v>
      </c>
      <c r="X610" s="2" t="s">
        <v>79</v>
      </c>
      <c r="AA610" s="2">
        <f t="shared" si="19"/>
        <v>-0.5</v>
      </c>
    </row>
    <row r="611" spans="1:27">
      <c r="A611" s="2">
        <v>610</v>
      </c>
      <c r="B611" s="2" t="s">
        <v>37</v>
      </c>
      <c r="D611" s="2" t="s">
        <v>35</v>
      </c>
      <c r="F611" s="2" t="s">
        <v>519</v>
      </c>
      <c r="G611" s="2" t="s">
        <v>36</v>
      </c>
      <c r="H611" s="2" t="s">
        <v>253</v>
      </c>
      <c r="K611">
        <v>7488</v>
      </c>
      <c r="L611" s="2">
        <f t="shared" si="18"/>
        <v>7488</v>
      </c>
      <c r="N611" s="6">
        <v>93600</v>
      </c>
      <c r="O611" t="s">
        <v>4</v>
      </c>
      <c r="P611" s="6">
        <v>0.08</v>
      </c>
      <c r="Q611" s="2" t="s">
        <v>44</v>
      </c>
      <c r="R611" s="3" t="s">
        <v>1067</v>
      </c>
      <c r="S611">
        <v>11</v>
      </c>
      <c r="X611" s="2" t="s">
        <v>79</v>
      </c>
      <c r="AA611" s="2">
        <f t="shared" si="19"/>
        <v>0</v>
      </c>
    </row>
    <row r="612" spans="1:27">
      <c r="A612" s="2">
        <v>611</v>
      </c>
      <c r="B612" s="2" t="s">
        <v>37</v>
      </c>
      <c r="D612" s="2" t="s">
        <v>35</v>
      </c>
      <c r="F612" s="2" t="s">
        <v>519</v>
      </c>
      <c r="G612" s="2" t="s">
        <v>36</v>
      </c>
      <c r="H612" s="2" t="s">
        <v>955</v>
      </c>
      <c r="K612">
        <v>585</v>
      </c>
      <c r="L612" s="2">
        <f t="shared" si="18"/>
        <v>585</v>
      </c>
      <c r="N612" s="6">
        <v>3900</v>
      </c>
      <c r="O612" t="s">
        <v>4</v>
      </c>
      <c r="P612" s="6">
        <v>0.15</v>
      </c>
      <c r="Q612" s="2" t="s">
        <v>44</v>
      </c>
      <c r="R612" s="3" t="s">
        <v>1068</v>
      </c>
      <c r="S612">
        <v>11</v>
      </c>
      <c r="X612" s="2" t="s">
        <v>79</v>
      </c>
      <c r="AA612" s="2">
        <f t="shared" si="19"/>
        <v>0</v>
      </c>
    </row>
    <row r="613" spans="1:27">
      <c r="A613" s="2">
        <v>612</v>
      </c>
      <c r="B613" s="2" t="s">
        <v>37</v>
      </c>
      <c r="D613" s="2" t="s">
        <v>35</v>
      </c>
      <c r="F613" s="2" t="s">
        <v>519</v>
      </c>
      <c r="G613" s="2" t="s">
        <v>36</v>
      </c>
      <c r="H613" s="2" t="s">
        <v>480</v>
      </c>
      <c r="K613">
        <v>1000</v>
      </c>
      <c r="L613" s="2">
        <f t="shared" si="18"/>
        <v>1000</v>
      </c>
      <c r="N613" s="6">
        <v>200</v>
      </c>
      <c r="O613" t="s">
        <v>4</v>
      </c>
      <c r="P613" s="6">
        <v>5</v>
      </c>
      <c r="Q613" s="2" t="s">
        <v>44</v>
      </c>
      <c r="R613" s="3" t="s">
        <v>1069</v>
      </c>
      <c r="S613">
        <v>11</v>
      </c>
      <c r="X613" s="2" t="s">
        <v>79</v>
      </c>
      <c r="AA613" s="2">
        <f t="shared" si="19"/>
        <v>0</v>
      </c>
    </row>
    <row r="614" spans="1:27">
      <c r="A614" s="2">
        <v>613</v>
      </c>
      <c r="B614" s="2" t="s">
        <v>37</v>
      </c>
      <c r="D614" s="2" t="s">
        <v>35</v>
      </c>
      <c r="F614" s="2" t="s">
        <v>519</v>
      </c>
      <c r="G614" s="2" t="s">
        <v>36</v>
      </c>
      <c r="H614" s="2" t="s">
        <v>956</v>
      </c>
      <c r="K614">
        <v>4206</v>
      </c>
      <c r="L614" s="2">
        <f t="shared" si="18"/>
        <v>4206</v>
      </c>
      <c r="N614" s="6">
        <v>21030</v>
      </c>
      <c r="O614" t="s">
        <v>4</v>
      </c>
      <c r="P614" s="6">
        <v>0.2</v>
      </c>
      <c r="Q614" s="2" t="s">
        <v>44</v>
      </c>
      <c r="R614" s="3" t="s">
        <v>1070</v>
      </c>
      <c r="S614">
        <v>11</v>
      </c>
      <c r="X614" s="2" t="s">
        <v>79</v>
      </c>
      <c r="AA614" s="2">
        <f t="shared" si="19"/>
        <v>0</v>
      </c>
    </row>
    <row r="615" spans="1:27">
      <c r="A615" s="2">
        <v>614</v>
      </c>
      <c r="B615" s="2" t="s">
        <v>37</v>
      </c>
      <c r="D615" s="2" t="s">
        <v>35</v>
      </c>
      <c r="F615" s="2" t="s">
        <v>519</v>
      </c>
      <c r="G615" s="2" t="s">
        <v>36</v>
      </c>
      <c r="H615" s="2" t="s">
        <v>1628</v>
      </c>
      <c r="K615">
        <v>630</v>
      </c>
      <c r="L615" s="2">
        <f t="shared" si="18"/>
        <v>630</v>
      </c>
      <c r="N615" s="6">
        <v>420</v>
      </c>
      <c r="O615" t="s">
        <v>4</v>
      </c>
      <c r="P615" s="6">
        <v>1.5</v>
      </c>
      <c r="Q615" s="2" t="s">
        <v>44</v>
      </c>
      <c r="R615" s="3" t="s">
        <v>1071</v>
      </c>
      <c r="S615">
        <v>11</v>
      </c>
      <c r="X615" s="2" t="s">
        <v>79</v>
      </c>
      <c r="AA615" s="2">
        <f t="shared" si="19"/>
        <v>0</v>
      </c>
    </row>
    <row r="616" spans="1:27">
      <c r="A616" s="2">
        <v>615</v>
      </c>
      <c r="B616" s="2" t="s">
        <v>37</v>
      </c>
      <c r="D616" s="2" t="s">
        <v>35</v>
      </c>
      <c r="F616" s="2" t="s">
        <v>519</v>
      </c>
      <c r="G616" s="2" t="s">
        <v>36</v>
      </c>
      <c r="H616" s="2" t="s">
        <v>957</v>
      </c>
      <c r="K616">
        <v>200</v>
      </c>
      <c r="L616" s="2">
        <f t="shared" si="18"/>
        <v>200</v>
      </c>
      <c r="N616" s="6">
        <v>20</v>
      </c>
      <c r="O616" t="s">
        <v>1532</v>
      </c>
      <c r="P616" s="6">
        <v>10</v>
      </c>
      <c r="Q616" s="2" t="s">
        <v>44</v>
      </c>
      <c r="R616" s="3" t="s">
        <v>1072</v>
      </c>
      <c r="S616">
        <v>11</v>
      </c>
      <c r="X616" s="2" t="s">
        <v>79</v>
      </c>
      <c r="AA616" s="2">
        <f t="shared" si="19"/>
        <v>0</v>
      </c>
    </row>
    <row r="617" spans="1:27">
      <c r="A617" s="2">
        <v>616</v>
      </c>
      <c r="B617" s="2" t="s">
        <v>37</v>
      </c>
      <c r="D617" s="2" t="s">
        <v>35</v>
      </c>
      <c r="F617" s="2" t="s">
        <v>519</v>
      </c>
      <c r="G617" s="2" t="s">
        <v>36</v>
      </c>
      <c r="H617" s="2" t="s">
        <v>960</v>
      </c>
      <c r="K617">
        <v>120</v>
      </c>
      <c r="L617" s="2">
        <f t="shared" si="18"/>
        <v>120</v>
      </c>
      <c r="N617" s="6">
        <v>80</v>
      </c>
      <c r="O617" t="s">
        <v>4</v>
      </c>
      <c r="P617" s="6">
        <v>1.5</v>
      </c>
      <c r="Q617" s="2" t="s">
        <v>44</v>
      </c>
      <c r="R617" s="3" t="s">
        <v>1073</v>
      </c>
      <c r="S617">
        <v>11</v>
      </c>
      <c r="X617" s="2" t="s">
        <v>79</v>
      </c>
      <c r="AA617" s="2">
        <f t="shared" si="19"/>
        <v>0</v>
      </c>
    </row>
    <row r="618" spans="1:27">
      <c r="A618" s="2">
        <v>617</v>
      </c>
      <c r="B618" s="2" t="s">
        <v>37</v>
      </c>
      <c r="D618" s="2" t="s">
        <v>35</v>
      </c>
      <c r="F618" s="2" t="s">
        <v>519</v>
      </c>
      <c r="G618" s="2" t="s">
        <v>36</v>
      </c>
      <c r="H618" s="2" t="s">
        <v>958</v>
      </c>
      <c r="K618">
        <v>8242</v>
      </c>
      <c r="L618" s="2">
        <f t="shared" si="18"/>
        <v>8242</v>
      </c>
      <c r="N618" s="6">
        <v>8242</v>
      </c>
      <c r="O618" t="s">
        <v>4</v>
      </c>
      <c r="P618" s="6">
        <v>1</v>
      </c>
      <c r="Q618" s="2" t="s">
        <v>44</v>
      </c>
      <c r="R618" s="3" t="s">
        <v>1074</v>
      </c>
      <c r="S618">
        <v>11</v>
      </c>
      <c r="X618" s="2" t="s">
        <v>79</v>
      </c>
      <c r="AA618" s="2">
        <f t="shared" si="19"/>
        <v>0</v>
      </c>
    </row>
    <row r="619" spans="1:27">
      <c r="A619" s="2">
        <v>618</v>
      </c>
      <c r="B619" s="2" t="s">
        <v>37</v>
      </c>
      <c r="D619" s="2" t="s">
        <v>35</v>
      </c>
      <c r="F619" s="2" t="s">
        <v>519</v>
      </c>
      <c r="G619" s="2" t="s">
        <v>36</v>
      </c>
      <c r="H619" s="2" t="s">
        <v>254</v>
      </c>
      <c r="K619">
        <v>7200</v>
      </c>
      <c r="L619" s="2">
        <f t="shared" si="18"/>
        <v>7200</v>
      </c>
      <c r="N619" s="6">
        <v>1800</v>
      </c>
      <c r="O619" t="s">
        <v>4</v>
      </c>
      <c r="P619" s="6">
        <v>4</v>
      </c>
      <c r="Q619" s="2" t="s">
        <v>44</v>
      </c>
      <c r="R619" s="3" t="s">
        <v>1075</v>
      </c>
      <c r="S619">
        <v>11</v>
      </c>
      <c r="X619" s="2" t="s">
        <v>79</v>
      </c>
      <c r="AA619" s="2">
        <f t="shared" si="19"/>
        <v>0</v>
      </c>
    </row>
    <row r="620" spans="1:27">
      <c r="A620" s="2">
        <v>619</v>
      </c>
      <c r="B620" s="2" t="s">
        <v>37</v>
      </c>
      <c r="D620" s="2" t="s">
        <v>35</v>
      </c>
      <c r="F620" s="2" t="s">
        <v>519</v>
      </c>
      <c r="G620" s="2" t="s">
        <v>36</v>
      </c>
      <c r="H620" s="2" t="s">
        <v>1629</v>
      </c>
      <c r="K620">
        <v>700</v>
      </c>
      <c r="L620" s="2">
        <f t="shared" si="18"/>
        <v>700</v>
      </c>
      <c r="N620" s="6">
        <v>3500</v>
      </c>
      <c r="O620" t="s">
        <v>4</v>
      </c>
      <c r="P620" s="6">
        <v>0.2</v>
      </c>
      <c r="Q620" s="2" t="s">
        <v>44</v>
      </c>
      <c r="R620" s="3" t="s">
        <v>1076</v>
      </c>
      <c r="S620">
        <v>11</v>
      </c>
      <c r="X620" s="2" t="s">
        <v>79</v>
      </c>
      <c r="AA620" s="2">
        <f t="shared" si="19"/>
        <v>0</v>
      </c>
    </row>
    <row r="621" spans="1:27">
      <c r="A621" s="2">
        <v>620</v>
      </c>
      <c r="B621" s="2" t="s">
        <v>37</v>
      </c>
      <c r="D621" s="2" t="s">
        <v>35</v>
      </c>
      <c r="F621" s="2" t="s">
        <v>519</v>
      </c>
      <c r="G621" s="2" t="s">
        <v>36</v>
      </c>
      <c r="H621" s="2" t="s">
        <v>959</v>
      </c>
      <c r="K621">
        <v>93600</v>
      </c>
      <c r="L621" s="2">
        <f t="shared" si="18"/>
        <v>93600</v>
      </c>
      <c r="N621" s="6">
        <v>468000</v>
      </c>
      <c r="O621" t="s">
        <v>4</v>
      </c>
      <c r="P621" s="6">
        <v>0.2</v>
      </c>
      <c r="Q621" s="2" t="s">
        <v>44</v>
      </c>
      <c r="R621" s="3" t="s">
        <v>1077</v>
      </c>
      <c r="S621">
        <v>11</v>
      </c>
      <c r="X621" s="2" t="s">
        <v>79</v>
      </c>
      <c r="AA621" s="2">
        <f t="shared" si="19"/>
        <v>0</v>
      </c>
    </row>
    <row r="622" spans="1:27">
      <c r="A622" s="2">
        <v>621</v>
      </c>
      <c r="B622" s="2" t="s">
        <v>37</v>
      </c>
      <c r="D622" s="2" t="s">
        <v>35</v>
      </c>
      <c r="F622" s="2" t="s">
        <v>519</v>
      </c>
      <c r="G622" s="2" t="s">
        <v>36</v>
      </c>
      <c r="H622" s="2" t="s">
        <v>482</v>
      </c>
      <c r="K622">
        <v>20250</v>
      </c>
      <c r="L622" s="2">
        <f t="shared" si="18"/>
        <v>20250</v>
      </c>
      <c r="N622" s="6">
        <v>1350</v>
      </c>
      <c r="O622" t="s">
        <v>4</v>
      </c>
      <c r="P622" s="6">
        <v>15</v>
      </c>
      <c r="Q622" s="2" t="s">
        <v>44</v>
      </c>
      <c r="R622" s="3" t="s">
        <v>1078</v>
      </c>
      <c r="S622">
        <v>11</v>
      </c>
      <c r="X622" s="2" t="s">
        <v>79</v>
      </c>
      <c r="AA622" s="2">
        <f t="shared" si="19"/>
        <v>0</v>
      </c>
    </row>
    <row r="623" spans="1:27">
      <c r="A623" s="2">
        <v>622</v>
      </c>
      <c r="B623" s="2" t="s">
        <v>37</v>
      </c>
      <c r="D623" s="2" t="s">
        <v>35</v>
      </c>
      <c r="F623" s="2" t="s">
        <v>519</v>
      </c>
      <c r="G623" s="2" t="s">
        <v>36</v>
      </c>
      <c r="H623" s="2" t="s">
        <v>1630</v>
      </c>
      <c r="K623">
        <v>39462</v>
      </c>
      <c r="L623" s="2">
        <f t="shared" si="18"/>
        <v>39462</v>
      </c>
      <c r="N623" s="6">
        <v>328850</v>
      </c>
      <c r="O623" t="s">
        <v>4</v>
      </c>
      <c r="P623" s="6">
        <v>0.12</v>
      </c>
      <c r="Q623" s="2" t="s">
        <v>44</v>
      </c>
      <c r="R623" s="3" t="s">
        <v>1079</v>
      </c>
      <c r="S623">
        <v>12</v>
      </c>
      <c r="X623" s="2" t="s">
        <v>79</v>
      </c>
      <c r="AA623" s="2">
        <f t="shared" si="19"/>
        <v>0</v>
      </c>
    </row>
    <row r="624" spans="1:27">
      <c r="A624" s="2">
        <v>623</v>
      </c>
      <c r="B624" s="2" t="s">
        <v>37</v>
      </c>
      <c r="D624" s="2" t="s">
        <v>35</v>
      </c>
      <c r="F624" s="2" t="s">
        <v>519</v>
      </c>
      <c r="G624" s="2" t="s">
        <v>36</v>
      </c>
      <c r="H624" s="2" t="s">
        <v>902</v>
      </c>
      <c r="K624">
        <v>673</v>
      </c>
      <c r="L624" s="2">
        <f t="shared" si="18"/>
        <v>673</v>
      </c>
      <c r="N624" s="6">
        <v>1346</v>
      </c>
      <c r="O624" t="s">
        <v>4</v>
      </c>
      <c r="P624" s="6">
        <v>0.5</v>
      </c>
      <c r="Q624" s="2" t="s">
        <v>44</v>
      </c>
      <c r="R624" s="3" t="s">
        <v>1080</v>
      </c>
      <c r="S624">
        <v>12</v>
      </c>
      <c r="X624" s="2" t="s">
        <v>79</v>
      </c>
      <c r="AA624" s="2">
        <f t="shared" si="19"/>
        <v>0</v>
      </c>
    </row>
    <row r="625" spans="1:27">
      <c r="A625" s="2">
        <v>624</v>
      </c>
      <c r="B625" s="2" t="s">
        <v>37</v>
      </c>
      <c r="D625" s="2" t="s">
        <v>35</v>
      </c>
      <c r="F625" s="2" t="s">
        <v>519</v>
      </c>
      <c r="G625" s="2" t="s">
        <v>36</v>
      </c>
      <c r="H625" s="2" t="s">
        <v>1553</v>
      </c>
      <c r="K625">
        <v>2236</v>
      </c>
      <c r="L625" s="2">
        <f t="shared" si="18"/>
        <v>2236</v>
      </c>
      <c r="N625" s="6">
        <v>2236</v>
      </c>
      <c r="O625" t="s">
        <v>4</v>
      </c>
      <c r="P625" s="6">
        <v>1</v>
      </c>
      <c r="Q625" s="2" t="s">
        <v>44</v>
      </c>
      <c r="R625" s="3" t="s">
        <v>1081</v>
      </c>
      <c r="S625">
        <v>12</v>
      </c>
      <c r="X625" s="2" t="s">
        <v>79</v>
      </c>
      <c r="AA625" s="2">
        <f t="shared" si="19"/>
        <v>0</v>
      </c>
    </row>
    <row r="626" spans="1:27">
      <c r="A626" s="2">
        <v>625</v>
      </c>
      <c r="B626" s="2" t="s">
        <v>37</v>
      </c>
      <c r="D626" s="2" t="s">
        <v>35</v>
      </c>
      <c r="F626" s="2" t="s">
        <v>519</v>
      </c>
      <c r="G626" s="2" t="s">
        <v>36</v>
      </c>
      <c r="H626" s="2" t="s">
        <v>903</v>
      </c>
      <c r="K626">
        <v>132</v>
      </c>
      <c r="L626" s="2">
        <f t="shared" si="18"/>
        <v>132</v>
      </c>
      <c r="N626" s="6">
        <v>88</v>
      </c>
      <c r="O626" t="s">
        <v>4</v>
      </c>
      <c r="P626" s="6">
        <v>1.5</v>
      </c>
      <c r="Q626" s="2" t="s">
        <v>44</v>
      </c>
      <c r="R626" s="3" t="s">
        <v>1082</v>
      </c>
      <c r="S626">
        <v>12</v>
      </c>
      <c r="X626" s="2" t="s">
        <v>79</v>
      </c>
      <c r="AA626" s="2">
        <f t="shared" si="19"/>
        <v>0</v>
      </c>
    </row>
    <row r="627" spans="1:27">
      <c r="A627" s="2">
        <v>626</v>
      </c>
      <c r="B627" s="2" t="s">
        <v>37</v>
      </c>
      <c r="D627" s="2" t="s">
        <v>35</v>
      </c>
      <c r="F627" s="2" t="s">
        <v>519</v>
      </c>
      <c r="G627" s="2" t="s">
        <v>36</v>
      </c>
      <c r="H627" s="2" t="s">
        <v>904</v>
      </c>
      <c r="K627">
        <v>25</v>
      </c>
      <c r="L627" s="2">
        <f t="shared" si="18"/>
        <v>25.2</v>
      </c>
      <c r="N627" s="6">
        <v>42</v>
      </c>
      <c r="O627" t="s">
        <v>1530</v>
      </c>
      <c r="P627" s="6">
        <v>0.6</v>
      </c>
      <c r="Q627" s="2" t="s">
        <v>44</v>
      </c>
      <c r="R627" s="3" t="s">
        <v>1083</v>
      </c>
      <c r="S627">
        <v>12</v>
      </c>
      <c r="X627" s="2" t="s">
        <v>79</v>
      </c>
      <c r="AA627" s="2">
        <f t="shared" si="19"/>
        <v>-0.19999999999999929</v>
      </c>
    </row>
    <row r="628" spans="1:27">
      <c r="A628" s="2">
        <v>627</v>
      </c>
      <c r="B628" s="2" t="s">
        <v>37</v>
      </c>
      <c r="D628" s="2" t="s">
        <v>35</v>
      </c>
      <c r="F628" s="2" t="s">
        <v>519</v>
      </c>
      <c r="G628" s="2" t="s">
        <v>36</v>
      </c>
      <c r="H628" s="2" t="s">
        <v>905</v>
      </c>
      <c r="K628">
        <v>12000</v>
      </c>
      <c r="L628" s="2">
        <f t="shared" si="18"/>
        <v>12000</v>
      </c>
      <c r="N628" s="6">
        <v>200</v>
      </c>
      <c r="O628" t="s">
        <v>4</v>
      </c>
      <c r="P628" s="6">
        <v>60</v>
      </c>
      <c r="Q628" s="2" t="s">
        <v>44</v>
      </c>
      <c r="R628" s="3" t="s">
        <v>1084</v>
      </c>
      <c r="S628">
        <v>12</v>
      </c>
      <c r="X628" s="2" t="s">
        <v>79</v>
      </c>
      <c r="AA628" s="2">
        <f t="shared" si="19"/>
        <v>0</v>
      </c>
    </row>
    <row r="629" spans="1:27">
      <c r="A629" s="2">
        <v>628</v>
      </c>
      <c r="B629" s="2" t="s">
        <v>37</v>
      </c>
      <c r="D629" s="2" t="s">
        <v>35</v>
      </c>
      <c r="F629" s="2" t="s">
        <v>519</v>
      </c>
      <c r="G629" s="2" t="s">
        <v>36</v>
      </c>
      <c r="H629" s="2" t="s">
        <v>285</v>
      </c>
      <c r="K629">
        <v>9938</v>
      </c>
      <c r="L629" s="2">
        <f t="shared" si="18"/>
        <v>15938.4</v>
      </c>
      <c r="N629" s="6">
        <v>26564</v>
      </c>
      <c r="O629" t="s">
        <v>4</v>
      </c>
      <c r="P629" s="6">
        <v>0.6</v>
      </c>
      <c r="Q629" s="2" t="s">
        <v>44</v>
      </c>
      <c r="R629" s="3" t="s">
        <v>1085</v>
      </c>
      <c r="S629">
        <v>12</v>
      </c>
      <c r="X629" s="2" t="s">
        <v>79</v>
      </c>
      <c r="AA629" s="2">
        <f t="shared" si="19"/>
        <v>-6000.4</v>
      </c>
    </row>
    <row r="630" spans="1:27">
      <c r="A630" s="2">
        <v>629</v>
      </c>
      <c r="B630" s="2" t="s">
        <v>37</v>
      </c>
      <c r="D630" s="2" t="s">
        <v>35</v>
      </c>
      <c r="F630" s="2" t="s">
        <v>519</v>
      </c>
      <c r="G630" s="2" t="s">
        <v>36</v>
      </c>
      <c r="H630" s="2" t="s">
        <v>906</v>
      </c>
      <c r="K630">
        <v>13</v>
      </c>
      <c r="L630" s="2">
        <f t="shared" si="18"/>
        <v>13.600000000000001</v>
      </c>
      <c r="N630" s="6">
        <v>34</v>
      </c>
      <c r="O630" t="s">
        <v>4</v>
      </c>
      <c r="P630" s="6">
        <v>0.4</v>
      </c>
      <c r="Q630" s="2" t="s">
        <v>44</v>
      </c>
      <c r="R630" s="3" t="s">
        <v>1086</v>
      </c>
      <c r="S630">
        <v>12</v>
      </c>
      <c r="X630" s="2" t="s">
        <v>79</v>
      </c>
      <c r="AA630" s="2">
        <f t="shared" si="19"/>
        <v>-0.60000000000000142</v>
      </c>
    </row>
    <row r="631" spans="1:27">
      <c r="A631" s="2">
        <v>630</v>
      </c>
      <c r="B631" s="2" t="s">
        <v>37</v>
      </c>
      <c r="D631" s="2" t="s">
        <v>35</v>
      </c>
      <c r="F631" s="2" t="s">
        <v>519</v>
      </c>
      <c r="G631" s="2" t="s">
        <v>36</v>
      </c>
      <c r="H631" s="2" t="s">
        <v>1631</v>
      </c>
      <c r="K631">
        <v>2580</v>
      </c>
      <c r="L631" s="2">
        <f t="shared" si="18"/>
        <v>2580</v>
      </c>
      <c r="N631" s="6">
        <v>430</v>
      </c>
      <c r="O631" t="s">
        <v>4</v>
      </c>
      <c r="P631" s="6">
        <v>6</v>
      </c>
      <c r="Q631" s="2" t="s">
        <v>44</v>
      </c>
      <c r="R631" s="3" t="s">
        <v>1087</v>
      </c>
      <c r="S631">
        <v>12</v>
      </c>
      <c r="X631" s="2" t="s">
        <v>79</v>
      </c>
      <c r="AA631" s="2">
        <f t="shared" si="19"/>
        <v>0</v>
      </c>
    </row>
    <row r="632" spans="1:27">
      <c r="A632" s="2">
        <v>631</v>
      </c>
      <c r="B632" s="2" t="s">
        <v>37</v>
      </c>
      <c r="D632" s="2" t="s">
        <v>35</v>
      </c>
      <c r="F632" s="2" t="s">
        <v>519</v>
      </c>
      <c r="G632" s="2" t="s">
        <v>36</v>
      </c>
      <c r="H632" s="2" t="s">
        <v>1632</v>
      </c>
      <c r="K632">
        <v>9712</v>
      </c>
      <c r="L632" s="2">
        <f t="shared" si="18"/>
        <v>9792.8000000000011</v>
      </c>
      <c r="N632" s="6">
        <v>12241</v>
      </c>
      <c r="O632" t="s">
        <v>4</v>
      </c>
      <c r="P632" s="6">
        <v>0.8</v>
      </c>
      <c r="Q632" s="2" t="s">
        <v>44</v>
      </c>
      <c r="R632" s="3" t="s">
        <v>1088</v>
      </c>
      <c r="S632">
        <v>12</v>
      </c>
      <c r="X632" s="2" t="s">
        <v>79</v>
      </c>
      <c r="AA632" s="2">
        <f t="shared" si="19"/>
        <v>-80.800000000001091</v>
      </c>
    </row>
    <row r="633" spans="1:27">
      <c r="A633" s="2">
        <v>632</v>
      </c>
      <c r="B633" s="2" t="s">
        <v>37</v>
      </c>
      <c r="D633" s="2" t="s">
        <v>35</v>
      </c>
      <c r="F633" s="2" t="s">
        <v>519</v>
      </c>
      <c r="G633" s="2" t="s">
        <v>36</v>
      </c>
      <c r="H633" s="2" t="s">
        <v>486</v>
      </c>
      <c r="K633">
        <v>3225</v>
      </c>
      <c r="L633" s="2">
        <f t="shared" si="18"/>
        <v>3225</v>
      </c>
      <c r="N633" s="6">
        <v>12900</v>
      </c>
      <c r="O633" t="s">
        <v>4</v>
      </c>
      <c r="P633" s="6">
        <v>0.25</v>
      </c>
      <c r="Q633" s="2" t="s">
        <v>44</v>
      </c>
      <c r="R633" s="3" t="s">
        <v>1089</v>
      </c>
      <c r="S633">
        <v>12</v>
      </c>
      <c r="X633" s="2" t="s">
        <v>79</v>
      </c>
      <c r="AA633" s="2">
        <f t="shared" si="19"/>
        <v>0</v>
      </c>
    </row>
    <row r="634" spans="1:27">
      <c r="A634" s="2">
        <v>633</v>
      </c>
      <c r="B634" s="2" t="s">
        <v>37</v>
      </c>
      <c r="D634" s="2" t="s">
        <v>35</v>
      </c>
      <c r="F634" s="2" t="s">
        <v>519</v>
      </c>
      <c r="G634" s="2" t="s">
        <v>36</v>
      </c>
      <c r="H634" s="2" t="s">
        <v>907</v>
      </c>
      <c r="K634">
        <v>255</v>
      </c>
      <c r="L634" s="2">
        <f t="shared" si="18"/>
        <v>255</v>
      </c>
      <c r="N634" s="6">
        <v>1700</v>
      </c>
      <c r="O634" t="s">
        <v>4</v>
      </c>
      <c r="P634" s="6">
        <v>0.15</v>
      </c>
      <c r="Q634" s="2" t="s">
        <v>44</v>
      </c>
      <c r="R634" s="3" t="s">
        <v>1090</v>
      </c>
      <c r="S634">
        <v>12</v>
      </c>
      <c r="X634" s="2" t="s">
        <v>79</v>
      </c>
      <c r="AA634" s="2">
        <f t="shared" si="19"/>
        <v>0</v>
      </c>
    </row>
    <row r="635" spans="1:27">
      <c r="A635" s="2">
        <v>634</v>
      </c>
      <c r="B635" s="2" t="s">
        <v>37</v>
      </c>
      <c r="D635" s="2" t="s">
        <v>35</v>
      </c>
      <c r="F635" s="2" t="s">
        <v>519</v>
      </c>
      <c r="G635" s="2" t="s">
        <v>36</v>
      </c>
      <c r="H635" s="2" t="s">
        <v>1633</v>
      </c>
      <c r="K635">
        <v>828</v>
      </c>
      <c r="L635" s="2">
        <f t="shared" si="18"/>
        <v>828</v>
      </c>
      <c r="N635" s="6">
        <v>138</v>
      </c>
      <c r="O635" t="s">
        <v>4</v>
      </c>
      <c r="P635" s="6">
        <v>6</v>
      </c>
      <c r="Q635" s="2" t="s">
        <v>44</v>
      </c>
      <c r="R635" s="3" t="s">
        <v>1091</v>
      </c>
      <c r="S635">
        <v>12</v>
      </c>
      <c r="X635" s="2" t="s">
        <v>79</v>
      </c>
      <c r="AA635" s="2">
        <f t="shared" si="19"/>
        <v>0</v>
      </c>
    </row>
    <row r="636" spans="1:27">
      <c r="A636" s="2">
        <v>635</v>
      </c>
      <c r="B636" s="2" t="s">
        <v>37</v>
      </c>
      <c r="D636" s="2" t="s">
        <v>35</v>
      </c>
      <c r="F636" s="2" t="s">
        <v>519</v>
      </c>
      <c r="G636" s="2" t="s">
        <v>36</v>
      </c>
      <c r="H636" s="2" t="s">
        <v>908</v>
      </c>
      <c r="K636">
        <v>7920</v>
      </c>
      <c r="L636" s="2">
        <f t="shared" si="18"/>
        <v>7920</v>
      </c>
      <c r="N636" s="6">
        <v>330</v>
      </c>
      <c r="O636" t="s">
        <v>1530</v>
      </c>
      <c r="P636" s="6">
        <v>24</v>
      </c>
      <c r="Q636" s="2" t="s">
        <v>44</v>
      </c>
      <c r="R636" s="3" t="s">
        <v>1092</v>
      </c>
      <c r="S636">
        <v>12</v>
      </c>
      <c r="X636" s="2" t="s">
        <v>79</v>
      </c>
      <c r="AA636" s="2">
        <f t="shared" si="19"/>
        <v>0</v>
      </c>
    </row>
    <row r="637" spans="1:27">
      <c r="A637" s="2">
        <v>636</v>
      </c>
      <c r="B637" s="2" t="s">
        <v>37</v>
      </c>
      <c r="D637" s="2" t="s">
        <v>35</v>
      </c>
      <c r="F637" s="2" t="s">
        <v>519</v>
      </c>
      <c r="G637" s="2" t="s">
        <v>36</v>
      </c>
      <c r="H637" s="2" t="s">
        <v>1191</v>
      </c>
      <c r="K637">
        <v>830</v>
      </c>
      <c r="L637" s="2">
        <f t="shared" si="18"/>
        <v>830</v>
      </c>
      <c r="N637" s="6">
        <v>830</v>
      </c>
      <c r="O637" t="s">
        <v>4</v>
      </c>
      <c r="P637" s="6">
        <v>1</v>
      </c>
      <c r="Q637" s="2" t="s">
        <v>44</v>
      </c>
      <c r="R637" s="3" t="s">
        <v>1093</v>
      </c>
      <c r="S637">
        <v>12</v>
      </c>
      <c r="X637" s="2" t="s">
        <v>79</v>
      </c>
      <c r="AA637" s="2">
        <f t="shared" si="19"/>
        <v>0</v>
      </c>
    </row>
    <row r="638" spans="1:27">
      <c r="A638" s="2">
        <v>637</v>
      </c>
      <c r="B638" s="2" t="s">
        <v>37</v>
      </c>
      <c r="D638" s="2" t="s">
        <v>35</v>
      </c>
      <c r="F638" s="2" t="s">
        <v>519</v>
      </c>
      <c r="G638" s="2" t="s">
        <v>36</v>
      </c>
      <c r="H638" s="2" t="s">
        <v>1634</v>
      </c>
      <c r="K638">
        <v>250</v>
      </c>
      <c r="L638" s="2">
        <f t="shared" si="18"/>
        <v>250</v>
      </c>
      <c r="N638" s="6">
        <v>100</v>
      </c>
      <c r="O638" t="s">
        <v>4</v>
      </c>
      <c r="P638" s="6">
        <v>2.5</v>
      </c>
      <c r="Q638" s="2" t="s">
        <v>44</v>
      </c>
      <c r="R638" s="3" t="s">
        <v>1094</v>
      </c>
      <c r="S638">
        <v>12</v>
      </c>
      <c r="X638" s="2" t="s">
        <v>79</v>
      </c>
      <c r="AA638" s="2">
        <f t="shared" si="19"/>
        <v>0</v>
      </c>
    </row>
    <row r="639" spans="1:27">
      <c r="A639" s="2">
        <v>638</v>
      </c>
      <c r="B639" s="2" t="s">
        <v>37</v>
      </c>
      <c r="D639" s="2" t="s">
        <v>35</v>
      </c>
      <c r="F639" s="2" t="s">
        <v>519</v>
      </c>
      <c r="G639" s="2" t="s">
        <v>36</v>
      </c>
      <c r="H639" s="2" t="s">
        <v>1635</v>
      </c>
      <c r="K639">
        <v>41631</v>
      </c>
      <c r="L639" s="2">
        <f t="shared" si="18"/>
        <v>41631.25</v>
      </c>
      <c r="N639" s="6">
        <v>33305</v>
      </c>
      <c r="O639" t="s">
        <v>4</v>
      </c>
      <c r="P639" s="6">
        <v>1.25</v>
      </c>
      <c r="Q639" s="2" t="s">
        <v>44</v>
      </c>
      <c r="R639" s="3" t="s">
        <v>1095</v>
      </c>
      <c r="S639">
        <v>12</v>
      </c>
      <c r="X639" s="2" t="s">
        <v>79</v>
      </c>
      <c r="AA639" s="2">
        <f t="shared" si="19"/>
        <v>-0.25</v>
      </c>
    </row>
    <row r="640" spans="1:27">
      <c r="A640" s="2">
        <v>639</v>
      </c>
      <c r="B640" s="2" t="s">
        <v>37</v>
      </c>
      <c r="D640" s="2" t="s">
        <v>35</v>
      </c>
      <c r="F640" s="2" t="s">
        <v>519</v>
      </c>
      <c r="G640" s="2" t="s">
        <v>36</v>
      </c>
      <c r="H640" s="2" t="s">
        <v>1636</v>
      </c>
      <c r="K640">
        <v>400</v>
      </c>
      <c r="L640" s="2">
        <f t="shared" si="18"/>
        <v>400</v>
      </c>
      <c r="N640" s="6">
        <v>400</v>
      </c>
      <c r="O640" t="s">
        <v>4</v>
      </c>
      <c r="P640" s="6">
        <v>1</v>
      </c>
      <c r="Q640" s="2" t="s">
        <v>44</v>
      </c>
      <c r="R640" s="3" t="s">
        <v>1096</v>
      </c>
      <c r="S640">
        <v>12</v>
      </c>
      <c r="X640" s="2" t="s">
        <v>79</v>
      </c>
      <c r="AA640" s="2">
        <f t="shared" si="19"/>
        <v>0</v>
      </c>
    </row>
    <row r="641" spans="1:27">
      <c r="A641" s="2">
        <v>640</v>
      </c>
      <c r="B641" s="2" t="s">
        <v>37</v>
      </c>
      <c r="D641" s="2" t="s">
        <v>35</v>
      </c>
      <c r="F641" s="2" t="s">
        <v>519</v>
      </c>
      <c r="G641" s="2" t="s">
        <v>36</v>
      </c>
      <c r="H641" s="2" t="s">
        <v>909</v>
      </c>
      <c r="K641">
        <v>72582</v>
      </c>
      <c r="L641" s="2">
        <f t="shared" si="18"/>
        <v>72582.75</v>
      </c>
      <c r="N641" s="6">
        <v>806475</v>
      </c>
      <c r="O641" t="s">
        <v>4</v>
      </c>
      <c r="P641" s="6">
        <v>0.09</v>
      </c>
      <c r="Q641" s="2" t="s">
        <v>44</v>
      </c>
      <c r="R641" s="3" t="s">
        <v>1097</v>
      </c>
      <c r="S641">
        <v>12</v>
      </c>
      <c r="X641" s="2" t="s">
        <v>79</v>
      </c>
      <c r="AA641" s="2">
        <f t="shared" si="19"/>
        <v>-0.75</v>
      </c>
    </row>
    <row r="642" spans="1:27">
      <c r="A642" s="2">
        <v>641</v>
      </c>
      <c r="B642" s="2" t="s">
        <v>37</v>
      </c>
      <c r="D642" s="2" t="s">
        <v>35</v>
      </c>
      <c r="F642" s="2" t="s">
        <v>519</v>
      </c>
      <c r="G642" s="2" t="s">
        <v>36</v>
      </c>
      <c r="H642" s="2" t="s">
        <v>292</v>
      </c>
      <c r="K642">
        <v>263227</v>
      </c>
      <c r="L642" s="2">
        <f t="shared" si="18"/>
        <v>263227.5</v>
      </c>
      <c r="N642" s="6">
        <v>1754850</v>
      </c>
      <c r="O642" t="s">
        <v>4</v>
      </c>
      <c r="P642" s="6">
        <v>0.15</v>
      </c>
      <c r="Q642" s="2" t="s">
        <v>44</v>
      </c>
      <c r="R642" s="3" t="s">
        <v>1098</v>
      </c>
      <c r="S642">
        <v>12</v>
      </c>
      <c r="X642" s="2" t="s">
        <v>79</v>
      </c>
      <c r="AA642" s="2">
        <f t="shared" si="19"/>
        <v>-0.5</v>
      </c>
    </row>
    <row r="643" spans="1:27">
      <c r="A643" s="2">
        <v>642</v>
      </c>
      <c r="B643" s="2" t="s">
        <v>37</v>
      </c>
      <c r="D643" s="2" t="s">
        <v>35</v>
      </c>
      <c r="F643" s="2" t="s">
        <v>519</v>
      </c>
      <c r="G643" s="2" t="s">
        <v>36</v>
      </c>
      <c r="H643" s="2" t="s">
        <v>1637</v>
      </c>
      <c r="K643">
        <v>2247</v>
      </c>
      <c r="L643" s="2">
        <f t="shared" ref="L643:L707" si="20">N643*P643</f>
        <v>2247</v>
      </c>
      <c r="N643" s="6">
        <v>642</v>
      </c>
      <c r="O643" t="s">
        <v>912</v>
      </c>
      <c r="P643" s="6">
        <v>3.5</v>
      </c>
      <c r="Q643" s="2" t="s">
        <v>44</v>
      </c>
      <c r="R643" s="3" t="s">
        <v>1099</v>
      </c>
      <c r="S643">
        <v>12</v>
      </c>
      <c r="X643" s="2" t="s">
        <v>79</v>
      </c>
      <c r="AA643" s="2">
        <f t="shared" ref="AA643:AA707" si="21">K643-L643</f>
        <v>0</v>
      </c>
    </row>
    <row r="644" spans="1:27">
      <c r="A644" s="2">
        <v>643</v>
      </c>
      <c r="B644" s="2" t="s">
        <v>37</v>
      </c>
      <c r="D644" s="2" t="s">
        <v>35</v>
      </c>
      <c r="F644" s="2" t="s">
        <v>519</v>
      </c>
      <c r="G644" s="2" t="s">
        <v>36</v>
      </c>
      <c r="H644" s="2" t="s">
        <v>1638</v>
      </c>
      <c r="K644">
        <v>20</v>
      </c>
      <c r="L644" s="2">
        <f t="shared" si="20"/>
        <v>20</v>
      </c>
      <c r="N644" s="6">
        <v>1</v>
      </c>
      <c r="O644" t="s">
        <v>4</v>
      </c>
      <c r="P644" s="6">
        <v>20</v>
      </c>
      <c r="Q644" s="2" t="s">
        <v>44</v>
      </c>
      <c r="R644" s="3" t="s">
        <v>1100</v>
      </c>
      <c r="S644">
        <v>12</v>
      </c>
      <c r="X644" s="2" t="s">
        <v>79</v>
      </c>
      <c r="AA644" s="2">
        <f t="shared" si="21"/>
        <v>0</v>
      </c>
    </row>
    <row r="645" spans="1:27">
      <c r="A645" s="2">
        <v>644</v>
      </c>
      <c r="B645" s="2" t="s">
        <v>37</v>
      </c>
      <c r="D645" s="2" t="s">
        <v>35</v>
      </c>
      <c r="F645" s="2" t="s">
        <v>519</v>
      </c>
      <c r="G645" s="2" t="s">
        <v>36</v>
      </c>
      <c r="H645" s="2" t="s">
        <v>293</v>
      </c>
      <c r="K645">
        <v>3821244</v>
      </c>
      <c r="L645" s="2">
        <f t="shared" si="20"/>
        <v>3821244</v>
      </c>
      <c r="N645" s="6">
        <v>318437</v>
      </c>
      <c r="O645" t="s">
        <v>4</v>
      </c>
      <c r="P645" s="6">
        <v>12</v>
      </c>
      <c r="Q645" s="2" t="s">
        <v>44</v>
      </c>
      <c r="R645" s="3" t="s">
        <v>1101</v>
      </c>
      <c r="S645">
        <v>12</v>
      </c>
      <c r="X645" s="2" t="s">
        <v>79</v>
      </c>
      <c r="AA645" s="2">
        <f t="shared" si="21"/>
        <v>0</v>
      </c>
    </row>
    <row r="646" spans="1:27">
      <c r="A646" s="2">
        <v>645</v>
      </c>
      <c r="B646" s="2" t="s">
        <v>37</v>
      </c>
      <c r="D646" s="2" t="s">
        <v>35</v>
      </c>
      <c r="F646" s="2" t="s">
        <v>519</v>
      </c>
      <c r="G646" s="2" t="s">
        <v>36</v>
      </c>
      <c r="H646" s="2" t="s">
        <v>1639</v>
      </c>
      <c r="K646">
        <v>2000</v>
      </c>
      <c r="L646" s="2">
        <f t="shared" si="20"/>
        <v>2000</v>
      </c>
      <c r="N646" s="6">
        <v>1000</v>
      </c>
      <c r="O646" t="s">
        <v>4</v>
      </c>
      <c r="P646" s="6">
        <v>2</v>
      </c>
      <c r="Q646" s="2" t="s">
        <v>44</v>
      </c>
      <c r="R646" s="3" t="s">
        <v>1102</v>
      </c>
      <c r="S646">
        <v>12</v>
      </c>
      <c r="X646" s="2" t="s">
        <v>79</v>
      </c>
      <c r="AA646" s="2">
        <f t="shared" si="21"/>
        <v>0</v>
      </c>
    </row>
    <row r="647" spans="1:27">
      <c r="A647" s="2">
        <v>646</v>
      </c>
      <c r="B647" s="2" t="s">
        <v>37</v>
      </c>
      <c r="D647" s="2" t="s">
        <v>35</v>
      </c>
      <c r="F647" s="2" t="s">
        <v>519</v>
      </c>
      <c r="G647" s="2" t="s">
        <v>36</v>
      </c>
      <c r="H647" s="2" t="s">
        <v>910</v>
      </c>
      <c r="K647">
        <v>465</v>
      </c>
      <c r="L647" s="2">
        <f t="shared" si="20"/>
        <v>465</v>
      </c>
      <c r="N647" s="6">
        <v>3100</v>
      </c>
      <c r="O647" t="s">
        <v>4</v>
      </c>
      <c r="P647" s="6">
        <v>0.15</v>
      </c>
      <c r="Q647" s="2" t="s">
        <v>44</v>
      </c>
      <c r="R647" s="3" t="s">
        <v>1103</v>
      </c>
      <c r="S647">
        <v>12</v>
      </c>
      <c r="X647" s="2" t="s">
        <v>79</v>
      </c>
      <c r="AA647" s="2">
        <f t="shared" si="21"/>
        <v>0</v>
      </c>
    </row>
    <row r="648" spans="1:27">
      <c r="A648" s="2">
        <v>647</v>
      </c>
      <c r="B648" s="2" t="s">
        <v>37</v>
      </c>
      <c r="D648" s="2" t="s">
        <v>35</v>
      </c>
      <c r="F648" s="2" t="s">
        <v>519</v>
      </c>
      <c r="G648" s="2" t="s">
        <v>36</v>
      </c>
      <c r="H648" s="2" t="s">
        <v>1640</v>
      </c>
      <c r="K648">
        <v>1200</v>
      </c>
      <c r="L648" s="2">
        <f t="shared" si="20"/>
        <v>1200</v>
      </c>
      <c r="N648" s="6">
        <v>300</v>
      </c>
      <c r="O648" t="s">
        <v>4</v>
      </c>
      <c r="P648" s="6">
        <v>4</v>
      </c>
      <c r="Q648" s="2" t="s">
        <v>44</v>
      </c>
      <c r="R648" s="3" t="s">
        <v>1104</v>
      </c>
      <c r="S648">
        <v>12</v>
      </c>
      <c r="X648" s="2" t="s">
        <v>79</v>
      </c>
      <c r="AA648" s="2">
        <f t="shared" si="21"/>
        <v>0</v>
      </c>
    </row>
    <row r="649" spans="1:27">
      <c r="A649" s="2">
        <v>648</v>
      </c>
      <c r="B649" s="2" t="s">
        <v>37</v>
      </c>
      <c r="D649" s="2" t="s">
        <v>35</v>
      </c>
      <c r="F649" s="2" t="s">
        <v>519</v>
      </c>
      <c r="G649" s="2" t="s">
        <v>36</v>
      </c>
      <c r="H649" s="2" t="s">
        <v>60</v>
      </c>
      <c r="K649">
        <v>23702</v>
      </c>
      <c r="L649" s="2">
        <f t="shared" si="20"/>
        <v>23702.800000000003</v>
      </c>
      <c r="N649" s="6">
        <v>59257</v>
      </c>
      <c r="O649" t="s">
        <v>4</v>
      </c>
      <c r="P649" s="6">
        <v>0.4</v>
      </c>
      <c r="Q649" s="2" t="s">
        <v>44</v>
      </c>
      <c r="R649" s="3" t="s">
        <v>1105</v>
      </c>
      <c r="S649">
        <v>12</v>
      </c>
      <c r="X649" s="2" t="s">
        <v>79</v>
      </c>
      <c r="AA649" s="2">
        <f t="shared" si="21"/>
        <v>-0.80000000000291038</v>
      </c>
    </row>
    <row r="650" spans="1:27">
      <c r="A650" s="2">
        <v>649</v>
      </c>
      <c r="B650" s="2" t="s">
        <v>37</v>
      </c>
      <c r="D650" s="2" t="s">
        <v>35</v>
      </c>
      <c r="F650" s="2" t="s">
        <v>519</v>
      </c>
      <c r="G650" s="2" t="s">
        <v>36</v>
      </c>
      <c r="H650" s="2" t="s">
        <v>911</v>
      </c>
      <c r="K650">
        <v>1937</v>
      </c>
      <c r="L650" s="2">
        <f t="shared" si="20"/>
        <v>1937.5</v>
      </c>
      <c r="N650" s="6">
        <v>7750</v>
      </c>
      <c r="O650" t="s">
        <v>4</v>
      </c>
      <c r="P650" s="6">
        <v>0.25</v>
      </c>
      <c r="Q650" s="2" t="s">
        <v>44</v>
      </c>
      <c r="R650" s="3" t="s">
        <v>1106</v>
      </c>
      <c r="S650">
        <v>12</v>
      </c>
      <c r="X650" s="2" t="s">
        <v>79</v>
      </c>
      <c r="AA650" s="2">
        <f t="shared" si="21"/>
        <v>-0.5</v>
      </c>
    </row>
    <row r="651" spans="1:27">
      <c r="A651" s="2">
        <v>650</v>
      </c>
      <c r="B651" s="2" t="s">
        <v>37</v>
      </c>
      <c r="D651" s="2" t="s">
        <v>35</v>
      </c>
      <c r="F651" s="2" t="s">
        <v>519</v>
      </c>
      <c r="G651" s="2" t="s">
        <v>36</v>
      </c>
      <c r="H651" s="2" t="s">
        <v>297</v>
      </c>
      <c r="K651">
        <v>113480</v>
      </c>
      <c r="L651" s="2">
        <f t="shared" si="20"/>
        <v>113480</v>
      </c>
      <c r="N651" s="6">
        <v>56740</v>
      </c>
      <c r="O651" t="s">
        <v>4</v>
      </c>
      <c r="P651" s="6">
        <v>2</v>
      </c>
      <c r="Q651" s="2" t="s">
        <v>44</v>
      </c>
      <c r="R651" s="3" t="s">
        <v>1107</v>
      </c>
      <c r="S651">
        <v>12</v>
      </c>
      <c r="X651" s="2" t="s">
        <v>79</v>
      </c>
      <c r="AA651" s="2">
        <f t="shared" si="21"/>
        <v>0</v>
      </c>
    </row>
    <row r="652" spans="1:27">
      <c r="A652" s="2">
        <v>651</v>
      </c>
      <c r="B652" s="2" t="s">
        <v>37</v>
      </c>
      <c r="D652" s="2" t="s">
        <v>35</v>
      </c>
      <c r="F652" s="2" t="s">
        <v>519</v>
      </c>
      <c r="G652" s="2" t="s">
        <v>36</v>
      </c>
      <c r="H652" s="2" t="s">
        <v>914</v>
      </c>
      <c r="K652">
        <v>36</v>
      </c>
      <c r="L652" s="2">
        <f t="shared" si="20"/>
        <v>36</v>
      </c>
      <c r="N652" s="6">
        <v>6</v>
      </c>
      <c r="O652" t="s">
        <v>358</v>
      </c>
      <c r="P652" s="6">
        <v>6</v>
      </c>
      <c r="Q652" s="2" t="s">
        <v>44</v>
      </c>
      <c r="R652" s="3" t="s">
        <v>1108</v>
      </c>
      <c r="S652">
        <v>12</v>
      </c>
      <c r="X652" s="2" t="s">
        <v>79</v>
      </c>
      <c r="AA652" s="2">
        <f t="shared" si="21"/>
        <v>0</v>
      </c>
    </row>
    <row r="653" spans="1:27">
      <c r="A653" s="2">
        <v>652</v>
      </c>
      <c r="B653" s="2" t="s">
        <v>37</v>
      </c>
      <c r="D653" s="2" t="s">
        <v>35</v>
      </c>
      <c r="F653" s="2" t="s">
        <v>519</v>
      </c>
      <c r="G653" s="2" t="s">
        <v>36</v>
      </c>
      <c r="H653" s="2" t="s">
        <v>913</v>
      </c>
      <c r="K653">
        <v>5400</v>
      </c>
      <c r="L653" s="2">
        <f t="shared" si="20"/>
        <v>5400</v>
      </c>
      <c r="N653" s="6">
        <v>2700</v>
      </c>
      <c r="O653" t="s">
        <v>4</v>
      </c>
      <c r="P653" s="6">
        <v>2</v>
      </c>
      <c r="Q653" s="2" t="s">
        <v>44</v>
      </c>
      <c r="R653" s="3" t="s">
        <v>1109</v>
      </c>
      <c r="S653">
        <v>12</v>
      </c>
      <c r="X653" s="2" t="s">
        <v>79</v>
      </c>
      <c r="AA653" s="2">
        <f t="shared" si="21"/>
        <v>0</v>
      </c>
    </row>
    <row r="654" spans="1:27">
      <c r="A654" s="2">
        <v>653</v>
      </c>
      <c r="B654" s="2" t="s">
        <v>37</v>
      </c>
      <c r="D654" s="2" t="s">
        <v>35</v>
      </c>
      <c r="F654" s="2" t="s">
        <v>519</v>
      </c>
      <c r="G654" s="2" t="s">
        <v>36</v>
      </c>
      <c r="H654" s="2" t="s">
        <v>1641</v>
      </c>
      <c r="K654">
        <v>6</v>
      </c>
      <c r="L654" s="2">
        <f t="shared" si="20"/>
        <v>6</v>
      </c>
      <c r="N654" s="6">
        <v>1</v>
      </c>
      <c r="O654" t="s">
        <v>358</v>
      </c>
      <c r="P654" s="6">
        <v>6</v>
      </c>
      <c r="Q654" s="2" t="s">
        <v>44</v>
      </c>
      <c r="R654" s="3" t="s">
        <v>1110</v>
      </c>
      <c r="S654">
        <v>12</v>
      </c>
      <c r="X654" s="2" t="s">
        <v>79</v>
      </c>
      <c r="AA654" s="2">
        <f t="shared" si="21"/>
        <v>0</v>
      </c>
    </row>
    <row r="655" spans="1:27">
      <c r="A655" s="2"/>
      <c r="B655" s="2"/>
      <c r="D655" s="2"/>
      <c r="F655" s="2"/>
      <c r="G655" s="2"/>
      <c r="H655" s="2" t="s">
        <v>1528</v>
      </c>
      <c r="K655">
        <v>9</v>
      </c>
      <c r="L655" s="2">
        <f t="shared" si="20"/>
        <v>9</v>
      </c>
      <c r="N655" s="6">
        <v>2</v>
      </c>
      <c r="O655" t="s">
        <v>358</v>
      </c>
      <c r="P655" s="6">
        <v>4.5</v>
      </c>
      <c r="Q655" s="2" t="s">
        <v>44</v>
      </c>
      <c r="R655" s="3" t="s">
        <v>1111</v>
      </c>
      <c r="S655">
        <v>12</v>
      </c>
      <c r="X655" s="2"/>
      <c r="AA655" s="2">
        <f t="shared" si="21"/>
        <v>0</v>
      </c>
    </row>
    <row r="656" spans="1:27">
      <c r="A656" s="2">
        <v>654</v>
      </c>
      <c r="B656" s="2" t="s">
        <v>37</v>
      </c>
      <c r="D656" s="2" t="s">
        <v>35</v>
      </c>
      <c r="F656" s="2" t="s">
        <v>519</v>
      </c>
      <c r="G656" s="2" t="s">
        <v>36</v>
      </c>
      <c r="H656" s="2" t="s">
        <v>915</v>
      </c>
      <c r="K656">
        <v>7</v>
      </c>
      <c r="L656" s="2">
        <f t="shared" si="20"/>
        <v>7</v>
      </c>
      <c r="N656" s="6">
        <v>1</v>
      </c>
      <c r="O656" t="s">
        <v>358</v>
      </c>
      <c r="P656" s="6">
        <v>7</v>
      </c>
      <c r="Q656" s="2" t="s">
        <v>44</v>
      </c>
      <c r="R656" s="3" t="s">
        <v>1111</v>
      </c>
      <c r="S656">
        <v>12</v>
      </c>
      <c r="X656" s="2" t="s">
        <v>79</v>
      </c>
      <c r="AA656" s="2">
        <f t="shared" si="21"/>
        <v>0</v>
      </c>
    </row>
    <row r="657" spans="1:27">
      <c r="A657" s="2">
        <v>655</v>
      </c>
      <c r="B657" s="2" t="s">
        <v>37</v>
      </c>
      <c r="D657" s="2" t="s">
        <v>35</v>
      </c>
      <c r="F657" s="2" t="s">
        <v>519</v>
      </c>
      <c r="G657" s="2" t="s">
        <v>36</v>
      </c>
      <c r="H657" s="2" t="s">
        <v>916</v>
      </c>
      <c r="K657">
        <v>762</v>
      </c>
      <c r="L657" s="2">
        <f t="shared" si="20"/>
        <v>7620</v>
      </c>
      <c r="N657" s="6">
        <v>254</v>
      </c>
      <c r="O657" t="s">
        <v>1532</v>
      </c>
      <c r="P657" s="6">
        <v>30</v>
      </c>
      <c r="Q657" s="2" t="s">
        <v>44</v>
      </c>
      <c r="R657" s="3" t="s">
        <v>1112</v>
      </c>
      <c r="S657">
        <v>12</v>
      </c>
      <c r="X657" s="2" t="s">
        <v>79</v>
      </c>
      <c r="AA657" s="2">
        <f t="shared" si="21"/>
        <v>-6858</v>
      </c>
    </row>
    <row r="658" spans="1:27">
      <c r="A658" s="2">
        <v>656</v>
      </c>
      <c r="B658" s="2" t="s">
        <v>37</v>
      </c>
      <c r="D658" s="2" t="s">
        <v>35</v>
      </c>
      <c r="F658" s="2" t="s">
        <v>519</v>
      </c>
      <c r="G658" s="2" t="s">
        <v>36</v>
      </c>
      <c r="H658" s="2" t="s">
        <v>917</v>
      </c>
      <c r="K658">
        <v>15480</v>
      </c>
      <c r="L658" s="2">
        <f t="shared" si="20"/>
        <v>15480</v>
      </c>
      <c r="N658" s="6">
        <v>193.5</v>
      </c>
      <c r="O658" t="s">
        <v>1530</v>
      </c>
      <c r="P658" s="6">
        <v>80</v>
      </c>
      <c r="Q658" s="2" t="s">
        <v>44</v>
      </c>
      <c r="R658" s="3" t="s">
        <v>1113</v>
      </c>
      <c r="S658">
        <v>12</v>
      </c>
      <c r="X658" s="2" t="s">
        <v>79</v>
      </c>
      <c r="AA658" s="2" t="e">
        <f>#REF!-L658</f>
        <v>#REF!</v>
      </c>
    </row>
    <row r="659" spans="1:27">
      <c r="A659" s="2">
        <v>657</v>
      </c>
      <c r="B659" s="2" t="s">
        <v>37</v>
      </c>
      <c r="D659" s="2" t="s">
        <v>35</v>
      </c>
      <c r="F659" s="2" t="s">
        <v>519</v>
      </c>
      <c r="G659" s="2" t="s">
        <v>36</v>
      </c>
      <c r="H659" s="2" t="s">
        <v>917</v>
      </c>
      <c r="K659">
        <v>40</v>
      </c>
      <c r="L659" s="2">
        <f t="shared" si="20"/>
        <v>40</v>
      </c>
      <c r="N659" s="6">
        <v>2</v>
      </c>
      <c r="O659" t="s">
        <v>4</v>
      </c>
      <c r="P659" s="6">
        <v>20</v>
      </c>
      <c r="Q659" s="2" t="s">
        <v>44</v>
      </c>
      <c r="R659" s="3" t="s">
        <v>1114</v>
      </c>
      <c r="S659">
        <v>12</v>
      </c>
      <c r="X659" s="2" t="s">
        <v>79</v>
      </c>
      <c r="AA659" s="2">
        <f>K658-L659</f>
        <v>15440</v>
      </c>
    </row>
    <row r="660" spans="1:27">
      <c r="A660" s="2">
        <v>658</v>
      </c>
      <c r="B660" s="2" t="s">
        <v>37</v>
      </c>
      <c r="D660" s="2" t="s">
        <v>35</v>
      </c>
      <c r="F660" s="2" t="s">
        <v>519</v>
      </c>
      <c r="G660" s="2" t="s">
        <v>36</v>
      </c>
      <c r="H660" s="2" t="s">
        <v>918</v>
      </c>
      <c r="K660">
        <v>33120</v>
      </c>
      <c r="L660" s="2">
        <f t="shared" si="20"/>
        <v>33120</v>
      </c>
      <c r="N660" s="6">
        <v>138000</v>
      </c>
      <c r="O660" t="s">
        <v>4</v>
      </c>
      <c r="P660" s="6">
        <v>0.24</v>
      </c>
      <c r="Q660" s="2" t="s">
        <v>44</v>
      </c>
      <c r="R660" s="3" t="s">
        <v>1115</v>
      </c>
      <c r="S660">
        <v>12</v>
      </c>
      <c r="X660" s="2" t="s">
        <v>79</v>
      </c>
      <c r="AA660" s="2">
        <f>K659-L660</f>
        <v>-33080</v>
      </c>
    </row>
    <row r="661" spans="1:27">
      <c r="A661" s="2">
        <v>659</v>
      </c>
      <c r="B661" s="2" t="s">
        <v>37</v>
      </c>
      <c r="D661" s="2" t="s">
        <v>35</v>
      </c>
      <c r="F661" s="2" t="s">
        <v>519</v>
      </c>
      <c r="G661" s="2" t="s">
        <v>36</v>
      </c>
      <c r="H661" s="2" t="s">
        <v>1642</v>
      </c>
      <c r="K661">
        <v>720</v>
      </c>
      <c r="L661" s="2">
        <f t="shared" si="20"/>
        <v>720</v>
      </c>
      <c r="N661" s="6">
        <v>60</v>
      </c>
      <c r="O661" t="s">
        <v>1530</v>
      </c>
      <c r="P661" s="6">
        <v>12</v>
      </c>
      <c r="Q661" s="2" t="s">
        <v>44</v>
      </c>
      <c r="R661" s="3" t="s">
        <v>1116</v>
      </c>
      <c r="S661">
        <v>12</v>
      </c>
      <c r="X661" s="2" t="s">
        <v>79</v>
      </c>
      <c r="AA661" s="2">
        <f>K660-L661</f>
        <v>32400</v>
      </c>
    </row>
    <row r="662" spans="1:27">
      <c r="A662" s="2">
        <v>660</v>
      </c>
      <c r="B662" s="2" t="s">
        <v>37</v>
      </c>
      <c r="D662" s="2" t="s">
        <v>35</v>
      </c>
      <c r="F662" s="2" t="s">
        <v>519</v>
      </c>
      <c r="G662" s="2" t="s">
        <v>36</v>
      </c>
      <c r="H662" s="2" t="s">
        <v>1195</v>
      </c>
      <c r="K662">
        <v>720</v>
      </c>
      <c r="L662" s="2">
        <f t="shared" si="20"/>
        <v>720</v>
      </c>
      <c r="N662" s="6">
        <v>5</v>
      </c>
      <c r="O662" t="s">
        <v>1530</v>
      </c>
      <c r="P662" s="6">
        <v>144</v>
      </c>
      <c r="Q662" s="2" t="s">
        <v>44</v>
      </c>
      <c r="R662" s="3" t="s">
        <v>1117</v>
      </c>
      <c r="S662">
        <v>12</v>
      </c>
      <c r="X662" s="2" t="s">
        <v>79</v>
      </c>
      <c r="AA662" s="2">
        <f t="shared" si="21"/>
        <v>0</v>
      </c>
    </row>
    <row r="663" spans="1:27">
      <c r="A663" s="2">
        <v>661</v>
      </c>
      <c r="B663" s="2" t="s">
        <v>37</v>
      </c>
      <c r="D663" s="2" t="s">
        <v>35</v>
      </c>
      <c r="F663" s="2" t="s">
        <v>519</v>
      </c>
      <c r="G663" s="2" t="s">
        <v>36</v>
      </c>
      <c r="H663" s="2" t="s">
        <v>299</v>
      </c>
      <c r="K663">
        <v>2085</v>
      </c>
      <c r="L663" s="2">
        <f t="shared" si="20"/>
        <v>2085</v>
      </c>
      <c r="N663" s="6">
        <v>6950</v>
      </c>
      <c r="O663" t="s">
        <v>4</v>
      </c>
      <c r="P663" s="6">
        <v>0.3</v>
      </c>
      <c r="Q663" s="2" t="s">
        <v>44</v>
      </c>
      <c r="R663" s="3" t="s">
        <v>1118</v>
      </c>
      <c r="S663">
        <v>12</v>
      </c>
      <c r="X663" s="2" t="s">
        <v>79</v>
      </c>
      <c r="AA663" s="2">
        <f t="shared" si="21"/>
        <v>0</v>
      </c>
    </row>
    <row r="664" spans="1:27">
      <c r="A664" s="2">
        <v>662</v>
      </c>
      <c r="B664" s="2" t="s">
        <v>37</v>
      </c>
      <c r="D664" s="2" t="s">
        <v>35</v>
      </c>
      <c r="F664" s="2" t="s">
        <v>519</v>
      </c>
      <c r="G664" s="2" t="s">
        <v>36</v>
      </c>
      <c r="H664" s="2" t="s">
        <v>919</v>
      </c>
      <c r="K664">
        <v>69194</v>
      </c>
      <c r="L664" s="2">
        <f t="shared" si="20"/>
        <v>69194.8</v>
      </c>
      <c r="N664" s="6">
        <v>691948</v>
      </c>
      <c r="O664" t="s">
        <v>4</v>
      </c>
      <c r="P664" s="6">
        <v>0.1</v>
      </c>
      <c r="Q664" s="2" t="s">
        <v>44</v>
      </c>
      <c r="R664" s="3" t="s">
        <v>1119</v>
      </c>
      <c r="S664">
        <v>12</v>
      </c>
      <c r="X664" s="2" t="s">
        <v>79</v>
      </c>
      <c r="AA664" s="2">
        <f t="shared" si="21"/>
        <v>-0.80000000000291038</v>
      </c>
    </row>
    <row r="665" spans="1:27">
      <c r="A665" s="2">
        <v>663</v>
      </c>
      <c r="B665" s="2" t="s">
        <v>37</v>
      </c>
      <c r="D665" s="2" t="s">
        <v>35</v>
      </c>
      <c r="F665" s="2" t="s">
        <v>519</v>
      </c>
      <c r="G665" s="2" t="s">
        <v>36</v>
      </c>
      <c r="H665" s="2" t="s">
        <v>300</v>
      </c>
      <c r="K665">
        <v>90</v>
      </c>
      <c r="L665" s="2">
        <f t="shared" si="20"/>
        <v>90</v>
      </c>
      <c r="N665" s="6">
        <v>900</v>
      </c>
      <c r="O665" t="s">
        <v>4</v>
      </c>
      <c r="P665" s="6">
        <v>0.1</v>
      </c>
      <c r="Q665" s="2" t="s">
        <v>44</v>
      </c>
      <c r="R665" s="3" t="s">
        <v>1120</v>
      </c>
      <c r="S665">
        <v>12</v>
      </c>
      <c r="X665" s="2" t="s">
        <v>79</v>
      </c>
      <c r="AA665" s="2">
        <f t="shared" si="21"/>
        <v>0</v>
      </c>
    </row>
    <row r="666" spans="1:27">
      <c r="A666" s="2">
        <v>664</v>
      </c>
      <c r="B666" s="2" t="s">
        <v>37</v>
      </c>
      <c r="D666" s="2" t="s">
        <v>35</v>
      </c>
      <c r="F666" s="2" t="s">
        <v>519</v>
      </c>
      <c r="G666" s="2" t="s">
        <v>36</v>
      </c>
      <c r="H666" s="2" t="s">
        <v>930</v>
      </c>
      <c r="K666">
        <v>19836</v>
      </c>
      <c r="L666" s="2">
        <f t="shared" si="20"/>
        <v>19836</v>
      </c>
      <c r="N666" s="6">
        <v>661200</v>
      </c>
      <c r="O666" t="s">
        <v>4</v>
      </c>
      <c r="P666" s="6">
        <v>0.03</v>
      </c>
      <c r="Q666" s="2" t="s">
        <v>44</v>
      </c>
      <c r="R666" s="3" t="s">
        <v>1121</v>
      </c>
      <c r="S666">
        <v>12</v>
      </c>
      <c r="X666" s="2" t="s">
        <v>79</v>
      </c>
      <c r="AA666" s="2">
        <f t="shared" si="21"/>
        <v>0</v>
      </c>
    </row>
    <row r="667" spans="1:27">
      <c r="A667" s="2">
        <v>665</v>
      </c>
      <c r="B667" s="2" t="s">
        <v>37</v>
      </c>
      <c r="D667" s="2" t="s">
        <v>35</v>
      </c>
      <c r="F667" s="2" t="s">
        <v>519</v>
      </c>
      <c r="G667" s="2" t="s">
        <v>36</v>
      </c>
      <c r="H667" s="2" t="s">
        <v>920</v>
      </c>
      <c r="K667">
        <v>5</v>
      </c>
      <c r="L667" s="2">
        <f t="shared" si="20"/>
        <v>10</v>
      </c>
      <c r="N667" s="6">
        <v>200</v>
      </c>
      <c r="O667" t="s">
        <v>4</v>
      </c>
      <c r="P667" s="6">
        <v>0.05</v>
      </c>
      <c r="Q667" s="2" t="s">
        <v>44</v>
      </c>
      <c r="R667" s="3" t="s">
        <v>1122</v>
      </c>
      <c r="S667">
        <v>12</v>
      </c>
      <c r="X667" s="2" t="s">
        <v>79</v>
      </c>
      <c r="AA667" s="2">
        <f t="shared" si="21"/>
        <v>-5</v>
      </c>
    </row>
    <row r="668" spans="1:27">
      <c r="A668" s="2">
        <v>666</v>
      </c>
      <c r="B668" s="2" t="s">
        <v>37</v>
      </c>
      <c r="D668" s="2" t="s">
        <v>35</v>
      </c>
      <c r="F668" s="2" t="s">
        <v>519</v>
      </c>
      <c r="G668" s="2" t="s">
        <v>36</v>
      </c>
      <c r="H668" s="2" t="s">
        <v>488</v>
      </c>
      <c r="K668">
        <v>1050</v>
      </c>
      <c r="L668" s="2">
        <f t="shared" si="20"/>
        <v>1050</v>
      </c>
      <c r="N668" s="6">
        <v>300</v>
      </c>
      <c r="O668" t="s">
        <v>4</v>
      </c>
      <c r="P668" s="6">
        <v>3.5</v>
      </c>
      <c r="Q668" s="2" t="s">
        <v>44</v>
      </c>
      <c r="R668" s="3" t="s">
        <v>1123</v>
      </c>
      <c r="S668">
        <v>12</v>
      </c>
      <c r="X668" s="2" t="s">
        <v>79</v>
      </c>
      <c r="AA668" s="2">
        <f t="shared" si="21"/>
        <v>0</v>
      </c>
    </row>
    <row r="669" spans="1:27">
      <c r="A669" s="2">
        <v>667</v>
      </c>
      <c r="B669" s="2" t="s">
        <v>37</v>
      </c>
      <c r="D669" s="2" t="s">
        <v>35</v>
      </c>
      <c r="F669" s="2" t="s">
        <v>519</v>
      </c>
      <c r="G669" s="2" t="s">
        <v>36</v>
      </c>
      <c r="H669" s="2" t="s">
        <v>921</v>
      </c>
      <c r="K669">
        <v>2857</v>
      </c>
      <c r="L669" s="2">
        <f t="shared" si="20"/>
        <v>2857</v>
      </c>
      <c r="N669" s="6">
        <v>1428.5</v>
      </c>
      <c r="O669" t="s">
        <v>4</v>
      </c>
      <c r="P669" s="6">
        <v>2</v>
      </c>
      <c r="Q669" s="2" t="s">
        <v>44</v>
      </c>
      <c r="R669" s="3" t="s">
        <v>1124</v>
      </c>
      <c r="S669">
        <v>12</v>
      </c>
      <c r="X669" s="2" t="s">
        <v>79</v>
      </c>
      <c r="AA669" s="2">
        <f t="shared" si="21"/>
        <v>0</v>
      </c>
    </row>
    <row r="670" spans="1:27">
      <c r="A670" s="2">
        <v>668</v>
      </c>
      <c r="B670" s="2" t="s">
        <v>37</v>
      </c>
      <c r="D670" s="2" t="s">
        <v>35</v>
      </c>
      <c r="F670" s="2" t="s">
        <v>519</v>
      </c>
      <c r="G670" s="2" t="s">
        <v>36</v>
      </c>
      <c r="H670" s="2" t="s">
        <v>922</v>
      </c>
      <c r="K670">
        <v>24784</v>
      </c>
      <c r="L670" s="2">
        <f t="shared" si="20"/>
        <v>24784</v>
      </c>
      <c r="N670" s="6">
        <v>6196</v>
      </c>
      <c r="O670" t="s">
        <v>4</v>
      </c>
      <c r="P670" s="6">
        <v>4</v>
      </c>
      <c r="Q670" s="2" t="s">
        <v>44</v>
      </c>
      <c r="R670" s="3" t="s">
        <v>1125</v>
      </c>
      <c r="S670">
        <v>12</v>
      </c>
      <c r="X670" s="2" t="s">
        <v>79</v>
      </c>
      <c r="AA670" s="2">
        <f t="shared" si="21"/>
        <v>0</v>
      </c>
    </row>
    <row r="671" spans="1:27">
      <c r="A671" s="2">
        <v>669</v>
      </c>
      <c r="B671" s="2" t="s">
        <v>37</v>
      </c>
      <c r="D671" s="2" t="s">
        <v>35</v>
      </c>
      <c r="F671" s="2" t="s">
        <v>519</v>
      </c>
      <c r="G671" s="2" t="s">
        <v>36</v>
      </c>
      <c r="H671" s="2" t="s">
        <v>61</v>
      </c>
      <c r="K671">
        <v>31852</v>
      </c>
      <c r="L671" s="2">
        <f t="shared" si="20"/>
        <v>31852</v>
      </c>
      <c r="N671" s="6">
        <v>7963</v>
      </c>
      <c r="O671" t="s">
        <v>4</v>
      </c>
      <c r="P671" s="6">
        <v>4</v>
      </c>
      <c r="Q671" s="2" t="s">
        <v>44</v>
      </c>
      <c r="R671" s="3" t="s">
        <v>1126</v>
      </c>
      <c r="S671">
        <v>12</v>
      </c>
      <c r="X671" s="2" t="s">
        <v>79</v>
      </c>
      <c r="AA671" s="2">
        <f t="shared" si="21"/>
        <v>0</v>
      </c>
    </row>
    <row r="672" spans="1:27">
      <c r="A672" s="2">
        <v>670</v>
      </c>
      <c r="B672" s="2" t="s">
        <v>37</v>
      </c>
      <c r="D672" s="2" t="s">
        <v>35</v>
      </c>
      <c r="F672" s="2" t="s">
        <v>519</v>
      </c>
      <c r="G672" s="2" t="s">
        <v>36</v>
      </c>
      <c r="H672" s="2" t="s">
        <v>923</v>
      </c>
      <c r="K672">
        <v>46900</v>
      </c>
      <c r="L672" s="2">
        <f t="shared" si="20"/>
        <v>49600</v>
      </c>
      <c r="N672" s="6">
        <v>1240</v>
      </c>
      <c r="O672" t="s">
        <v>4</v>
      </c>
      <c r="P672" s="6">
        <v>40</v>
      </c>
      <c r="Q672" s="2" t="s">
        <v>44</v>
      </c>
      <c r="R672" s="3" t="s">
        <v>1127</v>
      </c>
      <c r="S672">
        <v>12</v>
      </c>
      <c r="X672" s="2" t="s">
        <v>79</v>
      </c>
      <c r="AA672" s="2">
        <f t="shared" si="21"/>
        <v>-2700</v>
      </c>
    </row>
    <row r="673" spans="1:27">
      <c r="A673" s="2">
        <v>671</v>
      </c>
      <c r="B673" s="2" t="s">
        <v>37</v>
      </c>
      <c r="D673" s="2" t="s">
        <v>35</v>
      </c>
      <c r="F673" s="2" t="s">
        <v>519</v>
      </c>
      <c r="G673" s="2" t="s">
        <v>36</v>
      </c>
      <c r="H673" s="2" t="s">
        <v>924</v>
      </c>
      <c r="K673">
        <v>32</v>
      </c>
      <c r="L673" s="2">
        <f t="shared" si="20"/>
        <v>32</v>
      </c>
      <c r="N673" s="6">
        <v>80</v>
      </c>
      <c r="O673" t="s">
        <v>4</v>
      </c>
      <c r="P673" s="6">
        <v>0.4</v>
      </c>
      <c r="Q673" s="2" t="s">
        <v>44</v>
      </c>
      <c r="R673" s="3" t="s">
        <v>1128</v>
      </c>
      <c r="S673">
        <v>12</v>
      </c>
      <c r="X673" s="2" t="s">
        <v>79</v>
      </c>
      <c r="AA673" s="2">
        <f t="shared" si="21"/>
        <v>0</v>
      </c>
    </row>
    <row r="674" spans="1:27">
      <c r="A674" s="2">
        <v>672</v>
      </c>
      <c r="B674" s="2" t="s">
        <v>37</v>
      </c>
      <c r="D674" s="2" t="s">
        <v>35</v>
      </c>
      <c r="F674" s="2" t="s">
        <v>519</v>
      </c>
      <c r="G674" s="2" t="s">
        <v>36</v>
      </c>
      <c r="H674" s="2" t="s">
        <v>925</v>
      </c>
      <c r="K674">
        <v>17446</v>
      </c>
      <c r="L674" s="2">
        <f t="shared" si="20"/>
        <v>17446.2</v>
      </c>
      <c r="N674" s="6">
        <v>29077</v>
      </c>
      <c r="O674" t="s">
        <v>4</v>
      </c>
      <c r="P674" s="6">
        <v>0.6</v>
      </c>
      <c r="Q674" s="2" t="s">
        <v>44</v>
      </c>
      <c r="R674" s="3" t="s">
        <v>1129</v>
      </c>
      <c r="S674">
        <v>12</v>
      </c>
      <c r="X674" s="2" t="s">
        <v>79</v>
      </c>
      <c r="AA674" s="2">
        <f t="shared" si="21"/>
        <v>-0.2000000000007276</v>
      </c>
    </row>
    <row r="675" spans="1:27">
      <c r="A675" s="2">
        <v>673</v>
      </c>
      <c r="B675" s="2" t="s">
        <v>37</v>
      </c>
      <c r="D675" s="2" t="s">
        <v>35</v>
      </c>
      <c r="F675" s="2" t="s">
        <v>519</v>
      </c>
      <c r="G675" s="2" t="s">
        <v>36</v>
      </c>
      <c r="H675" s="2" t="s">
        <v>926</v>
      </c>
      <c r="K675">
        <v>10125</v>
      </c>
      <c r="L675" s="2">
        <f t="shared" si="20"/>
        <v>10125</v>
      </c>
      <c r="N675" s="6">
        <v>6750</v>
      </c>
      <c r="O675" t="s">
        <v>4</v>
      </c>
      <c r="P675" s="6">
        <v>1.5</v>
      </c>
      <c r="Q675" s="2" t="s">
        <v>44</v>
      </c>
      <c r="R675" s="3" t="s">
        <v>1130</v>
      </c>
      <c r="S675">
        <v>12</v>
      </c>
      <c r="X675" s="2" t="s">
        <v>79</v>
      </c>
      <c r="AA675" s="2">
        <f t="shared" si="21"/>
        <v>0</v>
      </c>
    </row>
    <row r="676" spans="1:27">
      <c r="A676" s="2">
        <v>674</v>
      </c>
      <c r="B676" s="2" t="s">
        <v>37</v>
      </c>
      <c r="D676" s="2" t="s">
        <v>35</v>
      </c>
      <c r="F676" s="2" t="s">
        <v>519</v>
      </c>
      <c r="G676" s="2" t="s">
        <v>36</v>
      </c>
      <c r="H676" s="2" t="s">
        <v>927</v>
      </c>
      <c r="K676">
        <v>3432</v>
      </c>
      <c r="L676" s="2">
        <f t="shared" si="20"/>
        <v>3380</v>
      </c>
      <c r="N676" s="6">
        <v>130</v>
      </c>
      <c r="O676" t="s">
        <v>582</v>
      </c>
      <c r="P676" s="6">
        <v>26</v>
      </c>
      <c r="Q676" s="2" t="s">
        <v>44</v>
      </c>
      <c r="R676" s="3" t="s">
        <v>1131</v>
      </c>
      <c r="S676">
        <v>12</v>
      </c>
      <c r="X676" s="2" t="s">
        <v>79</v>
      </c>
      <c r="AA676" s="2">
        <f t="shared" si="21"/>
        <v>52</v>
      </c>
    </row>
    <row r="677" spans="1:27">
      <c r="A677" s="2">
        <v>675</v>
      </c>
      <c r="B677" s="2" t="s">
        <v>37</v>
      </c>
      <c r="D677" s="2" t="s">
        <v>35</v>
      </c>
      <c r="F677" s="2" t="s">
        <v>519</v>
      </c>
      <c r="G677" s="2" t="s">
        <v>36</v>
      </c>
      <c r="H677" s="2" t="s">
        <v>927</v>
      </c>
      <c r="K677">
        <v>450</v>
      </c>
      <c r="L677" s="2">
        <f t="shared" si="20"/>
        <v>450</v>
      </c>
      <c r="N677" s="6">
        <v>500</v>
      </c>
      <c r="O677" t="s">
        <v>4</v>
      </c>
      <c r="P677" s="6">
        <v>0.9</v>
      </c>
      <c r="Q677" s="2" t="s">
        <v>44</v>
      </c>
      <c r="R677" s="3" t="s">
        <v>1132</v>
      </c>
      <c r="S677">
        <v>12</v>
      </c>
      <c r="X677" s="2" t="s">
        <v>79</v>
      </c>
      <c r="AA677" s="2">
        <f t="shared" si="21"/>
        <v>0</v>
      </c>
    </row>
    <row r="678" spans="1:27">
      <c r="A678" s="2">
        <v>676</v>
      </c>
      <c r="B678" s="2" t="s">
        <v>37</v>
      </c>
      <c r="D678" s="2" t="s">
        <v>35</v>
      </c>
      <c r="F678" s="2" t="s">
        <v>519</v>
      </c>
      <c r="G678" s="2" t="s">
        <v>36</v>
      </c>
      <c r="H678" s="2" t="s">
        <v>928</v>
      </c>
      <c r="K678">
        <v>336</v>
      </c>
      <c r="L678" s="2">
        <f t="shared" si="20"/>
        <v>336</v>
      </c>
      <c r="N678" s="6">
        <v>56</v>
      </c>
      <c r="O678" t="s">
        <v>1532</v>
      </c>
      <c r="P678" s="6">
        <v>6</v>
      </c>
      <c r="Q678" s="2" t="s">
        <v>44</v>
      </c>
      <c r="R678" s="3" t="s">
        <v>1133</v>
      </c>
      <c r="S678">
        <v>12</v>
      </c>
      <c r="X678" s="2" t="s">
        <v>79</v>
      </c>
      <c r="AA678" s="2">
        <f t="shared" si="21"/>
        <v>0</v>
      </c>
    </row>
    <row r="679" spans="1:27">
      <c r="A679" s="2">
        <v>677</v>
      </c>
      <c r="B679" s="2" t="s">
        <v>37</v>
      </c>
      <c r="D679" s="2" t="s">
        <v>35</v>
      </c>
      <c r="F679" s="2" t="s">
        <v>519</v>
      </c>
      <c r="G679" s="2" t="s">
        <v>36</v>
      </c>
      <c r="H679" s="2" t="s">
        <v>1643</v>
      </c>
      <c r="K679">
        <v>8240</v>
      </c>
      <c r="L679" s="2">
        <f t="shared" si="20"/>
        <v>8240.5</v>
      </c>
      <c r="N679" s="6">
        <v>16481</v>
      </c>
      <c r="O679" t="s">
        <v>4</v>
      </c>
      <c r="P679" s="6">
        <v>0.5</v>
      </c>
      <c r="Q679" s="2" t="s">
        <v>44</v>
      </c>
      <c r="R679" s="3" t="s">
        <v>1134</v>
      </c>
      <c r="S679">
        <v>12</v>
      </c>
      <c r="X679" s="2" t="s">
        <v>79</v>
      </c>
      <c r="AA679" s="2">
        <f t="shared" si="21"/>
        <v>-0.5</v>
      </c>
    </row>
    <row r="680" spans="1:27">
      <c r="A680" s="2">
        <v>678</v>
      </c>
      <c r="B680" s="2" t="s">
        <v>37</v>
      </c>
      <c r="D680" s="2" t="s">
        <v>35</v>
      </c>
      <c r="F680" s="2" t="s">
        <v>519</v>
      </c>
      <c r="G680" s="2" t="s">
        <v>36</v>
      </c>
      <c r="H680" s="2" t="s">
        <v>929</v>
      </c>
      <c r="K680">
        <v>132</v>
      </c>
      <c r="L680" s="2">
        <f t="shared" si="20"/>
        <v>132.5</v>
      </c>
      <c r="N680" s="6">
        <v>106</v>
      </c>
      <c r="O680" t="s">
        <v>4</v>
      </c>
      <c r="P680" s="6">
        <v>1.25</v>
      </c>
      <c r="Q680" s="2" t="s">
        <v>44</v>
      </c>
      <c r="R680" s="3" t="s">
        <v>1135</v>
      </c>
      <c r="S680">
        <v>12</v>
      </c>
      <c r="X680" s="2" t="s">
        <v>79</v>
      </c>
      <c r="AA680" s="2">
        <f t="shared" si="21"/>
        <v>-0.5</v>
      </c>
    </row>
    <row r="681" spans="1:27">
      <c r="A681" s="2">
        <v>679</v>
      </c>
      <c r="B681" s="2" t="s">
        <v>37</v>
      </c>
      <c r="D681" s="2" t="s">
        <v>35</v>
      </c>
      <c r="F681" s="2" t="s">
        <v>519</v>
      </c>
      <c r="G681" s="2" t="s">
        <v>36</v>
      </c>
      <c r="H681" s="2" t="s">
        <v>1644</v>
      </c>
      <c r="K681">
        <v>1470</v>
      </c>
      <c r="L681" s="2">
        <f t="shared" si="20"/>
        <v>1470</v>
      </c>
      <c r="N681" s="6">
        <v>2940</v>
      </c>
      <c r="O681" t="s">
        <v>4</v>
      </c>
      <c r="P681" s="6">
        <v>0.5</v>
      </c>
      <c r="Q681" s="2" t="s">
        <v>44</v>
      </c>
      <c r="R681" s="3" t="s">
        <v>1136</v>
      </c>
      <c r="S681">
        <v>13</v>
      </c>
      <c r="X681" s="2" t="s">
        <v>79</v>
      </c>
      <c r="AA681" s="2">
        <f t="shared" si="21"/>
        <v>0</v>
      </c>
    </row>
    <row r="682" spans="1:27">
      <c r="A682" s="2">
        <v>680</v>
      </c>
      <c r="B682" s="2" t="s">
        <v>37</v>
      </c>
      <c r="D682" s="2" t="s">
        <v>35</v>
      </c>
      <c r="F682" s="2" t="s">
        <v>519</v>
      </c>
      <c r="G682" s="2" t="s">
        <v>36</v>
      </c>
      <c r="H682" s="2" t="s">
        <v>303</v>
      </c>
      <c r="K682">
        <v>777600</v>
      </c>
      <c r="L682" s="2">
        <f t="shared" si="20"/>
        <v>777600</v>
      </c>
      <c r="N682" s="6">
        <v>1944</v>
      </c>
      <c r="O682" t="s">
        <v>582</v>
      </c>
      <c r="P682" s="6">
        <v>400</v>
      </c>
      <c r="Q682" s="2" t="s">
        <v>44</v>
      </c>
      <c r="R682" s="3" t="s">
        <v>1137</v>
      </c>
      <c r="S682">
        <v>13</v>
      </c>
      <c r="X682" s="2" t="s">
        <v>79</v>
      </c>
      <c r="AA682" s="2">
        <f t="shared" si="21"/>
        <v>0</v>
      </c>
    </row>
    <row r="683" spans="1:27">
      <c r="A683" s="2">
        <v>681</v>
      </c>
      <c r="B683" s="2" t="s">
        <v>37</v>
      </c>
      <c r="D683" s="2" t="s">
        <v>35</v>
      </c>
      <c r="F683" s="2" t="s">
        <v>519</v>
      </c>
      <c r="G683" s="2" t="s">
        <v>36</v>
      </c>
      <c r="H683" s="2" t="s">
        <v>303</v>
      </c>
      <c r="K683">
        <v>900</v>
      </c>
      <c r="L683" s="2">
        <f t="shared" si="20"/>
        <v>900</v>
      </c>
      <c r="N683" s="6">
        <v>18</v>
      </c>
      <c r="O683" t="s">
        <v>4</v>
      </c>
      <c r="P683" s="6">
        <v>50</v>
      </c>
      <c r="Q683" s="2" t="s">
        <v>44</v>
      </c>
      <c r="R683" s="3" t="s">
        <v>1138</v>
      </c>
      <c r="S683">
        <v>13</v>
      </c>
      <c r="X683" s="2" t="s">
        <v>79</v>
      </c>
      <c r="AA683" s="2">
        <f t="shared" si="21"/>
        <v>0</v>
      </c>
    </row>
    <row r="684" spans="1:27">
      <c r="A684" s="2">
        <v>682</v>
      </c>
      <c r="B684" s="2" t="s">
        <v>37</v>
      </c>
      <c r="D684" s="2" t="s">
        <v>35</v>
      </c>
      <c r="F684" s="2" t="s">
        <v>519</v>
      </c>
      <c r="G684" s="2" t="s">
        <v>36</v>
      </c>
      <c r="H684" s="2" t="s">
        <v>931</v>
      </c>
      <c r="K684">
        <v>71172</v>
      </c>
      <c r="L684" s="2">
        <f t="shared" si="20"/>
        <v>71172.2</v>
      </c>
      <c r="N684" s="6">
        <v>355861</v>
      </c>
      <c r="O684" t="s">
        <v>4</v>
      </c>
      <c r="P684" s="6">
        <v>0.2</v>
      </c>
      <c r="Q684" s="2" t="s">
        <v>44</v>
      </c>
      <c r="R684" s="3" t="s">
        <v>1139</v>
      </c>
      <c r="S684">
        <v>13</v>
      </c>
      <c r="X684" s="2" t="s">
        <v>79</v>
      </c>
      <c r="AA684" s="2">
        <f t="shared" si="21"/>
        <v>-0.19999999999708962</v>
      </c>
    </row>
    <row r="685" spans="1:27">
      <c r="A685" s="2">
        <v>683</v>
      </c>
      <c r="B685" s="2" t="s">
        <v>37</v>
      </c>
      <c r="D685" s="2" t="s">
        <v>35</v>
      </c>
      <c r="F685" s="2" t="s">
        <v>519</v>
      </c>
      <c r="G685" s="2" t="s">
        <v>36</v>
      </c>
      <c r="H685" s="2" t="s">
        <v>1403</v>
      </c>
      <c r="K685">
        <v>3400</v>
      </c>
      <c r="L685" s="2">
        <f t="shared" si="20"/>
        <v>3400</v>
      </c>
      <c r="N685" s="6">
        <v>1700</v>
      </c>
      <c r="O685" t="s">
        <v>4</v>
      </c>
      <c r="P685" s="6">
        <v>2</v>
      </c>
      <c r="Q685" s="2" t="s">
        <v>44</v>
      </c>
      <c r="R685" s="3" t="s">
        <v>1140</v>
      </c>
      <c r="S685">
        <v>13</v>
      </c>
      <c r="X685" s="2" t="s">
        <v>79</v>
      </c>
      <c r="AA685" s="2">
        <f t="shared" si="21"/>
        <v>0</v>
      </c>
    </row>
    <row r="686" spans="1:27">
      <c r="A686" s="2">
        <v>684</v>
      </c>
      <c r="B686" s="2" t="s">
        <v>37</v>
      </c>
      <c r="D686" s="2" t="s">
        <v>35</v>
      </c>
      <c r="F686" s="2" t="s">
        <v>519</v>
      </c>
      <c r="G686" s="2" t="s">
        <v>36</v>
      </c>
      <c r="H686" s="2" t="s">
        <v>1645</v>
      </c>
      <c r="K686">
        <v>1157</v>
      </c>
      <c r="L686" s="2">
        <f t="shared" si="20"/>
        <v>1157.25</v>
      </c>
      <c r="N686" s="6">
        <v>1543</v>
      </c>
      <c r="O686" t="s">
        <v>4</v>
      </c>
      <c r="P686" s="6">
        <v>0.75</v>
      </c>
      <c r="Q686" s="2" t="s">
        <v>44</v>
      </c>
      <c r="R686" s="3" t="s">
        <v>1141</v>
      </c>
      <c r="S686">
        <v>13</v>
      </c>
      <c r="X686" s="2" t="s">
        <v>79</v>
      </c>
      <c r="AA686" s="2">
        <f t="shared" si="21"/>
        <v>-0.25</v>
      </c>
    </row>
    <row r="687" spans="1:27">
      <c r="A687" s="2">
        <v>685</v>
      </c>
      <c r="B687" s="2" t="s">
        <v>37</v>
      </c>
      <c r="D687" s="2" t="s">
        <v>35</v>
      </c>
      <c r="F687" s="2" t="s">
        <v>519</v>
      </c>
      <c r="G687" s="2" t="s">
        <v>36</v>
      </c>
      <c r="H687" s="2" t="s">
        <v>1646</v>
      </c>
      <c r="K687">
        <v>84</v>
      </c>
      <c r="L687" s="2">
        <f t="shared" si="20"/>
        <v>84</v>
      </c>
      <c r="N687" s="6">
        <v>28</v>
      </c>
      <c r="O687" t="s">
        <v>1530</v>
      </c>
      <c r="P687" s="6">
        <v>3</v>
      </c>
      <c r="Q687" s="2" t="s">
        <v>44</v>
      </c>
      <c r="R687" s="3" t="s">
        <v>1142</v>
      </c>
      <c r="S687">
        <v>13</v>
      </c>
      <c r="X687" s="2" t="s">
        <v>79</v>
      </c>
      <c r="AA687" s="2">
        <f t="shared" si="21"/>
        <v>0</v>
      </c>
    </row>
    <row r="688" spans="1:27">
      <c r="A688" s="2">
        <v>686</v>
      </c>
      <c r="B688" s="2" t="s">
        <v>37</v>
      </c>
      <c r="D688" s="2" t="s">
        <v>35</v>
      </c>
      <c r="F688" s="2" t="s">
        <v>519</v>
      </c>
      <c r="G688" s="2" t="s">
        <v>36</v>
      </c>
      <c r="H688" s="2" t="s">
        <v>1647</v>
      </c>
      <c r="K688">
        <v>540</v>
      </c>
      <c r="L688" s="2">
        <f t="shared" si="20"/>
        <v>540</v>
      </c>
      <c r="N688" s="6">
        <v>9</v>
      </c>
      <c r="O688" t="s">
        <v>143</v>
      </c>
      <c r="P688" s="6">
        <v>60</v>
      </c>
      <c r="Q688" s="2" t="s">
        <v>44</v>
      </c>
      <c r="R688" s="3" t="s">
        <v>1143</v>
      </c>
      <c r="S688">
        <v>13</v>
      </c>
      <c r="X688" s="2" t="s">
        <v>79</v>
      </c>
      <c r="AA688" s="2">
        <f t="shared" si="21"/>
        <v>0</v>
      </c>
    </row>
    <row r="689" spans="1:27">
      <c r="A689" s="2">
        <v>687</v>
      </c>
      <c r="B689" s="2" t="s">
        <v>37</v>
      </c>
      <c r="D689" s="2" t="s">
        <v>35</v>
      </c>
      <c r="F689" s="2" t="s">
        <v>519</v>
      </c>
      <c r="G689" s="2" t="s">
        <v>36</v>
      </c>
      <c r="H689" s="2" t="s">
        <v>337</v>
      </c>
      <c r="K689">
        <v>1050</v>
      </c>
      <c r="L689" s="2">
        <f t="shared" si="20"/>
        <v>1050</v>
      </c>
      <c r="N689" s="6">
        <v>35</v>
      </c>
      <c r="O689" t="s">
        <v>143</v>
      </c>
      <c r="P689" s="6">
        <v>30</v>
      </c>
      <c r="Q689" s="2" t="s">
        <v>44</v>
      </c>
      <c r="R689" s="3" t="s">
        <v>1144</v>
      </c>
      <c r="S689">
        <v>13</v>
      </c>
      <c r="X689" s="2" t="s">
        <v>79</v>
      </c>
      <c r="AA689" s="2">
        <f t="shared" si="21"/>
        <v>0</v>
      </c>
    </row>
    <row r="690" spans="1:27">
      <c r="A690" s="2">
        <v>688</v>
      </c>
      <c r="B690" s="2" t="s">
        <v>37</v>
      </c>
      <c r="D690" s="2" t="s">
        <v>35</v>
      </c>
      <c r="F690" s="2" t="s">
        <v>519</v>
      </c>
      <c r="G690" s="2" t="s">
        <v>36</v>
      </c>
      <c r="H690" s="2" t="s">
        <v>338</v>
      </c>
      <c r="K690">
        <v>10125</v>
      </c>
      <c r="L690" s="2">
        <f t="shared" si="20"/>
        <v>10125</v>
      </c>
      <c r="N690" s="6">
        <v>225</v>
      </c>
      <c r="O690" t="s">
        <v>143</v>
      </c>
      <c r="P690" s="6">
        <v>45</v>
      </c>
      <c r="Q690" s="2" t="s">
        <v>44</v>
      </c>
      <c r="R690" s="3" t="s">
        <v>1145</v>
      </c>
      <c r="S690">
        <v>13</v>
      </c>
      <c r="X690" s="2" t="s">
        <v>79</v>
      </c>
      <c r="AA690" s="2">
        <f t="shared" si="21"/>
        <v>0</v>
      </c>
    </row>
    <row r="691" spans="1:27">
      <c r="A691" s="2">
        <v>689</v>
      </c>
      <c r="B691" s="2" t="s">
        <v>37</v>
      </c>
      <c r="D691" s="2" t="s">
        <v>35</v>
      </c>
      <c r="F691" s="2" t="s">
        <v>519</v>
      </c>
      <c r="G691" s="2" t="s">
        <v>36</v>
      </c>
      <c r="H691" s="2" t="s">
        <v>338</v>
      </c>
      <c r="K691">
        <v>185</v>
      </c>
      <c r="L691" s="2">
        <f t="shared" si="20"/>
        <v>165</v>
      </c>
      <c r="N691" s="6">
        <v>11</v>
      </c>
      <c r="O691" t="s">
        <v>933</v>
      </c>
      <c r="P691" s="6">
        <v>15</v>
      </c>
      <c r="Q691" s="2" t="s">
        <v>44</v>
      </c>
      <c r="R691" s="3" t="s">
        <v>1146</v>
      </c>
      <c r="S691">
        <v>13</v>
      </c>
      <c r="X691" s="2" t="s">
        <v>79</v>
      </c>
      <c r="AA691" s="2">
        <f t="shared" si="21"/>
        <v>20</v>
      </c>
    </row>
    <row r="692" spans="1:27">
      <c r="A692" s="2">
        <v>690</v>
      </c>
      <c r="B692" s="2" t="s">
        <v>37</v>
      </c>
      <c r="D692" s="2" t="s">
        <v>35</v>
      </c>
      <c r="F692" s="2" t="s">
        <v>519</v>
      </c>
      <c r="G692" s="2" t="s">
        <v>36</v>
      </c>
      <c r="H692" s="2" t="s">
        <v>339</v>
      </c>
      <c r="K692">
        <v>1280</v>
      </c>
      <c r="L692" s="2">
        <f t="shared" si="20"/>
        <v>1280</v>
      </c>
      <c r="N692" s="6">
        <v>160</v>
      </c>
      <c r="O692" t="s">
        <v>143</v>
      </c>
      <c r="P692" s="6">
        <v>8</v>
      </c>
      <c r="Q692" s="2" t="s">
        <v>44</v>
      </c>
      <c r="R692" s="3" t="s">
        <v>1147</v>
      </c>
      <c r="S692">
        <v>13</v>
      </c>
      <c r="X692" s="2" t="s">
        <v>79</v>
      </c>
      <c r="AA692" s="2">
        <f t="shared" si="21"/>
        <v>0</v>
      </c>
    </row>
    <row r="693" spans="1:27">
      <c r="A693" s="2">
        <v>691</v>
      </c>
      <c r="B693" s="2" t="s">
        <v>37</v>
      </c>
      <c r="D693" s="2" t="s">
        <v>35</v>
      </c>
      <c r="F693" s="2" t="s">
        <v>519</v>
      </c>
      <c r="G693" s="2" t="s">
        <v>36</v>
      </c>
      <c r="H693" s="2" t="s">
        <v>1648</v>
      </c>
      <c r="K693">
        <v>2154</v>
      </c>
      <c r="L693" s="2">
        <f t="shared" si="20"/>
        <v>2154</v>
      </c>
      <c r="N693" s="6">
        <v>3590</v>
      </c>
      <c r="O693" t="s">
        <v>4</v>
      </c>
      <c r="P693" s="6">
        <v>0.6</v>
      </c>
      <c r="Q693" s="2" t="s">
        <v>44</v>
      </c>
      <c r="R693" s="3" t="s">
        <v>1148</v>
      </c>
      <c r="S693">
        <v>13</v>
      </c>
      <c r="X693" s="2" t="s">
        <v>79</v>
      </c>
      <c r="AA693" s="2">
        <f t="shared" si="21"/>
        <v>0</v>
      </c>
    </row>
    <row r="694" spans="1:27">
      <c r="A694" s="2">
        <v>692</v>
      </c>
      <c r="B694" s="2" t="s">
        <v>37</v>
      </c>
      <c r="D694" s="2" t="s">
        <v>35</v>
      </c>
      <c r="F694" s="2" t="s">
        <v>1149</v>
      </c>
      <c r="G694" s="2" t="s">
        <v>36</v>
      </c>
      <c r="H694" s="2" t="s">
        <v>347</v>
      </c>
      <c r="K694">
        <v>6475</v>
      </c>
      <c r="L694" s="2">
        <f t="shared" si="20"/>
        <v>6475</v>
      </c>
      <c r="N694" s="6">
        <v>18500</v>
      </c>
      <c r="O694" t="s">
        <v>4</v>
      </c>
      <c r="P694" s="6">
        <v>0.35</v>
      </c>
      <c r="Q694" s="2" t="s">
        <v>44</v>
      </c>
      <c r="R694" s="3" t="s">
        <v>1206</v>
      </c>
      <c r="S694">
        <v>13</v>
      </c>
      <c r="X694" s="2" t="s">
        <v>79</v>
      </c>
      <c r="AA694" s="2">
        <f t="shared" si="21"/>
        <v>0</v>
      </c>
    </row>
    <row r="695" spans="1:27">
      <c r="A695" s="2">
        <v>693</v>
      </c>
      <c r="B695" s="2" t="s">
        <v>37</v>
      </c>
      <c r="D695" s="2" t="s">
        <v>35</v>
      </c>
      <c r="F695" s="2" t="s">
        <v>1149</v>
      </c>
      <c r="G695" s="2" t="s">
        <v>36</v>
      </c>
      <c r="H695" s="2" t="s">
        <v>1582</v>
      </c>
      <c r="K695">
        <v>1231803</v>
      </c>
      <c r="L695" s="2">
        <f t="shared" si="20"/>
        <v>1231803</v>
      </c>
      <c r="N695" s="6">
        <v>136867</v>
      </c>
      <c r="O695" t="s">
        <v>1532</v>
      </c>
      <c r="P695" s="6">
        <v>9</v>
      </c>
      <c r="Q695" s="2" t="s">
        <v>44</v>
      </c>
      <c r="R695" s="3" t="s">
        <v>1207</v>
      </c>
      <c r="S695">
        <v>13</v>
      </c>
      <c r="X695" s="2" t="s">
        <v>79</v>
      </c>
      <c r="AA695" s="2">
        <f t="shared" si="21"/>
        <v>0</v>
      </c>
    </row>
    <row r="696" spans="1:27">
      <c r="A696" s="2">
        <v>694</v>
      </c>
      <c r="B696" s="2" t="s">
        <v>37</v>
      </c>
      <c r="D696" s="2" t="s">
        <v>35</v>
      </c>
      <c r="F696" s="2" t="s">
        <v>1149</v>
      </c>
      <c r="G696" s="2" t="s">
        <v>36</v>
      </c>
      <c r="H696" s="2" t="s">
        <v>1150</v>
      </c>
      <c r="K696">
        <v>9844</v>
      </c>
      <c r="L696" s="2">
        <f t="shared" si="20"/>
        <v>9844</v>
      </c>
      <c r="N696" s="6">
        <v>2461</v>
      </c>
      <c r="O696" t="s">
        <v>582</v>
      </c>
      <c r="P696" s="6">
        <v>4</v>
      </c>
      <c r="Q696" s="2" t="s">
        <v>44</v>
      </c>
      <c r="R696" s="3" t="s">
        <v>1208</v>
      </c>
      <c r="S696">
        <v>13</v>
      </c>
      <c r="X696" s="2" t="s">
        <v>79</v>
      </c>
      <c r="AA696" s="2">
        <f t="shared" si="21"/>
        <v>0</v>
      </c>
    </row>
    <row r="697" spans="1:27">
      <c r="A697" s="2">
        <v>695</v>
      </c>
      <c r="B697" s="2" t="s">
        <v>37</v>
      </c>
      <c r="D697" s="2" t="s">
        <v>35</v>
      </c>
      <c r="F697" s="2" t="s">
        <v>1149</v>
      </c>
      <c r="G697" s="2" t="s">
        <v>36</v>
      </c>
      <c r="H697" s="2" t="s">
        <v>1649</v>
      </c>
      <c r="K697">
        <v>360</v>
      </c>
      <c r="L697" s="2">
        <f t="shared" si="20"/>
        <v>360</v>
      </c>
      <c r="N697" s="6">
        <v>300</v>
      </c>
      <c r="O697" t="s">
        <v>4</v>
      </c>
      <c r="P697" s="6">
        <v>1.2</v>
      </c>
      <c r="Q697" s="2" t="s">
        <v>44</v>
      </c>
      <c r="R697" s="3" t="s">
        <v>1209</v>
      </c>
      <c r="S697">
        <v>13</v>
      </c>
      <c r="X697" s="2" t="s">
        <v>79</v>
      </c>
      <c r="AA697" s="2">
        <f t="shared" si="21"/>
        <v>0</v>
      </c>
    </row>
    <row r="698" spans="1:27">
      <c r="A698" s="2">
        <v>696</v>
      </c>
      <c r="B698" s="2" t="s">
        <v>37</v>
      </c>
      <c r="D698" s="2" t="s">
        <v>35</v>
      </c>
      <c r="F698" s="2" t="s">
        <v>1149</v>
      </c>
      <c r="G698" s="2" t="s">
        <v>36</v>
      </c>
      <c r="H698" s="2" t="s">
        <v>522</v>
      </c>
      <c r="K698">
        <v>74271</v>
      </c>
      <c r="L698" s="2">
        <f t="shared" si="20"/>
        <v>74271</v>
      </c>
      <c r="N698" s="6">
        <v>618925</v>
      </c>
      <c r="O698" t="s">
        <v>4</v>
      </c>
      <c r="P698" s="6">
        <v>0.12</v>
      </c>
      <c r="Q698" s="2" t="s">
        <v>44</v>
      </c>
      <c r="R698" s="3" t="s">
        <v>1210</v>
      </c>
      <c r="S698">
        <v>13</v>
      </c>
      <c r="X698" s="2" t="s">
        <v>79</v>
      </c>
      <c r="AA698" s="2">
        <f t="shared" si="21"/>
        <v>0</v>
      </c>
    </row>
    <row r="699" spans="1:27">
      <c r="A699" s="2">
        <v>697</v>
      </c>
      <c r="B699" s="2" t="s">
        <v>37</v>
      </c>
      <c r="D699" s="2" t="s">
        <v>35</v>
      </c>
      <c r="F699" s="2" t="s">
        <v>1149</v>
      </c>
      <c r="G699" s="2" t="s">
        <v>36</v>
      </c>
      <c r="H699" s="2" t="s">
        <v>84</v>
      </c>
      <c r="K699">
        <v>3638</v>
      </c>
      <c r="L699" s="2">
        <f t="shared" si="20"/>
        <v>3638.8</v>
      </c>
      <c r="N699" s="6">
        <v>18194</v>
      </c>
      <c r="O699" t="s">
        <v>4</v>
      </c>
      <c r="P699" s="6">
        <v>0.2</v>
      </c>
      <c r="Q699" s="2" t="s">
        <v>44</v>
      </c>
      <c r="R699" s="3" t="s">
        <v>1211</v>
      </c>
      <c r="S699">
        <v>13</v>
      </c>
      <c r="X699" s="2" t="s">
        <v>79</v>
      </c>
      <c r="AA699" s="2">
        <f t="shared" si="21"/>
        <v>-0.8000000000001819</v>
      </c>
    </row>
    <row r="700" spans="1:27">
      <c r="A700" s="2">
        <v>698</v>
      </c>
      <c r="B700" s="2" t="s">
        <v>37</v>
      </c>
      <c r="D700" s="2" t="s">
        <v>35</v>
      </c>
      <c r="F700" s="2" t="s">
        <v>1149</v>
      </c>
      <c r="G700" s="2" t="s">
        <v>36</v>
      </c>
      <c r="H700" s="2" t="s">
        <v>525</v>
      </c>
      <c r="K700">
        <v>5600</v>
      </c>
      <c r="L700" s="2">
        <f t="shared" si="20"/>
        <v>5600</v>
      </c>
      <c r="N700" s="6">
        <v>28000</v>
      </c>
      <c r="O700" t="s">
        <v>4</v>
      </c>
      <c r="P700" s="6">
        <v>0.2</v>
      </c>
      <c r="Q700" s="2" t="s">
        <v>44</v>
      </c>
      <c r="R700" s="3" t="s">
        <v>1212</v>
      </c>
      <c r="S700">
        <v>13</v>
      </c>
      <c r="X700" s="2" t="s">
        <v>79</v>
      </c>
      <c r="AA700" s="2">
        <f t="shared" si="21"/>
        <v>0</v>
      </c>
    </row>
    <row r="701" spans="1:27">
      <c r="A701" s="2">
        <v>699</v>
      </c>
      <c r="B701" s="2" t="s">
        <v>37</v>
      </c>
      <c r="D701" s="2" t="s">
        <v>35</v>
      </c>
      <c r="F701" s="2" t="s">
        <v>1149</v>
      </c>
      <c r="G701" s="2" t="s">
        <v>36</v>
      </c>
      <c r="H701" s="2" t="s">
        <v>1151</v>
      </c>
      <c r="K701">
        <v>23385</v>
      </c>
      <c r="L701" s="2">
        <f t="shared" si="20"/>
        <v>23385</v>
      </c>
      <c r="N701" s="6">
        <v>7795</v>
      </c>
      <c r="O701" t="s">
        <v>4</v>
      </c>
      <c r="P701" s="6">
        <v>3</v>
      </c>
      <c r="Q701" s="2" t="s">
        <v>44</v>
      </c>
      <c r="R701" s="3" t="s">
        <v>1213</v>
      </c>
      <c r="S701">
        <v>13</v>
      </c>
      <c r="X701" s="2" t="s">
        <v>79</v>
      </c>
      <c r="AA701" s="2">
        <f t="shared" si="21"/>
        <v>0</v>
      </c>
    </row>
    <row r="702" spans="1:27">
      <c r="A702" s="2">
        <v>700</v>
      </c>
      <c r="B702" s="2" t="s">
        <v>37</v>
      </c>
      <c r="D702" s="2" t="s">
        <v>35</v>
      </c>
      <c r="F702" s="2" t="s">
        <v>1149</v>
      </c>
      <c r="G702" s="2" t="s">
        <v>36</v>
      </c>
      <c r="H702" s="2" t="s">
        <v>1152</v>
      </c>
      <c r="K702">
        <v>115956</v>
      </c>
      <c r="L702" s="2">
        <f t="shared" si="20"/>
        <v>115956</v>
      </c>
      <c r="N702" s="6">
        <v>19326</v>
      </c>
      <c r="O702" t="s">
        <v>4</v>
      </c>
      <c r="P702" s="6">
        <v>6</v>
      </c>
      <c r="Q702" s="2" t="s">
        <v>44</v>
      </c>
      <c r="R702" s="3" t="s">
        <v>1214</v>
      </c>
      <c r="S702">
        <v>13</v>
      </c>
      <c r="X702" s="2" t="s">
        <v>79</v>
      </c>
      <c r="AA702" s="2">
        <f t="shared" si="21"/>
        <v>0</v>
      </c>
    </row>
    <row r="703" spans="1:27">
      <c r="A703" s="2">
        <v>701</v>
      </c>
      <c r="B703" s="2" t="s">
        <v>37</v>
      </c>
      <c r="D703" s="2" t="s">
        <v>35</v>
      </c>
      <c r="F703" s="2" t="s">
        <v>1149</v>
      </c>
      <c r="G703" s="2" t="s">
        <v>36</v>
      </c>
      <c r="H703" s="2" t="s">
        <v>1650</v>
      </c>
      <c r="K703">
        <v>50640</v>
      </c>
      <c r="L703" s="2">
        <f t="shared" si="20"/>
        <v>50640</v>
      </c>
      <c r="N703" s="6">
        <v>12660</v>
      </c>
      <c r="O703" t="s">
        <v>1532</v>
      </c>
      <c r="P703" s="6">
        <v>4</v>
      </c>
      <c r="Q703" s="2" t="s">
        <v>44</v>
      </c>
      <c r="R703" s="3" t="s">
        <v>1215</v>
      </c>
      <c r="S703">
        <v>13</v>
      </c>
      <c r="X703" s="2" t="s">
        <v>79</v>
      </c>
      <c r="AA703" s="2">
        <f t="shared" si="21"/>
        <v>0</v>
      </c>
    </row>
    <row r="704" spans="1:27">
      <c r="A704" s="2">
        <v>702</v>
      </c>
      <c r="B704" s="2" t="s">
        <v>37</v>
      </c>
      <c r="D704" s="2" t="s">
        <v>35</v>
      </c>
      <c r="F704" s="2" t="s">
        <v>1149</v>
      </c>
      <c r="G704" s="2" t="s">
        <v>36</v>
      </c>
      <c r="H704" s="2" t="s">
        <v>351</v>
      </c>
      <c r="K704">
        <v>240</v>
      </c>
      <c r="L704" s="2">
        <f t="shared" si="20"/>
        <v>240</v>
      </c>
      <c r="N704" s="6">
        <v>600</v>
      </c>
      <c r="O704" t="s">
        <v>4</v>
      </c>
      <c r="P704" s="6">
        <v>0.4</v>
      </c>
      <c r="Q704" s="2" t="s">
        <v>44</v>
      </c>
      <c r="R704" s="3" t="s">
        <v>1216</v>
      </c>
      <c r="S704">
        <v>13</v>
      </c>
      <c r="X704" s="2" t="s">
        <v>79</v>
      </c>
      <c r="AA704" s="2">
        <f t="shared" si="21"/>
        <v>0</v>
      </c>
    </row>
    <row r="705" spans="1:27">
      <c r="A705" s="2">
        <v>703</v>
      </c>
      <c r="B705" s="2" t="s">
        <v>37</v>
      </c>
      <c r="D705" s="2" t="s">
        <v>35</v>
      </c>
      <c r="F705" s="2" t="s">
        <v>1149</v>
      </c>
      <c r="G705" s="2" t="s">
        <v>36</v>
      </c>
      <c r="H705" s="2" t="s">
        <v>46</v>
      </c>
      <c r="K705">
        <v>1426150</v>
      </c>
      <c r="L705" s="2">
        <f t="shared" si="20"/>
        <v>1426150</v>
      </c>
      <c r="N705" s="6">
        <v>57046</v>
      </c>
      <c r="O705" t="s">
        <v>48</v>
      </c>
      <c r="P705" s="6">
        <v>25</v>
      </c>
      <c r="Q705" s="2" t="s">
        <v>44</v>
      </c>
      <c r="R705" s="3" t="s">
        <v>1217</v>
      </c>
      <c r="S705">
        <v>13</v>
      </c>
      <c r="X705" s="2" t="s">
        <v>79</v>
      </c>
      <c r="AA705" s="2">
        <f t="shared" si="21"/>
        <v>0</v>
      </c>
    </row>
    <row r="706" spans="1:27">
      <c r="A706" s="2">
        <v>704</v>
      </c>
      <c r="B706" s="2" t="s">
        <v>37</v>
      </c>
      <c r="D706" s="2" t="s">
        <v>35</v>
      </c>
      <c r="F706" s="2" t="s">
        <v>1149</v>
      </c>
      <c r="G706" s="2" t="s">
        <v>36</v>
      </c>
      <c r="H706" s="2" t="s">
        <v>1591</v>
      </c>
      <c r="K706">
        <v>56</v>
      </c>
      <c r="L706" s="2">
        <f t="shared" si="20"/>
        <v>56.000000000000007</v>
      </c>
      <c r="N706" s="6">
        <v>800</v>
      </c>
      <c r="O706" t="s">
        <v>4</v>
      </c>
      <c r="P706" s="6">
        <v>7.0000000000000007E-2</v>
      </c>
      <c r="Q706" s="2" t="s">
        <v>44</v>
      </c>
      <c r="R706" s="3" t="s">
        <v>1218</v>
      </c>
      <c r="S706">
        <v>13</v>
      </c>
      <c r="X706" s="2" t="s">
        <v>79</v>
      </c>
      <c r="AA706" s="2">
        <f t="shared" si="21"/>
        <v>0</v>
      </c>
    </row>
    <row r="707" spans="1:27">
      <c r="A707" s="2">
        <v>705</v>
      </c>
      <c r="B707" s="2" t="s">
        <v>37</v>
      </c>
      <c r="D707" s="2" t="s">
        <v>35</v>
      </c>
      <c r="F707" s="2" t="s">
        <v>1149</v>
      </c>
      <c r="G707" s="2" t="s">
        <v>36</v>
      </c>
      <c r="H707" s="2" t="s">
        <v>1153</v>
      </c>
      <c r="K707">
        <v>710</v>
      </c>
      <c r="L707" s="2">
        <f t="shared" si="20"/>
        <v>710</v>
      </c>
      <c r="N707" s="6">
        <v>71</v>
      </c>
      <c r="O707" t="s">
        <v>582</v>
      </c>
      <c r="P707" s="6">
        <v>10</v>
      </c>
      <c r="Q707" s="2" t="s">
        <v>44</v>
      </c>
      <c r="R707" s="3" t="s">
        <v>1219</v>
      </c>
      <c r="S707">
        <v>13</v>
      </c>
      <c r="X707" s="2" t="s">
        <v>79</v>
      </c>
      <c r="AA707" s="2">
        <f t="shared" si="21"/>
        <v>0</v>
      </c>
    </row>
    <row r="708" spans="1:27">
      <c r="A708" s="2">
        <v>706</v>
      </c>
      <c r="B708" s="2" t="s">
        <v>37</v>
      </c>
      <c r="D708" s="2" t="s">
        <v>35</v>
      </c>
      <c r="F708" s="2" t="s">
        <v>1149</v>
      </c>
      <c r="G708" s="2" t="s">
        <v>36</v>
      </c>
      <c r="H708" s="2" t="s">
        <v>1154</v>
      </c>
      <c r="K708">
        <v>715</v>
      </c>
      <c r="L708" s="2">
        <f t="shared" ref="L708:L771" si="22">N708*P708</f>
        <v>715</v>
      </c>
      <c r="N708" s="6">
        <v>130</v>
      </c>
      <c r="O708" t="s">
        <v>1530</v>
      </c>
      <c r="P708" s="6">
        <v>5.5</v>
      </c>
      <c r="Q708" s="2" t="s">
        <v>44</v>
      </c>
      <c r="R708" s="3" t="s">
        <v>1220</v>
      </c>
      <c r="S708">
        <v>13</v>
      </c>
      <c r="X708" s="2" t="s">
        <v>79</v>
      </c>
      <c r="AA708" s="2">
        <f t="shared" ref="AA708:AA771" si="23">K708-L708</f>
        <v>0</v>
      </c>
    </row>
    <row r="709" spans="1:27">
      <c r="A709" s="2">
        <v>707</v>
      </c>
      <c r="B709" s="2" t="s">
        <v>37</v>
      </c>
      <c r="D709" s="2" t="s">
        <v>35</v>
      </c>
      <c r="F709" s="2" t="s">
        <v>1149</v>
      </c>
      <c r="G709" s="2" t="s">
        <v>36</v>
      </c>
      <c r="H709" s="2" t="s">
        <v>90</v>
      </c>
      <c r="K709">
        <v>900</v>
      </c>
      <c r="L709" s="2">
        <f t="shared" si="22"/>
        <v>900</v>
      </c>
      <c r="N709" s="6">
        <v>30</v>
      </c>
      <c r="O709" t="s">
        <v>1530</v>
      </c>
      <c r="P709" s="6">
        <v>30</v>
      </c>
      <c r="Q709" s="2" t="s">
        <v>44</v>
      </c>
      <c r="R709" s="3" t="s">
        <v>1221</v>
      </c>
      <c r="S709">
        <v>13</v>
      </c>
      <c r="X709" s="2" t="s">
        <v>79</v>
      </c>
      <c r="AA709" s="2">
        <f t="shared" si="23"/>
        <v>0</v>
      </c>
    </row>
    <row r="710" spans="1:27">
      <c r="A710" s="2">
        <v>708</v>
      </c>
      <c r="B710" s="2" t="s">
        <v>37</v>
      </c>
      <c r="D710" s="2" t="s">
        <v>35</v>
      </c>
      <c r="F710" s="2" t="s">
        <v>1149</v>
      </c>
      <c r="G710" s="2" t="s">
        <v>36</v>
      </c>
      <c r="H710" s="2" t="s">
        <v>1651</v>
      </c>
      <c r="K710">
        <v>9500</v>
      </c>
      <c r="L710" s="2">
        <f t="shared" si="22"/>
        <v>9500</v>
      </c>
      <c r="N710" s="6">
        <v>1900</v>
      </c>
      <c r="O710" t="s">
        <v>582</v>
      </c>
      <c r="P710" s="6">
        <v>5</v>
      </c>
      <c r="Q710" s="2" t="s">
        <v>44</v>
      </c>
      <c r="R710" s="3" t="s">
        <v>1222</v>
      </c>
      <c r="S710">
        <v>13</v>
      </c>
      <c r="X710" s="2" t="s">
        <v>79</v>
      </c>
      <c r="AA710" s="2">
        <f t="shared" si="23"/>
        <v>0</v>
      </c>
    </row>
    <row r="711" spans="1:27">
      <c r="A711" s="2">
        <v>709</v>
      </c>
      <c r="B711" s="2" t="s">
        <v>37</v>
      </c>
      <c r="D711" s="2" t="s">
        <v>35</v>
      </c>
      <c r="F711" s="2" t="s">
        <v>1149</v>
      </c>
      <c r="G711" s="2" t="s">
        <v>36</v>
      </c>
      <c r="H711" s="2" t="s">
        <v>1652</v>
      </c>
      <c r="K711">
        <v>1000</v>
      </c>
      <c r="L711" s="2">
        <f t="shared" si="22"/>
        <v>1000</v>
      </c>
      <c r="N711" s="6">
        <v>1000</v>
      </c>
      <c r="O711" t="s">
        <v>4</v>
      </c>
      <c r="P711" s="6">
        <v>1</v>
      </c>
      <c r="Q711" s="2" t="s">
        <v>44</v>
      </c>
      <c r="R711" s="3" t="s">
        <v>1223</v>
      </c>
      <c r="S711">
        <v>13</v>
      </c>
      <c r="X711" s="2" t="s">
        <v>79</v>
      </c>
      <c r="AA711" s="2">
        <f t="shared" si="23"/>
        <v>0</v>
      </c>
    </row>
    <row r="712" spans="1:27">
      <c r="A712" s="2">
        <v>710</v>
      </c>
      <c r="B712" s="2" t="s">
        <v>37</v>
      </c>
      <c r="D712" s="2" t="s">
        <v>35</v>
      </c>
      <c r="F712" s="2" t="s">
        <v>1149</v>
      </c>
      <c r="G712" s="2" t="s">
        <v>36</v>
      </c>
      <c r="H712" s="2" t="s">
        <v>1155</v>
      </c>
      <c r="K712">
        <v>13860</v>
      </c>
      <c r="L712" s="2">
        <f t="shared" si="22"/>
        <v>13860</v>
      </c>
      <c r="N712" s="6">
        <v>396</v>
      </c>
      <c r="O712" t="s">
        <v>582</v>
      </c>
      <c r="P712" s="6">
        <v>35</v>
      </c>
      <c r="Q712" s="2" t="s">
        <v>44</v>
      </c>
      <c r="R712" s="3" t="s">
        <v>1224</v>
      </c>
      <c r="S712">
        <v>13</v>
      </c>
      <c r="X712" s="2" t="s">
        <v>79</v>
      </c>
      <c r="AA712" s="2">
        <f t="shared" si="23"/>
        <v>0</v>
      </c>
    </row>
    <row r="713" spans="1:27">
      <c r="A713" s="2">
        <v>711</v>
      </c>
      <c r="B713" s="2" t="s">
        <v>37</v>
      </c>
      <c r="D713" s="2" t="s">
        <v>35</v>
      </c>
      <c r="F713" s="2" t="s">
        <v>1149</v>
      </c>
      <c r="G713" s="2" t="s">
        <v>36</v>
      </c>
      <c r="H713" s="2" t="s">
        <v>1654</v>
      </c>
      <c r="K713">
        <v>43185</v>
      </c>
      <c r="L713" s="2">
        <f t="shared" si="22"/>
        <v>44685</v>
      </c>
      <c r="N713" s="6">
        <v>8937</v>
      </c>
      <c r="O713" t="s">
        <v>582</v>
      </c>
      <c r="P713" s="6">
        <v>5</v>
      </c>
      <c r="Q713" s="2" t="s">
        <v>44</v>
      </c>
      <c r="R713" s="3" t="s">
        <v>1225</v>
      </c>
      <c r="S713">
        <v>13</v>
      </c>
      <c r="X713" s="2" t="s">
        <v>79</v>
      </c>
      <c r="AA713" s="2">
        <f t="shared" si="23"/>
        <v>-1500</v>
      </c>
    </row>
    <row r="714" spans="1:27">
      <c r="A714" s="2">
        <v>712</v>
      </c>
      <c r="B714" s="2" t="s">
        <v>37</v>
      </c>
      <c r="D714" s="2" t="s">
        <v>35</v>
      </c>
      <c r="F714" s="2" t="s">
        <v>1149</v>
      </c>
      <c r="G714" s="2" t="s">
        <v>36</v>
      </c>
      <c r="H714" s="2" t="s">
        <v>1653</v>
      </c>
      <c r="K714">
        <v>107964</v>
      </c>
      <c r="L714" s="2">
        <f t="shared" si="22"/>
        <v>107964</v>
      </c>
      <c r="N714" s="6">
        <v>2999</v>
      </c>
      <c r="O714" t="s">
        <v>582</v>
      </c>
      <c r="P714" s="6">
        <v>36</v>
      </c>
      <c r="Q714" s="2" t="s">
        <v>44</v>
      </c>
      <c r="R714" s="3" t="s">
        <v>1226</v>
      </c>
      <c r="S714">
        <v>13</v>
      </c>
      <c r="X714" s="2" t="s">
        <v>79</v>
      </c>
      <c r="AA714" s="2">
        <f t="shared" si="23"/>
        <v>0</v>
      </c>
    </row>
    <row r="715" spans="1:27">
      <c r="A715" s="2">
        <v>713</v>
      </c>
      <c r="B715" s="2" t="s">
        <v>37</v>
      </c>
      <c r="D715" s="2" t="s">
        <v>35</v>
      </c>
      <c r="F715" s="2" t="s">
        <v>1149</v>
      </c>
      <c r="G715" s="2" t="s">
        <v>36</v>
      </c>
      <c r="H715" s="2" t="s">
        <v>1655</v>
      </c>
      <c r="K715">
        <v>1484</v>
      </c>
      <c r="L715" s="2">
        <f t="shared" si="22"/>
        <v>1484</v>
      </c>
      <c r="N715" s="6">
        <v>7420</v>
      </c>
      <c r="O715" t="s">
        <v>4</v>
      </c>
      <c r="P715" s="6">
        <v>0.2</v>
      </c>
      <c r="Q715" s="2" t="s">
        <v>44</v>
      </c>
      <c r="R715" s="3" t="s">
        <v>1227</v>
      </c>
      <c r="S715">
        <v>13</v>
      </c>
      <c r="X715" s="2" t="s">
        <v>79</v>
      </c>
      <c r="AA715" s="2">
        <f t="shared" si="23"/>
        <v>0</v>
      </c>
    </row>
    <row r="716" spans="1:27">
      <c r="A716" s="2">
        <v>714</v>
      </c>
      <c r="B716" s="2" t="s">
        <v>37</v>
      </c>
      <c r="D716" s="2" t="s">
        <v>35</v>
      </c>
      <c r="F716" s="2" t="s">
        <v>1149</v>
      </c>
      <c r="G716" s="2" t="s">
        <v>36</v>
      </c>
      <c r="H716" s="2" t="s">
        <v>94</v>
      </c>
      <c r="K716">
        <v>13090</v>
      </c>
      <c r="L716" s="2">
        <f t="shared" si="22"/>
        <v>13090</v>
      </c>
      <c r="N716" s="6">
        <v>9350</v>
      </c>
      <c r="O716" t="s">
        <v>4</v>
      </c>
      <c r="P716" s="6">
        <v>1.4</v>
      </c>
      <c r="Q716" s="2" t="s">
        <v>44</v>
      </c>
      <c r="R716" s="3" t="s">
        <v>1228</v>
      </c>
      <c r="S716">
        <v>13</v>
      </c>
      <c r="X716" s="2" t="s">
        <v>79</v>
      </c>
      <c r="AA716" s="2">
        <f t="shared" si="23"/>
        <v>0</v>
      </c>
    </row>
    <row r="717" spans="1:27">
      <c r="A717" s="2">
        <v>715</v>
      </c>
      <c r="B717" s="2" t="s">
        <v>37</v>
      </c>
      <c r="D717" s="2" t="s">
        <v>35</v>
      </c>
      <c r="F717" s="2" t="s">
        <v>1149</v>
      </c>
      <c r="G717" s="2" t="s">
        <v>36</v>
      </c>
      <c r="H717" s="2" t="s">
        <v>1656</v>
      </c>
      <c r="K717">
        <v>499185</v>
      </c>
      <c r="L717" s="2">
        <f t="shared" si="22"/>
        <v>499185</v>
      </c>
      <c r="N717" s="6">
        <v>332790</v>
      </c>
      <c r="O717" t="s">
        <v>4</v>
      </c>
      <c r="P717" s="6">
        <v>1.5</v>
      </c>
      <c r="Q717" s="2" t="s">
        <v>44</v>
      </c>
      <c r="R717" s="3" t="s">
        <v>1229</v>
      </c>
      <c r="S717">
        <v>13</v>
      </c>
      <c r="X717" s="2" t="s">
        <v>79</v>
      </c>
      <c r="AA717" s="2">
        <f t="shared" si="23"/>
        <v>0</v>
      </c>
    </row>
    <row r="718" spans="1:27">
      <c r="A718" s="2">
        <v>716</v>
      </c>
      <c r="B718" s="2" t="s">
        <v>37</v>
      </c>
      <c r="D718" s="2" t="s">
        <v>35</v>
      </c>
      <c r="F718" s="2" t="s">
        <v>1149</v>
      </c>
      <c r="G718" s="2" t="s">
        <v>36</v>
      </c>
      <c r="H718" s="2" t="s">
        <v>384</v>
      </c>
      <c r="K718">
        <v>1812</v>
      </c>
      <c r="L718" s="2">
        <f t="shared" si="22"/>
        <v>1812</v>
      </c>
      <c r="N718" s="6">
        <v>604</v>
      </c>
      <c r="O718" t="s">
        <v>358</v>
      </c>
      <c r="P718" s="6">
        <v>3</v>
      </c>
      <c r="Q718" s="2" t="s">
        <v>44</v>
      </c>
      <c r="R718" s="3" t="s">
        <v>1230</v>
      </c>
      <c r="S718">
        <v>13</v>
      </c>
      <c r="X718" s="2" t="s">
        <v>79</v>
      </c>
      <c r="AA718" s="2">
        <f t="shared" si="23"/>
        <v>0</v>
      </c>
    </row>
    <row r="719" spans="1:27">
      <c r="A719" s="2">
        <v>717</v>
      </c>
      <c r="B719" s="2" t="s">
        <v>37</v>
      </c>
      <c r="D719" s="2" t="s">
        <v>35</v>
      </c>
      <c r="F719" s="2" t="s">
        <v>1149</v>
      </c>
      <c r="G719" s="2" t="s">
        <v>36</v>
      </c>
      <c r="H719" s="2" t="s">
        <v>384</v>
      </c>
      <c r="K719">
        <v>1200</v>
      </c>
      <c r="L719" s="2">
        <f t="shared" si="22"/>
        <v>1200</v>
      </c>
      <c r="N719" s="6">
        <v>800</v>
      </c>
      <c r="O719" t="s">
        <v>4</v>
      </c>
      <c r="P719" s="6">
        <v>1.5</v>
      </c>
      <c r="Q719" s="2" t="s">
        <v>44</v>
      </c>
      <c r="R719" s="3" t="s">
        <v>1231</v>
      </c>
      <c r="S719">
        <v>13</v>
      </c>
      <c r="X719" s="2" t="s">
        <v>79</v>
      </c>
      <c r="AA719" s="2">
        <f t="shared" si="23"/>
        <v>0</v>
      </c>
    </row>
    <row r="720" spans="1:27">
      <c r="A720" s="2">
        <v>718</v>
      </c>
      <c r="B720" s="2" t="s">
        <v>37</v>
      </c>
      <c r="D720" s="2" t="s">
        <v>35</v>
      </c>
      <c r="F720" s="2" t="s">
        <v>1149</v>
      </c>
      <c r="G720" s="2" t="s">
        <v>36</v>
      </c>
      <c r="H720" s="2" t="s">
        <v>1657</v>
      </c>
      <c r="K720">
        <v>100</v>
      </c>
      <c r="L720" s="2">
        <f t="shared" si="22"/>
        <v>100</v>
      </c>
      <c r="N720" s="6">
        <v>200</v>
      </c>
      <c r="O720" t="s">
        <v>358</v>
      </c>
      <c r="P720" s="6">
        <v>0.5</v>
      </c>
      <c r="Q720" s="2" t="s">
        <v>44</v>
      </c>
      <c r="R720" s="3" t="s">
        <v>1232</v>
      </c>
      <c r="S720">
        <v>13</v>
      </c>
      <c r="X720" s="2" t="s">
        <v>79</v>
      </c>
      <c r="AA720" s="2">
        <f t="shared" si="23"/>
        <v>0</v>
      </c>
    </row>
    <row r="721" spans="1:27">
      <c r="A721" s="2">
        <v>719</v>
      </c>
      <c r="B721" s="2" t="s">
        <v>37</v>
      </c>
      <c r="D721" s="2" t="s">
        <v>35</v>
      </c>
      <c r="F721" s="2" t="s">
        <v>1149</v>
      </c>
      <c r="G721" s="2" t="s">
        <v>36</v>
      </c>
      <c r="H721" s="2" t="s">
        <v>581</v>
      </c>
      <c r="K721">
        <v>28854</v>
      </c>
      <c r="L721" s="2">
        <f t="shared" si="22"/>
        <v>28854</v>
      </c>
      <c r="N721" s="6">
        <v>3206</v>
      </c>
      <c r="O721" t="s">
        <v>582</v>
      </c>
      <c r="P721" s="6">
        <v>9</v>
      </c>
      <c r="Q721" s="2" t="s">
        <v>44</v>
      </c>
      <c r="R721" s="3" t="s">
        <v>1233</v>
      </c>
      <c r="S721">
        <v>13</v>
      </c>
      <c r="X721" s="2" t="s">
        <v>79</v>
      </c>
      <c r="AA721" s="2">
        <f t="shared" si="23"/>
        <v>0</v>
      </c>
    </row>
    <row r="722" spans="1:27">
      <c r="A722" s="2">
        <v>720</v>
      </c>
      <c r="B722" s="2" t="s">
        <v>37</v>
      </c>
      <c r="D722" s="2" t="s">
        <v>35</v>
      </c>
      <c r="F722" s="2" t="s">
        <v>1149</v>
      </c>
      <c r="G722" s="2" t="s">
        <v>36</v>
      </c>
      <c r="H722" s="2" t="s">
        <v>1156</v>
      </c>
      <c r="K722">
        <v>1500</v>
      </c>
      <c r="L722" s="2">
        <f t="shared" si="22"/>
        <v>1500</v>
      </c>
      <c r="N722" s="6">
        <v>50</v>
      </c>
      <c r="O722" t="s">
        <v>63</v>
      </c>
      <c r="P722" s="6">
        <v>30</v>
      </c>
      <c r="Q722" s="2" t="s">
        <v>44</v>
      </c>
      <c r="R722" s="3" t="s">
        <v>1234</v>
      </c>
      <c r="S722">
        <v>13</v>
      </c>
      <c r="X722" s="2" t="s">
        <v>79</v>
      </c>
      <c r="AA722" s="2">
        <f t="shared" si="23"/>
        <v>0</v>
      </c>
    </row>
    <row r="723" spans="1:27">
      <c r="A723" s="2">
        <v>721</v>
      </c>
      <c r="B723" s="2" t="s">
        <v>37</v>
      </c>
      <c r="D723" s="2" t="s">
        <v>35</v>
      </c>
      <c r="F723" s="2" t="s">
        <v>1149</v>
      </c>
      <c r="G723" s="2" t="s">
        <v>36</v>
      </c>
      <c r="H723" s="2" t="s">
        <v>617</v>
      </c>
      <c r="K723">
        <v>249034</v>
      </c>
      <c r="L723" s="2">
        <f t="shared" si="22"/>
        <v>249034</v>
      </c>
      <c r="N723" s="6">
        <v>3112925</v>
      </c>
      <c r="O723" t="s">
        <v>4</v>
      </c>
      <c r="P723" s="6">
        <v>0.08</v>
      </c>
      <c r="Q723" s="2" t="s">
        <v>44</v>
      </c>
      <c r="R723" s="3" t="s">
        <v>1235</v>
      </c>
      <c r="S723">
        <v>13</v>
      </c>
      <c r="X723" s="2" t="s">
        <v>79</v>
      </c>
      <c r="AA723" s="2">
        <f t="shared" si="23"/>
        <v>0</v>
      </c>
    </row>
    <row r="724" spans="1:27">
      <c r="A724" s="2">
        <v>722</v>
      </c>
      <c r="B724" s="2" t="s">
        <v>37</v>
      </c>
      <c r="D724" s="2" t="s">
        <v>35</v>
      </c>
      <c r="F724" s="2" t="s">
        <v>1149</v>
      </c>
      <c r="G724" s="2" t="s">
        <v>36</v>
      </c>
      <c r="H724" s="2" t="s">
        <v>386</v>
      </c>
      <c r="K724">
        <v>582</v>
      </c>
      <c r="L724" s="2">
        <f t="shared" si="22"/>
        <v>582</v>
      </c>
      <c r="N724" s="6">
        <v>2910</v>
      </c>
      <c r="O724" t="s">
        <v>4</v>
      </c>
      <c r="P724" s="6">
        <v>0.2</v>
      </c>
      <c r="Q724" s="2" t="s">
        <v>44</v>
      </c>
      <c r="R724" s="3" t="s">
        <v>1236</v>
      </c>
      <c r="S724">
        <v>13</v>
      </c>
      <c r="X724" s="2" t="s">
        <v>79</v>
      </c>
      <c r="AA724" s="2">
        <f t="shared" si="23"/>
        <v>0</v>
      </c>
    </row>
    <row r="725" spans="1:27">
      <c r="A725" s="2">
        <v>723</v>
      </c>
      <c r="B725" s="2" t="s">
        <v>37</v>
      </c>
      <c r="D725" s="2" t="s">
        <v>35</v>
      </c>
      <c r="F725" s="2" t="s">
        <v>1149</v>
      </c>
      <c r="G725" s="2" t="s">
        <v>36</v>
      </c>
      <c r="H725" s="2" t="s">
        <v>102</v>
      </c>
      <c r="K725">
        <v>36</v>
      </c>
      <c r="L725" s="2">
        <f t="shared" si="22"/>
        <v>36</v>
      </c>
      <c r="N725" s="6">
        <v>450</v>
      </c>
      <c r="O725" t="s">
        <v>4</v>
      </c>
      <c r="P725" s="6">
        <v>0.08</v>
      </c>
      <c r="Q725" s="2" t="s">
        <v>44</v>
      </c>
      <c r="R725" s="3" t="s">
        <v>1237</v>
      </c>
      <c r="S725">
        <v>13</v>
      </c>
      <c r="X725" s="2" t="s">
        <v>79</v>
      </c>
      <c r="AA725" s="2">
        <f t="shared" si="23"/>
        <v>0</v>
      </c>
    </row>
    <row r="726" spans="1:27">
      <c r="A726" s="2">
        <v>724</v>
      </c>
      <c r="B726" s="2" t="s">
        <v>37</v>
      </c>
      <c r="D726" s="2" t="s">
        <v>35</v>
      </c>
      <c r="F726" s="2" t="s">
        <v>1149</v>
      </c>
      <c r="G726" s="2" t="s">
        <v>36</v>
      </c>
      <c r="H726" s="2" t="s">
        <v>104</v>
      </c>
      <c r="K726">
        <v>350</v>
      </c>
      <c r="L726" s="2">
        <f t="shared" si="22"/>
        <v>300</v>
      </c>
      <c r="N726" s="6">
        <v>100</v>
      </c>
      <c r="O726" t="s">
        <v>4</v>
      </c>
      <c r="P726" s="6">
        <v>3</v>
      </c>
      <c r="Q726" s="2" t="s">
        <v>44</v>
      </c>
      <c r="R726" s="3" t="s">
        <v>1238</v>
      </c>
      <c r="S726">
        <v>13</v>
      </c>
      <c r="X726" s="2" t="s">
        <v>79</v>
      </c>
      <c r="AA726" s="2">
        <f t="shared" si="23"/>
        <v>50</v>
      </c>
    </row>
    <row r="727" spans="1:27">
      <c r="A727" s="2">
        <v>725</v>
      </c>
      <c r="B727" s="2" t="s">
        <v>37</v>
      </c>
      <c r="D727" s="2" t="s">
        <v>35</v>
      </c>
      <c r="F727" s="2" t="s">
        <v>1149</v>
      </c>
      <c r="G727" s="2" t="s">
        <v>36</v>
      </c>
      <c r="H727" s="2" t="s">
        <v>630</v>
      </c>
      <c r="K727">
        <v>1198</v>
      </c>
      <c r="L727" s="2">
        <f t="shared" si="22"/>
        <v>1198.8</v>
      </c>
      <c r="N727" s="6">
        <v>666</v>
      </c>
      <c r="O727" t="s">
        <v>4</v>
      </c>
      <c r="P727" s="6">
        <v>1.8</v>
      </c>
      <c r="Q727" s="2" t="s">
        <v>44</v>
      </c>
      <c r="R727" s="3" t="s">
        <v>1239</v>
      </c>
      <c r="S727">
        <v>13</v>
      </c>
      <c r="X727" s="2" t="s">
        <v>79</v>
      </c>
      <c r="AA727" s="2">
        <f t="shared" si="23"/>
        <v>-0.79999999999995453</v>
      </c>
    </row>
    <row r="728" spans="1:27">
      <c r="A728" s="2">
        <v>726</v>
      </c>
      <c r="B728" s="2" t="s">
        <v>37</v>
      </c>
      <c r="D728" s="2" t="s">
        <v>35</v>
      </c>
      <c r="F728" s="2" t="s">
        <v>1149</v>
      </c>
      <c r="G728" s="2" t="s">
        <v>36</v>
      </c>
      <c r="H728" s="2" t="s">
        <v>50</v>
      </c>
      <c r="K728">
        <v>1175542</v>
      </c>
      <c r="L728" s="2">
        <f t="shared" si="22"/>
        <v>1175542.2000000002</v>
      </c>
      <c r="N728" s="6">
        <v>870772</v>
      </c>
      <c r="O728" t="s">
        <v>4</v>
      </c>
      <c r="P728" s="6">
        <v>1.35</v>
      </c>
      <c r="Q728" s="2" t="s">
        <v>44</v>
      </c>
      <c r="R728" s="3" t="s">
        <v>1240</v>
      </c>
      <c r="S728">
        <v>13</v>
      </c>
      <c r="X728" s="2" t="s">
        <v>79</v>
      </c>
      <c r="AA728" s="2">
        <f t="shared" si="23"/>
        <v>-0.20000000018626451</v>
      </c>
    </row>
    <row r="729" spans="1:27">
      <c r="A729" s="2">
        <v>727</v>
      </c>
      <c r="B729" s="2" t="s">
        <v>37</v>
      </c>
      <c r="D729" s="2" t="s">
        <v>35</v>
      </c>
      <c r="F729" s="2" t="s">
        <v>1149</v>
      </c>
      <c r="G729" s="2" t="s">
        <v>36</v>
      </c>
      <c r="H729" s="2" t="s">
        <v>389</v>
      </c>
      <c r="K729">
        <v>603</v>
      </c>
      <c r="L729" s="2">
        <f t="shared" si="22"/>
        <v>603</v>
      </c>
      <c r="N729" s="6">
        <v>402</v>
      </c>
      <c r="O729" t="s">
        <v>4</v>
      </c>
      <c r="P729" s="6">
        <v>1.5</v>
      </c>
      <c r="Q729" s="2" t="s">
        <v>44</v>
      </c>
      <c r="R729" s="3" t="s">
        <v>1241</v>
      </c>
      <c r="S729">
        <v>13</v>
      </c>
      <c r="X729" s="2" t="s">
        <v>79</v>
      </c>
      <c r="AA729" s="2">
        <f t="shared" si="23"/>
        <v>0</v>
      </c>
    </row>
    <row r="730" spans="1:27">
      <c r="A730" s="2">
        <v>728</v>
      </c>
      <c r="B730" s="2" t="s">
        <v>37</v>
      </c>
      <c r="D730" s="2" t="s">
        <v>35</v>
      </c>
      <c r="F730" s="2" t="s">
        <v>1149</v>
      </c>
      <c r="G730" s="2" t="s">
        <v>36</v>
      </c>
      <c r="H730" s="2" t="s">
        <v>673</v>
      </c>
      <c r="K730">
        <v>200</v>
      </c>
      <c r="L730" s="2">
        <f t="shared" si="22"/>
        <v>200</v>
      </c>
      <c r="N730" s="6">
        <v>200</v>
      </c>
      <c r="O730" t="s">
        <v>4</v>
      </c>
      <c r="P730" s="6">
        <v>1</v>
      </c>
      <c r="Q730" s="2" t="s">
        <v>44</v>
      </c>
      <c r="R730" s="3" t="s">
        <v>1242</v>
      </c>
      <c r="S730">
        <v>13</v>
      </c>
      <c r="X730" s="2" t="s">
        <v>79</v>
      </c>
      <c r="AA730" s="2">
        <f t="shared" si="23"/>
        <v>0</v>
      </c>
    </row>
    <row r="731" spans="1:27">
      <c r="A731" s="2">
        <v>729</v>
      </c>
      <c r="B731" s="2" t="s">
        <v>37</v>
      </c>
      <c r="D731" s="2" t="s">
        <v>35</v>
      </c>
      <c r="F731" s="2" t="s">
        <v>1149</v>
      </c>
      <c r="G731" s="2" t="s">
        <v>36</v>
      </c>
      <c r="H731" s="2" t="s">
        <v>107</v>
      </c>
      <c r="K731">
        <v>41008</v>
      </c>
      <c r="L731" s="2">
        <f t="shared" si="22"/>
        <v>41008</v>
      </c>
      <c r="N731" s="6">
        <v>20504</v>
      </c>
      <c r="O731" t="s">
        <v>4</v>
      </c>
      <c r="P731" s="6">
        <v>2</v>
      </c>
      <c r="Q731" s="2" t="s">
        <v>44</v>
      </c>
      <c r="R731" s="3" t="s">
        <v>1243</v>
      </c>
      <c r="S731">
        <v>13</v>
      </c>
      <c r="X731" s="2" t="s">
        <v>79</v>
      </c>
      <c r="AA731" s="2">
        <f t="shared" si="23"/>
        <v>0</v>
      </c>
    </row>
    <row r="732" spans="1:27">
      <c r="A732" s="2">
        <v>730</v>
      </c>
      <c r="B732" s="2" t="s">
        <v>37</v>
      </c>
      <c r="D732" s="2" t="s">
        <v>35</v>
      </c>
      <c r="F732" s="2" t="s">
        <v>1149</v>
      </c>
      <c r="G732" s="2" t="s">
        <v>36</v>
      </c>
      <c r="H732" s="2" t="s">
        <v>1538</v>
      </c>
      <c r="K732">
        <v>200</v>
      </c>
      <c r="L732" s="2">
        <f t="shared" si="22"/>
        <v>200</v>
      </c>
      <c r="N732" s="6">
        <v>4000</v>
      </c>
      <c r="O732" t="s">
        <v>912</v>
      </c>
      <c r="P732" s="6">
        <v>0.05</v>
      </c>
      <c r="Q732" s="2" t="s">
        <v>44</v>
      </c>
      <c r="R732" s="3" t="s">
        <v>1244</v>
      </c>
      <c r="S732">
        <v>13</v>
      </c>
      <c r="X732" s="2" t="s">
        <v>79</v>
      </c>
      <c r="AA732" s="2">
        <f t="shared" si="23"/>
        <v>0</v>
      </c>
    </row>
    <row r="733" spans="1:27">
      <c r="A733" s="2">
        <v>731</v>
      </c>
      <c r="B733" s="2" t="s">
        <v>37</v>
      </c>
      <c r="D733" s="2" t="s">
        <v>35</v>
      </c>
      <c r="F733" s="2" t="s">
        <v>1149</v>
      </c>
      <c r="G733" s="2" t="s">
        <v>36</v>
      </c>
      <c r="H733" s="2" t="s">
        <v>1157</v>
      </c>
      <c r="K733">
        <v>2241184</v>
      </c>
      <c r="L733" s="2">
        <f t="shared" si="22"/>
        <v>2241184</v>
      </c>
      <c r="N733" s="6">
        <v>2241184</v>
      </c>
      <c r="O733" t="s">
        <v>4</v>
      </c>
      <c r="P733" s="6">
        <v>1</v>
      </c>
      <c r="Q733" s="2" t="s">
        <v>44</v>
      </c>
      <c r="R733" s="3" t="s">
        <v>1245</v>
      </c>
      <c r="S733">
        <v>13</v>
      </c>
      <c r="X733" s="2" t="s">
        <v>79</v>
      </c>
      <c r="AA733" s="2">
        <f t="shared" si="23"/>
        <v>0</v>
      </c>
    </row>
    <row r="734" spans="1:27">
      <c r="A734" s="2">
        <v>732</v>
      </c>
      <c r="B734" s="2" t="s">
        <v>37</v>
      </c>
      <c r="D734" s="2" t="s">
        <v>35</v>
      </c>
      <c r="F734" s="2" t="s">
        <v>1149</v>
      </c>
      <c r="G734" s="2" t="s">
        <v>36</v>
      </c>
      <c r="H734" s="2" t="s">
        <v>1158</v>
      </c>
      <c r="K734">
        <v>1063404</v>
      </c>
      <c r="L734" s="2">
        <f t="shared" si="22"/>
        <v>1063404</v>
      </c>
      <c r="N734" s="6">
        <v>1063404</v>
      </c>
      <c r="O734" t="s">
        <v>4</v>
      </c>
      <c r="P734" s="6">
        <v>1</v>
      </c>
      <c r="Q734" s="2" t="s">
        <v>44</v>
      </c>
      <c r="R734" s="3" t="s">
        <v>1246</v>
      </c>
      <c r="S734">
        <v>13</v>
      </c>
      <c r="X734" s="2" t="s">
        <v>79</v>
      </c>
      <c r="AA734" s="2">
        <f t="shared" si="23"/>
        <v>0</v>
      </c>
    </row>
    <row r="735" spans="1:27">
      <c r="A735" s="2">
        <v>733</v>
      </c>
      <c r="B735" s="2" t="s">
        <v>37</v>
      </c>
      <c r="D735" s="2" t="s">
        <v>35</v>
      </c>
      <c r="F735" s="2" t="s">
        <v>1149</v>
      </c>
      <c r="G735" s="2" t="s">
        <v>36</v>
      </c>
      <c r="H735" s="2" t="s">
        <v>1658</v>
      </c>
      <c r="K735">
        <v>13112</v>
      </c>
      <c r="L735" s="2">
        <f t="shared" si="22"/>
        <v>13112</v>
      </c>
      <c r="N735" s="6">
        <v>6556</v>
      </c>
      <c r="O735" t="s">
        <v>582</v>
      </c>
      <c r="P735" s="6">
        <v>2</v>
      </c>
      <c r="Q735" s="2" t="s">
        <v>44</v>
      </c>
      <c r="R735" s="3" t="s">
        <v>1247</v>
      </c>
      <c r="S735">
        <v>13</v>
      </c>
      <c r="X735" s="2" t="s">
        <v>79</v>
      </c>
      <c r="AA735" s="2">
        <f t="shared" si="23"/>
        <v>0</v>
      </c>
    </row>
    <row r="736" spans="1:27">
      <c r="A736" s="2">
        <v>734</v>
      </c>
      <c r="B736" s="2" t="s">
        <v>37</v>
      </c>
      <c r="D736" s="2" t="s">
        <v>35</v>
      </c>
      <c r="F736" s="2" t="s">
        <v>1149</v>
      </c>
      <c r="G736" s="2" t="s">
        <v>36</v>
      </c>
      <c r="H736" s="2" t="s">
        <v>1658</v>
      </c>
      <c r="K736">
        <v>17250</v>
      </c>
      <c r="L736" s="2">
        <f t="shared" si="22"/>
        <v>17250</v>
      </c>
      <c r="N736" s="6">
        <v>13800</v>
      </c>
      <c r="O736" t="s">
        <v>4</v>
      </c>
      <c r="P736" s="6">
        <v>1.25</v>
      </c>
      <c r="Q736" s="2" t="s">
        <v>44</v>
      </c>
      <c r="R736" s="3" t="s">
        <v>1248</v>
      </c>
      <c r="S736">
        <v>13</v>
      </c>
      <c r="X736" s="2" t="s">
        <v>79</v>
      </c>
      <c r="AA736" s="2">
        <f t="shared" si="23"/>
        <v>0</v>
      </c>
    </row>
    <row r="737" spans="1:27">
      <c r="A737" s="2">
        <v>735</v>
      </c>
      <c r="B737" s="2" t="s">
        <v>37</v>
      </c>
      <c r="D737" s="2" t="s">
        <v>35</v>
      </c>
      <c r="F737" s="2" t="s">
        <v>1149</v>
      </c>
      <c r="G737" s="2" t="s">
        <v>36</v>
      </c>
      <c r="H737" s="2" t="s">
        <v>391</v>
      </c>
      <c r="K737">
        <v>750</v>
      </c>
      <c r="L737" s="2">
        <f t="shared" si="22"/>
        <v>750</v>
      </c>
      <c r="N737" s="6">
        <v>500</v>
      </c>
      <c r="O737" t="s">
        <v>4</v>
      </c>
      <c r="P737" s="6">
        <v>1.5</v>
      </c>
      <c r="Q737" s="2" t="s">
        <v>44</v>
      </c>
      <c r="R737" s="3" t="s">
        <v>1249</v>
      </c>
      <c r="S737">
        <v>13</v>
      </c>
      <c r="X737" s="2" t="s">
        <v>79</v>
      </c>
      <c r="AA737" s="2">
        <f t="shared" si="23"/>
        <v>0</v>
      </c>
    </row>
    <row r="738" spans="1:27">
      <c r="A738" s="2">
        <v>736</v>
      </c>
      <c r="B738" s="2" t="s">
        <v>37</v>
      </c>
      <c r="D738" s="2" t="s">
        <v>35</v>
      </c>
      <c r="F738" s="2" t="s">
        <v>1149</v>
      </c>
      <c r="G738" s="2" t="s">
        <v>36</v>
      </c>
      <c r="H738" s="2" t="s">
        <v>1159</v>
      </c>
      <c r="K738">
        <v>6400</v>
      </c>
      <c r="L738" s="2">
        <f t="shared" si="22"/>
        <v>6400</v>
      </c>
      <c r="N738" s="6">
        <v>3200</v>
      </c>
      <c r="O738" t="s">
        <v>4</v>
      </c>
      <c r="P738" s="6">
        <v>2</v>
      </c>
      <c r="Q738" s="2" t="s">
        <v>44</v>
      </c>
      <c r="R738" s="3" t="s">
        <v>1250</v>
      </c>
      <c r="S738">
        <v>13</v>
      </c>
      <c r="X738" s="2" t="s">
        <v>79</v>
      </c>
      <c r="AA738" s="2">
        <f t="shared" si="23"/>
        <v>0</v>
      </c>
    </row>
    <row r="739" spans="1:27">
      <c r="A739" s="2">
        <v>737</v>
      </c>
      <c r="B739" s="2" t="s">
        <v>37</v>
      </c>
      <c r="D739" s="2" t="s">
        <v>35</v>
      </c>
      <c r="F739" s="2" t="s">
        <v>1149</v>
      </c>
      <c r="G739" s="2" t="s">
        <v>36</v>
      </c>
      <c r="H739" s="2" t="s">
        <v>1160</v>
      </c>
      <c r="K739">
        <v>240</v>
      </c>
      <c r="L739" s="2">
        <f t="shared" si="22"/>
        <v>240</v>
      </c>
      <c r="N739" s="6">
        <v>20</v>
      </c>
      <c r="O739" t="s">
        <v>4</v>
      </c>
      <c r="P739" s="6">
        <v>12</v>
      </c>
      <c r="Q739" s="2" t="s">
        <v>44</v>
      </c>
      <c r="R739" s="3" t="s">
        <v>1251</v>
      </c>
      <c r="S739">
        <v>14</v>
      </c>
      <c r="X739" s="2" t="s">
        <v>79</v>
      </c>
      <c r="AA739" s="2">
        <f t="shared" si="23"/>
        <v>0</v>
      </c>
    </row>
    <row r="740" spans="1:27">
      <c r="A740" s="2">
        <v>738</v>
      </c>
      <c r="B740" s="2" t="s">
        <v>37</v>
      </c>
      <c r="D740" s="2" t="s">
        <v>35</v>
      </c>
      <c r="F740" s="2" t="s">
        <v>1149</v>
      </c>
      <c r="G740" s="2" t="s">
        <v>36</v>
      </c>
      <c r="H740" s="2" t="s">
        <v>111</v>
      </c>
      <c r="K740">
        <v>11213</v>
      </c>
      <c r="L740" s="2">
        <f t="shared" si="22"/>
        <v>11213.4</v>
      </c>
      <c r="N740" s="6">
        <v>18689</v>
      </c>
      <c r="O740" t="s">
        <v>4</v>
      </c>
      <c r="P740" s="6">
        <v>0.6</v>
      </c>
      <c r="Q740" s="2" t="s">
        <v>44</v>
      </c>
      <c r="R740" s="3" t="s">
        <v>1252</v>
      </c>
      <c r="S740">
        <v>14</v>
      </c>
      <c r="X740" s="2" t="s">
        <v>79</v>
      </c>
      <c r="AA740" s="2">
        <f t="shared" si="23"/>
        <v>-0.3999999999996362</v>
      </c>
    </row>
    <row r="741" spans="1:27">
      <c r="A741" s="2">
        <v>739</v>
      </c>
      <c r="B741" s="2" t="s">
        <v>37</v>
      </c>
      <c r="D741" s="2" t="s">
        <v>35</v>
      </c>
      <c r="F741" s="2" t="s">
        <v>1149</v>
      </c>
      <c r="G741" s="2" t="s">
        <v>36</v>
      </c>
      <c r="H741" s="2" t="s">
        <v>685</v>
      </c>
      <c r="K741">
        <v>247030</v>
      </c>
      <c r="L741" s="2">
        <f t="shared" si="22"/>
        <v>247030</v>
      </c>
      <c r="N741" s="6">
        <v>17645</v>
      </c>
      <c r="O741" t="s">
        <v>582</v>
      </c>
      <c r="P741" s="6">
        <v>14</v>
      </c>
      <c r="Q741" s="2" t="s">
        <v>44</v>
      </c>
      <c r="R741" s="3" t="s">
        <v>1253</v>
      </c>
      <c r="S741">
        <v>14</v>
      </c>
      <c r="X741" s="2" t="s">
        <v>79</v>
      </c>
      <c r="AA741" s="2">
        <f t="shared" si="23"/>
        <v>0</v>
      </c>
    </row>
    <row r="742" spans="1:27">
      <c r="A742" s="2">
        <v>740</v>
      </c>
      <c r="B742" s="2" t="s">
        <v>37</v>
      </c>
      <c r="D742" s="2" t="s">
        <v>35</v>
      </c>
      <c r="F742" s="2" t="s">
        <v>1149</v>
      </c>
      <c r="G742" s="2" t="s">
        <v>36</v>
      </c>
      <c r="H742" s="2" t="s">
        <v>685</v>
      </c>
      <c r="K742">
        <v>11313</v>
      </c>
      <c r="L742" s="2">
        <f t="shared" si="22"/>
        <v>11313.6</v>
      </c>
      <c r="N742" s="6">
        <v>28284</v>
      </c>
      <c r="O742" t="s">
        <v>4</v>
      </c>
      <c r="P742" s="6">
        <v>0.4</v>
      </c>
      <c r="Q742" s="2" t="s">
        <v>44</v>
      </c>
      <c r="R742" s="3" t="s">
        <v>1254</v>
      </c>
      <c r="S742">
        <v>14</v>
      </c>
      <c r="X742" s="2" t="s">
        <v>79</v>
      </c>
      <c r="AA742" s="2">
        <f t="shared" si="23"/>
        <v>-0.6000000000003638</v>
      </c>
    </row>
    <row r="743" spans="1:27">
      <c r="A743" s="2">
        <v>741</v>
      </c>
      <c r="B743" s="2" t="s">
        <v>37</v>
      </c>
      <c r="D743" s="2" t="s">
        <v>35</v>
      </c>
      <c r="F743" s="2" t="s">
        <v>1149</v>
      </c>
      <c r="G743" s="2" t="s">
        <v>36</v>
      </c>
      <c r="H743" s="2" t="s">
        <v>1161</v>
      </c>
      <c r="K743">
        <v>130177</v>
      </c>
      <c r="L743" s="2">
        <f t="shared" si="22"/>
        <v>130177.8</v>
      </c>
      <c r="N743" s="6">
        <v>144642</v>
      </c>
      <c r="O743" t="s">
        <v>4</v>
      </c>
      <c r="P743" s="6">
        <v>0.9</v>
      </c>
      <c r="Q743" s="2" t="s">
        <v>44</v>
      </c>
      <c r="R743" s="3" t="s">
        <v>1255</v>
      </c>
      <c r="S743">
        <v>14</v>
      </c>
      <c r="X743" s="2" t="s">
        <v>79</v>
      </c>
      <c r="AA743" s="2">
        <f t="shared" si="23"/>
        <v>-0.80000000000291038</v>
      </c>
    </row>
    <row r="744" spans="1:27">
      <c r="A744" s="2">
        <v>742</v>
      </c>
      <c r="B744" s="2" t="s">
        <v>37</v>
      </c>
      <c r="D744" s="2" t="s">
        <v>35</v>
      </c>
      <c r="F744" s="2" t="s">
        <v>1149</v>
      </c>
      <c r="G744" s="2" t="s">
        <v>36</v>
      </c>
      <c r="H744" s="2" t="s">
        <v>720</v>
      </c>
      <c r="K744">
        <v>24899</v>
      </c>
      <c r="L744" s="2">
        <f t="shared" si="22"/>
        <v>24899</v>
      </c>
      <c r="N744" s="6">
        <v>24899</v>
      </c>
      <c r="O744" t="s">
        <v>4</v>
      </c>
      <c r="P744" s="6">
        <v>1</v>
      </c>
      <c r="Q744" s="2" t="s">
        <v>44</v>
      </c>
      <c r="R744" s="3" t="s">
        <v>1256</v>
      </c>
      <c r="S744">
        <v>14</v>
      </c>
      <c r="X744" s="2" t="s">
        <v>79</v>
      </c>
      <c r="AA744" s="2">
        <f t="shared" si="23"/>
        <v>0</v>
      </c>
    </row>
    <row r="745" spans="1:27">
      <c r="A745" s="2">
        <v>743</v>
      </c>
      <c r="B745" s="2" t="s">
        <v>37</v>
      </c>
      <c r="D745" s="2" t="s">
        <v>35</v>
      </c>
      <c r="F745" s="2" t="s">
        <v>1149</v>
      </c>
      <c r="G745" s="2" t="s">
        <v>36</v>
      </c>
      <c r="H745" s="2" t="s">
        <v>1162</v>
      </c>
      <c r="K745">
        <v>39753</v>
      </c>
      <c r="L745" s="2">
        <f t="shared" si="22"/>
        <v>39753</v>
      </c>
      <c r="N745" s="6">
        <v>220850</v>
      </c>
      <c r="O745" t="s">
        <v>4</v>
      </c>
      <c r="P745" s="6">
        <v>0.18</v>
      </c>
      <c r="Q745" s="2" t="s">
        <v>44</v>
      </c>
      <c r="R745" s="3" t="s">
        <v>1257</v>
      </c>
      <c r="S745">
        <v>14</v>
      </c>
      <c r="X745" s="2" t="s">
        <v>79</v>
      </c>
      <c r="AA745" s="2">
        <f t="shared" si="23"/>
        <v>0</v>
      </c>
    </row>
    <row r="746" spans="1:27">
      <c r="A746" s="2">
        <v>744</v>
      </c>
      <c r="B746" s="2" t="s">
        <v>37</v>
      </c>
      <c r="D746" s="2" t="s">
        <v>35</v>
      </c>
      <c r="F746" s="2" t="s">
        <v>1149</v>
      </c>
      <c r="G746" s="2" t="s">
        <v>36</v>
      </c>
      <c r="H746" s="2" t="s">
        <v>1163</v>
      </c>
      <c r="K746">
        <v>14678</v>
      </c>
      <c r="L746" s="2">
        <f t="shared" si="22"/>
        <v>14678.75</v>
      </c>
      <c r="N746" s="6">
        <v>58715</v>
      </c>
      <c r="O746" t="s">
        <v>4</v>
      </c>
      <c r="P746" s="6">
        <v>0.25</v>
      </c>
      <c r="Q746" s="2" t="s">
        <v>44</v>
      </c>
      <c r="R746" s="3" t="s">
        <v>1258</v>
      </c>
      <c r="S746">
        <v>14</v>
      </c>
      <c r="X746" s="2" t="s">
        <v>79</v>
      </c>
      <c r="AA746" s="2">
        <f t="shared" si="23"/>
        <v>-0.75</v>
      </c>
    </row>
    <row r="747" spans="1:27">
      <c r="A747" s="2">
        <v>745</v>
      </c>
      <c r="B747" s="2" t="s">
        <v>37</v>
      </c>
      <c r="D747" s="2" t="s">
        <v>35</v>
      </c>
      <c r="F747" s="2" t="s">
        <v>1149</v>
      </c>
      <c r="G747" s="2" t="s">
        <v>36</v>
      </c>
      <c r="H747" s="2" t="s">
        <v>1659</v>
      </c>
      <c r="K747">
        <v>18444</v>
      </c>
      <c r="L747" s="2">
        <f t="shared" si="22"/>
        <v>18444</v>
      </c>
      <c r="N747" s="6">
        <v>6148</v>
      </c>
      <c r="O747" t="s">
        <v>1532</v>
      </c>
      <c r="P747" s="6">
        <v>3</v>
      </c>
      <c r="Q747" s="2" t="s">
        <v>44</v>
      </c>
      <c r="R747" s="3" t="s">
        <v>1259</v>
      </c>
      <c r="S747">
        <v>14</v>
      </c>
      <c r="X747" s="2" t="s">
        <v>79</v>
      </c>
      <c r="AA747" s="2">
        <f t="shared" si="23"/>
        <v>0</v>
      </c>
    </row>
    <row r="748" spans="1:27">
      <c r="A748" s="2">
        <v>746</v>
      </c>
      <c r="B748" s="2" t="s">
        <v>37</v>
      </c>
      <c r="D748" s="2" t="s">
        <v>35</v>
      </c>
      <c r="F748" s="2" t="s">
        <v>1149</v>
      </c>
      <c r="G748" s="2" t="s">
        <v>36</v>
      </c>
      <c r="H748" s="2" t="s">
        <v>1659</v>
      </c>
      <c r="K748">
        <v>43779</v>
      </c>
      <c r="L748" s="2">
        <f t="shared" si="22"/>
        <v>43779</v>
      </c>
      <c r="N748" s="6">
        <v>14593</v>
      </c>
      <c r="O748" t="s">
        <v>4</v>
      </c>
      <c r="P748" s="6">
        <v>3</v>
      </c>
      <c r="Q748" s="2" t="s">
        <v>44</v>
      </c>
      <c r="R748" s="3" t="s">
        <v>1260</v>
      </c>
      <c r="S748">
        <v>14</v>
      </c>
      <c r="X748" s="2" t="s">
        <v>79</v>
      </c>
      <c r="AA748" s="2">
        <f t="shared" si="23"/>
        <v>0</v>
      </c>
    </row>
    <row r="749" spans="1:27">
      <c r="A749" s="2">
        <v>747</v>
      </c>
      <c r="B749" s="2" t="s">
        <v>37</v>
      </c>
      <c r="D749" s="2" t="s">
        <v>35</v>
      </c>
      <c r="F749" s="2" t="s">
        <v>1149</v>
      </c>
      <c r="G749" s="2" t="s">
        <v>36</v>
      </c>
      <c r="H749" s="2" t="s">
        <v>1164</v>
      </c>
      <c r="K749">
        <v>10000</v>
      </c>
      <c r="L749" s="2">
        <f t="shared" si="22"/>
        <v>10000</v>
      </c>
      <c r="N749" s="6">
        <v>200</v>
      </c>
      <c r="O749" t="s">
        <v>4</v>
      </c>
      <c r="P749" s="6">
        <v>50</v>
      </c>
      <c r="Q749" s="2" t="s">
        <v>44</v>
      </c>
      <c r="R749" s="3" t="s">
        <v>1261</v>
      </c>
      <c r="S749">
        <v>14</v>
      </c>
      <c r="X749" s="2" t="s">
        <v>79</v>
      </c>
      <c r="AA749" s="2">
        <f t="shared" si="23"/>
        <v>0</v>
      </c>
    </row>
    <row r="750" spans="1:27">
      <c r="A750" s="2">
        <v>748</v>
      </c>
      <c r="B750" s="2" t="s">
        <v>37</v>
      </c>
      <c r="D750" s="2" t="s">
        <v>35</v>
      </c>
      <c r="F750" s="2" t="s">
        <v>1149</v>
      </c>
      <c r="G750" s="2" t="s">
        <v>36</v>
      </c>
      <c r="H750" s="2" t="s">
        <v>1661</v>
      </c>
      <c r="K750">
        <v>981</v>
      </c>
      <c r="L750" s="2">
        <f t="shared" si="22"/>
        <v>981</v>
      </c>
      <c r="N750" s="6">
        <v>109</v>
      </c>
      <c r="O750" t="s">
        <v>1660</v>
      </c>
      <c r="P750" s="6">
        <v>9</v>
      </c>
      <c r="Q750" s="2" t="s">
        <v>44</v>
      </c>
      <c r="R750" s="3" t="s">
        <v>1262</v>
      </c>
      <c r="S750">
        <v>14</v>
      </c>
      <c r="X750" s="2" t="s">
        <v>79</v>
      </c>
      <c r="AA750" s="2">
        <f t="shared" si="23"/>
        <v>0</v>
      </c>
    </row>
    <row r="751" spans="1:27">
      <c r="A751" s="2">
        <v>749</v>
      </c>
      <c r="B751" s="2" t="s">
        <v>37</v>
      </c>
      <c r="D751" s="2" t="s">
        <v>35</v>
      </c>
      <c r="F751" s="2" t="s">
        <v>1149</v>
      </c>
      <c r="G751" s="2" t="s">
        <v>36</v>
      </c>
      <c r="H751" s="2" t="s">
        <v>1165</v>
      </c>
      <c r="K751">
        <v>5400</v>
      </c>
      <c r="L751" s="2">
        <f t="shared" si="22"/>
        <v>5400</v>
      </c>
      <c r="N751" s="6">
        <v>1800</v>
      </c>
      <c r="O751" t="s">
        <v>4</v>
      </c>
      <c r="P751" s="6">
        <v>3</v>
      </c>
      <c r="Q751" s="2" t="s">
        <v>44</v>
      </c>
      <c r="R751" s="3" t="s">
        <v>1263</v>
      </c>
      <c r="S751">
        <v>14</v>
      </c>
      <c r="X751" s="2" t="s">
        <v>79</v>
      </c>
      <c r="AA751" s="2">
        <f t="shared" si="23"/>
        <v>0</v>
      </c>
    </row>
    <row r="752" spans="1:27">
      <c r="A752" s="2">
        <v>750</v>
      </c>
      <c r="B752" s="2" t="s">
        <v>37</v>
      </c>
      <c r="D752" s="2" t="s">
        <v>35</v>
      </c>
      <c r="F752" s="2" t="s">
        <v>1149</v>
      </c>
      <c r="G752" s="2" t="s">
        <v>36</v>
      </c>
      <c r="H752" s="2" t="s">
        <v>112</v>
      </c>
      <c r="K752">
        <v>300</v>
      </c>
      <c r="L752" s="2">
        <f t="shared" si="22"/>
        <v>300</v>
      </c>
      <c r="N752" s="6">
        <v>300</v>
      </c>
      <c r="O752" t="s">
        <v>4</v>
      </c>
      <c r="P752" s="6">
        <v>1</v>
      </c>
      <c r="Q752" s="2" t="s">
        <v>44</v>
      </c>
      <c r="R752" s="3" t="s">
        <v>1264</v>
      </c>
      <c r="S752">
        <v>14</v>
      </c>
      <c r="X752" s="2" t="s">
        <v>79</v>
      </c>
      <c r="AA752" s="2">
        <f t="shared" si="23"/>
        <v>0</v>
      </c>
    </row>
    <row r="753" spans="1:27">
      <c r="A753" s="2">
        <v>751</v>
      </c>
      <c r="B753" s="2" t="s">
        <v>37</v>
      </c>
      <c r="D753" s="2" t="s">
        <v>35</v>
      </c>
      <c r="F753" s="2" t="s">
        <v>1149</v>
      </c>
      <c r="G753" s="2" t="s">
        <v>36</v>
      </c>
      <c r="H753" s="2" t="s">
        <v>724</v>
      </c>
      <c r="K753">
        <v>3875</v>
      </c>
      <c r="L753" s="2">
        <f t="shared" si="22"/>
        <v>3975.5</v>
      </c>
      <c r="N753" s="6">
        <v>7951</v>
      </c>
      <c r="O753" t="s">
        <v>4</v>
      </c>
      <c r="P753" s="6">
        <v>0.5</v>
      </c>
      <c r="Q753" s="2" t="s">
        <v>44</v>
      </c>
      <c r="R753" s="3" t="s">
        <v>1265</v>
      </c>
      <c r="S753">
        <v>14</v>
      </c>
      <c r="X753" s="2" t="s">
        <v>79</v>
      </c>
      <c r="AA753" s="2">
        <f t="shared" si="23"/>
        <v>-100.5</v>
      </c>
    </row>
    <row r="754" spans="1:27">
      <c r="A754" s="2">
        <v>752</v>
      </c>
      <c r="B754" s="2" t="s">
        <v>37</v>
      </c>
      <c r="D754" s="2" t="s">
        <v>35</v>
      </c>
      <c r="F754" s="2" t="s">
        <v>1149</v>
      </c>
      <c r="G754" s="2" t="s">
        <v>36</v>
      </c>
      <c r="H754" s="2" t="s">
        <v>733</v>
      </c>
      <c r="K754">
        <v>17352</v>
      </c>
      <c r="L754" s="2">
        <f t="shared" si="22"/>
        <v>17352.3</v>
      </c>
      <c r="N754" s="6">
        <v>57841</v>
      </c>
      <c r="O754" t="s">
        <v>4</v>
      </c>
      <c r="P754" s="6">
        <v>0.3</v>
      </c>
      <c r="Q754" s="2" t="s">
        <v>44</v>
      </c>
      <c r="R754" s="3" t="s">
        <v>1266</v>
      </c>
      <c r="S754">
        <v>14</v>
      </c>
      <c r="X754" s="2" t="s">
        <v>79</v>
      </c>
      <c r="AA754" s="2">
        <f t="shared" si="23"/>
        <v>-0.2999999999992724</v>
      </c>
    </row>
    <row r="755" spans="1:27">
      <c r="A755" s="2">
        <v>753</v>
      </c>
      <c r="B755" s="2" t="s">
        <v>37</v>
      </c>
      <c r="D755" s="2" t="s">
        <v>35</v>
      </c>
      <c r="F755" s="2" t="s">
        <v>1149</v>
      </c>
      <c r="G755" s="2" t="s">
        <v>36</v>
      </c>
      <c r="H755" s="2" t="s">
        <v>113</v>
      </c>
      <c r="K755">
        <v>31946</v>
      </c>
      <c r="L755" s="2">
        <f t="shared" si="22"/>
        <v>31946</v>
      </c>
      <c r="N755" s="6">
        <v>31946</v>
      </c>
      <c r="O755" t="s">
        <v>4</v>
      </c>
      <c r="P755" s="6">
        <v>1</v>
      </c>
      <c r="Q755" s="2" t="s">
        <v>44</v>
      </c>
      <c r="R755" s="3" t="s">
        <v>1267</v>
      </c>
      <c r="S755">
        <v>14</v>
      </c>
      <c r="X755" s="2" t="s">
        <v>79</v>
      </c>
      <c r="AA755" s="2">
        <f t="shared" si="23"/>
        <v>0</v>
      </c>
    </row>
    <row r="756" spans="1:27">
      <c r="A756" s="2">
        <v>754</v>
      </c>
      <c r="B756" s="2" t="s">
        <v>37</v>
      </c>
      <c r="D756" s="2" t="s">
        <v>35</v>
      </c>
      <c r="F756" s="2" t="s">
        <v>1149</v>
      </c>
      <c r="G756" s="2" t="s">
        <v>36</v>
      </c>
      <c r="H756" s="2" t="s">
        <v>1166</v>
      </c>
      <c r="K756">
        <v>7044</v>
      </c>
      <c r="L756" s="2">
        <f t="shared" si="22"/>
        <v>7044</v>
      </c>
      <c r="N756" s="6">
        <v>2348</v>
      </c>
      <c r="O756" t="s">
        <v>1532</v>
      </c>
      <c r="P756" s="6">
        <v>3</v>
      </c>
      <c r="Q756" s="2" t="s">
        <v>44</v>
      </c>
      <c r="R756" s="3" t="s">
        <v>1268</v>
      </c>
      <c r="S756">
        <v>14</v>
      </c>
      <c r="X756" s="2" t="s">
        <v>79</v>
      </c>
      <c r="AA756" s="2">
        <f t="shared" si="23"/>
        <v>0</v>
      </c>
    </row>
    <row r="757" spans="1:27">
      <c r="A757" s="2">
        <v>755</v>
      </c>
      <c r="B757" s="2" t="s">
        <v>37</v>
      </c>
      <c r="D757" s="2" t="s">
        <v>35</v>
      </c>
      <c r="F757" s="2" t="s">
        <v>1149</v>
      </c>
      <c r="G757" s="2" t="s">
        <v>36</v>
      </c>
      <c r="H757" s="2" t="s">
        <v>1662</v>
      </c>
      <c r="K757">
        <v>48236</v>
      </c>
      <c r="L757" s="2">
        <f t="shared" si="22"/>
        <v>48250.95</v>
      </c>
      <c r="N757" s="6">
        <v>321673</v>
      </c>
      <c r="O757" t="s">
        <v>4</v>
      </c>
      <c r="P757" s="6">
        <v>0.15</v>
      </c>
      <c r="Q757" s="2" t="s">
        <v>44</v>
      </c>
      <c r="R757" s="3" t="s">
        <v>1269</v>
      </c>
      <c r="S757">
        <v>14</v>
      </c>
      <c r="X757" s="2" t="s">
        <v>79</v>
      </c>
      <c r="AA757" s="2">
        <f t="shared" si="23"/>
        <v>-14.94999999999709</v>
      </c>
    </row>
    <row r="758" spans="1:27">
      <c r="A758" s="2">
        <v>756</v>
      </c>
      <c r="B758" s="2" t="s">
        <v>37</v>
      </c>
      <c r="D758" s="2" t="s">
        <v>35</v>
      </c>
      <c r="F758" s="2" t="s">
        <v>1149</v>
      </c>
      <c r="G758" s="2" t="s">
        <v>36</v>
      </c>
      <c r="H758" s="2" t="s">
        <v>769</v>
      </c>
      <c r="K758">
        <v>1430</v>
      </c>
      <c r="L758" s="2">
        <f t="shared" si="22"/>
        <v>1430.3999999999999</v>
      </c>
      <c r="N758" s="6">
        <v>2384</v>
      </c>
      <c r="O758" t="s">
        <v>4</v>
      </c>
      <c r="P758" s="6">
        <v>0.6</v>
      </c>
      <c r="Q758" s="2" t="s">
        <v>44</v>
      </c>
      <c r="R758" s="3" t="s">
        <v>1270</v>
      </c>
      <c r="S758">
        <v>14</v>
      </c>
      <c r="X758" s="2" t="s">
        <v>79</v>
      </c>
      <c r="AA758" s="2">
        <f t="shared" si="23"/>
        <v>-0.39999999999986358</v>
      </c>
    </row>
    <row r="759" spans="1:27">
      <c r="A759" s="2">
        <v>757</v>
      </c>
      <c r="B759" s="2" t="s">
        <v>37</v>
      </c>
      <c r="D759" s="2" t="s">
        <v>35</v>
      </c>
      <c r="F759" s="2" t="s">
        <v>1149</v>
      </c>
      <c r="G759" s="2" t="s">
        <v>36</v>
      </c>
      <c r="H759" s="2" t="s">
        <v>52</v>
      </c>
      <c r="K759">
        <v>36285</v>
      </c>
      <c r="L759" s="2">
        <f t="shared" si="22"/>
        <v>36285</v>
      </c>
      <c r="N759" s="6">
        <v>36285</v>
      </c>
      <c r="O759" t="s">
        <v>4</v>
      </c>
      <c r="P759" s="6">
        <v>1</v>
      </c>
      <c r="Q759" s="2" t="s">
        <v>44</v>
      </c>
      <c r="R759" s="3" t="s">
        <v>1271</v>
      </c>
      <c r="S759">
        <v>14</v>
      </c>
      <c r="X759" s="2" t="s">
        <v>79</v>
      </c>
      <c r="AA759" s="2">
        <f t="shared" si="23"/>
        <v>0</v>
      </c>
    </row>
    <row r="760" spans="1:27">
      <c r="A760" s="2">
        <v>758</v>
      </c>
      <c r="B760" s="2" t="s">
        <v>37</v>
      </c>
      <c r="D760" s="2" t="s">
        <v>35</v>
      </c>
      <c r="F760" s="2" t="s">
        <v>1149</v>
      </c>
      <c r="G760" s="2" t="s">
        <v>36</v>
      </c>
      <c r="H760" s="2" t="s">
        <v>115</v>
      </c>
      <c r="K760">
        <v>7200</v>
      </c>
      <c r="L760" s="2">
        <f t="shared" si="22"/>
        <v>7200</v>
      </c>
      <c r="N760" s="6">
        <v>180</v>
      </c>
      <c r="O760" t="s">
        <v>4</v>
      </c>
      <c r="P760" s="6">
        <v>40</v>
      </c>
      <c r="Q760" s="2" t="s">
        <v>44</v>
      </c>
      <c r="R760" s="3" t="s">
        <v>1272</v>
      </c>
      <c r="S760">
        <v>14</v>
      </c>
      <c r="X760" s="2" t="s">
        <v>79</v>
      </c>
      <c r="AA760" s="2">
        <f t="shared" si="23"/>
        <v>0</v>
      </c>
    </row>
    <row r="761" spans="1:27">
      <c r="A761" s="2">
        <v>759</v>
      </c>
      <c r="B761" s="2" t="s">
        <v>37</v>
      </c>
      <c r="D761" s="2" t="s">
        <v>35</v>
      </c>
      <c r="F761" s="2" t="s">
        <v>1149</v>
      </c>
      <c r="G761" s="2" t="s">
        <v>36</v>
      </c>
      <c r="H761" s="2" t="s">
        <v>1167</v>
      </c>
      <c r="K761">
        <v>1200</v>
      </c>
      <c r="L761" s="2">
        <f t="shared" si="22"/>
        <v>1200</v>
      </c>
      <c r="N761" s="6">
        <v>1200</v>
      </c>
      <c r="O761" t="s">
        <v>4</v>
      </c>
      <c r="P761" s="6">
        <v>1</v>
      </c>
      <c r="Q761" s="2" t="s">
        <v>44</v>
      </c>
      <c r="R761" s="3" t="s">
        <v>1273</v>
      </c>
      <c r="S761">
        <v>14</v>
      </c>
      <c r="X761" s="2" t="s">
        <v>79</v>
      </c>
      <c r="AA761" s="2">
        <f t="shared" si="23"/>
        <v>0</v>
      </c>
    </row>
    <row r="762" spans="1:27">
      <c r="A762" s="2">
        <v>760</v>
      </c>
      <c r="B762" s="2" t="s">
        <v>37</v>
      </c>
      <c r="D762" s="2" t="s">
        <v>35</v>
      </c>
      <c r="F762" s="2" t="s">
        <v>1149</v>
      </c>
      <c r="G762" s="2" t="s">
        <v>36</v>
      </c>
      <c r="H762" s="2" t="s">
        <v>1607</v>
      </c>
      <c r="K762">
        <v>14688</v>
      </c>
      <c r="L762" s="2">
        <f t="shared" si="22"/>
        <v>14688.499999999998</v>
      </c>
      <c r="N762" s="6">
        <v>101300</v>
      </c>
      <c r="O762" t="s">
        <v>4</v>
      </c>
      <c r="P762" s="6">
        <v>0.14499999999999999</v>
      </c>
      <c r="Q762" s="2" t="s">
        <v>44</v>
      </c>
      <c r="R762" s="3" t="s">
        <v>1274</v>
      </c>
      <c r="S762">
        <v>14</v>
      </c>
      <c r="X762" s="2" t="s">
        <v>79</v>
      </c>
      <c r="AA762" s="2">
        <f t="shared" si="23"/>
        <v>-0.49999999999818101</v>
      </c>
    </row>
    <row r="763" spans="1:27">
      <c r="A763" s="2">
        <v>761</v>
      </c>
      <c r="B763" s="2" t="s">
        <v>37</v>
      </c>
      <c r="D763" s="2" t="s">
        <v>35</v>
      </c>
      <c r="F763" s="2" t="s">
        <v>1149</v>
      </c>
      <c r="G763" s="2" t="s">
        <v>36</v>
      </c>
      <c r="H763" s="2" t="s">
        <v>774</v>
      </c>
      <c r="K763">
        <v>22530</v>
      </c>
      <c r="L763" s="2">
        <f t="shared" si="22"/>
        <v>22530</v>
      </c>
      <c r="N763" s="6">
        <v>2253</v>
      </c>
      <c r="O763" t="s">
        <v>48</v>
      </c>
      <c r="P763" s="6">
        <v>10</v>
      </c>
      <c r="Q763" s="2" t="s">
        <v>44</v>
      </c>
      <c r="R763" s="3" t="s">
        <v>1275</v>
      </c>
      <c r="S763">
        <v>14</v>
      </c>
      <c r="X763" s="2" t="s">
        <v>79</v>
      </c>
      <c r="AA763" s="2">
        <f t="shared" si="23"/>
        <v>0</v>
      </c>
    </row>
    <row r="764" spans="1:27">
      <c r="A764" s="2">
        <v>762</v>
      </c>
      <c r="B764" s="2" t="s">
        <v>37</v>
      </c>
      <c r="D764" s="2" t="s">
        <v>35</v>
      </c>
      <c r="F764" s="2" t="s">
        <v>1149</v>
      </c>
      <c r="G764" s="2" t="s">
        <v>36</v>
      </c>
      <c r="H764" s="2" t="s">
        <v>775</v>
      </c>
      <c r="K764">
        <v>132</v>
      </c>
      <c r="L764" s="2">
        <f t="shared" si="22"/>
        <v>132.5</v>
      </c>
      <c r="N764" s="6">
        <v>265</v>
      </c>
      <c r="O764" t="s">
        <v>4</v>
      </c>
      <c r="P764" s="6">
        <v>0.5</v>
      </c>
      <c r="Q764" s="2" t="s">
        <v>44</v>
      </c>
      <c r="R764" s="3" t="s">
        <v>1276</v>
      </c>
      <c r="S764">
        <v>14</v>
      </c>
      <c r="X764" s="2" t="s">
        <v>79</v>
      </c>
      <c r="AA764" s="2">
        <f t="shared" si="23"/>
        <v>-0.5</v>
      </c>
    </row>
    <row r="765" spans="1:27">
      <c r="A765" s="2">
        <v>763</v>
      </c>
      <c r="B765" s="2" t="s">
        <v>37</v>
      </c>
      <c r="D765" s="2" t="s">
        <v>35</v>
      </c>
      <c r="F765" s="2" t="s">
        <v>1149</v>
      </c>
      <c r="G765" s="2" t="s">
        <v>36</v>
      </c>
      <c r="H765" s="2" t="s">
        <v>398</v>
      </c>
      <c r="K765">
        <v>1236858</v>
      </c>
      <c r="L765" s="2">
        <f t="shared" si="22"/>
        <v>1236858</v>
      </c>
      <c r="N765" s="6">
        <v>412286</v>
      </c>
      <c r="O765" t="s">
        <v>4</v>
      </c>
      <c r="P765" s="6">
        <v>3</v>
      </c>
      <c r="Q765" s="2" t="s">
        <v>44</v>
      </c>
      <c r="R765" s="3" t="s">
        <v>1277</v>
      </c>
      <c r="S765">
        <v>14</v>
      </c>
      <c r="X765" s="2" t="s">
        <v>79</v>
      </c>
      <c r="AA765" s="2">
        <f t="shared" si="23"/>
        <v>0</v>
      </c>
    </row>
    <row r="766" spans="1:27">
      <c r="A766" s="2">
        <v>764</v>
      </c>
      <c r="B766" s="2" t="s">
        <v>37</v>
      </c>
      <c r="D766" s="2" t="s">
        <v>35</v>
      </c>
      <c r="F766" s="2" t="s">
        <v>1149</v>
      </c>
      <c r="G766" s="2" t="s">
        <v>36</v>
      </c>
      <c r="H766" s="2" t="s">
        <v>779</v>
      </c>
      <c r="K766">
        <v>150</v>
      </c>
      <c r="L766" s="2">
        <f t="shared" si="22"/>
        <v>150</v>
      </c>
      <c r="N766" s="6">
        <v>100</v>
      </c>
      <c r="O766" t="s">
        <v>4</v>
      </c>
      <c r="P766" s="6">
        <v>1.5</v>
      </c>
      <c r="Q766" s="2" t="s">
        <v>44</v>
      </c>
      <c r="R766" s="3" t="s">
        <v>1278</v>
      </c>
      <c r="S766">
        <v>14</v>
      </c>
      <c r="X766" s="2" t="s">
        <v>79</v>
      </c>
      <c r="AA766" s="2">
        <f t="shared" si="23"/>
        <v>0</v>
      </c>
    </row>
    <row r="767" spans="1:27">
      <c r="A767" s="2">
        <v>765</v>
      </c>
      <c r="B767" s="2" t="s">
        <v>37</v>
      </c>
      <c r="D767" s="2" t="s">
        <v>35</v>
      </c>
      <c r="F767" s="2" t="s">
        <v>1149</v>
      </c>
      <c r="G767" s="2" t="s">
        <v>36</v>
      </c>
      <c r="H767" s="2" t="s">
        <v>117</v>
      </c>
      <c r="K767">
        <v>1099</v>
      </c>
      <c r="L767" s="2">
        <f t="shared" si="22"/>
        <v>1100.25</v>
      </c>
      <c r="N767" s="6">
        <v>1467</v>
      </c>
      <c r="O767" t="s">
        <v>4</v>
      </c>
      <c r="P767" s="6">
        <v>0.75</v>
      </c>
      <c r="Q767" s="2" t="s">
        <v>44</v>
      </c>
      <c r="R767" s="3" t="s">
        <v>1279</v>
      </c>
      <c r="S767">
        <v>14</v>
      </c>
      <c r="X767" s="2" t="s">
        <v>79</v>
      </c>
      <c r="AA767" s="2">
        <f t="shared" si="23"/>
        <v>-1.25</v>
      </c>
    </row>
    <row r="768" spans="1:27">
      <c r="A768" s="2">
        <v>766</v>
      </c>
      <c r="B768" s="2" t="s">
        <v>37</v>
      </c>
      <c r="D768" s="2" t="s">
        <v>35</v>
      </c>
      <c r="F768" s="2" t="s">
        <v>1149</v>
      </c>
      <c r="G768" s="2" t="s">
        <v>36</v>
      </c>
      <c r="H768" s="2" t="s">
        <v>1663</v>
      </c>
      <c r="K768">
        <v>12690</v>
      </c>
      <c r="L768" s="2">
        <f t="shared" si="22"/>
        <v>12690</v>
      </c>
      <c r="N768" s="6">
        <v>4230</v>
      </c>
      <c r="O768" t="s">
        <v>4</v>
      </c>
      <c r="P768" s="6">
        <v>3</v>
      </c>
      <c r="Q768" s="2" t="s">
        <v>44</v>
      </c>
      <c r="R768" s="3" t="s">
        <v>1280</v>
      </c>
      <c r="S768">
        <v>14</v>
      </c>
      <c r="X768" s="2" t="s">
        <v>79</v>
      </c>
      <c r="AA768" s="2">
        <f t="shared" si="23"/>
        <v>0</v>
      </c>
    </row>
    <row r="769" spans="1:27">
      <c r="A769" s="2">
        <v>767</v>
      </c>
      <c r="B769" s="2" t="s">
        <v>37</v>
      </c>
      <c r="D769" s="2" t="s">
        <v>35</v>
      </c>
      <c r="F769" s="2" t="s">
        <v>1149</v>
      </c>
      <c r="G769" s="2" t="s">
        <v>36</v>
      </c>
      <c r="H769" s="2" t="s">
        <v>1168</v>
      </c>
      <c r="K769">
        <v>437</v>
      </c>
      <c r="L769" s="2">
        <f t="shared" si="22"/>
        <v>437.5</v>
      </c>
      <c r="N769" s="6">
        <v>250</v>
      </c>
      <c r="O769" t="s">
        <v>582</v>
      </c>
      <c r="P769" s="6">
        <v>1.75</v>
      </c>
      <c r="Q769" s="2" t="s">
        <v>44</v>
      </c>
      <c r="R769" s="3" t="s">
        <v>1281</v>
      </c>
      <c r="S769">
        <v>14</v>
      </c>
      <c r="X769" s="2" t="s">
        <v>79</v>
      </c>
      <c r="AA769" s="2">
        <f t="shared" si="23"/>
        <v>-0.5</v>
      </c>
    </row>
    <row r="770" spans="1:27">
      <c r="A770" s="2">
        <v>768</v>
      </c>
      <c r="B770" s="2" t="s">
        <v>37</v>
      </c>
      <c r="D770" s="2" t="s">
        <v>35</v>
      </c>
      <c r="F770" s="2" t="s">
        <v>1149</v>
      </c>
      <c r="G770" s="2" t="s">
        <v>36</v>
      </c>
      <c r="H770" s="2" t="s">
        <v>1169</v>
      </c>
      <c r="K770">
        <v>800</v>
      </c>
      <c r="L770" s="2">
        <f t="shared" si="22"/>
        <v>800</v>
      </c>
      <c r="N770" s="6">
        <v>800</v>
      </c>
      <c r="O770" t="s">
        <v>358</v>
      </c>
      <c r="P770" s="6">
        <v>1</v>
      </c>
      <c r="Q770" s="2" t="s">
        <v>44</v>
      </c>
      <c r="R770" s="3" t="s">
        <v>1282</v>
      </c>
      <c r="S770">
        <v>14</v>
      </c>
      <c r="X770" s="2" t="s">
        <v>79</v>
      </c>
      <c r="AA770" s="2">
        <f t="shared" si="23"/>
        <v>0</v>
      </c>
    </row>
    <row r="771" spans="1:27">
      <c r="A771" s="2">
        <v>769</v>
      </c>
      <c r="B771" s="2" t="s">
        <v>37</v>
      </c>
      <c r="D771" s="2" t="s">
        <v>35</v>
      </c>
      <c r="F771" s="2" t="s">
        <v>1149</v>
      </c>
      <c r="G771" s="2" t="s">
        <v>36</v>
      </c>
      <c r="H771" s="2" t="s">
        <v>120</v>
      </c>
      <c r="K771">
        <v>5232</v>
      </c>
      <c r="L771" s="2">
        <f t="shared" si="22"/>
        <v>5232</v>
      </c>
      <c r="N771" s="6">
        <v>3488</v>
      </c>
      <c r="O771" t="s">
        <v>4</v>
      </c>
      <c r="P771" s="6">
        <v>1.5</v>
      </c>
      <c r="Q771" s="2" t="s">
        <v>44</v>
      </c>
      <c r="R771" s="3" t="s">
        <v>1283</v>
      </c>
      <c r="S771">
        <v>14</v>
      </c>
      <c r="X771" s="2" t="s">
        <v>79</v>
      </c>
      <c r="AA771" s="2">
        <f t="shared" si="23"/>
        <v>0</v>
      </c>
    </row>
    <row r="772" spans="1:27">
      <c r="A772" s="2">
        <v>770</v>
      </c>
      <c r="B772" s="2" t="s">
        <v>37</v>
      </c>
      <c r="D772" s="2" t="s">
        <v>35</v>
      </c>
      <c r="F772" s="2" t="s">
        <v>1149</v>
      </c>
      <c r="G772" s="2" t="s">
        <v>36</v>
      </c>
      <c r="H772" s="2" t="s">
        <v>121</v>
      </c>
      <c r="K772">
        <v>27670</v>
      </c>
      <c r="L772" s="2">
        <f t="shared" ref="L772:L835" si="24">N772*P772</f>
        <v>27670.5</v>
      </c>
      <c r="N772" s="6">
        <v>92235</v>
      </c>
      <c r="O772" t="s">
        <v>4</v>
      </c>
      <c r="P772" s="6">
        <v>0.3</v>
      </c>
      <c r="Q772" s="2" t="s">
        <v>44</v>
      </c>
      <c r="R772" s="3" t="s">
        <v>1284</v>
      </c>
      <c r="S772">
        <v>14</v>
      </c>
      <c r="X772" s="2" t="s">
        <v>79</v>
      </c>
      <c r="AA772" s="2">
        <f t="shared" ref="AA772:AA835" si="25">K772-L772</f>
        <v>-0.5</v>
      </c>
    </row>
    <row r="773" spans="1:27">
      <c r="A773" s="2">
        <v>771</v>
      </c>
      <c r="B773" s="2" t="s">
        <v>37</v>
      </c>
      <c r="D773" s="2" t="s">
        <v>35</v>
      </c>
      <c r="F773" s="2" t="s">
        <v>1149</v>
      </c>
      <c r="G773" s="2" t="s">
        <v>36</v>
      </c>
      <c r="H773" s="2" t="s">
        <v>1170</v>
      </c>
      <c r="K773">
        <v>624232</v>
      </c>
      <c r="L773" s="2">
        <f t="shared" si="24"/>
        <v>624202</v>
      </c>
      <c r="N773" s="6">
        <v>1248404</v>
      </c>
      <c r="O773" t="s">
        <v>4</v>
      </c>
      <c r="P773" s="6">
        <v>0.5</v>
      </c>
      <c r="Q773" s="2" t="s">
        <v>44</v>
      </c>
      <c r="R773" s="3" t="s">
        <v>1285</v>
      </c>
      <c r="S773">
        <v>14</v>
      </c>
      <c r="X773" s="2" t="s">
        <v>79</v>
      </c>
      <c r="AA773" s="2">
        <f t="shared" si="25"/>
        <v>30</v>
      </c>
    </row>
    <row r="774" spans="1:27">
      <c r="A774" s="2">
        <v>772</v>
      </c>
      <c r="B774" s="2" t="s">
        <v>37</v>
      </c>
      <c r="D774" s="2" t="s">
        <v>35</v>
      </c>
      <c r="F774" s="2" t="s">
        <v>1149</v>
      </c>
      <c r="G774" s="2" t="s">
        <v>36</v>
      </c>
      <c r="H774" s="2" t="s">
        <v>122</v>
      </c>
      <c r="K774">
        <v>494</v>
      </c>
      <c r="L774" s="2">
        <f t="shared" si="24"/>
        <v>494.40000000000003</v>
      </c>
      <c r="N774" s="6">
        <v>1236</v>
      </c>
      <c r="O774" t="s">
        <v>4</v>
      </c>
      <c r="P774" s="6">
        <v>0.4</v>
      </c>
      <c r="Q774" s="2" t="s">
        <v>44</v>
      </c>
      <c r="R774" s="3" t="s">
        <v>1286</v>
      </c>
      <c r="S774">
        <v>14</v>
      </c>
      <c r="X774" s="2" t="s">
        <v>79</v>
      </c>
      <c r="AA774" s="2">
        <f t="shared" si="25"/>
        <v>-0.40000000000003411</v>
      </c>
    </row>
    <row r="775" spans="1:27">
      <c r="A775" s="2">
        <v>773</v>
      </c>
      <c r="B775" s="2" t="s">
        <v>37</v>
      </c>
      <c r="D775" s="2" t="s">
        <v>35</v>
      </c>
      <c r="F775" s="2" t="s">
        <v>1149</v>
      </c>
      <c r="G775" s="2" t="s">
        <v>36</v>
      </c>
      <c r="H775" s="2" t="s">
        <v>1171</v>
      </c>
      <c r="K775">
        <v>2360</v>
      </c>
      <c r="L775" s="2">
        <f t="shared" si="24"/>
        <v>2360</v>
      </c>
      <c r="N775" s="6">
        <v>2360</v>
      </c>
      <c r="O775" t="s">
        <v>4</v>
      </c>
      <c r="P775" s="6">
        <v>1</v>
      </c>
      <c r="Q775" s="2" t="s">
        <v>44</v>
      </c>
      <c r="R775" s="3" t="s">
        <v>1287</v>
      </c>
      <c r="S775">
        <v>14</v>
      </c>
      <c r="X775" s="2" t="s">
        <v>79</v>
      </c>
      <c r="AA775" s="2">
        <f t="shared" si="25"/>
        <v>0</v>
      </c>
    </row>
    <row r="776" spans="1:27">
      <c r="A776" s="2">
        <v>774</v>
      </c>
      <c r="B776" s="2" t="s">
        <v>37</v>
      </c>
      <c r="D776" s="2" t="s">
        <v>35</v>
      </c>
      <c r="F776" s="2" t="s">
        <v>1149</v>
      </c>
      <c r="G776" s="2" t="s">
        <v>36</v>
      </c>
      <c r="H776" s="2" t="s">
        <v>1172</v>
      </c>
      <c r="K776">
        <v>12295</v>
      </c>
      <c r="L776" s="2">
        <f t="shared" si="24"/>
        <v>12295</v>
      </c>
      <c r="N776" s="6">
        <v>12295</v>
      </c>
      <c r="O776" t="s">
        <v>4</v>
      </c>
      <c r="P776" s="6">
        <v>1</v>
      </c>
      <c r="Q776" s="2" t="s">
        <v>44</v>
      </c>
      <c r="R776" s="3" t="s">
        <v>1288</v>
      </c>
      <c r="S776">
        <v>14</v>
      </c>
      <c r="X776" s="2" t="s">
        <v>79</v>
      </c>
      <c r="AA776" s="2">
        <f t="shared" si="25"/>
        <v>0</v>
      </c>
    </row>
    <row r="777" spans="1:27">
      <c r="A777" s="2">
        <v>775</v>
      </c>
      <c r="B777" s="2" t="s">
        <v>37</v>
      </c>
      <c r="D777" s="2" t="s">
        <v>35</v>
      </c>
      <c r="F777" s="2" t="s">
        <v>1149</v>
      </c>
      <c r="G777" s="2" t="s">
        <v>36</v>
      </c>
      <c r="H777" s="2" t="s">
        <v>124</v>
      </c>
      <c r="K777">
        <v>9326</v>
      </c>
      <c r="L777" s="2">
        <f t="shared" si="24"/>
        <v>9326.4499999999989</v>
      </c>
      <c r="N777" s="6">
        <v>26647</v>
      </c>
      <c r="O777" t="s">
        <v>4</v>
      </c>
      <c r="P777" s="6">
        <v>0.35</v>
      </c>
      <c r="Q777" s="2" t="s">
        <v>44</v>
      </c>
      <c r="R777" s="3" t="s">
        <v>1289</v>
      </c>
      <c r="S777">
        <v>14</v>
      </c>
      <c r="X777" s="2" t="s">
        <v>79</v>
      </c>
      <c r="AA777" s="2">
        <f t="shared" si="25"/>
        <v>-0.44999999999890861</v>
      </c>
    </row>
    <row r="778" spans="1:27">
      <c r="A778" s="2">
        <v>776</v>
      </c>
      <c r="B778" s="2" t="s">
        <v>37</v>
      </c>
      <c r="D778" s="2" t="s">
        <v>35</v>
      </c>
      <c r="F778" s="2" t="s">
        <v>1149</v>
      </c>
      <c r="G778" s="2" t="s">
        <v>36</v>
      </c>
      <c r="H778" s="2" t="s">
        <v>1173</v>
      </c>
      <c r="K778">
        <v>15532</v>
      </c>
      <c r="L778" s="2">
        <f t="shared" si="24"/>
        <v>15532</v>
      </c>
      <c r="N778" s="6">
        <v>7766</v>
      </c>
      <c r="O778" t="s">
        <v>4</v>
      </c>
      <c r="P778" s="6">
        <v>2</v>
      </c>
      <c r="Q778" s="2" t="s">
        <v>44</v>
      </c>
      <c r="R778" s="3" t="s">
        <v>1290</v>
      </c>
      <c r="S778">
        <v>14</v>
      </c>
      <c r="X778" s="2" t="s">
        <v>79</v>
      </c>
      <c r="AA778" s="2">
        <f t="shared" si="25"/>
        <v>0</v>
      </c>
    </row>
    <row r="779" spans="1:27">
      <c r="A779" s="2">
        <v>777</v>
      </c>
      <c r="B779" s="2" t="s">
        <v>37</v>
      </c>
      <c r="D779" s="2" t="s">
        <v>35</v>
      </c>
      <c r="F779" s="2" t="s">
        <v>1149</v>
      </c>
      <c r="G779" s="2" t="s">
        <v>36</v>
      </c>
      <c r="H779" s="2" t="s">
        <v>823</v>
      </c>
      <c r="K779">
        <v>3279</v>
      </c>
      <c r="L779" s="2">
        <f t="shared" si="24"/>
        <v>3279</v>
      </c>
      <c r="N779" s="6">
        <v>3279</v>
      </c>
      <c r="O779" t="s">
        <v>4</v>
      </c>
      <c r="P779" s="6">
        <v>1</v>
      </c>
      <c r="Q779" s="2" t="s">
        <v>44</v>
      </c>
      <c r="R779" s="3" t="s">
        <v>1291</v>
      </c>
      <c r="S779">
        <v>14</v>
      </c>
      <c r="X779" s="2" t="s">
        <v>79</v>
      </c>
      <c r="AA779" s="2">
        <f t="shared" si="25"/>
        <v>0</v>
      </c>
    </row>
    <row r="780" spans="1:27">
      <c r="A780" s="2">
        <v>778</v>
      </c>
      <c r="B780" s="2" t="s">
        <v>37</v>
      </c>
      <c r="D780" s="2" t="s">
        <v>35</v>
      </c>
      <c r="F780" s="2" t="s">
        <v>1149</v>
      </c>
      <c r="G780" s="2" t="s">
        <v>36</v>
      </c>
      <c r="H780" s="2" t="s">
        <v>1664</v>
      </c>
      <c r="K780">
        <v>14538</v>
      </c>
      <c r="L780" s="2">
        <f t="shared" si="24"/>
        <v>14538</v>
      </c>
      <c r="N780" s="6">
        <v>48460</v>
      </c>
      <c r="O780" t="s">
        <v>4</v>
      </c>
      <c r="P780" s="6">
        <v>0.3</v>
      </c>
      <c r="Q780" s="2" t="s">
        <v>44</v>
      </c>
      <c r="R780" s="3" t="s">
        <v>1292</v>
      </c>
      <c r="S780">
        <v>14</v>
      </c>
      <c r="X780" s="2" t="s">
        <v>79</v>
      </c>
      <c r="AA780" s="2">
        <f t="shared" si="25"/>
        <v>0</v>
      </c>
    </row>
    <row r="781" spans="1:27">
      <c r="A781" s="2">
        <v>779</v>
      </c>
      <c r="B781" s="2" t="s">
        <v>37</v>
      </c>
      <c r="D781" s="2" t="s">
        <v>35</v>
      </c>
      <c r="F781" s="2" t="s">
        <v>1149</v>
      </c>
      <c r="G781" s="2" t="s">
        <v>36</v>
      </c>
      <c r="H781" s="2" t="s">
        <v>826</v>
      </c>
      <c r="K781">
        <v>1680</v>
      </c>
      <c r="L781" s="2">
        <f t="shared" si="24"/>
        <v>1681.35</v>
      </c>
      <c r="N781" s="6">
        <v>11209</v>
      </c>
      <c r="O781" t="s">
        <v>4</v>
      </c>
      <c r="P781" s="6">
        <v>0.15</v>
      </c>
      <c r="Q781" s="2" t="s">
        <v>44</v>
      </c>
      <c r="R781" s="3" t="s">
        <v>1293</v>
      </c>
      <c r="S781">
        <v>14</v>
      </c>
      <c r="X781" s="2" t="s">
        <v>79</v>
      </c>
      <c r="AA781" s="2">
        <f t="shared" si="25"/>
        <v>-1.3499999999999091</v>
      </c>
    </row>
    <row r="782" spans="1:27">
      <c r="A782" s="2">
        <v>780</v>
      </c>
      <c r="B782" s="2" t="s">
        <v>37</v>
      </c>
      <c r="D782" s="2" t="s">
        <v>35</v>
      </c>
      <c r="F782" s="2" t="s">
        <v>1149</v>
      </c>
      <c r="G782" s="2" t="s">
        <v>36</v>
      </c>
      <c r="H782" s="2" t="s">
        <v>1177</v>
      </c>
      <c r="K782">
        <v>114</v>
      </c>
      <c r="L782" s="2">
        <f t="shared" si="24"/>
        <v>114</v>
      </c>
      <c r="N782" s="6">
        <v>285</v>
      </c>
      <c r="O782" t="s">
        <v>4</v>
      </c>
      <c r="P782" s="6">
        <v>0.4</v>
      </c>
      <c r="Q782" s="2" t="s">
        <v>44</v>
      </c>
      <c r="R782" s="3" t="s">
        <v>1294</v>
      </c>
      <c r="S782">
        <v>14</v>
      </c>
      <c r="X782" s="2" t="s">
        <v>79</v>
      </c>
      <c r="AA782" s="2">
        <f t="shared" si="25"/>
        <v>0</v>
      </c>
    </row>
    <row r="783" spans="1:27">
      <c r="A783" s="2">
        <v>781</v>
      </c>
      <c r="B783" s="2" t="s">
        <v>37</v>
      </c>
      <c r="D783" s="2" t="s">
        <v>35</v>
      </c>
      <c r="F783" s="2" t="s">
        <v>1149</v>
      </c>
      <c r="G783" s="2" t="s">
        <v>36</v>
      </c>
      <c r="H783" s="2" t="s">
        <v>1610</v>
      </c>
      <c r="K783">
        <v>9458</v>
      </c>
      <c r="L783" s="2">
        <f t="shared" si="24"/>
        <v>9458.8000000000011</v>
      </c>
      <c r="N783" s="6">
        <v>14552</v>
      </c>
      <c r="O783" t="s">
        <v>4</v>
      </c>
      <c r="P783" s="6">
        <v>0.65</v>
      </c>
      <c r="Q783" s="2" t="s">
        <v>44</v>
      </c>
      <c r="R783" s="3" t="s">
        <v>1295</v>
      </c>
      <c r="S783">
        <v>14</v>
      </c>
      <c r="X783" s="2" t="s">
        <v>79</v>
      </c>
      <c r="AA783" s="2">
        <f t="shared" si="25"/>
        <v>-0.80000000000109139</v>
      </c>
    </row>
    <row r="784" spans="1:27">
      <c r="A784" s="2">
        <v>782</v>
      </c>
      <c r="B784" s="2" t="s">
        <v>37</v>
      </c>
      <c r="D784" s="2" t="s">
        <v>35</v>
      </c>
      <c r="F784" s="2" t="s">
        <v>1149</v>
      </c>
      <c r="G784" s="2" t="s">
        <v>36</v>
      </c>
      <c r="H784" s="2" t="s">
        <v>434</v>
      </c>
      <c r="K784">
        <v>3367</v>
      </c>
      <c r="L784" s="2">
        <f t="shared" si="24"/>
        <v>3367.7999999999997</v>
      </c>
      <c r="N784" s="6">
        <v>11226</v>
      </c>
      <c r="O784" t="s">
        <v>4</v>
      </c>
      <c r="P784" s="6">
        <v>0.3</v>
      </c>
      <c r="Q784" s="2" t="s">
        <v>44</v>
      </c>
      <c r="R784" s="3" t="s">
        <v>1296</v>
      </c>
      <c r="S784">
        <v>14</v>
      </c>
      <c r="X784" s="2" t="s">
        <v>79</v>
      </c>
      <c r="AA784" s="2">
        <f t="shared" si="25"/>
        <v>-0.79999999999972715</v>
      </c>
    </row>
    <row r="785" spans="1:27">
      <c r="A785" s="2">
        <v>783</v>
      </c>
      <c r="B785" s="2" t="s">
        <v>37</v>
      </c>
      <c r="D785" s="2" t="s">
        <v>35</v>
      </c>
      <c r="F785" s="2" t="s">
        <v>1149</v>
      </c>
      <c r="G785" s="2" t="s">
        <v>36</v>
      </c>
      <c r="H785" s="2" t="s">
        <v>131</v>
      </c>
      <c r="K785">
        <v>2228160</v>
      </c>
      <c r="L785" s="2">
        <f t="shared" si="24"/>
        <v>2228160</v>
      </c>
      <c r="N785" s="6">
        <v>55704</v>
      </c>
      <c r="O785" t="s">
        <v>143</v>
      </c>
      <c r="P785" s="6">
        <v>40</v>
      </c>
      <c r="Q785" s="2" t="s">
        <v>44</v>
      </c>
      <c r="R785" s="3" t="s">
        <v>1297</v>
      </c>
      <c r="S785">
        <v>14</v>
      </c>
      <c r="X785" s="2" t="s">
        <v>79</v>
      </c>
      <c r="AA785" s="2">
        <f t="shared" si="25"/>
        <v>0</v>
      </c>
    </row>
    <row r="786" spans="1:27">
      <c r="A786" s="2">
        <v>784</v>
      </c>
      <c r="B786" s="2" t="s">
        <v>37</v>
      </c>
      <c r="D786" s="2" t="s">
        <v>35</v>
      </c>
      <c r="F786" s="2" t="s">
        <v>1149</v>
      </c>
      <c r="G786" s="2" t="s">
        <v>36</v>
      </c>
      <c r="H786" s="2" t="s">
        <v>1665</v>
      </c>
      <c r="K786">
        <v>331164</v>
      </c>
      <c r="L786" s="2">
        <f t="shared" si="24"/>
        <v>331164</v>
      </c>
      <c r="N786" s="6">
        <v>27597</v>
      </c>
      <c r="O786" t="s">
        <v>582</v>
      </c>
      <c r="P786" s="6">
        <v>12</v>
      </c>
      <c r="Q786" s="2" t="s">
        <v>44</v>
      </c>
      <c r="R786" s="3" t="s">
        <v>1298</v>
      </c>
      <c r="S786">
        <v>14</v>
      </c>
      <c r="X786" s="2" t="s">
        <v>79</v>
      </c>
      <c r="AA786" s="2">
        <f t="shared" si="25"/>
        <v>0</v>
      </c>
    </row>
    <row r="787" spans="1:27">
      <c r="A787" s="2">
        <v>785</v>
      </c>
      <c r="B787" s="2" t="s">
        <v>37</v>
      </c>
      <c r="D787" s="2" t="s">
        <v>35</v>
      </c>
      <c r="F787" s="2" t="s">
        <v>1149</v>
      </c>
      <c r="G787" s="2" t="s">
        <v>36</v>
      </c>
      <c r="H787" s="2" t="s">
        <v>866</v>
      </c>
      <c r="K787">
        <v>675</v>
      </c>
      <c r="L787" s="2">
        <f t="shared" si="24"/>
        <v>675</v>
      </c>
      <c r="N787" s="6">
        <v>900</v>
      </c>
      <c r="O787" t="s">
        <v>4</v>
      </c>
      <c r="P787" s="6">
        <v>0.75</v>
      </c>
      <c r="Q787" s="2" t="s">
        <v>44</v>
      </c>
      <c r="R787" s="3" t="s">
        <v>1299</v>
      </c>
      <c r="S787">
        <v>14</v>
      </c>
      <c r="X787" s="2" t="s">
        <v>79</v>
      </c>
      <c r="AA787" s="2">
        <f t="shared" si="25"/>
        <v>0</v>
      </c>
    </row>
    <row r="788" spans="1:27">
      <c r="A788" s="2">
        <v>786</v>
      </c>
      <c r="B788" s="2" t="s">
        <v>37</v>
      </c>
      <c r="D788" s="2" t="s">
        <v>35</v>
      </c>
      <c r="F788" s="2" t="s">
        <v>1149</v>
      </c>
      <c r="G788" s="2" t="s">
        <v>36</v>
      </c>
      <c r="H788" s="2" t="s">
        <v>1174</v>
      </c>
      <c r="K788">
        <v>623</v>
      </c>
      <c r="L788" s="2">
        <f t="shared" si="24"/>
        <v>623</v>
      </c>
      <c r="N788" s="6">
        <v>1780</v>
      </c>
      <c r="O788" t="s">
        <v>4</v>
      </c>
      <c r="P788" s="6">
        <v>0.35</v>
      </c>
      <c r="Q788" s="2" t="s">
        <v>44</v>
      </c>
      <c r="R788" s="3" t="s">
        <v>1300</v>
      </c>
      <c r="S788">
        <v>14</v>
      </c>
      <c r="X788" s="2" t="s">
        <v>79</v>
      </c>
      <c r="AA788" s="2">
        <f t="shared" si="25"/>
        <v>0</v>
      </c>
    </row>
    <row r="789" spans="1:27">
      <c r="A789" s="2">
        <v>787</v>
      </c>
      <c r="B789" s="2" t="s">
        <v>37</v>
      </c>
      <c r="D789" s="2" t="s">
        <v>35</v>
      </c>
      <c r="F789" s="2" t="s">
        <v>1149</v>
      </c>
      <c r="G789" s="2" t="s">
        <v>36</v>
      </c>
      <c r="H789" s="2" t="s">
        <v>134</v>
      </c>
      <c r="K789">
        <v>180147</v>
      </c>
      <c r="L789" s="2">
        <f t="shared" si="24"/>
        <v>180147</v>
      </c>
      <c r="N789" s="6">
        <v>120098</v>
      </c>
      <c r="O789" t="s">
        <v>4</v>
      </c>
      <c r="P789" s="6">
        <v>1.5</v>
      </c>
      <c r="Q789" s="2" t="s">
        <v>44</v>
      </c>
      <c r="R789" s="3" t="s">
        <v>1301</v>
      </c>
      <c r="S789">
        <v>14</v>
      </c>
      <c r="X789" s="2" t="s">
        <v>79</v>
      </c>
      <c r="AA789" s="2">
        <f t="shared" si="25"/>
        <v>0</v>
      </c>
    </row>
    <row r="790" spans="1:27">
      <c r="A790" s="2">
        <v>788</v>
      </c>
      <c r="B790" s="2" t="s">
        <v>37</v>
      </c>
      <c r="D790" s="2" t="s">
        <v>35</v>
      </c>
      <c r="F790" s="2" t="s">
        <v>1149</v>
      </c>
      <c r="G790" s="2" t="s">
        <v>36</v>
      </c>
      <c r="H790" s="2" t="s">
        <v>135</v>
      </c>
      <c r="K790">
        <v>617060</v>
      </c>
      <c r="L790" s="2">
        <f t="shared" si="24"/>
        <v>617060.4</v>
      </c>
      <c r="N790" s="6">
        <v>560964</v>
      </c>
      <c r="O790" t="s">
        <v>4</v>
      </c>
      <c r="P790" s="6">
        <v>1.1000000000000001</v>
      </c>
      <c r="Q790" s="2" t="s">
        <v>44</v>
      </c>
      <c r="R790" s="3" t="s">
        <v>1302</v>
      </c>
      <c r="S790">
        <v>14</v>
      </c>
      <c r="X790" s="2" t="s">
        <v>79</v>
      </c>
      <c r="AA790" s="2">
        <f t="shared" si="25"/>
        <v>-0.40000000002328306</v>
      </c>
    </row>
    <row r="791" spans="1:27">
      <c r="A791" s="2">
        <v>789</v>
      </c>
      <c r="B791" s="2" t="s">
        <v>37</v>
      </c>
      <c r="D791" s="2" t="s">
        <v>35</v>
      </c>
      <c r="F791" s="2" t="s">
        <v>1149</v>
      </c>
      <c r="G791" s="2" t="s">
        <v>36</v>
      </c>
      <c r="H791" s="2" t="s">
        <v>870</v>
      </c>
      <c r="K791">
        <v>3252660</v>
      </c>
      <c r="L791" s="2">
        <f t="shared" si="24"/>
        <v>3252660</v>
      </c>
      <c r="N791" s="6">
        <v>8131650</v>
      </c>
      <c r="O791" t="s">
        <v>4</v>
      </c>
      <c r="P791" s="6">
        <v>0.4</v>
      </c>
      <c r="Q791" s="2" t="s">
        <v>44</v>
      </c>
      <c r="R791" s="3" t="s">
        <v>1303</v>
      </c>
      <c r="S791">
        <v>14</v>
      </c>
      <c r="X791" s="2" t="s">
        <v>79</v>
      </c>
      <c r="AA791" s="2">
        <f t="shared" si="25"/>
        <v>0</v>
      </c>
    </row>
    <row r="792" spans="1:27">
      <c r="A792" s="2">
        <v>790</v>
      </c>
      <c r="B792" s="2" t="s">
        <v>37</v>
      </c>
      <c r="D792" s="2" t="s">
        <v>35</v>
      </c>
      <c r="F792" s="2" t="s">
        <v>1149</v>
      </c>
      <c r="G792" s="2" t="s">
        <v>36</v>
      </c>
      <c r="H792" s="2" t="s">
        <v>139</v>
      </c>
      <c r="K792">
        <v>9190</v>
      </c>
      <c r="L792" s="2">
        <f t="shared" si="24"/>
        <v>9190.1999999999989</v>
      </c>
      <c r="N792" s="6">
        <v>15317</v>
      </c>
      <c r="O792" t="s">
        <v>4</v>
      </c>
      <c r="P792" s="6">
        <v>0.6</v>
      </c>
      <c r="Q792" s="2" t="s">
        <v>44</v>
      </c>
      <c r="R792" s="3" t="s">
        <v>1304</v>
      </c>
      <c r="S792">
        <v>14</v>
      </c>
      <c r="X792" s="2" t="s">
        <v>79</v>
      </c>
      <c r="AA792" s="2">
        <f t="shared" si="25"/>
        <v>-0.19999999999890861</v>
      </c>
    </row>
    <row r="793" spans="1:27">
      <c r="A793" s="2">
        <v>791</v>
      </c>
      <c r="B793" s="2" t="s">
        <v>37</v>
      </c>
      <c r="D793" s="2" t="s">
        <v>35</v>
      </c>
      <c r="F793" s="2" t="s">
        <v>1149</v>
      </c>
      <c r="G793" s="2" t="s">
        <v>36</v>
      </c>
      <c r="H793" s="2" t="s">
        <v>1175</v>
      </c>
      <c r="K793">
        <v>7344</v>
      </c>
      <c r="L793" s="2">
        <f t="shared" si="24"/>
        <v>7344</v>
      </c>
      <c r="N793" s="6">
        <v>1836</v>
      </c>
      <c r="O793" t="s">
        <v>4</v>
      </c>
      <c r="P793" s="6">
        <v>4</v>
      </c>
      <c r="Q793" s="2" t="s">
        <v>44</v>
      </c>
      <c r="R793" s="3" t="s">
        <v>1305</v>
      </c>
      <c r="S793">
        <v>14</v>
      </c>
      <c r="X793" s="2" t="s">
        <v>79</v>
      </c>
      <c r="AA793" s="2">
        <f t="shared" si="25"/>
        <v>0</v>
      </c>
    </row>
    <row r="794" spans="1:27">
      <c r="A794" s="2">
        <v>792</v>
      </c>
      <c r="B794" s="2" t="s">
        <v>37</v>
      </c>
      <c r="D794" s="2" t="s">
        <v>35</v>
      </c>
      <c r="F794" s="2" t="s">
        <v>1149</v>
      </c>
      <c r="G794" s="2" t="s">
        <v>36</v>
      </c>
      <c r="H794" s="2" t="s">
        <v>1666</v>
      </c>
      <c r="K794">
        <v>600</v>
      </c>
      <c r="L794" s="2">
        <f t="shared" si="24"/>
        <v>600</v>
      </c>
      <c r="N794" s="6">
        <v>400</v>
      </c>
      <c r="O794" t="s">
        <v>4</v>
      </c>
      <c r="P794" s="6">
        <v>1.5</v>
      </c>
      <c r="Q794" s="2" t="s">
        <v>44</v>
      </c>
      <c r="R794" s="3" t="s">
        <v>1306</v>
      </c>
      <c r="S794">
        <v>14</v>
      </c>
      <c r="X794" s="2" t="s">
        <v>79</v>
      </c>
      <c r="AA794" s="2">
        <f t="shared" si="25"/>
        <v>0</v>
      </c>
    </row>
    <row r="795" spans="1:27">
      <c r="A795" s="2">
        <v>793</v>
      </c>
      <c r="B795" s="2" t="s">
        <v>37</v>
      </c>
      <c r="D795" s="2" t="s">
        <v>35</v>
      </c>
      <c r="F795" s="2" t="s">
        <v>1149</v>
      </c>
      <c r="G795" s="2" t="s">
        <v>36</v>
      </c>
      <c r="H795" s="2" t="s">
        <v>1176</v>
      </c>
      <c r="K795">
        <v>735</v>
      </c>
      <c r="L795" s="2">
        <f t="shared" si="24"/>
        <v>735</v>
      </c>
      <c r="N795" s="6">
        <v>420</v>
      </c>
      <c r="O795" t="s">
        <v>4</v>
      </c>
      <c r="P795" s="6">
        <v>1.75</v>
      </c>
      <c r="Q795" s="2" t="s">
        <v>44</v>
      </c>
      <c r="R795" s="3" t="s">
        <v>1307</v>
      </c>
      <c r="S795">
        <v>14</v>
      </c>
      <c r="X795" s="2" t="s">
        <v>79</v>
      </c>
      <c r="AA795" s="2">
        <f t="shared" si="25"/>
        <v>0</v>
      </c>
    </row>
    <row r="796" spans="1:27">
      <c r="A796" s="2">
        <v>794</v>
      </c>
      <c r="B796" s="2" t="s">
        <v>37</v>
      </c>
      <c r="D796" s="2" t="s">
        <v>35</v>
      </c>
      <c r="F796" s="2" t="s">
        <v>1149</v>
      </c>
      <c r="G796" s="2" t="s">
        <v>36</v>
      </c>
      <c r="H796" s="2" t="s">
        <v>1667</v>
      </c>
      <c r="K796">
        <v>5736</v>
      </c>
      <c r="L796" s="2">
        <f t="shared" si="24"/>
        <v>5736</v>
      </c>
      <c r="N796" s="6">
        <v>956</v>
      </c>
      <c r="O796" t="s">
        <v>582</v>
      </c>
      <c r="P796" s="6">
        <v>6</v>
      </c>
      <c r="Q796" s="2" t="s">
        <v>44</v>
      </c>
      <c r="R796" s="3" t="s">
        <v>1308</v>
      </c>
      <c r="S796">
        <v>14</v>
      </c>
      <c r="X796" s="2" t="s">
        <v>79</v>
      </c>
      <c r="AA796" s="2">
        <f t="shared" si="25"/>
        <v>0</v>
      </c>
    </row>
    <row r="797" spans="1:27">
      <c r="A797" s="2">
        <v>795</v>
      </c>
      <c r="B797" s="2" t="s">
        <v>37</v>
      </c>
      <c r="D797" s="2" t="s">
        <v>35</v>
      </c>
      <c r="F797" s="2" t="s">
        <v>1149</v>
      </c>
      <c r="G797" s="2" t="s">
        <v>36</v>
      </c>
      <c r="H797" s="2" t="s">
        <v>440</v>
      </c>
      <c r="K797">
        <v>700</v>
      </c>
      <c r="L797" s="2">
        <f t="shared" si="24"/>
        <v>7003.5</v>
      </c>
      <c r="N797" s="6">
        <v>2001</v>
      </c>
      <c r="O797" t="s">
        <v>4</v>
      </c>
      <c r="P797" s="6">
        <v>3.5</v>
      </c>
      <c r="Q797" s="2" t="s">
        <v>44</v>
      </c>
      <c r="R797" s="3" t="s">
        <v>1309</v>
      </c>
      <c r="S797">
        <v>14</v>
      </c>
      <c r="X797" s="2" t="s">
        <v>79</v>
      </c>
      <c r="AA797" s="2">
        <f t="shared" si="25"/>
        <v>-6303.5</v>
      </c>
    </row>
    <row r="798" spans="1:27">
      <c r="A798" s="2">
        <v>796</v>
      </c>
      <c r="B798" s="2" t="s">
        <v>37</v>
      </c>
      <c r="D798" s="2" t="s">
        <v>35</v>
      </c>
      <c r="F798" s="2" t="s">
        <v>1149</v>
      </c>
      <c r="G798" s="2" t="s">
        <v>36</v>
      </c>
      <c r="H798" s="2" t="s">
        <v>141</v>
      </c>
      <c r="K798">
        <v>5720</v>
      </c>
      <c r="L798" s="2">
        <f t="shared" si="24"/>
        <v>572000</v>
      </c>
      <c r="N798" s="6">
        <v>44000</v>
      </c>
      <c r="O798" t="s">
        <v>4</v>
      </c>
      <c r="P798" s="6">
        <v>13</v>
      </c>
      <c r="Q798" s="2" t="s">
        <v>44</v>
      </c>
      <c r="R798" s="3" t="s">
        <v>1310</v>
      </c>
      <c r="S798">
        <v>14</v>
      </c>
      <c r="X798" s="2" t="s">
        <v>79</v>
      </c>
      <c r="AA798" s="2">
        <f t="shared" si="25"/>
        <v>-566280</v>
      </c>
    </row>
    <row r="799" spans="1:27">
      <c r="A799" s="2">
        <v>797</v>
      </c>
      <c r="B799" s="2" t="s">
        <v>37</v>
      </c>
      <c r="D799" s="2" t="s">
        <v>35</v>
      </c>
      <c r="F799" s="2" t="s">
        <v>1149</v>
      </c>
      <c r="G799" s="2" t="s">
        <v>36</v>
      </c>
      <c r="H799" s="2" t="s">
        <v>1178</v>
      </c>
      <c r="K799">
        <v>15168</v>
      </c>
      <c r="L799" s="2">
        <f t="shared" si="24"/>
        <v>15168</v>
      </c>
      <c r="N799" s="6">
        <v>948</v>
      </c>
      <c r="O799" t="s">
        <v>582</v>
      </c>
      <c r="P799" s="6">
        <v>16</v>
      </c>
      <c r="Q799" s="2" t="s">
        <v>44</v>
      </c>
      <c r="R799" s="3" t="s">
        <v>1311</v>
      </c>
      <c r="S799">
        <v>15</v>
      </c>
      <c r="X799" s="2" t="s">
        <v>79</v>
      </c>
      <c r="AA799" s="2">
        <f t="shared" si="25"/>
        <v>0</v>
      </c>
    </row>
    <row r="800" spans="1:27">
      <c r="A800" s="2">
        <v>798</v>
      </c>
      <c r="B800" s="2" t="s">
        <v>37</v>
      </c>
      <c r="D800" s="2" t="s">
        <v>35</v>
      </c>
      <c r="F800" s="2" t="s">
        <v>1149</v>
      </c>
      <c r="G800" s="2" t="s">
        <v>36</v>
      </c>
      <c r="H800" s="2" t="s">
        <v>888</v>
      </c>
      <c r="K800">
        <v>14832</v>
      </c>
      <c r="L800" s="2">
        <f t="shared" si="24"/>
        <v>14832</v>
      </c>
      <c r="N800" s="6">
        <v>618</v>
      </c>
      <c r="O800" t="s">
        <v>582</v>
      </c>
      <c r="P800" s="6">
        <v>24</v>
      </c>
      <c r="Q800" s="2" t="s">
        <v>44</v>
      </c>
      <c r="R800" s="3" t="s">
        <v>1312</v>
      </c>
      <c r="S800">
        <v>15</v>
      </c>
      <c r="X800" s="2" t="s">
        <v>79</v>
      </c>
      <c r="AA800" s="2">
        <f t="shared" si="25"/>
        <v>0</v>
      </c>
    </row>
    <row r="801" spans="1:27">
      <c r="A801" s="2">
        <v>799</v>
      </c>
      <c r="B801" s="2" t="s">
        <v>37</v>
      </c>
      <c r="D801" s="2" t="s">
        <v>35</v>
      </c>
      <c r="F801" s="2" t="s">
        <v>1149</v>
      </c>
      <c r="G801" s="2" t="s">
        <v>36</v>
      </c>
      <c r="H801" s="2" t="s">
        <v>234</v>
      </c>
      <c r="K801">
        <v>6804</v>
      </c>
      <c r="L801" s="2">
        <f t="shared" si="24"/>
        <v>6804</v>
      </c>
      <c r="N801" s="6">
        <v>243</v>
      </c>
      <c r="O801" t="s">
        <v>41</v>
      </c>
      <c r="P801" s="6">
        <v>28</v>
      </c>
      <c r="Q801" s="2" t="s">
        <v>44</v>
      </c>
      <c r="R801" s="3" t="s">
        <v>1313</v>
      </c>
      <c r="S801">
        <v>15</v>
      </c>
      <c r="X801" s="2" t="s">
        <v>79</v>
      </c>
      <c r="AA801" s="2">
        <f t="shared" si="25"/>
        <v>0</v>
      </c>
    </row>
    <row r="802" spans="1:27">
      <c r="A802" s="2">
        <v>800</v>
      </c>
      <c r="B802" s="2" t="s">
        <v>37</v>
      </c>
      <c r="D802" s="2" t="s">
        <v>35</v>
      </c>
      <c r="F802" s="2" t="s">
        <v>1149</v>
      </c>
      <c r="G802" s="2" t="s">
        <v>36</v>
      </c>
      <c r="H802" s="2" t="s">
        <v>889</v>
      </c>
      <c r="K802">
        <v>2310</v>
      </c>
      <c r="L802" s="2">
        <f t="shared" si="24"/>
        <v>2310</v>
      </c>
      <c r="N802" s="6">
        <v>30</v>
      </c>
      <c r="O802" t="s">
        <v>582</v>
      </c>
      <c r="P802" s="6">
        <v>77</v>
      </c>
      <c r="Q802" s="2" t="s">
        <v>44</v>
      </c>
      <c r="R802" s="3" t="s">
        <v>1314</v>
      </c>
      <c r="S802">
        <v>15</v>
      </c>
      <c r="X802" s="2" t="s">
        <v>79</v>
      </c>
      <c r="AA802" s="2">
        <f t="shared" si="25"/>
        <v>0</v>
      </c>
    </row>
    <row r="803" spans="1:27">
      <c r="A803" s="2">
        <v>801</v>
      </c>
      <c r="B803" s="2" t="s">
        <v>37</v>
      </c>
      <c r="D803" s="2" t="s">
        <v>35</v>
      </c>
      <c r="F803" s="2" t="s">
        <v>1149</v>
      </c>
      <c r="G803" s="2" t="s">
        <v>36</v>
      </c>
      <c r="H803" s="2" t="s">
        <v>55</v>
      </c>
      <c r="K803">
        <v>367</v>
      </c>
      <c r="L803" s="2">
        <f t="shared" si="24"/>
        <v>372</v>
      </c>
      <c r="N803" s="6">
        <v>248</v>
      </c>
      <c r="O803" t="s">
        <v>582</v>
      </c>
      <c r="P803" s="6">
        <v>1.5</v>
      </c>
      <c r="Q803" s="2" t="s">
        <v>44</v>
      </c>
      <c r="R803" s="3" t="s">
        <v>1315</v>
      </c>
      <c r="S803">
        <v>15</v>
      </c>
      <c r="X803" s="2" t="s">
        <v>79</v>
      </c>
      <c r="AA803" s="2">
        <f t="shared" si="25"/>
        <v>-5</v>
      </c>
    </row>
    <row r="804" spans="1:27">
      <c r="A804" s="2">
        <v>802</v>
      </c>
      <c r="B804" s="2" t="s">
        <v>37</v>
      </c>
      <c r="D804" s="2" t="s">
        <v>35</v>
      </c>
      <c r="F804" s="2" t="s">
        <v>1149</v>
      </c>
      <c r="G804" s="2" t="s">
        <v>36</v>
      </c>
      <c r="H804" s="2" t="s">
        <v>1179</v>
      </c>
      <c r="K804">
        <v>14175</v>
      </c>
      <c r="L804" s="2">
        <f t="shared" si="24"/>
        <v>14425</v>
      </c>
      <c r="N804" s="6">
        <v>2885</v>
      </c>
      <c r="O804" t="s">
        <v>4</v>
      </c>
      <c r="P804" s="6">
        <v>5</v>
      </c>
      <c r="Q804" s="2" t="s">
        <v>44</v>
      </c>
      <c r="R804" s="3" t="s">
        <v>1316</v>
      </c>
      <c r="S804">
        <v>15</v>
      </c>
      <c r="X804" s="2" t="s">
        <v>79</v>
      </c>
      <c r="AA804" s="2">
        <f t="shared" si="25"/>
        <v>-250</v>
      </c>
    </row>
    <row r="805" spans="1:27">
      <c r="A805" s="2">
        <v>803</v>
      </c>
      <c r="B805" s="2" t="s">
        <v>37</v>
      </c>
      <c r="D805" s="2" t="s">
        <v>35</v>
      </c>
      <c r="F805" s="2" t="s">
        <v>1149</v>
      </c>
      <c r="G805" s="2" t="s">
        <v>36</v>
      </c>
      <c r="H805" s="2" t="s">
        <v>56</v>
      </c>
      <c r="K805">
        <v>34680</v>
      </c>
      <c r="L805" s="2">
        <f t="shared" si="24"/>
        <v>34680</v>
      </c>
      <c r="N805" s="6">
        <v>2890</v>
      </c>
      <c r="O805" t="s">
        <v>48</v>
      </c>
      <c r="P805" s="6">
        <v>12</v>
      </c>
      <c r="Q805" s="2" t="s">
        <v>44</v>
      </c>
      <c r="R805" s="3" t="s">
        <v>1317</v>
      </c>
      <c r="S805">
        <v>15</v>
      </c>
      <c r="X805" s="2" t="s">
        <v>79</v>
      </c>
      <c r="AA805" s="2">
        <f t="shared" si="25"/>
        <v>0</v>
      </c>
    </row>
    <row r="806" spans="1:27">
      <c r="A806" s="2">
        <v>804</v>
      </c>
      <c r="B806" s="2" t="s">
        <v>37</v>
      </c>
      <c r="D806" s="2" t="s">
        <v>35</v>
      </c>
      <c r="F806" s="2" t="s">
        <v>1149</v>
      </c>
      <c r="G806" s="2" t="s">
        <v>36</v>
      </c>
      <c r="H806" s="2" t="s">
        <v>240</v>
      </c>
      <c r="K806">
        <v>360</v>
      </c>
      <c r="L806" s="2">
        <f t="shared" si="24"/>
        <v>360</v>
      </c>
      <c r="N806" s="6">
        <v>400</v>
      </c>
      <c r="O806" t="s">
        <v>4</v>
      </c>
      <c r="P806" s="6">
        <v>0.9</v>
      </c>
      <c r="Q806" s="2" t="s">
        <v>44</v>
      </c>
      <c r="R806" s="3" t="s">
        <v>1318</v>
      </c>
      <c r="S806">
        <v>15</v>
      </c>
      <c r="X806" s="2" t="s">
        <v>79</v>
      </c>
      <c r="AA806" s="2">
        <f t="shared" si="25"/>
        <v>0</v>
      </c>
    </row>
    <row r="807" spans="1:27">
      <c r="A807" s="2">
        <v>805</v>
      </c>
      <c r="B807" s="2" t="s">
        <v>37</v>
      </c>
      <c r="D807" s="2" t="s">
        <v>35</v>
      </c>
      <c r="F807" s="2" t="s">
        <v>1149</v>
      </c>
      <c r="G807" s="2" t="s">
        <v>36</v>
      </c>
      <c r="H807" s="2" t="s">
        <v>241</v>
      </c>
      <c r="K807">
        <v>8400</v>
      </c>
      <c r="L807" s="2">
        <f t="shared" si="24"/>
        <v>8400</v>
      </c>
      <c r="N807" s="6">
        <v>1200</v>
      </c>
      <c r="O807" t="s">
        <v>358</v>
      </c>
      <c r="P807" s="6">
        <v>7</v>
      </c>
      <c r="Q807" s="2" t="s">
        <v>44</v>
      </c>
      <c r="R807" s="3" t="s">
        <v>1319</v>
      </c>
      <c r="S807">
        <v>15</v>
      </c>
      <c r="X807" s="2" t="s">
        <v>79</v>
      </c>
      <c r="AA807" s="2">
        <f t="shared" si="25"/>
        <v>0</v>
      </c>
    </row>
    <row r="808" spans="1:27">
      <c r="A808" s="2">
        <v>806</v>
      </c>
      <c r="B808" s="2" t="s">
        <v>37</v>
      </c>
      <c r="D808" s="2" t="s">
        <v>35</v>
      </c>
      <c r="F808" s="2" t="s">
        <v>1149</v>
      </c>
      <c r="G808" s="2" t="s">
        <v>36</v>
      </c>
      <c r="H808" s="2" t="s">
        <v>241</v>
      </c>
      <c r="K808">
        <v>12282</v>
      </c>
      <c r="L808" s="2">
        <f t="shared" si="24"/>
        <v>12282.5</v>
      </c>
      <c r="N808" s="6">
        <v>4913</v>
      </c>
      <c r="O808" t="s">
        <v>4</v>
      </c>
      <c r="P808" s="6">
        <v>2.5</v>
      </c>
      <c r="Q808" s="2" t="s">
        <v>44</v>
      </c>
      <c r="R808" s="3" t="s">
        <v>1320</v>
      </c>
      <c r="S808">
        <v>15</v>
      </c>
      <c r="X808" s="2" t="s">
        <v>79</v>
      </c>
      <c r="AA808" s="2">
        <f t="shared" si="25"/>
        <v>-0.5</v>
      </c>
    </row>
    <row r="809" spans="1:27">
      <c r="A809" s="2">
        <v>807</v>
      </c>
      <c r="B809" s="2" t="s">
        <v>37</v>
      </c>
      <c r="D809" s="2" t="s">
        <v>35</v>
      </c>
      <c r="F809" s="2" t="s">
        <v>1149</v>
      </c>
      <c r="G809" s="2" t="s">
        <v>36</v>
      </c>
      <c r="H809" s="2" t="s">
        <v>1180</v>
      </c>
      <c r="K809">
        <v>3750</v>
      </c>
      <c r="L809" s="2">
        <f t="shared" si="24"/>
        <v>3750</v>
      </c>
      <c r="N809" s="6">
        <v>25</v>
      </c>
      <c r="O809" t="s">
        <v>1530</v>
      </c>
      <c r="P809" s="6">
        <v>150</v>
      </c>
      <c r="Q809" s="2" t="s">
        <v>44</v>
      </c>
      <c r="R809" s="3" t="s">
        <v>1321</v>
      </c>
      <c r="S809">
        <v>15</v>
      </c>
      <c r="X809" s="2" t="s">
        <v>79</v>
      </c>
      <c r="AA809" s="2">
        <f t="shared" si="25"/>
        <v>0</v>
      </c>
    </row>
    <row r="810" spans="1:27">
      <c r="A810" s="2">
        <v>808</v>
      </c>
      <c r="B810" s="2" t="s">
        <v>37</v>
      </c>
      <c r="D810" s="2" t="s">
        <v>35</v>
      </c>
      <c r="F810" s="2" t="s">
        <v>1149</v>
      </c>
      <c r="G810" s="2" t="s">
        <v>36</v>
      </c>
      <c r="H810" s="2" t="s">
        <v>934</v>
      </c>
      <c r="K810">
        <v>18885</v>
      </c>
      <c r="L810" s="2">
        <f t="shared" si="24"/>
        <v>18885</v>
      </c>
      <c r="N810" s="6">
        <v>6295</v>
      </c>
      <c r="O810" t="s">
        <v>358</v>
      </c>
      <c r="P810" s="6">
        <v>3</v>
      </c>
      <c r="Q810" s="2" t="s">
        <v>44</v>
      </c>
      <c r="R810" s="3" t="s">
        <v>1322</v>
      </c>
      <c r="S810">
        <v>15</v>
      </c>
      <c r="X810" s="2" t="s">
        <v>79</v>
      </c>
      <c r="AA810" s="2">
        <f t="shared" si="25"/>
        <v>0</v>
      </c>
    </row>
    <row r="811" spans="1:27">
      <c r="A811" s="2">
        <v>809</v>
      </c>
      <c r="B811" s="2" t="s">
        <v>37</v>
      </c>
      <c r="D811" s="2" t="s">
        <v>35</v>
      </c>
      <c r="F811" s="2" t="s">
        <v>1149</v>
      </c>
      <c r="G811" s="2" t="s">
        <v>36</v>
      </c>
      <c r="H811" s="2" t="s">
        <v>245</v>
      </c>
      <c r="K811">
        <v>110</v>
      </c>
      <c r="L811" s="2">
        <f t="shared" si="24"/>
        <v>110.00000000000001</v>
      </c>
      <c r="N811" s="6">
        <v>200</v>
      </c>
      <c r="O811" t="s">
        <v>4</v>
      </c>
      <c r="P811" s="6">
        <v>0.55000000000000004</v>
      </c>
      <c r="Q811" s="2" t="s">
        <v>44</v>
      </c>
      <c r="R811" s="3" t="s">
        <v>1323</v>
      </c>
      <c r="S811">
        <v>15</v>
      </c>
      <c r="X811" s="2" t="s">
        <v>79</v>
      </c>
      <c r="AA811" s="2">
        <f t="shared" si="25"/>
        <v>0</v>
      </c>
    </row>
    <row r="812" spans="1:27">
      <c r="A812" s="2">
        <v>810</v>
      </c>
      <c r="B812" s="2" t="s">
        <v>37</v>
      </c>
      <c r="D812" s="2" t="s">
        <v>35</v>
      </c>
      <c r="F812" s="2" t="s">
        <v>1149</v>
      </c>
      <c r="G812" s="2" t="s">
        <v>36</v>
      </c>
      <c r="H812" s="2" t="s">
        <v>1181</v>
      </c>
      <c r="K812">
        <v>548</v>
      </c>
      <c r="L812" s="2">
        <f t="shared" si="24"/>
        <v>548</v>
      </c>
      <c r="N812" s="6">
        <v>274</v>
      </c>
      <c r="O812" t="s">
        <v>358</v>
      </c>
      <c r="P812" s="6">
        <v>2</v>
      </c>
      <c r="Q812" s="2" t="s">
        <v>44</v>
      </c>
      <c r="R812" s="3" t="s">
        <v>1324</v>
      </c>
      <c r="S812">
        <v>15</v>
      </c>
      <c r="X812" s="2" t="s">
        <v>79</v>
      </c>
      <c r="AA812" s="2">
        <f t="shared" si="25"/>
        <v>0</v>
      </c>
    </row>
    <row r="813" spans="1:27">
      <c r="A813" s="2">
        <v>811</v>
      </c>
      <c r="B813" s="2" t="s">
        <v>37</v>
      </c>
      <c r="D813" s="2" t="s">
        <v>35</v>
      </c>
      <c r="F813" s="2" t="s">
        <v>1149</v>
      </c>
      <c r="G813" s="2" t="s">
        <v>36</v>
      </c>
      <c r="H813" s="2" t="s">
        <v>246</v>
      </c>
      <c r="K813">
        <v>6288</v>
      </c>
      <c r="L813" s="2">
        <f t="shared" si="24"/>
        <v>6288</v>
      </c>
      <c r="N813" s="6">
        <v>2096</v>
      </c>
      <c r="O813" t="s">
        <v>1532</v>
      </c>
      <c r="P813" s="6">
        <v>3</v>
      </c>
      <c r="Q813" s="2" t="s">
        <v>44</v>
      </c>
      <c r="R813" s="3" t="s">
        <v>1325</v>
      </c>
      <c r="S813">
        <v>15</v>
      </c>
      <c r="X813" s="2" t="s">
        <v>79</v>
      </c>
      <c r="AA813" s="2">
        <f t="shared" si="25"/>
        <v>0</v>
      </c>
    </row>
    <row r="814" spans="1:27">
      <c r="A814" s="2">
        <v>812</v>
      </c>
      <c r="B814" s="2" t="s">
        <v>37</v>
      </c>
      <c r="D814" s="2" t="s">
        <v>35</v>
      </c>
      <c r="F814" s="2" t="s">
        <v>1149</v>
      </c>
      <c r="G814" s="2" t="s">
        <v>36</v>
      </c>
      <c r="H814" s="2" t="s">
        <v>1620</v>
      </c>
      <c r="K814">
        <v>27724</v>
      </c>
      <c r="L814" s="2">
        <f t="shared" si="24"/>
        <v>27724.5</v>
      </c>
      <c r="N814" s="6">
        <v>18483</v>
      </c>
      <c r="O814" t="s">
        <v>4</v>
      </c>
      <c r="P814" s="6">
        <v>1.5</v>
      </c>
      <c r="Q814" s="2" t="s">
        <v>44</v>
      </c>
      <c r="R814" s="3" t="s">
        <v>1326</v>
      </c>
      <c r="S814">
        <v>15</v>
      </c>
      <c r="X814" s="2" t="s">
        <v>79</v>
      </c>
      <c r="AA814" s="2">
        <f t="shared" si="25"/>
        <v>-0.5</v>
      </c>
    </row>
    <row r="815" spans="1:27">
      <c r="A815" s="2">
        <v>813</v>
      </c>
      <c r="B815" s="2" t="s">
        <v>37</v>
      </c>
      <c r="D815" s="2" t="s">
        <v>35</v>
      </c>
      <c r="F815" s="2" t="s">
        <v>1149</v>
      </c>
      <c r="G815" s="2" t="s">
        <v>36</v>
      </c>
      <c r="H815" s="2" t="s">
        <v>247</v>
      </c>
      <c r="K815">
        <v>1800</v>
      </c>
      <c r="L815" s="2">
        <f t="shared" si="24"/>
        <v>1800</v>
      </c>
      <c r="N815" s="6">
        <v>2400</v>
      </c>
      <c r="O815" t="s">
        <v>4</v>
      </c>
      <c r="P815" s="6">
        <v>0.75</v>
      </c>
      <c r="Q815" s="2" t="s">
        <v>44</v>
      </c>
      <c r="R815" s="3" t="s">
        <v>1327</v>
      </c>
      <c r="S815">
        <v>15</v>
      </c>
      <c r="X815" s="2" t="s">
        <v>79</v>
      </c>
      <c r="AA815" s="2">
        <f t="shared" si="25"/>
        <v>0</v>
      </c>
    </row>
    <row r="816" spans="1:27">
      <c r="A816" s="2">
        <v>814</v>
      </c>
      <c r="B816" s="2" t="s">
        <v>37</v>
      </c>
      <c r="D816" s="2" t="s">
        <v>35</v>
      </c>
      <c r="F816" s="2" t="s">
        <v>1149</v>
      </c>
      <c r="G816" s="2" t="s">
        <v>36</v>
      </c>
      <c r="H816" s="2" t="s">
        <v>57</v>
      </c>
      <c r="K816">
        <v>10769</v>
      </c>
      <c r="L816" s="2">
        <f t="shared" si="24"/>
        <v>10769</v>
      </c>
      <c r="N816" s="6">
        <v>21538</v>
      </c>
      <c r="O816" t="s">
        <v>4</v>
      </c>
      <c r="P816" s="6">
        <v>0.5</v>
      </c>
      <c r="Q816" s="2" t="s">
        <v>44</v>
      </c>
      <c r="R816" s="3" t="s">
        <v>1328</v>
      </c>
      <c r="S816">
        <v>15</v>
      </c>
      <c r="X816" s="2" t="s">
        <v>79</v>
      </c>
      <c r="AA816" s="2">
        <f t="shared" si="25"/>
        <v>0</v>
      </c>
    </row>
    <row r="817" spans="1:27">
      <c r="A817" s="2">
        <v>815</v>
      </c>
      <c r="B817" s="2" t="s">
        <v>37</v>
      </c>
      <c r="D817" s="2" t="s">
        <v>35</v>
      </c>
      <c r="F817" s="2" t="s">
        <v>1149</v>
      </c>
      <c r="G817" s="2" t="s">
        <v>36</v>
      </c>
      <c r="H817" s="2" t="s">
        <v>1182</v>
      </c>
      <c r="K817">
        <v>2116</v>
      </c>
      <c r="L817" s="2">
        <f t="shared" si="24"/>
        <v>2116.5</v>
      </c>
      <c r="N817" s="6">
        <v>7055</v>
      </c>
      <c r="O817" t="s">
        <v>358</v>
      </c>
      <c r="P817" s="6">
        <v>0.3</v>
      </c>
      <c r="Q817" s="2" t="s">
        <v>44</v>
      </c>
      <c r="R817" s="3" t="s">
        <v>1329</v>
      </c>
      <c r="S817">
        <v>15</v>
      </c>
      <c r="X817" s="2" t="s">
        <v>79</v>
      </c>
      <c r="AA817" s="2">
        <f t="shared" si="25"/>
        <v>-0.5</v>
      </c>
    </row>
    <row r="818" spans="1:27">
      <c r="A818" s="2">
        <v>816</v>
      </c>
      <c r="B818" s="2" t="s">
        <v>37</v>
      </c>
      <c r="D818" s="2" t="s">
        <v>35</v>
      </c>
      <c r="F818" s="2" t="s">
        <v>1149</v>
      </c>
      <c r="G818" s="2" t="s">
        <v>36</v>
      </c>
      <c r="H818" s="2" t="s">
        <v>1183</v>
      </c>
      <c r="K818">
        <v>137</v>
      </c>
      <c r="L818" s="2">
        <f t="shared" si="24"/>
        <v>137.5</v>
      </c>
      <c r="N818" s="6">
        <v>2750</v>
      </c>
      <c r="O818" t="s">
        <v>4</v>
      </c>
      <c r="P818" s="6">
        <v>0.05</v>
      </c>
      <c r="Q818" s="2" t="s">
        <v>44</v>
      </c>
      <c r="R818" s="3" t="s">
        <v>1330</v>
      </c>
      <c r="S818">
        <v>15</v>
      </c>
      <c r="X818" s="2" t="s">
        <v>79</v>
      </c>
      <c r="AA818" s="2">
        <f t="shared" si="25"/>
        <v>-0.5</v>
      </c>
    </row>
    <row r="819" spans="1:27">
      <c r="A819" s="2">
        <v>817</v>
      </c>
      <c r="B819" s="2" t="s">
        <v>37</v>
      </c>
      <c r="D819" s="2" t="s">
        <v>35</v>
      </c>
      <c r="F819" s="2" t="s">
        <v>1149</v>
      </c>
      <c r="G819" s="2" t="s">
        <v>36</v>
      </c>
      <c r="H819" s="2" t="s">
        <v>1184</v>
      </c>
      <c r="K819">
        <v>5780</v>
      </c>
      <c r="L819" s="2">
        <f t="shared" si="24"/>
        <v>5780</v>
      </c>
      <c r="N819" s="6">
        <v>11560</v>
      </c>
      <c r="O819" t="s">
        <v>358</v>
      </c>
      <c r="P819" s="6">
        <v>0.5</v>
      </c>
      <c r="Q819" s="2" t="s">
        <v>44</v>
      </c>
      <c r="R819" s="3" t="s">
        <v>1331</v>
      </c>
      <c r="S819">
        <v>15</v>
      </c>
      <c r="X819" s="2" t="s">
        <v>79</v>
      </c>
      <c r="AA819" s="2">
        <f t="shared" si="25"/>
        <v>0</v>
      </c>
    </row>
    <row r="820" spans="1:27">
      <c r="A820" s="2">
        <v>818</v>
      </c>
      <c r="B820" s="2" t="s">
        <v>37</v>
      </c>
      <c r="D820" s="2" t="s">
        <v>35</v>
      </c>
      <c r="F820" s="2" t="s">
        <v>1149</v>
      </c>
      <c r="G820" s="2" t="s">
        <v>36</v>
      </c>
      <c r="H820" s="2" t="s">
        <v>1185</v>
      </c>
      <c r="K820">
        <v>490</v>
      </c>
      <c r="L820" s="2">
        <f t="shared" si="24"/>
        <v>489.99999999999994</v>
      </c>
      <c r="N820" s="6">
        <v>1400</v>
      </c>
      <c r="O820" t="s">
        <v>358</v>
      </c>
      <c r="P820" s="6">
        <v>0.35</v>
      </c>
      <c r="Q820" s="2" t="s">
        <v>44</v>
      </c>
      <c r="R820" s="3" t="s">
        <v>1332</v>
      </c>
      <c r="S820">
        <v>15</v>
      </c>
      <c r="X820" s="2" t="s">
        <v>79</v>
      </c>
      <c r="AA820" s="2">
        <f t="shared" si="25"/>
        <v>0</v>
      </c>
    </row>
    <row r="821" spans="1:27">
      <c r="A821" s="2">
        <v>819</v>
      </c>
      <c r="B821" s="2" t="s">
        <v>37</v>
      </c>
      <c r="D821" s="2" t="s">
        <v>35</v>
      </c>
      <c r="F821" s="2" t="s">
        <v>1149</v>
      </c>
      <c r="G821" s="2" t="s">
        <v>36</v>
      </c>
      <c r="H821" s="2" t="s">
        <v>1186</v>
      </c>
      <c r="K821">
        <v>1290</v>
      </c>
      <c r="L821" s="2">
        <f t="shared" si="24"/>
        <v>1290</v>
      </c>
      <c r="N821" s="6">
        <v>860</v>
      </c>
      <c r="O821" t="s">
        <v>4</v>
      </c>
      <c r="P821" s="6">
        <v>1.5</v>
      </c>
      <c r="Q821" s="2" t="s">
        <v>44</v>
      </c>
      <c r="R821" s="3" t="s">
        <v>1333</v>
      </c>
      <c r="S821">
        <v>15</v>
      </c>
      <c r="X821" s="2" t="s">
        <v>79</v>
      </c>
      <c r="AA821" s="2">
        <f t="shared" si="25"/>
        <v>0</v>
      </c>
    </row>
    <row r="822" spans="1:27">
      <c r="A822" s="2">
        <v>820</v>
      </c>
      <c r="B822" s="2" t="s">
        <v>37</v>
      </c>
      <c r="D822" s="2" t="s">
        <v>35</v>
      </c>
      <c r="F822" s="2" t="s">
        <v>1149</v>
      </c>
      <c r="G822" s="2" t="s">
        <v>36</v>
      </c>
      <c r="H822" s="2" t="s">
        <v>948</v>
      </c>
      <c r="K822">
        <v>5235</v>
      </c>
      <c r="L822" s="2">
        <f t="shared" si="24"/>
        <v>5235</v>
      </c>
      <c r="N822" s="6">
        <v>5235</v>
      </c>
      <c r="O822" t="s">
        <v>4</v>
      </c>
      <c r="P822" s="6">
        <v>1</v>
      </c>
      <c r="Q822" s="2" t="s">
        <v>44</v>
      </c>
      <c r="R822" s="3" t="s">
        <v>1334</v>
      </c>
      <c r="S822">
        <v>15</v>
      </c>
      <c r="X822" s="2" t="s">
        <v>79</v>
      </c>
      <c r="AA822" s="2">
        <f t="shared" si="25"/>
        <v>0</v>
      </c>
    </row>
    <row r="823" spans="1:27">
      <c r="A823" s="2">
        <v>821</v>
      </c>
      <c r="B823" s="2" t="s">
        <v>37</v>
      </c>
      <c r="D823" s="2" t="s">
        <v>35</v>
      </c>
      <c r="F823" s="2" t="s">
        <v>1149</v>
      </c>
      <c r="G823" s="2" t="s">
        <v>36</v>
      </c>
      <c r="H823" s="2" t="s">
        <v>59</v>
      </c>
      <c r="K823">
        <v>270</v>
      </c>
      <c r="L823" s="2">
        <f t="shared" si="24"/>
        <v>270</v>
      </c>
      <c r="N823" s="6">
        <v>1350</v>
      </c>
      <c r="O823" t="s">
        <v>4</v>
      </c>
      <c r="P823" s="6">
        <v>0.2</v>
      </c>
      <c r="Q823" s="2" t="s">
        <v>44</v>
      </c>
      <c r="R823" s="3" t="s">
        <v>1335</v>
      </c>
      <c r="S823">
        <v>15</v>
      </c>
      <c r="X823" s="2" t="s">
        <v>79</v>
      </c>
      <c r="AA823" s="2">
        <f t="shared" si="25"/>
        <v>0</v>
      </c>
    </row>
    <row r="824" spans="1:27">
      <c r="A824" s="2">
        <v>822</v>
      </c>
      <c r="B824" s="2" t="s">
        <v>37</v>
      </c>
      <c r="D824" s="2" t="s">
        <v>35</v>
      </c>
      <c r="F824" s="2" t="s">
        <v>1149</v>
      </c>
      <c r="G824" s="2" t="s">
        <v>36</v>
      </c>
      <c r="H824" s="2" t="s">
        <v>1187</v>
      </c>
      <c r="K824">
        <v>38708</v>
      </c>
      <c r="L824" s="2">
        <f t="shared" si="24"/>
        <v>38708</v>
      </c>
      <c r="N824" s="6">
        <v>9677</v>
      </c>
      <c r="O824" t="s">
        <v>4</v>
      </c>
      <c r="P824" s="6">
        <v>4</v>
      </c>
      <c r="Q824" s="2" t="s">
        <v>44</v>
      </c>
      <c r="R824" s="3" t="s">
        <v>1336</v>
      </c>
      <c r="S824">
        <v>15</v>
      </c>
      <c r="X824" s="2" t="s">
        <v>79</v>
      </c>
      <c r="AA824" s="2">
        <f t="shared" si="25"/>
        <v>0</v>
      </c>
    </row>
    <row r="825" spans="1:27">
      <c r="A825" s="2">
        <v>823</v>
      </c>
      <c r="B825" s="2" t="s">
        <v>37</v>
      </c>
      <c r="D825" s="2" t="s">
        <v>35</v>
      </c>
      <c r="F825" s="2" t="s">
        <v>1149</v>
      </c>
      <c r="G825" s="2" t="s">
        <v>36</v>
      </c>
      <c r="H825" s="2" t="s">
        <v>249</v>
      </c>
      <c r="K825">
        <v>952</v>
      </c>
      <c r="L825" s="2">
        <f t="shared" si="24"/>
        <v>952</v>
      </c>
      <c r="N825" s="6">
        <v>238</v>
      </c>
      <c r="O825" t="s">
        <v>4</v>
      </c>
      <c r="P825" s="6">
        <v>4</v>
      </c>
      <c r="Q825" s="2" t="s">
        <v>44</v>
      </c>
      <c r="R825" s="3" t="s">
        <v>1337</v>
      </c>
      <c r="S825">
        <v>15</v>
      </c>
      <c r="X825" s="2" t="s">
        <v>79</v>
      </c>
      <c r="AA825" s="2">
        <f t="shared" si="25"/>
        <v>0</v>
      </c>
    </row>
    <row r="826" spans="1:27">
      <c r="A826" s="2">
        <v>824</v>
      </c>
      <c r="B826" s="2" t="s">
        <v>37</v>
      </c>
      <c r="D826" s="2" t="s">
        <v>35</v>
      </c>
      <c r="F826" s="2" t="s">
        <v>1149</v>
      </c>
      <c r="G826" s="2" t="s">
        <v>36</v>
      </c>
      <c r="H826" s="2" t="s">
        <v>480</v>
      </c>
      <c r="K826">
        <v>6250</v>
      </c>
      <c r="L826" s="2">
        <f t="shared" si="24"/>
        <v>6250</v>
      </c>
      <c r="N826" s="6">
        <v>1250</v>
      </c>
      <c r="O826" t="s">
        <v>4</v>
      </c>
      <c r="P826" s="6">
        <v>5</v>
      </c>
      <c r="Q826" s="2" t="s">
        <v>44</v>
      </c>
      <c r="R826" s="3" t="s">
        <v>1338</v>
      </c>
      <c r="S826">
        <v>15</v>
      </c>
      <c r="X826" s="2" t="s">
        <v>79</v>
      </c>
      <c r="AA826" s="2">
        <f t="shared" si="25"/>
        <v>0</v>
      </c>
    </row>
    <row r="827" spans="1:27">
      <c r="A827" s="2">
        <v>825</v>
      </c>
      <c r="B827" s="2" t="s">
        <v>37</v>
      </c>
      <c r="D827" s="2" t="s">
        <v>35</v>
      </c>
      <c r="F827" s="2" t="s">
        <v>1149</v>
      </c>
      <c r="G827" s="2" t="s">
        <v>36</v>
      </c>
      <c r="H827" s="2" t="s">
        <v>1188</v>
      </c>
      <c r="K827">
        <v>4855</v>
      </c>
      <c r="L827" s="2">
        <f t="shared" si="24"/>
        <v>4855</v>
      </c>
      <c r="N827" s="6">
        <v>19420</v>
      </c>
      <c r="O827" t="s">
        <v>4</v>
      </c>
      <c r="P827" s="6">
        <v>0.25</v>
      </c>
      <c r="Q827" s="2" t="s">
        <v>44</v>
      </c>
      <c r="R827" s="3" t="s">
        <v>1339</v>
      </c>
      <c r="S827">
        <v>15</v>
      </c>
      <c r="X827" s="2" t="s">
        <v>79</v>
      </c>
      <c r="AA827" s="2">
        <f t="shared" si="25"/>
        <v>0</v>
      </c>
    </row>
    <row r="828" spans="1:27">
      <c r="A828" s="2">
        <v>826</v>
      </c>
      <c r="B828" s="2" t="s">
        <v>37</v>
      </c>
      <c r="D828" s="2" t="s">
        <v>35</v>
      </c>
      <c r="F828" s="2" t="s">
        <v>1149</v>
      </c>
      <c r="G828" s="2" t="s">
        <v>36</v>
      </c>
      <c r="H828" s="2" t="s">
        <v>959</v>
      </c>
      <c r="K828">
        <v>103747</v>
      </c>
      <c r="L828" s="2">
        <f t="shared" si="24"/>
        <v>102747.20000000001</v>
      </c>
      <c r="N828" s="6">
        <v>513736</v>
      </c>
      <c r="O828" t="s">
        <v>4</v>
      </c>
      <c r="P828" s="6">
        <v>0.2</v>
      </c>
      <c r="Q828" s="2" t="s">
        <v>44</v>
      </c>
      <c r="R828" s="3" t="s">
        <v>1340</v>
      </c>
      <c r="S828">
        <v>15</v>
      </c>
      <c r="X828" s="2" t="s">
        <v>79</v>
      </c>
      <c r="AA828" s="2">
        <f t="shared" si="25"/>
        <v>999.79999999998836</v>
      </c>
    </row>
    <row r="829" spans="1:27">
      <c r="A829" s="2">
        <v>827</v>
      </c>
      <c r="B829" s="2" t="s">
        <v>37</v>
      </c>
      <c r="D829" s="2" t="s">
        <v>35</v>
      </c>
      <c r="F829" s="2" t="s">
        <v>1149</v>
      </c>
      <c r="G829" s="2" t="s">
        <v>36</v>
      </c>
      <c r="H829" s="2" t="s">
        <v>1189</v>
      </c>
      <c r="K829">
        <v>164400</v>
      </c>
      <c r="L829" s="2">
        <f t="shared" si="24"/>
        <v>164400</v>
      </c>
      <c r="N829" s="6">
        <v>2740</v>
      </c>
      <c r="O829" t="s">
        <v>4</v>
      </c>
      <c r="P829" s="6">
        <v>60</v>
      </c>
      <c r="Q829" s="2" t="s">
        <v>44</v>
      </c>
      <c r="R829" s="3" t="s">
        <v>1341</v>
      </c>
      <c r="S829">
        <v>15</v>
      </c>
      <c r="X829" s="2" t="s">
        <v>79</v>
      </c>
      <c r="AA829" s="2">
        <f t="shared" si="25"/>
        <v>0</v>
      </c>
    </row>
    <row r="830" spans="1:27">
      <c r="A830" s="2">
        <v>828</v>
      </c>
      <c r="B830" s="2" t="s">
        <v>37</v>
      </c>
      <c r="D830" s="2" t="s">
        <v>35</v>
      </c>
      <c r="F830" s="2" t="s">
        <v>1149</v>
      </c>
      <c r="G830" s="2" t="s">
        <v>36</v>
      </c>
      <c r="H830" s="2" t="s">
        <v>1630</v>
      </c>
      <c r="K830">
        <v>427242</v>
      </c>
      <c r="L830" s="2">
        <f t="shared" si="24"/>
        <v>427242</v>
      </c>
      <c r="N830" s="6">
        <v>3560350</v>
      </c>
      <c r="O830" t="s">
        <v>4</v>
      </c>
      <c r="P830" s="6">
        <v>0.12</v>
      </c>
      <c r="Q830" s="2" t="s">
        <v>44</v>
      </c>
      <c r="R830" s="3" t="s">
        <v>1342</v>
      </c>
      <c r="S830">
        <v>15</v>
      </c>
      <c r="X830" s="2" t="s">
        <v>79</v>
      </c>
      <c r="AA830" s="2">
        <f t="shared" si="25"/>
        <v>0</v>
      </c>
    </row>
    <row r="831" spans="1:27">
      <c r="A831" s="2">
        <v>829</v>
      </c>
      <c r="B831" s="2" t="s">
        <v>37</v>
      </c>
      <c r="D831" s="2" t="s">
        <v>35</v>
      </c>
      <c r="F831" s="2" t="s">
        <v>1149</v>
      </c>
      <c r="G831" s="2" t="s">
        <v>36</v>
      </c>
      <c r="H831" s="2" t="s">
        <v>285</v>
      </c>
      <c r="K831">
        <v>271345</v>
      </c>
      <c r="L831" s="2">
        <f t="shared" si="24"/>
        <v>271345.2</v>
      </c>
      <c r="N831" s="6">
        <v>452242</v>
      </c>
      <c r="O831" t="s">
        <v>4</v>
      </c>
      <c r="P831" s="6">
        <v>0.6</v>
      </c>
      <c r="Q831" s="2" t="s">
        <v>44</v>
      </c>
      <c r="R831" s="3" t="s">
        <v>1343</v>
      </c>
      <c r="S831">
        <v>15</v>
      </c>
      <c r="X831" s="2" t="s">
        <v>79</v>
      </c>
      <c r="AA831" s="2">
        <f t="shared" si="25"/>
        <v>-0.20000000001164153</v>
      </c>
    </row>
    <row r="832" spans="1:27">
      <c r="A832" s="2">
        <v>830</v>
      </c>
      <c r="B832" s="2" t="s">
        <v>37</v>
      </c>
      <c r="D832" s="2" t="s">
        <v>35</v>
      </c>
      <c r="F832" s="2" t="s">
        <v>1149</v>
      </c>
      <c r="G832" s="2" t="s">
        <v>36</v>
      </c>
      <c r="H832" s="2" t="s">
        <v>1190</v>
      </c>
      <c r="K832">
        <v>210</v>
      </c>
      <c r="L832" s="2">
        <f t="shared" si="24"/>
        <v>210</v>
      </c>
      <c r="N832" s="6">
        <v>600</v>
      </c>
      <c r="O832" t="s">
        <v>4</v>
      </c>
      <c r="P832" s="6">
        <v>0.35</v>
      </c>
      <c r="Q832" s="2" t="s">
        <v>44</v>
      </c>
      <c r="R832" s="3" t="s">
        <v>1344</v>
      </c>
      <c r="S832">
        <v>15</v>
      </c>
      <c r="X832" s="2" t="s">
        <v>79</v>
      </c>
      <c r="AA832" s="2">
        <f t="shared" si="25"/>
        <v>0</v>
      </c>
    </row>
    <row r="833" spans="1:27">
      <c r="A833" s="2">
        <v>831</v>
      </c>
      <c r="B833" s="2" t="s">
        <v>37</v>
      </c>
      <c r="D833" s="2" t="s">
        <v>35</v>
      </c>
      <c r="F833" s="2" t="s">
        <v>1149</v>
      </c>
      <c r="G833" s="2" t="s">
        <v>36</v>
      </c>
      <c r="H833" s="2" t="s">
        <v>1633</v>
      </c>
      <c r="I833" s="2"/>
      <c r="K833">
        <v>13506</v>
      </c>
      <c r="L833" s="2">
        <f t="shared" si="24"/>
        <v>13506</v>
      </c>
      <c r="N833" s="6">
        <v>2251</v>
      </c>
      <c r="O833" t="s">
        <v>4</v>
      </c>
      <c r="P833" s="6">
        <v>6</v>
      </c>
      <c r="Q833" s="2" t="s">
        <v>44</v>
      </c>
      <c r="R833" s="3" t="s">
        <v>1345</v>
      </c>
      <c r="S833">
        <v>15</v>
      </c>
      <c r="X833" s="2" t="s">
        <v>79</v>
      </c>
      <c r="AA833" s="2">
        <f t="shared" si="25"/>
        <v>0</v>
      </c>
    </row>
    <row r="834" spans="1:27">
      <c r="A834" s="2">
        <v>832</v>
      </c>
      <c r="B834" s="2" t="s">
        <v>37</v>
      </c>
      <c r="D834" s="2" t="s">
        <v>35</v>
      </c>
      <c r="F834" s="2" t="s">
        <v>1149</v>
      </c>
      <c r="G834" s="2" t="s">
        <v>36</v>
      </c>
      <c r="H834" s="2" t="s">
        <v>1668</v>
      </c>
      <c r="K834">
        <v>1200</v>
      </c>
      <c r="L834" s="2">
        <f t="shared" si="24"/>
        <v>1200</v>
      </c>
      <c r="N834" s="6">
        <v>800</v>
      </c>
      <c r="O834" t="s">
        <v>4</v>
      </c>
      <c r="P834" s="6">
        <v>1.5</v>
      </c>
      <c r="Q834" s="2" t="s">
        <v>44</v>
      </c>
      <c r="R834" s="3" t="s">
        <v>1346</v>
      </c>
      <c r="S834">
        <v>15</v>
      </c>
      <c r="X834" s="2" t="s">
        <v>79</v>
      </c>
      <c r="AA834" s="2">
        <f t="shared" si="25"/>
        <v>0</v>
      </c>
    </row>
    <row r="835" spans="1:27">
      <c r="A835" s="2">
        <v>833</v>
      </c>
      <c r="B835" s="2" t="s">
        <v>37</v>
      </c>
      <c r="D835" s="2" t="s">
        <v>35</v>
      </c>
      <c r="F835" s="2" t="s">
        <v>1149</v>
      </c>
      <c r="G835" s="2" t="s">
        <v>36</v>
      </c>
      <c r="H835" s="2" t="s">
        <v>1191</v>
      </c>
      <c r="K835">
        <v>50125</v>
      </c>
      <c r="L835" s="2">
        <f t="shared" si="24"/>
        <v>50125</v>
      </c>
      <c r="N835" s="6">
        <v>50125</v>
      </c>
      <c r="O835" t="s">
        <v>4</v>
      </c>
      <c r="P835" s="6">
        <v>1</v>
      </c>
      <c r="Q835" s="2" t="s">
        <v>44</v>
      </c>
      <c r="R835" s="3" t="s">
        <v>1347</v>
      </c>
      <c r="S835">
        <v>15</v>
      </c>
      <c r="X835" s="2" t="s">
        <v>79</v>
      </c>
      <c r="AA835" s="2">
        <f t="shared" si="25"/>
        <v>0</v>
      </c>
    </row>
    <row r="836" spans="1:27">
      <c r="A836" s="2">
        <v>834</v>
      </c>
      <c r="B836" s="2" t="s">
        <v>37</v>
      </c>
      <c r="D836" s="2" t="s">
        <v>35</v>
      </c>
      <c r="F836" s="2" t="s">
        <v>1149</v>
      </c>
      <c r="G836" s="2" t="s">
        <v>36</v>
      </c>
      <c r="H836" s="2" t="s">
        <v>1635</v>
      </c>
      <c r="K836">
        <v>65581</v>
      </c>
      <c r="L836" s="2">
        <f t="shared" ref="L836:L899" si="26">N836*P836</f>
        <v>65581.25</v>
      </c>
      <c r="N836" s="6">
        <v>52465</v>
      </c>
      <c r="O836" t="s">
        <v>4</v>
      </c>
      <c r="P836" s="6">
        <v>1.25</v>
      </c>
      <c r="Q836" s="2" t="s">
        <v>44</v>
      </c>
      <c r="R836" s="3" t="s">
        <v>1348</v>
      </c>
      <c r="S836">
        <v>15</v>
      </c>
      <c r="X836" s="2" t="s">
        <v>79</v>
      </c>
      <c r="AA836" s="2">
        <f t="shared" ref="AA836:AA899" si="27">K836-L836</f>
        <v>-0.25</v>
      </c>
    </row>
    <row r="837" spans="1:27">
      <c r="A837" s="2">
        <v>835</v>
      </c>
      <c r="B837" s="2" t="s">
        <v>37</v>
      </c>
      <c r="D837" s="2" t="s">
        <v>35</v>
      </c>
      <c r="F837" s="2" t="s">
        <v>1149</v>
      </c>
      <c r="G837" s="2" t="s">
        <v>36</v>
      </c>
      <c r="H837" s="2" t="s">
        <v>909</v>
      </c>
      <c r="K837">
        <v>15312</v>
      </c>
      <c r="L837" s="2">
        <f t="shared" si="26"/>
        <v>15312</v>
      </c>
      <c r="N837" s="6">
        <v>191400</v>
      </c>
      <c r="O837" t="s">
        <v>4</v>
      </c>
      <c r="P837" s="6">
        <v>0.08</v>
      </c>
      <c r="Q837" s="2" t="s">
        <v>44</v>
      </c>
      <c r="R837" s="3" t="s">
        <v>1349</v>
      </c>
      <c r="S837">
        <v>15</v>
      </c>
      <c r="X837" s="2" t="s">
        <v>79</v>
      </c>
      <c r="AA837" s="2">
        <f t="shared" si="27"/>
        <v>0</v>
      </c>
    </row>
    <row r="838" spans="1:27">
      <c r="A838" s="2">
        <v>836</v>
      </c>
      <c r="B838" s="2" t="s">
        <v>37</v>
      </c>
      <c r="D838" s="2" t="s">
        <v>35</v>
      </c>
      <c r="F838" s="2" t="s">
        <v>1149</v>
      </c>
      <c r="G838" s="2" t="s">
        <v>36</v>
      </c>
      <c r="H838" s="2" t="s">
        <v>292</v>
      </c>
      <c r="K838">
        <v>3360</v>
      </c>
      <c r="L838" s="2">
        <f t="shared" si="26"/>
        <v>3360</v>
      </c>
      <c r="N838" s="6">
        <v>22400</v>
      </c>
      <c r="O838" t="s">
        <v>4</v>
      </c>
      <c r="P838" s="6">
        <v>0.15</v>
      </c>
      <c r="Q838" s="2" t="s">
        <v>44</v>
      </c>
      <c r="R838" s="3" t="s">
        <v>1350</v>
      </c>
      <c r="S838">
        <v>15</v>
      </c>
      <c r="X838" s="2" t="s">
        <v>79</v>
      </c>
      <c r="AA838" s="2">
        <f t="shared" si="27"/>
        <v>0</v>
      </c>
    </row>
    <row r="839" spans="1:27">
      <c r="A839" s="2">
        <v>837</v>
      </c>
      <c r="B839" s="2" t="s">
        <v>37</v>
      </c>
      <c r="D839" s="2" t="s">
        <v>35</v>
      </c>
      <c r="F839" s="2" t="s">
        <v>1149</v>
      </c>
      <c r="G839" s="2" t="s">
        <v>36</v>
      </c>
      <c r="H839" s="2" t="s">
        <v>293</v>
      </c>
      <c r="K839">
        <v>2717052</v>
      </c>
      <c r="L839" s="2">
        <f t="shared" si="26"/>
        <v>2747052</v>
      </c>
      <c r="N839" s="6">
        <v>228921</v>
      </c>
      <c r="O839" t="s">
        <v>4</v>
      </c>
      <c r="P839" s="6">
        <v>12</v>
      </c>
      <c r="Q839" s="2" t="s">
        <v>44</v>
      </c>
      <c r="R839" s="3" t="s">
        <v>1351</v>
      </c>
      <c r="S839">
        <v>15</v>
      </c>
      <c r="X839" s="2" t="s">
        <v>79</v>
      </c>
      <c r="AA839" s="2">
        <f t="shared" si="27"/>
        <v>-30000</v>
      </c>
    </row>
    <row r="840" spans="1:27">
      <c r="A840" s="2">
        <v>838</v>
      </c>
      <c r="B840" s="2" t="s">
        <v>37</v>
      </c>
      <c r="D840" s="2" t="s">
        <v>35</v>
      </c>
      <c r="F840" s="2" t="s">
        <v>1149</v>
      </c>
      <c r="G840" s="2" t="s">
        <v>36</v>
      </c>
      <c r="H840" s="2" t="s">
        <v>1640</v>
      </c>
      <c r="K840">
        <v>29820</v>
      </c>
      <c r="L840" s="2">
        <f t="shared" si="26"/>
        <v>29820</v>
      </c>
      <c r="N840" s="6">
        <v>7455</v>
      </c>
      <c r="O840" t="s">
        <v>4</v>
      </c>
      <c r="P840" s="6">
        <v>4</v>
      </c>
      <c r="Q840" s="2" t="s">
        <v>44</v>
      </c>
      <c r="R840" s="3" t="s">
        <v>1352</v>
      </c>
      <c r="S840">
        <v>15</v>
      </c>
      <c r="X840" s="2" t="s">
        <v>79</v>
      </c>
      <c r="AA840" s="2">
        <f t="shared" si="27"/>
        <v>0</v>
      </c>
    </row>
    <row r="841" spans="1:27">
      <c r="A841" s="2">
        <v>839</v>
      </c>
      <c r="B841" s="2" t="s">
        <v>37</v>
      </c>
      <c r="D841" s="2" t="s">
        <v>35</v>
      </c>
      <c r="F841" s="2" t="s">
        <v>1149</v>
      </c>
      <c r="G841" s="2" t="s">
        <v>36</v>
      </c>
      <c r="H841" s="2" t="s">
        <v>60</v>
      </c>
      <c r="K841">
        <v>19535</v>
      </c>
      <c r="L841" s="2">
        <f t="shared" si="26"/>
        <v>19535.600000000002</v>
      </c>
      <c r="N841" s="6">
        <v>48839</v>
      </c>
      <c r="O841" t="s">
        <v>4</v>
      </c>
      <c r="P841" s="6">
        <v>0.4</v>
      </c>
      <c r="Q841" s="2" t="s">
        <v>44</v>
      </c>
      <c r="R841" s="3" t="s">
        <v>1353</v>
      </c>
      <c r="S841">
        <v>15</v>
      </c>
      <c r="X841" s="2" t="s">
        <v>79</v>
      </c>
      <c r="AA841" s="2">
        <f t="shared" si="27"/>
        <v>-0.60000000000218279</v>
      </c>
    </row>
    <row r="842" spans="1:27">
      <c r="A842" s="2">
        <v>840</v>
      </c>
      <c r="B842" s="2" t="s">
        <v>37</v>
      </c>
      <c r="D842" s="2" t="s">
        <v>35</v>
      </c>
      <c r="F842" s="2" t="s">
        <v>1149</v>
      </c>
      <c r="G842" s="2" t="s">
        <v>36</v>
      </c>
      <c r="H842" s="2" t="s">
        <v>911</v>
      </c>
      <c r="K842">
        <v>187</v>
      </c>
      <c r="L842" s="2">
        <f t="shared" si="26"/>
        <v>187.5</v>
      </c>
      <c r="N842" s="6">
        <v>750</v>
      </c>
      <c r="O842" t="s">
        <v>4</v>
      </c>
      <c r="P842" s="6">
        <v>0.25</v>
      </c>
      <c r="Q842" s="2" t="s">
        <v>44</v>
      </c>
      <c r="R842" s="3" t="s">
        <v>1354</v>
      </c>
      <c r="S842">
        <v>15</v>
      </c>
      <c r="X842" s="2" t="s">
        <v>79</v>
      </c>
      <c r="AA842" s="2">
        <f t="shared" si="27"/>
        <v>-0.5</v>
      </c>
    </row>
    <row r="843" spans="1:27">
      <c r="A843" s="2">
        <v>841</v>
      </c>
      <c r="B843" s="2" t="s">
        <v>37</v>
      </c>
      <c r="D843" s="2" t="s">
        <v>35</v>
      </c>
      <c r="F843" s="2" t="s">
        <v>1149</v>
      </c>
      <c r="G843" s="2" t="s">
        <v>36</v>
      </c>
      <c r="H843" s="2" t="s">
        <v>297</v>
      </c>
      <c r="K843">
        <v>392640</v>
      </c>
      <c r="L843" s="2">
        <f t="shared" si="26"/>
        <v>392640</v>
      </c>
      <c r="N843" s="6">
        <v>196320</v>
      </c>
      <c r="O843" t="s">
        <v>4</v>
      </c>
      <c r="P843" s="6">
        <v>2</v>
      </c>
      <c r="Q843" s="2" t="s">
        <v>44</v>
      </c>
      <c r="R843" s="3" t="s">
        <v>1355</v>
      </c>
      <c r="S843">
        <v>15</v>
      </c>
      <c r="X843" s="2" t="s">
        <v>79</v>
      </c>
      <c r="AA843" s="2">
        <f t="shared" si="27"/>
        <v>0</v>
      </c>
    </row>
    <row r="844" spans="1:27">
      <c r="A844" s="2">
        <v>842</v>
      </c>
      <c r="B844" s="2" t="s">
        <v>37</v>
      </c>
      <c r="D844" s="2" t="s">
        <v>35</v>
      </c>
      <c r="F844" s="2" t="s">
        <v>1149</v>
      </c>
      <c r="G844" s="2" t="s">
        <v>36</v>
      </c>
      <c r="H844" s="2" t="s">
        <v>1192</v>
      </c>
      <c r="K844">
        <v>400</v>
      </c>
      <c r="L844" s="2">
        <f t="shared" si="26"/>
        <v>400</v>
      </c>
      <c r="N844" s="6">
        <v>200</v>
      </c>
      <c r="O844" t="s">
        <v>4</v>
      </c>
      <c r="P844" s="6">
        <v>2</v>
      </c>
      <c r="Q844" s="2" t="s">
        <v>44</v>
      </c>
      <c r="R844" s="3" t="s">
        <v>1356</v>
      </c>
      <c r="S844">
        <v>15</v>
      </c>
      <c r="X844" s="2" t="s">
        <v>79</v>
      </c>
      <c r="AA844" s="2">
        <f t="shared" si="27"/>
        <v>0</v>
      </c>
    </row>
    <row r="845" spans="1:27">
      <c r="A845" s="2">
        <v>843</v>
      </c>
      <c r="B845" s="2" t="s">
        <v>37</v>
      </c>
      <c r="D845" s="2" t="s">
        <v>35</v>
      </c>
      <c r="F845" s="2" t="s">
        <v>1149</v>
      </c>
      <c r="G845" s="2" t="s">
        <v>36</v>
      </c>
      <c r="H845" s="2" t="s">
        <v>1193</v>
      </c>
      <c r="K845">
        <v>5840</v>
      </c>
      <c r="L845" s="2">
        <f t="shared" si="26"/>
        <v>5840</v>
      </c>
      <c r="N845" s="6">
        <v>584</v>
      </c>
      <c r="O845" t="s">
        <v>582</v>
      </c>
      <c r="P845" s="6">
        <v>10</v>
      </c>
      <c r="Q845" s="2" t="s">
        <v>44</v>
      </c>
      <c r="R845" s="3" t="s">
        <v>1357</v>
      </c>
      <c r="S845">
        <v>15</v>
      </c>
      <c r="X845" s="2" t="s">
        <v>79</v>
      </c>
      <c r="AA845" s="2">
        <f t="shared" si="27"/>
        <v>0</v>
      </c>
    </row>
    <row r="846" spans="1:27">
      <c r="A846" s="2">
        <v>844</v>
      </c>
      <c r="B846" s="2" t="s">
        <v>37</v>
      </c>
      <c r="D846" s="2" t="s">
        <v>35</v>
      </c>
      <c r="F846" s="2" t="s">
        <v>1149</v>
      </c>
      <c r="G846" s="2" t="s">
        <v>36</v>
      </c>
      <c r="H846" s="2" t="s">
        <v>1193</v>
      </c>
      <c r="K846">
        <v>900</v>
      </c>
      <c r="L846" s="2">
        <f t="shared" si="26"/>
        <v>900</v>
      </c>
      <c r="N846" s="6">
        <v>600</v>
      </c>
      <c r="O846" t="s">
        <v>4</v>
      </c>
      <c r="P846" s="6">
        <v>1.5</v>
      </c>
      <c r="Q846" s="2" t="s">
        <v>44</v>
      </c>
      <c r="R846" s="3" t="s">
        <v>1358</v>
      </c>
      <c r="S846">
        <v>15</v>
      </c>
      <c r="X846" s="2" t="s">
        <v>79</v>
      </c>
      <c r="AA846" s="2">
        <f t="shared" si="27"/>
        <v>0</v>
      </c>
    </row>
    <row r="847" spans="1:27">
      <c r="A847" s="2">
        <v>845</v>
      </c>
      <c r="B847" s="2" t="s">
        <v>37</v>
      </c>
      <c r="D847" s="2" t="s">
        <v>35</v>
      </c>
      <c r="F847" s="2" t="s">
        <v>1149</v>
      </c>
      <c r="G847" s="2" t="s">
        <v>36</v>
      </c>
      <c r="H847" s="2" t="s">
        <v>918</v>
      </c>
      <c r="K847">
        <v>15926</v>
      </c>
      <c r="L847" s="2">
        <f t="shared" si="26"/>
        <v>15926.16</v>
      </c>
      <c r="N847" s="6">
        <v>66359</v>
      </c>
      <c r="O847" t="s">
        <v>4</v>
      </c>
      <c r="P847" s="6">
        <v>0.24</v>
      </c>
      <c r="Q847" s="2" t="s">
        <v>44</v>
      </c>
      <c r="R847" s="3" t="s">
        <v>1359</v>
      </c>
      <c r="S847">
        <v>15</v>
      </c>
      <c r="X847" s="2" t="s">
        <v>79</v>
      </c>
      <c r="AA847" s="2">
        <f t="shared" si="27"/>
        <v>-0.15999999999985448</v>
      </c>
    </row>
    <row r="848" spans="1:27">
      <c r="A848" s="2">
        <v>846</v>
      </c>
      <c r="B848" s="2" t="s">
        <v>37</v>
      </c>
      <c r="D848" s="2" t="s">
        <v>35</v>
      </c>
      <c r="F848" s="2" t="s">
        <v>1149</v>
      </c>
      <c r="G848" s="2" t="s">
        <v>36</v>
      </c>
      <c r="H848" s="2" t="s">
        <v>1194</v>
      </c>
      <c r="K848">
        <v>9530</v>
      </c>
      <c r="L848" s="2">
        <f t="shared" si="26"/>
        <v>9530</v>
      </c>
      <c r="N848" s="6">
        <v>1906</v>
      </c>
      <c r="O848" t="s">
        <v>582</v>
      </c>
      <c r="P848" s="6">
        <v>5</v>
      </c>
      <c r="Q848" s="2" t="s">
        <v>44</v>
      </c>
      <c r="R848" s="3" t="s">
        <v>1360</v>
      </c>
      <c r="S848">
        <v>15</v>
      </c>
      <c r="X848" s="2" t="s">
        <v>79</v>
      </c>
      <c r="AA848" s="2">
        <f t="shared" si="27"/>
        <v>0</v>
      </c>
    </row>
    <row r="849" spans="1:27">
      <c r="A849" s="2">
        <v>847</v>
      </c>
      <c r="B849" s="2" t="s">
        <v>37</v>
      </c>
      <c r="D849" s="2" t="s">
        <v>35</v>
      </c>
      <c r="F849" s="2" t="s">
        <v>1149</v>
      </c>
      <c r="G849" s="2" t="s">
        <v>36</v>
      </c>
      <c r="H849" s="2" t="s">
        <v>1194</v>
      </c>
      <c r="K849">
        <v>1400</v>
      </c>
      <c r="L849" s="2">
        <f t="shared" si="26"/>
        <v>1400</v>
      </c>
      <c r="N849" s="6">
        <v>700</v>
      </c>
      <c r="O849" t="s">
        <v>4</v>
      </c>
      <c r="P849" s="6">
        <v>2</v>
      </c>
      <c r="Q849" s="2" t="s">
        <v>44</v>
      </c>
      <c r="R849" s="3" t="s">
        <v>1361</v>
      </c>
      <c r="S849">
        <v>15</v>
      </c>
      <c r="X849" s="2" t="s">
        <v>79</v>
      </c>
      <c r="AA849" s="2">
        <f t="shared" si="27"/>
        <v>0</v>
      </c>
    </row>
    <row r="850" spans="1:27">
      <c r="A850" s="2">
        <v>848</v>
      </c>
      <c r="B850" s="2" t="s">
        <v>37</v>
      </c>
      <c r="D850" s="2" t="s">
        <v>35</v>
      </c>
      <c r="F850" s="2" t="s">
        <v>1149</v>
      </c>
      <c r="G850" s="2" t="s">
        <v>36</v>
      </c>
      <c r="H850" s="2" t="s">
        <v>1195</v>
      </c>
      <c r="K850">
        <v>600</v>
      </c>
      <c r="L850" s="2">
        <f t="shared" si="26"/>
        <v>100</v>
      </c>
      <c r="N850" s="6">
        <v>50</v>
      </c>
      <c r="O850" t="s">
        <v>582</v>
      </c>
      <c r="P850" s="6">
        <v>2</v>
      </c>
      <c r="Q850" s="2" t="s">
        <v>44</v>
      </c>
      <c r="R850" s="3" t="s">
        <v>1362</v>
      </c>
      <c r="S850">
        <v>15</v>
      </c>
      <c r="X850" s="2" t="s">
        <v>79</v>
      </c>
      <c r="AA850" s="2">
        <f t="shared" si="27"/>
        <v>500</v>
      </c>
    </row>
    <row r="851" spans="1:27">
      <c r="A851" s="2">
        <v>849</v>
      </c>
      <c r="B851" s="2" t="s">
        <v>37</v>
      </c>
      <c r="D851" s="2" t="s">
        <v>35</v>
      </c>
      <c r="F851" s="2" t="s">
        <v>1149</v>
      </c>
      <c r="G851" s="2" t="s">
        <v>36</v>
      </c>
      <c r="H851" s="2" t="s">
        <v>1669</v>
      </c>
      <c r="K851">
        <v>645</v>
      </c>
      <c r="L851" s="2">
        <f t="shared" si="26"/>
        <v>645.20000000000005</v>
      </c>
      <c r="N851" s="6">
        <v>3226</v>
      </c>
      <c r="O851" t="s">
        <v>582</v>
      </c>
      <c r="P851" s="6">
        <v>0.2</v>
      </c>
      <c r="Q851" s="2" t="s">
        <v>44</v>
      </c>
      <c r="R851" s="3" t="s">
        <v>1363</v>
      </c>
      <c r="S851">
        <v>15</v>
      </c>
      <c r="X851" s="2" t="s">
        <v>79</v>
      </c>
      <c r="AA851" s="2">
        <f t="shared" si="27"/>
        <v>-0.20000000000004547</v>
      </c>
    </row>
    <row r="852" spans="1:27">
      <c r="A852" s="2">
        <v>850</v>
      </c>
      <c r="B852" s="2" t="s">
        <v>37</v>
      </c>
      <c r="D852" s="2" t="s">
        <v>35</v>
      </c>
      <c r="F852" s="2" t="s">
        <v>1149</v>
      </c>
      <c r="G852" s="2" t="s">
        <v>36</v>
      </c>
      <c r="H852" s="2" t="s">
        <v>488</v>
      </c>
      <c r="K852">
        <v>525</v>
      </c>
      <c r="L852" s="2">
        <f t="shared" si="26"/>
        <v>450</v>
      </c>
      <c r="N852" s="6">
        <v>150</v>
      </c>
      <c r="O852" t="s">
        <v>4</v>
      </c>
      <c r="P852" s="6">
        <v>3</v>
      </c>
      <c r="Q852" s="2" t="s">
        <v>44</v>
      </c>
      <c r="R852" s="3" t="s">
        <v>1364</v>
      </c>
      <c r="S852">
        <v>15</v>
      </c>
      <c r="X852" s="2" t="s">
        <v>79</v>
      </c>
      <c r="AA852" s="2">
        <f t="shared" si="27"/>
        <v>75</v>
      </c>
    </row>
    <row r="853" spans="1:27">
      <c r="A853" s="2">
        <v>851</v>
      </c>
      <c r="B853" s="2" t="s">
        <v>37</v>
      </c>
      <c r="D853" s="2" t="s">
        <v>35</v>
      </c>
      <c r="F853" s="2" t="s">
        <v>1149</v>
      </c>
      <c r="G853" s="2" t="s">
        <v>36</v>
      </c>
      <c r="H853" s="2" t="s">
        <v>1670</v>
      </c>
      <c r="K853">
        <v>5850</v>
      </c>
      <c r="L853" s="2">
        <f t="shared" si="26"/>
        <v>5850</v>
      </c>
      <c r="N853" s="6">
        <v>1170</v>
      </c>
      <c r="O853" t="s">
        <v>582</v>
      </c>
      <c r="P853" s="6">
        <v>5</v>
      </c>
      <c r="Q853" s="2" t="s">
        <v>44</v>
      </c>
      <c r="R853" s="3" t="s">
        <v>1365</v>
      </c>
      <c r="S853">
        <v>15</v>
      </c>
      <c r="X853" s="2" t="s">
        <v>79</v>
      </c>
      <c r="AA853" s="2">
        <f t="shared" si="27"/>
        <v>0</v>
      </c>
    </row>
    <row r="854" spans="1:27">
      <c r="A854" s="2">
        <v>852</v>
      </c>
      <c r="B854" s="2" t="s">
        <v>37</v>
      </c>
      <c r="D854" s="2" t="s">
        <v>35</v>
      </c>
      <c r="F854" s="2" t="s">
        <v>1149</v>
      </c>
      <c r="G854" s="2" t="s">
        <v>36</v>
      </c>
      <c r="H854" s="2" t="s">
        <v>1196</v>
      </c>
      <c r="K854">
        <v>48910</v>
      </c>
      <c r="L854" s="2">
        <f t="shared" si="26"/>
        <v>48910</v>
      </c>
      <c r="N854" s="6">
        <v>4891</v>
      </c>
      <c r="O854" t="s">
        <v>582</v>
      </c>
      <c r="P854" s="6">
        <v>10</v>
      </c>
      <c r="Q854" s="2" t="s">
        <v>44</v>
      </c>
      <c r="R854" s="3" t="s">
        <v>1366</v>
      </c>
      <c r="S854">
        <v>15</v>
      </c>
      <c r="X854" s="2" t="s">
        <v>79</v>
      </c>
      <c r="AA854" s="2">
        <f t="shared" si="27"/>
        <v>0</v>
      </c>
    </row>
    <row r="855" spans="1:27">
      <c r="A855" s="2">
        <v>853</v>
      </c>
      <c r="B855" s="2" t="s">
        <v>37</v>
      </c>
      <c r="D855" s="2" t="s">
        <v>35</v>
      </c>
      <c r="F855" s="2" t="s">
        <v>1149</v>
      </c>
      <c r="G855" s="2" t="s">
        <v>36</v>
      </c>
      <c r="H855" s="2" t="s">
        <v>1197</v>
      </c>
      <c r="K855">
        <v>325815</v>
      </c>
      <c r="L855" s="2">
        <f t="shared" si="26"/>
        <v>325815</v>
      </c>
      <c r="N855" s="6">
        <v>21721</v>
      </c>
      <c r="O855" t="s">
        <v>582</v>
      </c>
      <c r="P855" s="6">
        <v>15</v>
      </c>
      <c r="Q855" s="2" t="s">
        <v>44</v>
      </c>
      <c r="R855" s="3" t="s">
        <v>1367</v>
      </c>
      <c r="S855">
        <v>15</v>
      </c>
      <c r="X855" s="2" t="s">
        <v>79</v>
      </c>
      <c r="AA855" s="2">
        <f t="shared" si="27"/>
        <v>0</v>
      </c>
    </row>
    <row r="856" spans="1:27">
      <c r="A856" s="2">
        <v>854</v>
      </c>
      <c r="B856" s="2" t="s">
        <v>37</v>
      </c>
      <c r="D856" s="2" t="s">
        <v>35</v>
      </c>
      <c r="F856" s="2" t="s">
        <v>1149</v>
      </c>
      <c r="G856" s="2" t="s">
        <v>36</v>
      </c>
      <c r="H856" s="2" t="s">
        <v>1198</v>
      </c>
      <c r="K856">
        <v>446220</v>
      </c>
      <c r="L856" s="2">
        <f t="shared" si="26"/>
        <v>446220</v>
      </c>
      <c r="N856" s="6">
        <v>37185</v>
      </c>
      <c r="O856" t="s">
        <v>582</v>
      </c>
      <c r="P856" s="6">
        <v>12</v>
      </c>
      <c r="Q856" s="2" t="s">
        <v>44</v>
      </c>
      <c r="R856" s="3" t="s">
        <v>1368</v>
      </c>
      <c r="S856">
        <v>15</v>
      </c>
      <c r="X856" s="2" t="s">
        <v>79</v>
      </c>
      <c r="AA856" s="2">
        <f t="shared" si="27"/>
        <v>0</v>
      </c>
    </row>
    <row r="857" spans="1:27">
      <c r="A857" s="2">
        <v>855</v>
      </c>
      <c r="B857" s="2" t="s">
        <v>37</v>
      </c>
      <c r="D857" s="2" t="s">
        <v>35</v>
      </c>
      <c r="F857" s="2" t="s">
        <v>1149</v>
      </c>
      <c r="G857" s="2" t="s">
        <v>36</v>
      </c>
      <c r="H857" s="2" t="s">
        <v>1199</v>
      </c>
      <c r="K857">
        <v>35166</v>
      </c>
      <c r="L857" s="2">
        <f t="shared" si="26"/>
        <v>35166</v>
      </c>
      <c r="N857" s="6">
        <v>5861</v>
      </c>
      <c r="O857" t="s">
        <v>582</v>
      </c>
      <c r="P857" s="6">
        <v>6</v>
      </c>
      <c r="Q857" s="2" t="s">
        <v>44</v>
      </c>
      <c r="R857" s="3" t="s">
        <v>1369</v>
      </c>
      <c r="S857">
        <v>15</v>
      </c>
      <c r="X857" s="2" t="s">
        <v>79</v>
      </c>
      <c r="AA857" s="2">
        <f t="shared" si="27"/>
        <v>0</v>
      </c>
    </row>
    <row r="858" spans="1:27">
      <c r="A858" s="2">
        <v>856</v>
      </c>
      <c r="B858" s="2" t="s">
        <v>37</v>
      </c>
      <c r="D858" s="2" t="s">
        <v>35</v>
      </c>
      <c r="F858" s="2" t="s">
        <v>1149</v>
      </c>
      <c r="G858" s="2" t="s">
        <v>36</v>
      </c>
      <c r="H858" s="2" t="s">
        <v>301</v>
      </c>
      <c r="K858">
        <v>11120</v>
      </c>
      <c r="L858" s="2">
        <f t="shared" si="26"/>
        <v>11120</v>
      </c>
      <c r="N858" s="6">
        <v>139</v>
      </c>
      <c r="O858" t="s">
        <v>582</v>
      </c>
      <c r="P858" s="6">
        <v>80</v>
      </c>
      <c r="Q858" s="2" t="s">
        <v>44</v>
      </c>
      <c r="R858" s="3" t="s">
        <v>1370</v>
      </c>
      <c r="S858">
        <v>15</v>
      </c>
      <c r="X858" s="2" t="s">
        <v>79</v>
      </c>
      <c r="AA858" s="2">
        <f t="shared" si="27"/>
        <v>0</v>
      </c>
    </row>
    <row r="859" spans="1:27">
      <c r="A859" s="2">
        <v>857</v>
      </c>
      <c r="B859" s="2" t="s">
        <v>37</v>
      </c>
      <c r="D859" s="2" t="s">
        <v>35</v>
      </c>
      <c r="F859" s="2" t="s">
        <v>1149</v>
      </c>
      <c r="G859" s="2" t="s">
        <v>36</v>
      </c>
      <c r="H859" s="2" t="s">
        <v>1200</v>
      </c>
      <c r="K859">
        <v>23925</v>
      </c>
      <c r="L859" s="2">
        <f t="shared" si="26"/>
        <v>23925</v>
      </c>
      <c r="N859" s="6">
        <v>4785</v>
      </c>
      <c r="O859" t="s">
        <v>582</v>
      </c>
      <c r="P859" s="6">
        <v>5</v>
      </c>
      <c r="Q859" s="2" t="s">
        <v>44</v>
      </c>
      <c r="R859" s="3" t="s">
        <v>1371</v>
      </c>
      <c r="S859">
        <v>15</v>
      </c>
      <c r="X859" s="2" t="s">
        <v>79</v>
      </c>
      <c r="AA859" s="2">
        <f t="shared" si="27"/>
        <v>0</v>
      </c>
    </row>
    <row r="860" spans="1:27">
      <c r="A860" s="2">
        <v>858</v>
      </c>
      <c r="B860" s="2" t="s">
        <v>37</v>
      </c>
      <c r="D860" s="2" t="s">
        <v>35</v>
      </c>
      <c r="F860" s="2" t="s">
        <v>1149</v>
      </c>
      <c r="G860" s="2" t="s">
        <v>36</v>
      </c>
      <c r="H860" s="2" t="s">
        <v>1201</v>
      </c>
      <c r="K860">
        <v>360</v>
      </c>
      <c r="L860" s="2">
        <f t="shared" si="26"/>
        <v>360</v>
      </c>
      <c r="N860" s="6">
        <v>600</v>
      </c>
      <c r="O860" t="s">
        <v>4</v>
      </c>
      <c r="P860" s="6">
        <v>0.6</v>
      </c>
      <c r="Q860" s="2" t="s">
        <v>44</v>
      </c>
      <c r="R860" s="3" t="s">
        <v>1372</v>
      </c>
      <c r="S860">
        <v>15</v>
      </c>
      <c r="X860" s="2" t="s">
        <v>79</v>
      </c>
      <c r="AA860" s="2">
        <f t="shared" si="27"/>
        <v>0</v>
      </c>
    </row>
    <row r="861" spans="1:27">
      <c r="A861" s="2">
        <v>859</v>
      </c>
      <c r="B861" s="2" t="s">
        <v>37</v>
      </c>
      <c r="D861" s="2" t="s">
        <v>35</v>
      </c>
      <c r="F861" s="2" t="s">
        <v>1149</v>
      </c>
      <c r="G861" s="2" t="s">
        <v>36</v>
      </c>
      <c r="H861" s="2" t="s">
        <v>1202</v>
      </c>
      <c r="K861">
        <v>2990</v>
      </c>
      <c r="L861" s="2">
        <f t="shared" si="26"/>
        <v>2990</v>
      </c>
      <c r="N861" s="6">
        <v>115</v>
      </c>
      <c r="O861" t="s">
        <v>582</v>
      </c>
      <c r="P861" s="6">
        <v>26</v>
      </c>
      <c r="Q861" s="2" t="s">
        <v>44</v>
      </c>
      <c r="R861" s="3" t="s">
        <v>1373</v>
      </c>
      <c r="S861">
        <v>16</v>
      </c>
      <c r="X861" s="2" t="s">
        <v>79</v>
      </c>
      <c r="AA861" s="2">
        <f t="shared" si="27"/>
        <v>0</v>
      </c>
    </row>
    <row r="862" spans="1:27">
      <c r="A862" s="2">
        <v>860</v>
      </c>
      <c r="B862" s="2" t="s">
        <v>37</v>
      </c>
      <c r="D862" s="2" t="s">
        <v>35</v>
      </c>
      <c r="F862" s="2" t="s">
        <v>1149</v>
      </c>
      <c r="G862" s="2" t="s">
        <v>36</v>
      </c>
      <c r="H862" s="2" t="s">
        <v>1202</v>
      </c>
      <c r="K862">
        <v>160</v>
      </c>
      <c r="L862" s="2">
        <f t="shared" si="26"/>
        <v>160</v>
      </c>
      <c r="N862" s="6">
        <v>160</v>
      </c>
      <c r="O862" t="s">
        <v>1660</v>
      </c>
      <c r="P862" s="6">
        <v>1</v>
      </c>
      <c r="Q862" s="2" t="s">
        <v>44</v>
      </c>
      <c r="R862" s="3" t="s">
        <v>1374</v>
      </c>
      <c r="S862">
        <v>16</v>
      </c>
      <c r="X862" s="2" t="s">
        <v>79</v>
      </c>
      <c r="AA862" s="2">
        <f t="shared" si="27"/>
        <v>0</v>
      </c>
    </row>
    <row r="863" spans="1:27">
      <c r="A863" s="2">
        <v>861</v>
      </c>
      <c r="B863" s="2" t="s">
        <v>37</v>
      </c>
      <c r="D863" s="2" t="s">
        <v>35</v>
      </c>
      <c r="F863" s="2" t="s">
        <v>1149</v>
      </c>
      <c r="G863" s="2" t="s">
        <v>36</v>
      </c>
      <c r="H863" s="2" t="s">
        <v>1202</v>
      </c>
      <c r="K863">
        <v>360</v>
      </c>
      <c r="L863" s="2">
        <f t="shared" si="26"/>
        <v>360</v>
      </c>
      <c r="N863" s="6">
        <v>600</v>
      </c>
      <c r="O863" t="s">
        <v>4</v>
      </c>
      <c r="P863" s="6">
        <v>0.6</v>
      </c>
      <c r="Q863" s="2" t="s">
        <v>44</v>
      </c>
      <c r="R863" s="3" t="s">
        <v>1375</v>
      </c>
      <c r="S863">
        <v>16</v>
      </c>
      <c r="X863" s="2" t="s">
        <v>79</v>
      </c>
      <c r="AA863" s="2">
        <f t="shared" si="27"/>
        <v>0</v>
      </c>
    </row>
    <row r="864" spans="1:27">
      <c r="A864" s="2">
        <v>862</v>
      </c>
      <c r="B864" s="2" t="s">
        <v>37</v>
      </c>
      <c r="D864" s="2" t="s">
        <v>35</v>
      </c>
      <c r="F864" s="2" t="s">
        <v>1149</v>
      </c>
      <c r="G864" s="2" t="s">
        <v>36</v>
      </c>
      <c r="H864" s="2" t="s">
        <v>1671</v>
      </c>
      <c r="K864">
        <v>149103</v>
      </c>
      <c r="L864" s="2">
        <f t="shared" si="26"/>
        <v>149103</v>
      </c>
      <c r="N864" s="6">
        <v>16567</v>
      </c>
      <c r="O864" t="s">
        <v>582</v>
      </c>
      <c r="P864" s="6">
        <v>9</v>
      </c>
      <c r="Q864" s="2" t="s">
        <v>44</v>
      </c>
      <c r="R864" s="3" t="s">
        <v>1376</v>
      </c>
      <c r="S864">
        <v>16</v>
      </c>
      <c r="X864" s="2" t="s">
        <v>79</v>
      </c>
      <c r="AA864" s="2">
        <f t="shared" si="27"/>
        <v>0</v>
      </c>
    </row>
    <row r="865" spans="1:27">
      <c r="A865" s="2">
        <v>863</v>
      </c>
      <c r="B865" s="2" t="s">
        <v>37</v>
      </c>
      <c r="D865" s="2" t="s">
        <v>35</v>
      </c>
      <c r="F865" s="2" t="s">
        <v>1149</v>
      </c>
      <c r="G865" s="2" t="s">
        <v>36</v>
      </c>
      <c r="H865" s="2" t="s">
        <v>1203</v>
      </c>
      <c r="K865">
        <v>26495</v>
      </c>
      <c r="L865" s="2">
        <f t="shared" si="26"/>
        <v>26495</v>
      </c>
      <c r="N865" s="6">
        <v>3785</v>
      </c>
      <c r="O865" t="s">
        <v>582</v>
      </c>
      <c r="P865" s="6">
        <v>7</v>
      </c>
      <c r="Q865" s="2" t="s">
        <v>44</v>
      </c>
      <c r="R865" s="3" t="s">
        <v>1377</v>
      </c>
      <c r="S865">
        <v>16</v>
      </c>
      <c r="X865" s="2" t="s">
        <v>79</v>
      </c>
      <c r="AA865" s="2">
        <f t="shared" si="27"/>
        <v>0</v>
      </c>
    </row>
    <row r="866" spans="1:27">
      <c r="A866" s="2">
        <v>864</v>
      </c>
      <c r="B866" s="2" t="s">
        <v>37</v>
      </c>
      <c r="D866" s="2" t="s">
        <v>35</v>
      </c>
      <c r="F866" s="2" t="s">
        <v>1149</v>
      </c>
      <c r="G866" s="2" t="s">
        <v>36</v>
      </c>
      <c r="H866" s="2" t="s">
        <v>926</v>
      </c>
      <c r="K866">
        <v>10370</v>
      </c>
      <c r="L866" s="2">
        <f t="shared" si="26"/>
        <v>10370</v>
      </c>
      <c r="N866" s="6">
        <v>2074</v>
      </c>
      <c r="O866" t="s">
        <v>582</v>
      </c>
      <c r="P866" s="6">
        <v>5</v>
      </c>
      <c r="Q866" s="2" t="s">
        <v>44</v>
      </c>
      <c r="R866" s="3" t="s">
        <v>1378</v>
      </c>
      <c r="S866">
        <v>16</v>
      </c>
      <c r="X866" s="2" t="s">
        <v>79</v>
      </c>
      <c r="AA866" s="2">
        <f t="shared" si="27"/>
        <v>0</v>
      </c>
    </row>
    <row r="867" spans="1:27">
      <c r="A867" s="2">
        <v>865</v>
      </c>
      <c r="B867" s="2" t="s">
        <v>37</v>
      </c>
      <c r="D867" s="2" t="s">
        <v>35</v>
      </c>
      <c r="F867" s="2" t="s">
        <v>1149</v>
      </c>
      <c r="G867" s="2" t="s">
        <v>36</v>
      </c>
      <c r="H867" s="2" t="s">
        <v>926</v>
      </c>
      <c r="K867">
        <v>1575</v>
      </c>
      <c r="L867" s="2">
        <f t="shared" si="26"/>
        <v>1575</v>
      </c>
      <c r="N867" s="6">
        <v>1050</v>
      </c>
      <c r="O867" t="s">
        <v>4</v>
      </c>
      <c r="P867" s="6">
        <v>1.5</v>
      </c>
      <c r="Q867" s="2" t="s">
        <v>44</v>
      </c>
      <c r="R867" s="3" t="s">
        <v>1379</v>
      </c>
      <c r="S867">
        <v>16</v>
      </c>
      <c r="X867" s="2" t="s">
        <v>79</v>
      </c>
      <c r="AA867" s="2">
        <f t="shared" si="27"/>
        <v>0</v>
      </c>
    </row>
    <row r="868" spans="1:27">
      <c r="A868" s="2">
        <v>866</v>
      </c>
      <c r="B868" s="2" t="s">
        <v>37</v>
      </c>
      <c r="D868" s="2" t="s">
        <v>35</v>
      </c>
      <c r="F868" s="2" t="s">
        <v>1149</v>
      </c>
      <c r="G868" s="2" t="s">
        <v>36</v>
      </c>
      <c r="H868" s="2" t="s">
        <v>927</v>
      </c>
      <c r="K868">
        <v>400</v>
      </c>
      <c r="L868" s="2">
        <f t="shared" si="26"/>
        <v>400</v>
      </c>
      <c r="N868" s="6">
        <v>500</v>
      </c>
      <c r="O868" t="s">
        <v>4</v>
      </c>
      <c r="P868" s="6">
        <v>0.8</v>
      </c>
      <c r="Q868" s="2" t="s">
        <v>44</v>
      </c>
      <c r="R868" s="3" t="s">
        <v>1380</v>
      </c>
      <c r="S868">
        <v>16</v>
      </c>
      <c r="X868" s="2" t="s">
        <v>79</v>
      </c>
      <c r="AA868" s="2">
        <f t="shared" si="27"/>
        <v>0</v>
      </c>
    </row>
    <row r="869" spans="1:27">
      <c r="A869" s="2">
        <v>867</v>
      </c>
      <c r="B869" s="2" t="s">
        <v>37</v>
      </c>
      <c r="D869" s="2" t="s">
        <v>35</v>
      </c>
      <c r="F869" s="2" t="s">
        <v>1149</v>
      </c>
      <c r="G869" s="2" t="s">
        <v>36</v>
      </c>
      <c r="H869" s="2" t="s">
        <v>1672</v>
      </c>
      <c r="K869">
        <v>1462</v>
      </c>
      <c r="L869" s="2">
        <f t="shared" si="26"/>
        <v>1462.5</v>
      </c>
      <c r="N869" s="6">
        <v>650</v>
      </c>
      <c r="O869" t="s">
        <v>4</v>
      </c>
      <c r="P869" s="6">
        <v>2.25</v>
      </c>
      <c r="Q869" s="2" t="s">
        <v>44</v>
      </c>
      <c r="R869" s="3" t="s">
        <v>1381</v>
      </c>
      <c r="S869">
        <v>16</v>
      </c>
      <c r="X869" s="2" t="s">
        <v>79</v>
      </c>
      <c r="AA869" s="2">
        <f t="shared" si="27"/>
        <v>-0.5</v>
      </c>
    </row>
    <row r="870" spans="1:27">
      <c r="A870" s="2">
        <v>868</v>
      </c>
      <c r="B870" s="2" t="s">
        <v>37</v>
      </c>
      <c r="D870" s="2" t="s">
        <v>35</v>
      </c>
      <c r="F870" s="2" t="s">
        <v>1149</v>
      </c>
      <c r="G870" s="2" t="s">
        <v>36</v>
      </c>
      <c r="H870" s="2" t="s">
        <v>303</v>
      </c>
      <c r="K870">
        <v>7200</v>
      </c>
      <c r="L870" s="2">
        <f t="shared" si="26"/>
        <v>7200</v>
      </c>
      <c r="N870" s="6">
        <v>18</v>
      </c>
      <c r="O870" t="s">
        <v>582</v>
      </c>
      <c r="P870" s="6">
        <v>400</v>
      </c>
      <c r="Q870" s="2" t="s">
        <v>44</v>
      </c>
      <c r="R870" s="3" t="s">
        <v>1382</v>
      </c>
      <c r="S870">
        <v>16</v>
      </c>
      <c r="X870" s="2" t="s">
        <v>79</v>
      </c>
      <c r="AA870" s="2">
        <f t="shared" si="27"/>
        <v>0</v>
      </c>
    </row>
    <row r="871" spans="1:27">
      <c r="A871" s="2">
        <v>869</v>
      </c>
      <c r="B871" s="2" t="s">
        <v>37</v>
      </c>
      <c r="D871" s="2" t="s">
        <v>35</v>
      </c>
      <c r="F871" s="2" t="s">
        <v>1149</v>
      </c>
      <c r="G871" s="2" t="s">
        <v>36</v>
      </c>
      <c r="H871" s="2" t="s">
        <v>931</v>
      </c>
      <c r="K871">
        <v>13090</v>
      </c>
      <c r="L871" s="2">
        <f t="shared" si="26"/>
        <v>13090</v>
      </c>
      <c r="N871" s="6">
        <v>65450</v>
      </c>
      <c r="O871" t="s">
        <v>4</v>
      </c>
      <c r="P871" s="6">
        <v>0.2</v>
      </c>
      <c r="Q871" s="2" t="s">
        <v>44</v>
      </c>
      <c r="R871" s="3" t="s">
        <v>1383</v>
      </c>
      <c r="S871">
        <v>16</v>
      </c>
      <c r="X871" s="2" t="s">
        <v>79</v>
      </c>
      <c r="AA871" s="2">
        <f t="shared" si="27"/>
        <v>0</v>
      </c>
    </row>
    <row r="872" spans="1:27">
      <c r="A872" s="2">
        <v>870</v>
      </c>
      <c r="B872" s="2" t="s">
        <v>37</v>
      </c>
      <c r="D872" s="2" t="s">
        <v>35</v>
      </c>
      <c r="F872" s="2" t="s">
        <v>1149</v>
      </c>
      <c r="G872" s="2" t="s">
        <v>36</v>
      </c>
      <c r="H872" s="2" t="s">
        <v>932</v>
      </c>
      <c r="K872">
        <v>7860</v>
      </c>
      <c r="L872" s="2">
        <f t="shared" si="26"/>
        <v>7860</v>
      </c>
      <c r="N872" s="6">
        <v>131</v>
      </c>
      <c r="O872" t="s">
        <v>143</v>
      </c>
      <c r="P872" s="6">
        <v>60</v>
      </c>
      <c r="Q872" s="2" t="s">
        <v>44</v>
      </c>
      <c r="R872" s="3" t="s">
        <v>1384</v>
      </c>
      <c r="S872">
        <v>16</v>
      </c>
      <c r="X872" s="2" t="s">
        <v>79</v>
      </c>
      <c r="AA872" s="2">
        <f t="shared" si="27"/>
        <v>0</v>
      </c>
    </row>
    <row r="873" spans="1:27">
      <c r="A873" s="2">
        <v>871</v>
      </c>
      <c r="B873" s="2" t="s">
        <v>37</v>
      </c>
      <c r="D873" s="2" t="s">
        <v>35</v>
      </c>
      <c r="F873" s="2" t="s">
        <v>1149</v>
      </c>
      <c r="G873" s="2" t="s">
        <v>36</v>
      </c>
      <c r="H873" s="2" t="s">
        <v>339</v>
      </c>
      <c r="K873">
        <v>1200</v>
      </c>
      <c r="L873" s="2">
        <f t="shared" si="26"/>
        <v>1200</v>
      </c>
      <c r="N873" s="6">
        <v>150</v>
      </c>
      <c r="O873" t="s">
        <v>143</v>
      </c>
      <c r="P873" s="6">
        <v>8</v>
      </c>
      <c r="Q873" s="2" t="s">
        <v>44</v>
      </c>
      <c r="R873" s="3" t="s">
        <v>1385</v>
      </c>
      <c r="S873">
        <v>16</v>
      </c>
      <c r="X873" s="2" t="s">
        <v>79</v>
      </c>
      <c r="AA873" s="2">
        <f t="shared" si="27"/>
        <v>0</v>
      </c>
    </row>
    <row r="874" spans="1:27">
      <c r="A874" s="2">
        <v>872</v>
      </c>
      <c r="B874" s="2" t="s">
        <v>37</v>
      </c>
      <c r="D874" s="2" t="s">
        <v>35</v>
      </c>
      <c r="F874" s="2" t="s">
        <v>1149</v>
      </c>
      <c r="G874" s="2" t="s">
        <v>36</v>
      </c>
      <c r="H874" s="2" t="s">
        <v>1204</v>
      </c>
      <c r="K874">
        <v>21</v>
      </c>
      <c r="L874" s="2">
        <f t="shared" si="26"/>
        <v>21</v>
      </c>
      <c r="N874" s="6">
        <v>3</v>
      </c>
      <c r="O874" t="s">
        <v>143</v>
      </c>
      <c r="P874" s="6">
        <v>7</v>
      </c>
      <c r="Q874" s="2" t="s">
        <v>44</v>
      </c>
      <c r="R874" s="3" t="s">
        <v>1386</v>
      </c>
      <c r="S874">
        <v>16</v>
      </c>
      <c r="X874" s="2" t="s">
        <v>79</v>
      </c>
      <c r="AA874" s="2">
        <f t="shared" si="27"/>
        <v>0</v>
      </c>
    </row>
    <row r="875" spans="1:27">
      <c r="A875" s="2">
        <v>873</v>
      </c>
      <c r="B875" s="2" t="s">
        <v>37</v>
      </c>
      <c r="D875" s="2" t="s">
        <v>35</v>
      </c>
      <c r="F875" s="2" t="s">
        <v>1149</v>
      </c>
      <c r="G875" s="2" t="s">
        <v>36</v>
      </c>
      <c r="H875" s="2" t="s">
        <v>1205</v>
      </c>
      <c r="K875">
        <v>20079</v>
      </c>
      <c r="L875" s="2">
        <f t="shared" si="26"/>
        <v>20079</v>
      </c>
      <c r="N875" s="6">
        <v>33465</v>
      </c>
      <c r="O875" t="s">
        <v>4</v>
      </c>
      <c r="P875" s="6">
        <v>0.6</v>
      </c>
      <c r="Q875" s="2" t="s">
        <v>44</v>
      </c>
      <c r="R875" s="3" t="s">
        <v>1387</v>
      </c>
      <c r="S875">
        <v>16</v>
      </c>
      <c r="X875" s="2" t="s">
        <v>79</v>
      </c>
      <c r="AA875" s="2">
        <f t="shared" si="27"/>
        <v>0</v>
      </c>
    </row>
    <row r="876" spans="1:27">
      <c r="A876" s="2">
        <v>874</v>
      </c>
      <c r="B876" s="2" t="s">
        <v>37</v>
      </c>
      <c r="D876" s="2" t="s">
        <v>35</v>
      </c>
      <c r="F876" s="2" t="s">
        <v>1388</v>
      </c>
      <c r="G876" s="2" t="s">
        <v>36</v>
      </c>
      <c r="H876" s="2" t="s">
        <v>347</v>
      </c>
      <c r="K876">
        <v>4200</v>
      </c>
      <c r="L876" s="2">
        <f t="shared" si="26"/>
        <v>4200</v>
      </c>
      <c r="N876" s="6">
        <v>12000</v>
      </c>
      <c r="O876" t="s">
        <v>4</v>
      </c>
      <c r="P876" s="6">
        <v>0.35</v>
      </c>
      <c r="Q876" s="2" t="s">
        <v>44</v>
      </c>
      <c r="R876" s="3" t="s">
        <v>1423</v>
      </c>
      <c r="S876">
        <v>16</v>
      </c>
      <c r="X876" s="2" t="s">
        <v>79</v>
      </c>
      <c r="AA876" s="2">
        <f t="shared" si="27"/>
        <v>0</v>
      </c>
    </row>
    <row r="877" spans="1:27">
      <c r="A877" s="2">
        <v>875</v>
      </c>
      <c r="B877" s="2" t="s">
        <v>37</v>
      </c>
      <c r="D877" s="2" t="s">
        <v>35</v>
      </c>
      <c r="F877" s="2" t="s">
        <v>1388</v>
      </c>
      <c r="G877" s="2" t="s">
        <v>36</v>
      </c>
      <c r="H877" s="2" t="s">
        <v>85</v>
      </c>
      <c r="K877">
        <v>60</v>
      </c>
      <c r="L877" s="2">
        <f t="shared" si="26"/>
        <v>60</v>
      </c>
      <c r="N877" s="6">
        <v>300</v>
      </c>
      <c r="O877" t="s">
        <v>4</v>
      </c>
      <c r="P877" s="6">
        <v>0.2</v>
      </c>
      <c r="Q877" s="2" t="s">
        <v>44</v>
      </c>
      <c r="R877" s="3" t="s">
        <v>1424</v>
      </c>
      <c r="S877">
        <v>16</v>
      </c>
      <c r="X877" s="2" t="s">
        <v>79</v>
      </c>
      <c r="AA877" s="2">
        <f t="shared" si="27"/>
        <v>0</v>
      </c>
    </row>
    <row r="878" spans="1:27">
      <c r="A878" s="2">
        <v>876</v>
      </c>
      <c r="B878" s="2" t="s">
        <v>37</v>
      </c>
      <c r="D878" s="2" t="s">
        <v>35</v>
      </c>
      <c r="F878" s="2" t="s">
        <v>1388</v>
      </c>
      <c r="G878" s="2" t="s">
        <v>36</v>
      </c>
      <c r="H878" s="2" t="s">
        <v>1389</v>
      </c>
      <c r="K878">
        <v>750</v>
      </c>
      <c r="L878" s="2">
        <f t="shared" si="26"/>
        <v>750</v>
      </c>
      <c r="N878" s="6">
        <v>2500</v>
      </c>
      <c r="O878" t="s">
        <v>4</v>
      </c>
      <c r="P878" s="6">
        <v>0.3</v>
      </c>
      <c r="Q878" s="2" t="s">
        <v>44</v>
      </c>
      <c r="R878" s="3" t="s">
        <v>1425</v>
      </c>
      <c r="S878">
        <v>16</v>
      </c>
      <c r="X878" s="2" t="s">
        <v>79</v>
      </c>
      <c r="AA878" s="2">
        <f t="shared" si="27"/>
        <v>0</v>
      </c>
    </row>
    <row r="879" spans="1:27">
      <c r="A879" s="2">
        <v>877</v>
      </c>
      <c r="B879" s="2" t="s">
        <v>37</v>
      </c>
      <c r="D879" s="2" t="s">
        <v>35</v>
      </c>
      <c r="F879" s="2" t="s">
        <v>1388</v>
      </c>
      <c r="G879" s="2" t="s">
        <v>36</v>
      </c>
      <c r="H879" s="2" t="s">
        <v>1390</v>
      </c>
      <c r="K879">
        <v>1800</v>
      </c>
      <c r="L879" s="2">
        <f t="shared" si="26"/>
        <v>1800</v>
      </c>
      <c r="N879" s="6">
        <v>360</v>
      </c>
      <c r="O879" t="s">
        <v>4</v>
      </c>
      <c r="P879" s="6">
        <v>5</v>
      </c>
      <c r="Q879" s="2" t="s">
        <v>44</v>
      </c>
      <c r="R879" s="3" t="s">
        <v>1426</v>
      </c>
      <c r="S879">
        <v>16</v>
      </c>
      <c r="X879" s="2" t="s">
        <v>79</v>
      </c>
      <c r="AA879" s="2">
        <f t="shared" si="27"/>
        <v>0</v>
      </c>
    </row>
    <row r="880" spans="1:27">
      <c r="A880" s="2">
        <v>878</v>
      </c>
      <c r="B880" s="2" t="s">
        <v>37</v>
      </c>
      <c r="D880" s="2" t="s">
        <v>35</v>
      </c>
      <c r="F880" s="2" t="s">
        <v>1388</v>
      </c>
      <c r="G880" s="2" t="s">
        <v>36</v>
      </c>
      <c r="H880" s="2" t="s">
        <v>527</v>
      </c>
      <c r="K880">
        <v>1512</v>
      </c>
      <c r="L880" s="2">
        <f t="shared" si="26"/>
        <v>1512</v>
      </c>
      <c r="N880" s="6">
        <v>10080</v>
      </c>
      <c r="O880" t="s">
        <v>4</v>
      </c>
      <c r="P880" s="6">
        <v>0.15</v>
      </c>
      <c r="Q880" s="2" t="s">
        <v>44</v>
      </c>
      <c r="R880" s="3" t="s">
        <v>1427</v>
      </c>
      <c r="S880">
        <v>16</v>
      </c>
      <c r="X880" s="2" t="s">
        <v>79</v>
      </c>
      <c r="AA880" s="2">
        <f t="shared" si="27"/>
        <v>0</v>
      </c>
    </row>
    <row r="881" spans="1:27">
      <c r="A881" s="2">
        <v>879</v>
      </c>
      <c r="B881" s="2" t="s">
        <v>37</v>
      </c>
      <c r="D881" s="2" t="s">
        <v>35</v>
      </c>
      <c r="F881" s="2" t="s">
        <v>1388</v>
      </c>
      <c r="G881" s="2" t="s">
        <v>36</v>
      </c>
      <c r="H881" s="2" t="s">
        <v>1391</v>
      </c>
      <c r="K881">
        <v>85750</v>
      </c>
      <c r="L881" s="2">
        <f t="shared" si="26"/>
        <v>85750</v>
      </c>
      <c r="N881" s="6">
        <v>245000</v>
      </c>
      <c r="O881" t="s">
        <v>4</v>
      </c>
      <c r="P881" s="6">
        <v>0.35</v>
      </c>
      <c r="Q881" s="2" t="s">
        <v>44</v>
      </c>
      <c r="R881" s="3" t="s">
        <v>1428</v>
      </c>
      <c r="S881">
        <v>16</v>
      </c>
      <c r="X881" s="2" t="s">
        <v>79</v>
      </c>
      <c r="AA881" s="2">
        <f t="shared" si="27"/>
        <v>0</v>
      </c>
    </row>
    <row r="882" spans="1:27">
      <c r="A882" s="2">
        <v>880</v>
      </c>
      <c r="B882" s="2" t="s">
        <v>37</v>
      </c>
      <c r="D882" s="2" t="s">
        <v>35</v>
      </c>
      <c r="F882" s="2" t="s">
        <v>1388</v>
      </c>
      <c r="G882" s="2" t="s">
        <v>36</v>
      </c>
      <c r="H882" s="2" t="s">
        <v>1392</v>
      </c>
      <c r="K882">
        <v>1760</v>
      </c>
      <c r="L882" s="2">
        <f t="shared" si="26"/>
        <v>1760</v>
      </c>
      <c r="N882" s="6">
        <v>880</v>
      </c>
      <c r="O882" t="s">
        <v>1532</v>
      </c>
      <c r="P882" s="6">
        <v>2</v>
      </c>
      <c r="Q882" s="2" t="s">
        <v>44</v>
      </c>
      <c r="R882" s="3" t="s">
        <v>1429</v>
      </c>
      <c r="S882">
        <v>16</v>
      </c>
      <c r="X882" s="2" t="s">
        <v>79</v>
      </c>
      <c r="AA882" s="2">
        <f t="shared" si="27"/>
        <v>0</v>
      </c>
    </row>
    <row r="883" spans="1:27">
      <c r="A883" s="2">
        <v>881</v>
      </c>
      <c r="B883" s="2" t="s">
        <v>37</v>
      </c>
      <c r="D883" s="2" t="s">
        <v>35</v>
      </c>
      <c r="F883" s="2" t="s">
        <v>1388</v>
      </c>
      <c r="G883" s="2" t="s">
        <v>36</v>
      </c>
      <c r="H883" s="2" t="s">
        <v>46</v>
      </c>
      <c r="K883">
        <v>238625</v>
      </c>
      <c r="L883" s="2">
        <f t="shared" si="26"/>
        <v>238625</v>
      </c>
      <c r="N883" s="6">
        <v>9545</v>
      </c>
      <c r="O883" t="s">
        <v>48</v>
      </c>
      <c r="P883" s="6">
        <v>25</v>
      </c>
      <c r="Q883" s="2" t="s">
        <v>44</v>
      </c>
      <c r="R883" s="3" t="s">
        <v>1430</v>
      </c>
      <c r="S883">
        <v>16</v>
      </c>
      <c r="X883" s="2" t="s">
        <v>79</v>
      </c>
      <c r="AA883" s="2">
        <f t="shared" si="27"/>
        <v>0</v>
      </c>
    </row>
    <row r="884" spans="1:27">
      <c r="A884" s="2">
        <v>882</v>
      </c>
      <c r="B884" s="2" t="s">
        <v>37</v>
      </c>
      <c r="D884" s="2" t="s">
        <v>35</v>
      </c>
      <c r="F884" s="2" t="s">
        <v>1388</v>
      </c>
      <c r="G884" s="2" t="s">
        <v>36</v>
      </c>
      <c r="H884" s="2" t="s">
        <v>356</v>
      </c>
      <c r="K884">
        <v>440</v>
      </c>
      <c r="L884" s="2">
        <f t="shared" si="26"/>
        <v>440</v>
      </c>
      <c r="N884" s="6">
        <v>880</v>
      </c>
      <c r="O884" t="s">
        <v>582</v>
      </c>
      <c r="P884" s="6">
        <v>0.5</v>
      </c>
      <c r="Q884" s="2" t="s">
        <v>44</v>
      </c>
      <c r="R884" s="3" t="s">
        <v>1431</v>
      </c>
      <c r="S884">
        <v>16</v>
      </c>
      <c r="X884" s="2" t="s">
        <v>79</v>
      </c>
      <c r="AA884" s="2">
        <f t="shared" si="27"/>
        <v>0</v>
      </c>
    </row>
    <row r="885" spans="1:27">
      <c r="A885" s="2">
        <v>883</v>
      </c>
      <c r="B885" s="2" t="s">
        <v>37</v>
      </c>
      <c r="D885" s="2" t="s">
        <v>35</v>
      </c>
      <c r="F885" s="2" t="s">
        <v>1388</v>
      </c>
      <c r="G885" s="2" t="s">
        <v>36</v>
      </c>
      <c r="H885" s="2" t="s">
        <v>357</v>
      </c>
      <c r="K885">
        <v>29745</v>
      </c>
      <c r="L885" s="2">
        <f t="shared" si="26"/>
        <v>29745</v>
      </c>
      <c r="N885" s="6">
        <v>198300</v>
      </c>
      <c r="O885" t="s">
        <v>4</v>
      </c>
      <c r="P885" s="6">
        <v>0.15</v>
      </c>
      <c r="Q885" s="2" t="s">
        <v>44</v>
      </c>
      <c r="R885" s="3" t="s">
        <v>1432</v>
      </c>
      <c r="S885">
        <v>16</v>
      </c>
      <c r="X885" s="2" t="s">
        <v>79</v>
      </c>
      <c r="AA885" s="2">
        <f t="shared" si="27"/>
        <v>0</v>
      </c>
    </row>
    <row r="886" spans="1:27">
      <c r="A886" s="2">
        <v>884</v>
      </c>
      <c r="B886" s="2" t="s">
        <v>37</v>
      </c>
      <c r="D886" s="2" t="s">
        <v>35</v>
      </c>
      <c r="F886" s="2" t="s">
        <v>1388</v>
      </c>
      <c r="G886" s="2" t="s">
        <v>36</v>
      </c>
      <c r="H886" s="2" t="s">
        <v>580</v>
      </c>
      <c r="K886">
        <v>6600</v>
      </c>
      <c r="L886" s="2">
        <f t="shared" si="26"/>
        <v>6600</v>
      </c>
      <c r="N886" s="6">
        <v>44</v>
      </c>
      <c r="O886" t="s">
        <v>582</v>
      </c>
      <c r="P886" s="6">
        <v>150</v>
      </c>
      <c r="Q886" s="2" t="s">
        <v>44</v>
      </c>
      <c r="R886" s="3" t="s">
        <v>1433</v>
      </c>
      <c r="S886">
        <v>16</v>
      </c>
      <c r="X886" s="2" t="s">
        <v>79</v>
      </c>
      <c r="AA886" s="2">
        <f t="shared" si="27"/>
        <v>0</v>
      </c>
    </row>
    <row r="887" spans="1:27">
      <c r="A887" s="2">
        <v>885</v>
      </c>
      <c r="B887" s="2" t="s">
        <v>37</v>
      </c>
      <c r="D887" s="2" t="s">
        <v>35</v>
      </c>
      <c r="F887" s="2" t="s">
        <v>1388</v>
      </c>
      <c r="G887" s="2" t="s">
        <v>36</v>
      </c>
      <c r="H887" s="2" t="s">
        <v>102</v>
      </c>
      <c r="K887">
        <v>636765</v>
      </c>
      <c r="L887" s="2">
        <f t="shared" si="26"/>
        <v>636765</v>
      </c>
      <c r="N887" s="6">
        <v>2122550</v>
      </c>
      <c r="O887" t="s">
        <v>4</v>
      </c>
      <c r="P887" s="6">
        <v>0.3</v>
      </c>
      <c r="Q887" s="2" t="s">
        <v>44</v>
      </c>
      <c r="R887" s="3" t="s">
        <v>1434</v>
      </c>
      <c r="S887">
        <v>16</v>
      </c>
      <c r="X887" s="2" t="s">
        <v>79</v>
      </c>
      <c r="AA887" s="2">
        <f t="shared" si="27"/>
        <v>0</v>
      </c>
    </row>
    <row r="888" spans="1:27">
      <c r="A888" s="2">
        <v>886</v>
      </c>
      <c r="B888" s="2" t="s">
        <v>37</v>
      </c>
      <c r="D888" s="2" t="s">
        <v>35</v>
      </c>
      <c r="F888" s="2" t="s">
        <v>1388</v>
      </c>
      <c r="G888" s="2" t="s">
        <v>36</v>
      </c>
      <c r="H888" s="2" t="s">
        <v>50</v>
      </c>
      <c r="K888">
        <v>30639</v>
      </c>
      <c r="L888" s="2">
        <f t="shared" si="26"/>
        <v>30639.600000000002</v>
      </c>
      <c r="N888" s="6">
        <v>22696</v>
      </c>
      <c r="O888" t="s">
        <v>4</v>
      </c>
      <c r="P888" s="6">
        <v>1.35</v>
      </c>
      <c r="Q888" s="2" t="s">
        <v>44</v>
      </c>
      <c r="R888" s="3" t="s">
        <v>1435</v>
      </c>
      <c r="S888">
        <v>16</v>
      </c>
      <c r="X888" s="2" t="s">
        <v>79</v>
      </c>
      <c r="AA888" s="2">
        <f t="shared" si="27"/>
        <v>-0.60000000000218279</v>
      </c>
    </row>
    <row r="889" spans="1:27">
      <c r="A889" s="2">
        <v>887</v>
      </c>
      <c r="B889" s="2" t="s">
        <v>37</v>
      </c>
      <c r="D889" s="2" t="s">
        <v>35</v>
      </c>
      <c r="F889" s="2" t="s">
        <v>1388</v>
      </c>
      <c r="G889" s="2" t="s">
        <v>36</v>
      </c>
      <c r="H889" s="2" t="s">
        <v>669</v>
      </c>
      <c r="K889">
        <v>7062</v>
      </c>
      <c r="L889" s="2">
        <f t="shared" si="26"/>
        <v>7062.5</v>
      </c>
      <c r="N889" s="6">
        <v>28250</v>
      </c>
      <c r="O889" t="s">
        <v>4</v>
      </c>
      <c r="P889" s="6">
        <v>0.25</v>
      </c>
      <c r="Q889" s="2" t="s">
        <v>44</v>
      </c>
      <c r="R889" s="3" t="s">
        <v>1436</v>
      </c>
      <c r="S889">
        <v>16</v>
      </c>
      <c r="X889" s="2" t="s">
        <v>79</v>
      </c>
      <c r="AA889" s="2">
        <f t="shared" si="27"/>
        <v>-0.5</v>
      </c>
    </row>
    <row r="890" spans="1:27">
      <c r="A890" s="2">
        <v>888</v>
      </c>
      <c r="B890" s="2" t="s">
        <v>37</v>
      </c>
      <c r="D890" s="2" t="s">
        <v>35</v>
      </c>
      <c r="F890" s="2" t="s">
        <v>1388</v>
      </c>
      <c r="G890" s="2" t="s">
        <v>36</v>
      </c>
      <c r="H890" s="2" t="s">
        <v>719</v>
      </c>
      <c r="K890">
        <v>600</v>
      </c>
      <c r="L890" s="2">
        <f t="shared" si="26"/>
        <v>600</v>
      </c>
      <c r="N890" s="6">
        <v>500</v>
      </c>
      <c r="O890" t="s">
        <v>4</v>
      </c>
      <c r="P890" s="6">
        <v>1.2</v>
      </c>
      <c r="Q890" s="2" t="s">
        <v>44</v>
      </c>
      <c r="R890" s="3" t="s">
        <v>1437</v>
      </c>
      <c r="S890">
        <v>16</v>
      </c>
      <c r="X890" s="2" t="s">
        <v>79</v>
      </c>
      <c r="AA890" s="2">
        <f t="shared" si="27"/>
        <v>0</v>
      </c>
    </row>
    <row r="891" spans="1:27">
      <c r="A891" s="2">
        <v>889</v>
      </c>
      <c r="B891" s="2" t="s">
        <v>37</v>
      </c>
      <c r="D891" s="2" t="s">
        <v>35</v>
      </c>
      <c r="F891" s="2" t="s">
        <v>1388</v>
      </c>
      <c r="G891" s="2" t="s">
        <v>36</v>
      </c>
      <c r="H891" s="2" t="s">
        <v>1604</v>
      </c>
      <c r="K891">
        <v>700</v>
      </c>
      <c r="L891" s="2">
        <f t="shared" si="26"/>
        <v>700</v>
      </c>
      <c r="N891" s="6">
        <v>140</v>
      </c>
      <c r="O891" t="s">
        <v>399</v>
      </c>
      <c r="P891" s="6">
        <v>5</v>
      </c>
      <c r="Q891" s="2" t="s">
        <v>44</v>
      </c>
      <c r="R891" s="3" t="s">
        <v>1438</v>
      </c>
      <c r="S891">
        <v>16</v>
      </c>
      <c r="X891" s="2" t="s">
        <v>79</v>
      </c>
      <c r="AA891" s="2">
        <f t="shared" si="27"/>
        <v>0</v>
      </c>
    </row>
    <row r="892" spans="1:27">
      <c r="A892" s="2">
        <v>890</v>
      </c>
      <c r="B892" s="2" t="s">
        <v>37</v>
      </c>
      <c r="D892" s="2" t="s">
        <v>35</v>
      </c>
      <c r="F892" s="2" t="s">
        <v>1388</v>
      </c>
      <c r="G892" s="2" t="s">
        <v>36</v>
      </c>
      <c r="H892" s="2" t="s">
        <v>112</v>
      </c>
      <c r="K892">
        <v>400</v>
      </c>
      <c r="L892" s="2">
        <f t="shared" si="26"/>
        <v>400</v>
      </c>
      <c r="N892" s="6">
        <v>400</v>
      </c>
      <c r="O892" t="s">
        <v>4</v>
      </c>
      <c r="P892" s="6">
        <v>1</v>
      </c>
      <c r="Q892" s="2" t="s">
        <v>44</v>
      </c>
      <c r="R892" s="3" t="s">
        <v>1439</v>
      </c>
      <c r="S892">
        <v>16</v>
      </c>
      <c r="X892" s="2" t="s">
        <v>79</v>
      </c>
      <c r="AA892" s="2">
        <f t="shared" si="27"/>
        <v>0</v>
      </c>
    </row>
    <row r="893" spans="1:27">
      <c r="A893" s="2">
        <v>891</v>
      </c>
      <c r="B893" s="2" t="s">
        <v>37</v>
      </c>
      <c r="D893" s="2" t="s">
        <v>35</v>
      </c>
      <c r="F893" s="2" t="s">
        <v>1388</v>
      </c>
      <c r="G893" s="2" t="s">
        <v>36</v>
      </c>
      <c r="H893" s="2" t="s">
        <v>393</v>
      </c>
      <c r="K893">
        <v>169540</v>
      </c>
      <c r="L893" s="2">
        <f t="shared" si="26"/>
        <v>269540.5</v>
      </c>
      <c r="N893" s="6">
        <v>1858900</v>
      </c>
      <c r="O893" t="s">
        <v>4</v>
      </c>
      <c r="P893" s="6">
        <v>0.14499999999999999</v>
      </c>
      <c r="Q893" s="2" t="s">
        <v>44</v>
      </c>
      <c r="R893" s="3" t="s">
        <v>1440</v>
      </c>
      <c r="S893">
        <v>16</v>
      </c>
      <c r="X893" s="2" t="s">
        <v>79</v>
      </c>
      <c r="AA893" s="2">
        <f t="shared" si="27"/>
        <v>-100000.5</v>
      </c>
    </row>
    <row r="894" spans="1:27">
      <c r="A894" s="2">
        <v>892</v>
      </c>
      <c r="B894" s="2" t="s">
        <v>37</v>
      </c>
      <c r="D894" s="2" t="s">
        <v>35</v>
      </c>
      <c r="F894" s="2" t="s">
        <v>1388</v>
      </c>
      <c r="G894" s="2" t="s">
        <v>36</v>
      </c>
      <c r="H894" s="2" t="s">
        <v>394</v>
      </c>
      <c r="K894">
        <v>45000</v>
      </c>
      <c r="L894" s="2">
        <f t="shared" si="26"/>
        <v>45000</v>
      </c>
      <c r="N894" s="6">
        <v>75000</v>
      </c>
      <c r="O894" t="s">
        <v>4</v>
      </c>
      <c r="P894" s="6">
        <v>0.6</v>
      </c>
      <c r="Q894" s="2" t="s">
        <v>44</v>
      </c>
      <c r="R894" s="3" t="s">
        <v>1441</v>
      </c>
      <c r="S894">
        <v>16</v>
      </c>
      <c r="X894" s="2" t="s">
        <v>79</v>
      </c>
      <c r="AA894" s="2">
        <f t="shared" si="27"/>
        <v>0</v>
      </c>
    </row>
    <row r="895" spans="1:27">
      <c r="A895" s="2">
        <v>893</v>
      </c>
      <c r="B895" s="2" t="s">
        <v>37</v>
      </c>
      <c r="D895" s="2" t="s">
        <v>35</v>
      </c>
      <c r="F895" s="2" t="s">
        <v>1388</v>
      </c>
      <c r="G895" s="2" t="s">
        <v>36</v>
      </c>
      <c r="H895" s="2" t="s">
        <v>773</v>
      </c>
      <c r="K895">
        <v>2500</v>
      </c>
      <c r="L895" s="2">
        <f t="shared" si="26"/>
        <v>2500</v>
      </c>
      <c r="N895" s="6">
        <v>5000</v>
      </c>
      <c r="O895" t="s">
        <v>4</v>
      </c>
      <c r="P895" s="6">
        <v>0.5</v>
      </c>
      <c r="Q895" s="2" t="s">
        <v>44</v>
      </c>
      <c r="R895" s="3" t="s">
        <v>1442</v>
      </c>
      <c r="S895">
        <v>16</v>
      </c>
      <c r="X895" s="2" t="s">
        <v>79</v>
      </c>
      <c r="AA895" s="2">
        <f t="shared" si="27"/>
        <v>0</v>
      </c>
    </row>
    <row r="896" spans="1:27">
      <c r="A896" s="2">
        <v>894</v>
      </c>
      <c r="B896" s="2" t="s">
        <v>37</v>
      </c>
      <c r="D896" s="2" t="s">
        <v>35</v>
      </c>
      <c r="F896" s="2" t="s">
        <v>1388</v>
      </c>
      <c r="G896" s="2" t="s">
        <v>36</v>
      </c>
      <c r="H896" s="2" t="s">
        <v>397</v>
      </c>
      <c r="K896">
        <v>4170</v>
      </c>
      <c r="L896" s="2">
        <f t="shared" si="26"/>
        <v>4170</v>
      </c>
      <c r="N896" s="6">
        <v>27800</v>
      </c>
      <c r="O896" t="s">
        <v>4</v>
      </c>
      <c r="P896" s="6">
        <v>0.15</v>
      </c>
      <c r="Q896" s="2" t="s">
        <v>44</v>
      </c>
      <c r="R896" s="3" t="s">
        <v>1443</v>
      </c>
      <c r="S896">
        <v>16</v>
      </c>
      <c r="X896" s="2" t="s">
        <v>79</v>
      </c>
      <c r="AA896" s="2">
        <f t="shared" si="27"/>
        <v>0</v>
      </c>
    </row>
    <row r="897" spans="1:27">
      <c r="A897" s="2">
        <v>895</v>
      </c>
      <c r="B897" s="2" t="s">
        <v>37</v>
      </c>
      <c r="D897" s="2" t="s">
        <v>35</v>
      </c>
      <c r="F897" s="2" t="s">
        <v>1388</v>
      </c>
      <c r="G897" s="2" t="s">
        <v>36</v>
      </c>
      <c r="H897" s="2" t="s">
        <v>779</v>
      </c>
      <c r="K897">
        <v>1800</v>
      </c>
      <c r="L897" s="2">
        <f t="shared" si="26"/>
        <v>1800</v>
      </c>
      <c r="N897" s="6">
        <v>1200</v>
      </c>
      <c r="O897" t="s">
        <v>4</v>
      </c>
      <c r="P897" s="6">
        <v>1.5</v>
      </c>
      <c r="Q897" s="2" t="s">
        <v>44</v>
      </c>
      <c r="R897" s="3" t="s">
        <v>1444</v>
      </c>
      <c r="S897">
        <v>16</v>
      </c>
      <c r="X897" s="2" t="s">
        <v>79</v>
      </c>
      <c r="AA897" s="2">
        <f t="shared" si="27"/>
        <v>0</v>
      </c>
    </row>
    <row r="898" spans="1:27">
      <c r="A898" s="2">
        <v>896</v>
      </c>
      <c r="B898" s="2" t="s">
        <v>37</v>
      </c>
      <c r="D898" s="2" t="s">
        <v>35</v>
      </c>
      <c r="F898" s="2" t="s">
        <v>1388</v>
      </c>
      <c r="G898" s="2" t="s">
        <v>36</v>
      </c>
      <c r="H898" s="2" t="s">
        <v>1673</v>
      </c>
      <c r="K898">
        <v>12</v>
      </c>
      <c r="L898" s="2">
        <f t="shared" si="26"/>
        <v>12</v>
      </c>
      <c r="N898" s="6">
        <v>60</v>
      </c>
      <c r="O898" t="s">
        <v>4</v>
      </c>
      <c r="P898" s="6">
        <v>0.2</v>
      </c>
      <c r="Q898" s="2" t="s">
        <v>44</v>
      </c>
      <c r="R898" s="3" t="s">
        <v>1445</v>
      </c>
      <c r="S898">
        <v>16</v>
      </c>
      <c r="X898" s="2" t="s">
        <v>79</v>
      </c>
      <c r="AA898" s="2">
        <f t="shared" si="27"/>
        <v>0</v>
      </c>
    </row>
    <row r="899" spans="1:27">
      <c r="A899" s="2">
        <v>897</v>
      </c>
      <c r="B899" s="2" t="s">
        <v>37</v>
      </c>
      <c r="D899" s="2" t="s">
        <v>35</v>
      </c>
      <c r="F899" s="2" t="s">
        <v>1388</v>
      </c>
      <c r="G899" s="2" t="s">
        <v>36</v>
      </c>
      <c r="H899" s="2" t="s">
        <v>122</v>
      </c>
      <c r="K899">
        <v>3840</v>
      </c>
      <c r="L899" s="2">
        <f t="shared" si="26"/>
        <v>3840</v>
      </c>
      <c r="N899" s="6">
        <v>9600</v>
      </c>
      <c r="O899" t="s">
        <v>4</v>
      </c>
      <c r="P899" s="6">
        <v>0.4</v>
      </c>
      <c r="Q899" s="2" t="s">
        <v>44</v>
      </c>
      <c r="R899" s="3" t="s">
        <v>1446</v>
      </c>
      <c r="S899">
        <v>16</v>
      </c>
      <c r="X899" s="2" t="s">
        <v>79</v>
      </c>
      <c r="AA899" s="2">
        <f t="shared" si="27"/>
        <v>0</v>
      </c>
    </row>
    <row r="900" spans="1:27">
      <c r="A900" s="2">
        <v>898</v>
      </c>
      <c r="B900" s="2" t="s">
        <v>37</v>
      </c>
      <c r="D900" s="2" t="s">
        <v>35</v>
      </c>
      <c r="F900" s="2" t="s">
        <v>1388</v>
      </c>
      <c r="G900" s="2" t="s">
        <v>36</v>
      </c>
      <c r="H900" s="2" t="s">
        <v>1393</v>
      </c>
      <c r="K900">
        <v>101137</v>
      </c>
      <c r="L900" s="2">
        <f t="shared" ref="L900:L963" si="28">N900*P900</f>
        <v>101137.5</v>
      </c>
      <c r="N900" s="6">
        <v>674250</v>
      </c>
      <c r="O900" t="s">
        <v>4</v>
      </c>
      <c r="P900" s="6">
        <v>0.15</v>
      </c>
      <c r="Q900" s="2" t="s">
        <v>44</v>
      </c>
      <c r="R900" s="3" t="s">
        <v>1447</v>
      </c>
      <c r="S900">
        <v>16</v>
      </c>
      <c r="X900" s="2" t="s">
        <v>79</v>
      </c>
      <c r="AA900" s="2">
        <f t="shared" ref="AA900:AA963" si="29">K900-L900</f>
        <v>-0.5</v>
      </c>
    </row>
    <row r="901" spans="1:27">
      <c r="A901" s="2">
        <v>899</v>
      </c>
      <c r="B901" s="2" t="s">
        <v>37</v>
      </c>
      <c r="D901" s="2" t="s">
        <v>35</v>
      </c>
      <c r="F901" s="2" t="s">
        <v>1388</v>
      </c>
      <c r="G901" s="2" t="s">
        <v>36</v>
      </c>
      <c r="H901" s="2" t="s">
        <v>1394</v>
      </c>
      <c r="K901">
        <v>10000</v>
      </c>
      <c r="L901" s="2">
        <f t="shared" si="28"/>
        <v>10000</v>
      </c>
      <c r="N901" s="6">
        <v>25000</v>
      </c>
      <c r="O901" t="s">
        <v>4</v>
      </c>
      <c r="P901" s="6">
        <v>0.4</v>
      </c>
      <c r="Q901" s="2" t="s">
        <v>44</v>
      </c>
      <c r="R901" s="3" t="s">
        <v>1448</v>
      </c>
      <c r="S901">
        <v>16</v>
      </c>
      <c r="X901" s="2" t="s">
        <v>79</v>
      </c>
      <c r="AA901" s="2">
        <f t="shared" si="29"/>
        <v>0</v>
      </c>
    </row>
    <row r="902" spans="1:27">
      <c r="A902" s="2">
        <v>900</v>
      </c>
      <c r="B902" s="2" t="s">
        <v>37</v>
      </c>
      <c r="D902" s="2" t="s">
        <v>35</v>
      </c>
      <c r="F902" s="2" t="s">
        <v>1388</v>
      </c>
      <c r="G902" s="2" t="s">
        <v>36</v>
      </c>
      <c r="H902" s="2" t="s">
        <v>1395</v>
      </c>
      <c r="K902">
        <v>12000</v>
      </c>
      <c r="L902" s="2">
        <f t="shared" si="28"/>
        <v>12000</v>
      </c>
      <c r="N902" s="6">
        <v>60000</v>
      </c>
      <c r="O902" t="s">
        <v>4</v>
      </c>
      <c r="P902" s="6">
        <v>0.2</v>
      </c>
      <c r="Q902" s="2" t="s">
        <v>44</v>
      </c>
      <c r="R902" s="3" t="s">
        <v>1449</v>
      </c>
      <c r="S902">
        <v>16</v>
      </c>
      <c r="X902" s="2" t="s">
        <v>79</v>
      </c>
      <c r="AA902" s="2">
        <f t="shared" si="29"/>
        <v>0</v>
      </c>
    </row>
    <row r="903" spans="1:27">
      <c r="A903" s="2">
        <v>901</v>
      </c>
      <c r="B903" s="2" t="s">
        <v>37</v>
      </c>
      <c r="D903" s="2" t="s">
        <v>35</v>
      </c>
      <c r="F903" s="2" t="s">
        <v>1388</v>
      </c>
      <c r="G903" s="2" t="s">
        <v>36</v>
      </c>
      <c r="H903" s="2" t="s">
        <v>1396</v>
      </c>
      <c r="K903">
        <v>1620</v>
      </c>
      <c r="L903" s="2">
        <f t="shared" si="28"/>
        <v>1620</v>
      </c>
      <c r="N903" s="6">
        <v>81</v>
      </c>
      <c r="O903" t="s">
        <v>142</v>
      </c>
      <c r="P903" s="6">
        <v>20</v>
      </c>
      <c r="Q903" s="2" t="s">
        <v>44</v>
      </c>
      <c r="R903" s="3" t="s">
        <v>1450</v>
      </c>
      <c r="S903">
        <v>16</v>
      </c>
      <c r="X903" s="2" t="s">
        <v>79</v>
      </c>
      <c r="AA903" s="2">
        <f t="shared" si="29"/>
        <v>0</v>
      </c>
    </row>
    <row r="904" spans="1:27">
      <c r="A904" s="2">
        <v>902</v>
      </c>
      <c r="B904" s="2" t="s">
        <v>37</v>
      </c>
      <c r="D904" s="2" t="s">
        <v>35</v>
      </c>
      <c r="F904" s="2" t="s">
        <v>1388</v>
      </c>
      <c r="G904" s="2" t="s">
        <v>36</v>
      </c>
      <c r="H904" s="2" t="s">
        <v>1674</v>
      </c>
      <c r="K904">
        <v>2640</v>
      </c>
      <c r="L904" s="2">
        <f t="shared" si="28"/>
        <v>2640</v>
      </c>
      <c r="N904" s="6">
        <v>110</v>
      </c>
      <c r="O904" t="s">
        <v>142</v>
      </c>
      <c r="P904" s="6">
        <v>24</v>
      </c>
      <c r="Q904" s="2" t="s">
        <v>44</v>
      </c>
      <c r="R904" s="3" t="s">
        <v>1451</v>
      </c>
      <c r="S904">
        <v>16</v>
      </c>
      <c r="X904" s="2" t="s">
        <v>79</v>
      </c>
      <c r="AA904" s="2">
        <f t="shared" si="29"/>
        <v>0</v>
      </c>
    </row>
    <row r="905" spans="1:27">
      <c r="A905" s="2">
        <v>903</v>
      </c>
      <c r="B905" s="2" t="s">
        <v>37</v>
      </c>
      <c r="D905" s="2" t="s">
        <v>35</v>
      </c>
      <c r="F905" s="2" t="s">
        <v>1388</v>
      </c>
      <c r="G905" s="2" t="s">
        <v>36</v>
      </c>
      <c r="H905" s="2" t="s">
        <v>435</v>
      </c>
      <c r="K905">
        <v>79760</v>
      </c>
      <c r="L905" s="2">
        <f t="shared" si="28"/>
        <v>79760</v>
      </c>
      <c r="N905" s="6">
        <v>398800</v>
      </c>
      <c r="O905" t="s">
        <v>4</v>
      </c>
      <c r="P905" s="6">
        <v>0.2</v>
      </c>
      <c r="Q905" s="2" t="s">
        <v>44</v>
      </c>
      <c r="R905" s="3" t="s">
        <v>1452</v>
      </c>
      <c r="S905">
        <v>16</v>
      </c>
      <c r="X905" s="2" t="s">
        <v>79</v>
      </c>
      <c r="AA905" s="2">
        <f t="shared" si="29"/>
        <v>0</v>
      </c>
    </row>
    <row r="906" spans="1:27">
      <c r="A906" s="2">
        <v>904</v>
      </c>
      <c r="B906" s="2" t="s">
        <v>37</v>
      </c>
      <c r="D906" s="2" t="s">
        <v>35</v>
      </c>
      <c r="F906" s="2" t="s">
        <v>1388</v>
      </c>
      <c r="G906" s="2" t="s">
        <v>36</v>
      </c>
      <c r="H906" s="2" t="s">
        <v>436</v>
      </c>
      <c r="K906">
        <v>2175</v>
      </c>
      <c r="L906" s="2">
        <f t="shared" si="28"/>
        <v>2175</v>
      </c>
      <c r="N906" s="6">
        <v>870</v>
      </c>
      <c r="O906" t="s">
        <v>4</v>
      </c>
      <c r="P906" s="6">
        <v>2.5</v>
      </c>
      <c r="Q906" s="2" t="s">
        <v>44</v>
      </c>
      <c r="R906" s="3" t="s">
        <v>1453</v>
      </c>
      <c r="S906">
        <v>16</v>
      </c>
      <c r="X906" s="2" t="s">
        <v>79</v>
      </c>
      <c r="AA906" s="2">
        <f t="shared" si="29"/>
        <v>0</v>
      </c>
    </row>
    <row r="907" spans="1:27">
      <c r="A907" s="2">
        <v>905</v>
      </c>
      <c r="B907" s="2" t="s">
        <v>37</v>
      </c>
      <c r="D907" s="2" t="s">
        <v>35</v>
      </c>
      <c r="F907" s="2" t="s">
        <v>1388</v>
      </c>
      <c r="G907" s="2" t="s">
        <v>36</v>
      </c>
      <c r="H907" s="2" t="s">
        <v>133</v>
      </c>
      <c r="K907">
        <v>1350</v>
      </c>
      <c r="L907" s="2">
        <f t="shared" si="28"/>
        <v>1350</v>
      </c>
      <c r="N907" s="6">
        <v>300</v>
      </c>
      <c r="O907" t="s">
        <v>4</v>
      </c>
      <c r="P907" s="6">
        <v>4.5</v>
      </c>
      <c r="Q907" s="2" t="s">
        <v>44</v>
      </c>
      <c r="R907" s="3" t="s">
        <v>1454</v>
      </c>
      <c r="S907">
        <v>16</v>
      </c>
      <c r="X907" s="2" t="s">
        <v>79</v>
      </c>
      <c r="AA907" s="2">
        <f t="shared" si="29"/>
        <v>0</v>
      </c>
    </row>
    <row r="908" spans="1:27">
      <c r="A908" s="2">
        <v>906</v>
      </c>
      <c r="B908" s="2" t="s">
        <v>37</v>
      </c>
      <c r="D908" s="2" t="s">
        <v>35</v>
      </c>
      <c r="F908" s="2" t="s">
        <v>1388</v>
      </c>
      <c r="G908" s="2" t="s">
        <v>36</v>
      </c>
      <c r="H908" s="2" t="s">
        <v>135</v>
      </c>
      <c r="K908">
        <v>4180</v>
      </c>
      <c r="L908" s="2">
        <f t="shared" si="28"/>
        <v>4180</v>
      </c>
      <c r="N908" s="6">
        <v>3800</v>
      </c>
      <c r="O908" t="s">
        <v>4</v>
      </c>
      <c r="P908" s="6">
        <v>1.1000000000000001</v>
      </c>
      <c r="Q908" s="2" t="s">
        <v>44</v>
      </c>
      <c r="R908" s="3" t="s">
        <v>1455</v>
      </c>
      <c r="S908">
        <v>16</v>
      </c>
      <c r="X908" s="2" t="s">
        <v>79</v>
      </c>
      <c r="AA908" s="2">
        <f t="shared" si="29"/>
        <v>0</v>
      </c>
    </row>
    <row r="909" spans="1:27">
      <c r="A909" s="2">
        <v>907</v>
      </c>
      <c r="B909" s="2" t="s">
        <v>37</v>
      </c>
      <c r="D909" s="2" t="s">
        <v>35</v>
      </c>
      <c r="F909" s="2" t="s">
        <v>1388</v>
      </c>
      <c r="G909" s="2" t="s">
        <v>36</v>
      </c>
      <c r="H909" s="2" t="s">
        <v>1397</v>
      </c>
      <c r="K909">
        <v>15000</v>
      </c>
      <c r="L909" s="2">
        <f t="shared" si="28"/>
        <v>15000</v>
      </c>
      <c r="N909" s="6">
        <v>2500</v>
      </c>
      <c r="O909" t="s">
        <v>4</v>
      </c>
      <c r="P909" s="6">
        <v>6</v>
      </c>
      <c r="Q909" s="2" t="s">
        <v>44</v>
      </c>
      <c r="R909" s="3" t="s">
        <v>1456</v>
      </c>
      <c r="S909">
        <v>16</v>
      </c>
      <c r="X909" s="2" t="s">
        <v>79</v>
      </c>
      <c r="AA909" s="2">
        <f t="shared" si="29"/>
        <v>0</v>
      </c>
    </row>
    <row r="910" spans="1:27">
      <c r="A910" s="2">
        <v>908</v>
      </c>
      <c r="B910" s="2" t="s">
        <v>37</v>
      </c>
      <c r="D910" s="2" t="s">
        <v>35</v>
      </c>
      <c r="F910" s="2" t="s">
        <v>1388</v>
      </c>
      <c r="G910" s="2" t="s">
        <v>36</v>
      </c>
      <c r="H910" s="2" t="s">
        <v>439</v>
      </c>
      <c r="K910">
        <v>810</v>
      </c>
      <c r="L910" s="2">
        <f t="shared" si="28"/>
        <v>810</v>
      </c>
      <c r="N910" s="6">
        <v>4500</v>
      </c>
      <c r="O910" t="s">
        <v>4</v>
      </c>
      <c r="P910" s="6">
        <v>0.18</v>
      </c>
      <c r="Q910" s="2" t="s">
        <v>44</v>
      </c>
      <c r="R910" s="3" t="s">
        <v>1457</v>
      </c>
      <c r="S910">
        <v>16</v>
      </c>
      <c r="X910" s="2" t="s">
        <v>79</v>
      </c>
      <c r="AA910" s="2">
        <f t="shared" si="29"/>
        <v>0</v>
      </c>
    </row>
    <row r="911" spans="1:27">
      <c r="A911" s="2">
        <v>909</v>
      </c>
      <c r="B911" s="2" t="s">
        <v>37</v>
      </c>
      <c r="D911" s="2" t="s">
        <v>35</v>
      </c>
      <c r="F911" s="2" t="s">
        <v>1388</v>
      </c>
      <c r="G911" s="2" t="s">
        <v>36</v>
      </c>
      <c r="H911" s="2" t="s">
        <v>1398</v>
      </c>
      <c r="K911">
        <v>1000</v>
      </c>
      <c r="L911" s="2">
        <f t="shared" si="28"/>
        <v>1000</v>
      </c>
      <c r="N911" s="6">
        <v>25</v>
      </c>
      <c r="O911" t="s">
        <v>142</v>
      </c>
      <c r="P911" s="6">
        <v>40</v>
      </c>
      <c r="Q911" s="2" t="s">
        <v>44</v>
      </c>
      <c r="R911" s="3" t="s">
        <v>1458</v>
      </c>
      <c r="S911">
        <v>16</v>
      </c>
      <c r="X911" s="2" t="s">
        <v>79</v>
      </c>
      <c r="AA911" s="2">
        <f t="shared" si="29"/>
        <v>0</v>
      </c>
    </row>
    <row r="912" spans="1:27">
      <c r="A912" s="2">
        <v>910</v>
      </c>
      <c r="B912" s="2" t="s">
        <v>37</v>
      </c>
      <c r="D912" s="2" t="s">
        <v>35</v>
      </c>
      <c r="F912" s="2" t="s">
        <v>1388</v>
      </c>
      <c r="G912" s="2" t="s">
        <v>36</v>
      </c>
      <c r="H912" s="2" t="s">
        <v>1399</v>
      </c>
      <c r="K912">
        <v>411000</v>
      </c>
      <c r="L912" s="2">
        <f t="shared" si="28"/>
        <v>411000</v>
      </c>
      <c r="N912" s="6">
        <v>411</v>
      </c>
      <c r="O912" t="s">
        <v>358</v>
      </c>
      <c r="P912" s="6">
        <v>1000</v>
      </c>
      <c r="Q912" s="2" t="s">
        <v>44</v>
      </c>
      <c r="R912" s="3" t="s">
        <v>1459</v>
      </c>
      <c r="S912">
        <v>16</v>
      </c>
      <c r="X912" s="2" t="s">
        <v>79</v>
      </c>
      <c r="AA912" s="2">
        <f t="shared" si="29"/>
        <v>0</v>
      </c>
    </row>
    <row r="913" spans="1:27">
      <c r="A913" s="2">
        <v>911</v>
      </c>
      <c r="B913" s="2" t="s">
        <v>37</v>
      </c>
      <c r="D913" s="2" t="s">
        <v>35</v>
      </c>
      <c r="F913" s="2" t="s">
        <v>1388</v>
      </c>
      <c r="G913" s="2" t="s">
        <v>36</v>
      </c>
      <c r="H913" s="2" t="s">
        <v>1400</v>
      </c>
      <c r="K913">
        <v>418000</v>
      </c>
      <c r="L913" s="2">
        <f t="shared" si="28"/>
        <v>418000</v>
      </c>
      <c r="N913" s="6">
        <v>209</v>
      </c>
      <c r="O913" t="s">
        <v>1532</v>
      </c>
      <c r="P913" s="6">
        <v>2000</v>
      </c>
      <c r="Q913" s="2" t="s">
        <v>44</v>
      </c>
      <c r="R913" s="3" t="s">
        <v>1460</v>
      </c>
      <c r="S913">
        <v>16</v>
      </c>
      <c r="X913" s="2" t="s">
        <v>79</v>
      </c>
      <c r="AA913" s="2">
        <f t="shared" si="29"/>
        <v>0</v>
      </c>
    </row>
    <row r="914" spans="1:27">
      <c r="A914" s="2">
        <v>912</v>
      </c>
      <c r="B914" s="2" t="s">
        <v>37</v>
      </c>
      <c r="D914" s="2" t="s">
        <v>35</v>
      </c>
      <c r="F914" s="2" t="s">
        <v>1388</v>
      </c>
      <c r="G914" s="2" t="s">
        <v>36</v>
      </c>
      <c r="H914" s="2" t="s">
        <v>886</v>
      </c>
      <c r="K914">
        <v>2272686</v>
      </c>
      <c r="L914" s="2">
        <f t="shared" si="28"/>
        <v>2272686</v>
      </c>
      <c r="N914" s="6">
        <v>15151240</v>
      </c>
      <c r="O914" t="s">
        <v>4</v>
      </c>
      <c r="P914" s="6">
        <v>0.15</v>
      </c>
      <c r="Q914" s="2" t="s">
        <v>44</v>
      </c>
      <c r="R914" s="3" t="s">
        <v>1461</v>
      </c>
      <c r="S914">
        <v>16</v>
      </c>
      <c r="X914" s="2" t="s">
        <v>79</v>
      </c>
      <c r="AA914" s="2">
        <f t="shared" si="29"/>
        <v>0</v>
      </c>
    </row>
    <row r="915" spans="1:27">
      <c r="A915" s="2">
        <v>913</v>
      </c>
      <c r="B915" s="2" t="s">
        <v>37</v>
      </c>
      <c r="D915" s="2" t="s">
        <v>35</v>
      </c>
      <c r="F915" s="2" t="s">
        <v>1388</v>
      </c>
      <c r="G915" s="2" t="s">
        <v>36</v>
      </c>
      <c r="H915" s="2" t="s">
        <v>442</v>
      </c>
      <c r="K915">
        <v>18725</v>
      </c>
      <c r="L915" s="2">
        <f t="shared" si="28"/>
        <v>18725</v>
      </c>
      <c r="N915" s="6">
        <v>749</v>
      </c>
      <c r="O915" t="s">
        <v>142</v>
      </c>
      <c r="P915" s="6">
        <v>25</v>
      </c>
      <c r="Q915" s="2" t="s">
        <v>44</v>
      </c>
      <c r="R915" s="3" t="s">
        <v>1462</v>
      </c>
      <c r="S915">
        <v>16</v>
      </c>
      <c r="X915" s="2" t="s">
        <v>79</v>
      </c>
      <c r="AA915" s="2">
        <f t="shared" si="29"/>
        <v>0</v>
      </c>
    </row>
    <row r="916" spans="1:27">
      <c r="A916" s="2">
        <v>914</v>
      </c>
      <c r="B916" s="2" t="s">
        <v>37</v>
      </c>
      <c r="D916" s="2" t="s">
        <v>35</v>
      </c>
      <c r="F916" s="2" t="s">
        <v>1388</v>
      </c>
      <c r="G916" s="2" t="s">
        <v>36</v>
      </c>
      <c r="H916" s="2" t="s">
        <v>442</v>
      </c>
      <c r="K916">
        <v>1480</v>
      </c>
      <c r="L916" s="2">
        <f t="shared" si="28"/>
        <v>1480</v>
      </c>
      <c r="N916" s="6">
        <v>1480</v>
      </c>
      <c r="O916" t="s">
        <v>358</v>
      </c>
      <c r="P916" s="6">
        <v>1</v>
      </c>
      <c r="Q916" s="2" t="s">
        <v>44</v>
      </c>
      <c r="R916" s="3" t="s">
        <v>1463</v>
      </c>
      <c r="S916">
        <v>16</v>
      </c>
      <c r="X916" s="2" t="s">
        <v>79</v>
      </c>
      <c r="AA916" s="2">
        <f t="shared" si="29"/>
        <v>0</v>
      </c>
    </row>
    <row r="917" spans="1:27">
      <c r="A917" s="2">
        <v>915</v>
      </c>
      <c r="B917" s="2" t="s">
        <v>37</v>
      </c>
      <c r="D917" s="2" t="s">
        <v>35</v>
      </c>
      <c r="F917" s="2" t="s">
        <v>1388</v>
      </c>
      <c r="G917" s="2" t="s">
        <v>36</v>
      </c>
      <c r="H917" s="2" t="s">
        <v>442</v>
      </c>
      <c r="K917">
        <v>122565</v>
      </c>
      <c r="L917" s="2">
        <f t="shared" si="28"/>
        <v>122565</v>
      </c>
      <c r="N917" s="6">
        <v>408550</v>
      </c>
      <c r="O917" t="s">
        <v>4</v>
      </c>
      <c r="P917" s="6">
        <v>0.3</v>
      </c>
      <c r="Q917" s="2" t="s">
        <v>44</v>
      </c>
      <c r="R917" s="3" t="s">
        <v>1464</v>
      </c>
      <c r="S917">
        <v>16</v>
      </c>
      <c r="X917" s="2" t="s">
        <v>79</v>
      </c>
      <c r="AA917" s="2">
        <f t="shared" si="29"/>
        <v>0</v>
      </c>
    </row>
    <row r="918" spans="1:27">
      <c r="A918" s="2">
        <v>916</v>
      </c>
      <c r="B918" s="2" t="s">
        <v>37</v>
      </c>
      <c r="D918" s="2" t="s">
        <v>35</v>
      </c>
      <c r="F918" s="2" t="s">
        <v>1388</v>
      </c>
      <c r="G918" s="2" t="s">
        <v>36</v>
      </c>
      <c r="H918" s="2" t="s">
        <v>445</v>
      </c>
      <c r="K918">
        <v>100</v>
      </c>
      <c r="L918" s="2">
        <f t="shared" si="28"/>
        <v>100</v>
      </c>
      <c r="N918" s="6">
        <v>400</v>
      </c>
      <c r="O918" t="s">
        <v>142</v>
      </c>
      <c r="P918" s="6">
        <v>0.25</v>
      </c>
      <c r="Q918" s="2" t="s">
        <v>44</v>
      </c>
      <c r="R918" s="3" t="s">
        <v>1465</v>
      </c>
      <c r="S918">
        <v>17</v>
      </c>
      <c r="X918" s="2" t="s">
        <v>79</v>
      </c>
      <c r="AA918" s="2">
        <f t="shared" si="29"/>
        <v>0</v>
      </c>
    </row>
    <row r="919" spans="1:27">
      <c r="A919" s="2">
        <v>917</v>
      </c>
      <c r="B919" s="2" t="s">
        <v>37</v>
      </c>
      <c r="D919" s="2" t="s">
        <v>35</v>
      </c>
      <c r="F919" s="2" t="s">
        <v>1388</v>
      </c>
      <c r="G919" s="2" t="s">
        <v>36</v>
      </c>
      <c r="H919" s="2" t="s">
        <v>245</v>
      </c>
      <c r="K919">
        <v>1650</v>
      </c>
      <c r="L919" s="2">
        <f t="shared" si="28"/>
        <v>1650.0000000000002</v>
      </c>
      <c r="N919" s="6">
        <v>3000</v>
      </c>
      <c r="O919" t="s">
        <v>4</v>
      </c>
      <c r="P919" s="6">
        <v>0.55000000000000004</v>
      </c>
      <c r="Q919" s="2" t="s">
        <v>44</v>
      </c>
      <c r="R919" s="3" t="s">
        <v>1466</v>
      </c>
      <c r="S919">
        <v>17</v>
      </c>
      <c r="X919" s="2" t="s">
        <v>79</v>
      </c>
      <c r="AA919" s="2">
        <f t="shared" si="29"/>
        <v>0</v>
      </c>
    </row>
    <row r="920" spans="1:27">
      <c r="A920" s="2">
        <v>918</v>
      </c>
      <c r="B920" s="2" t="s">
        <v>37</v>
      </c>
      <c r="D920" s="2" t="s">
        <v>35</v>
      </c>
      <c r="F920" s="2" t="s">
        <v>1388</v>
      </c>
      <c r="G920" s="2" t="s">
        <v>36</v>
      </c>
      <c r="H920" s="2" t="s">
        <v>447</v>
      </c>
      <c r="K920">
        <v>60</v>
      </c>
      <c r="L920" s="2">
        <f t="shared" si="28"/>
        <v>60</v>
      </c>
      <c r="N920" s="6">
        <v>12</v>
      </c>
      <c r="O920" t="s">
        <v>1530</v>
      </c>
      <c r="P920" s="6">
        <v>5</v>
      </c>
      <c r="Q920" s="2" t="s">
        <v>44</v>
      </c>
      <c r="R920" s="3" t="s">
        <v>1467</v>
      </c>
      <c r="S920">
        <v>17</v>
      </c>
      <c r="X920" s="2" t="s">
        <v>79</v>
      </c>
      <c r="AA920" s="2">
        <f t="shared" si="29"/>
        <v>0</v>
      </c>
    </row>
    <row r="921" spans="1:27">
      <c r="A921" s="2">
        <v>919</v>
      </c>
      <c r="B921" s="2" t="s">
        <v>37</v>
      </c>
      <c r="D921" s="2" t="s">
        <v>35</v>
      </c>
      <c r="F921" s="2" t="s">
        <v>1388</v>
      </c>
      <c r="G921" s="2" t="s">
        <v>36</v>
      </c>
      <c r="H921" s="2" t="s">
        <v>1401</v>
      </c>
      <c r="K921">
        <v>530</v>
      </c>
      <c r="L921" s="2">
        <f t="shared" si="28"/>
        <v>530</v>
      </c>
      <c r="N921" s="6">
        <v>5300</v>
      </c>
      <c r="O921" t="s">
        <v>4</v>
      </c>
      <c r="P921" s="6">
        <v>0.1</v>
      </c>
      <c r="Q921" s="2" t="s">
        <v>44</v>
      </c>
      <c r="R921" s="3" t="s">
        <v>1468</v>
      </c>
      <c r="S921">
        <v>17</v>
      </c>
      <c r="X921" s="2" t="s">
        <v>79</v>
      </c>
      <c r="AA921" s="2">
        <f t="shared" si="29"/>
        <v>0</v>
      </c>
    </row>
    <row r="922" spans="1:27">
      <c r="A922" s="2">
        <v>920</v>
      </c>
      <c r="B922" s="2" t="s">
        <v>37</v>
      </c>
      <c r="D922" s="2" t="s">
        <v>35</v>
      </c>
      <c r="F922" s="2" t="s">
        <v>1388</v>
      </c>
      <c r="G922" s="2" t="s">
        <v>36</v>
      </c>
      <c r="H922" s="2" t="s">
        <v>1675</v>
      </c>
      <c r="K922">
        <v>2250</v>
      </c>
      <c r="L922" s="2">
        <f t="shared" si="28"/>
        <v>2250</v>
      </c>
      <c r="N922" s="6">
        <v>750</v>
      </c>
      <c r="O922" t="s">
        <v>63</v>
      </c>
      <c r="P922" s="6">
        <v>3</v>
      </c>
      <c r="Q922" s="2" t="s">
        <v>44</v>
      </c>
      <c r="R922" s="3" t="s">
        <v>1469</v>
      </c>
      <c r="S922">
        <v>17</v>
      </c>
      <c r="X922" s="2" t="s">
        <v>79</v>
      </c>
      <c r="AA922" s="2">
        <f t="shared" si="29"/>
        <v>0</v>
      </c>
    </row>
    <row r="923" spans="1:27">
      <c r="A923" s="2">
        <v>921</v>
      </c>
      <c r="B923" s="2" t="s">
        <v>37</v>
      </c>
      <c r="D923" s="2" t="s">
        <v>35</v>
      </c>
      <c r="F923" s="2" t="s">
        <v>1388</v>
      </c>
      <c r="G923" s="2" t="s">
        <v>36</v>
      </c>
      <c r="H923" s="2" t="s">
        <v>478</v>
      </c>
      <c r="K923">
        <v>33804</v>
      </c>
      <c r="L923" s="2">
        <f t="shared" si="28"/>
        <v>33804</v>
      </c>
      <c r="N923" s="6">
        <v>3756</v>
      </c>
      <c r="O923" t="s">
        <v>1530</v>
      </c>
      <c r="P923" s="6">
        <v>9</v>
      </c>
      <c r="Q923" s="2" t="s">
        <v>44</v>
      </c>
      <c r="R923" s="3" t="s">
        <v>1470</v>
      </c>
      <c r="S923">
        <v>17</v>
      </c>
      <c r="X923" s="2" t="s">
        <v>79</v>
      </c>
      <c r="AA923" s="2">
        <f t="shared" si="29"/>
        <v>0</v>
      </c>
    </row>
    <row r="924" spans="1:27">
      <c r="A924" s="2">
        <v>922</v>
      </c>
      <c r="B924" s="2" t="s">
        <v>37</v>
      </c>
      <c r="D924" s="2" t="s">
        <v>35</v>
      </c>
      <c r="F924" s="2" t="s">
        <v>1388</v>
      </c>
      <c r="G924" s="2" t="s">
        <v>36</v>
      </c>
      <c r="H924" s="2" t="s">
        <v>953</v>
      </c>
      <c r="K924">
        <v>480</v>
      </c>
      <c r="L924" s="2">
        <f t="shared" si="28"/>
        <v>480</v>
      </c>
      <c r="N924" s="6">
        <v>2400</v>
      </c>
      <c r="O924" t="s">
        <v>4</v>
      </c>
      <c r="P924" s="6">
        <v>0.2</v>
      </c>
      <c r="Q924" s="2" t="s">
        <v>44</v>
      </c>
      <c r="R924" s="3" t="s">
        <v>1471</v>
      </c>
      <c r="S924">
        <v>17</v>
      </c>
      <c r="X924" s="2" t="s">
        <v>79</v>
      </c>
      <c r="AA924" s="2">
        <f t="shared" si="29"/>
        <v>0</v>
      </c>
    </row>
    <row r="925" spans="1:27">
      <c r="A925" s="2">
        <v>923</v>
      </c>
      <c r="B925" s="2" t="s">
        <v>37</v>
      </c>
      <c r="D925" s="2" t="s">
        <v>35</v>
      </c>
      <c r="F925" s="2" t="s">
        <v>1388</v>
      </c>
      <c r="G925" s="2" t="s">
        <v>36</v>
      </c>
      <c r="H925" s="2" t="s">
        <v>251</v>
      </c>
      <c r="K925">
        <v>28700</v>
      </c>
      <c r="L925" s="2">
        <f t="shared" si="28"/>
        <v>28700.800000000003</v>
      </c>
      <c r="N925" s="6">
        <v>17938</v>
      </c>
      <c r="O925" t="s">
        <v>4</v>
      </c>
      <c r="P925" s="6">
        <v>1.6</v>
      </c>
      <c r="Q925" s="2" t="s">
        <v>44</v>
      </c>
      <c r="R925" s="3" t="s">
        <v>1472</v>
      </c>
      <c r="S925">
        <v>17</v>
      </c>
      <c r="X925" s="2" t="s">
        <v>79</v>
      </c>
      <c r="AA925" s="2">
        <f t="shared" si="29"/>
        <v>-0.80000000000291038</v>
      </c>
    </row>
    <row r="926" spans="1:27">
      <c r="A926" s="2">
        <v>924</v>
      </c>
      <c r="B926" s="2" t="s">
        <v>37</v>
      </c>
      <c r="D926" s="2" t="s">
        <v>35</v>
      </c>
      <c r="F926" s="2" t="s">
        <v>1388</v>
      </c>
      <c r="G926" s="2" t="s">
        <v>36</v>
      </c>
      <c r="H926" s="2" t="s">
        <v>480</v>
      </c>
      <c r="K926">
        <v>14750</v>
      </c>
      <c r="L926" s="2">
        <f t="shared" si="28"/>
        <v>14750</v>
      </c>
      <c r="N926" s="6">
        <v>2950</v>
      </c>
      <c r="O926" t="s">
        <v>4</v>
      </c>
      <c r="P926" s="6">
        <v>5</v>
      </c>
      <c r="Q926" s="2" t="s">
        <v>44</v>
      </c>
      <c r="R926" s="3" t="s">
        <v>1473</v>
      </c>
      <c r="S926">
        <v>17</v>
      </c>
      <c r="X926" s="2" t="s">
        <v>79</v>
      </c>
      <c r="AA926" s="2">
        <f t="shared" si="29"/>
        <v>0</v>
      </c>
    </row>
    <row r="927" spans="1:27">
      <c r="A927" s="2">
        <v>925</v>
      </c>
      <c r="B927" s="2" t="s">
        <v>37</v>
      </c>
      <c r="D927" s="2" t="s">
        <v>35</v>
      </c>
      <c r="F927" s="2" t="s">
        <v>1388</v>
      </c>
      <c r="G927" s="2" t="s">
        <v>36</v>
      </c>
      <c r="H927" s="2" t="s">
        <v>254</v>
      </c>
      <c r="K927">
        <v>2448</v>
      </c>
      <c r="L927" s="2">
        <f t="shared" si="28"/>
        <v>2448</v>
      </c>
      <c r="N927" s="6">
        <v>612</v>
      </c>
      <c r="O927" t="s">
        <v>4</v>
      </c>
      <c r="P927" s="6">
        <v>4</v>
      </c>
      <c r="Q927" s="2" t="s">
        <v>44</v>
      </c>
      <c r="R927" s="3" t="s">
        <v>1474</v>
      </c>
      <c r="S927">
        <v>17</v>
      </c>
      <c r="X927" s="2" t="s">
        <v>79</v>
      </c>
      <c r="AA927" s="2">
        <f t="shared" si="29"/>
        <v>0</v>
      </c>
    </row>
    <row r="928" spans="1:27">
      <c r="A928" s="2">
        <v>926</v>
      </c>
      <c r="B928" s="2" t="s">
        <v>37</v>
      </c>
      <c r="D928" s="2" t="s">
        <v>35</v>
      </c>
      <c r="F928" s="2" t="s">
        <v>1388</v>
      </c>
      <c r="G928" s="2" t="s">
        <v>36</v>
      </c>
      <c r="H928" s="2" t="s">
        <v>482</v>
      </c>
      <c r="K928">
        <v>6750</v>
      </c>
      <c r="L928" s="2">
        <f t="shared" si="28"/>
        <v>6750</v>
      </c>
      <c r="N928" s="6">
        <v>450</v>
      </c>
      <c r="O928" t="s">
        <v>4</v>
      </c>
      <c r="P928" s="6">
        <v>15</v>
      </c>
      <c r="Q928" s="2" t="s">
        <v>44</v>
      </c>
      <c r="R928" s="3" t="s">
        <v>1475</v>
      </c>
      <c r="S928">
        <v>17</v>
      </c>
      <c r="X928" s="2" t="s">
        <v>79</v>
      </c>
      <c r="AA928" s="2">
        <f t="shared" si="29"/>
        <v>0</v>
      </c>
    </row>
    <row r="929" spans="1:27">
      <c r="A929" s="2">
        <v>927</v>
      </c>
      <c r="B929" s="2" t="s">
        <v>37</v>
      </c>
      <c r="D929" s="2" t="s">
        <v>35</v>
      </c>
      <c r="F929" s="2" t="s">
        <v>1388</v>
      </c>
      <c r="G929" s="2" t="s">
        <v>36</v>
      </c>
      <c r="H929" s="2" t="s">
        <v>287</v>
      </c>
      <c r="K929">
        <v>2560</v>
      </c>
      <c r="L929" s="2">
        <f t="shared" si="28"/>
        <v>2560</v>
      </c>
      <c r="N929" s="6">
        <v>1280</v>
      </c>
      <c r="O929" t="s">
        <v>4</v>
      </c>
      <c r="P929" s="6">
        <v>2</v>
      </c>
      <c r="Q929" s="2" t="s">
        <v>44</v>
      </c>
      <c r="R929" s="3" t="s">
        <v>1476</v>
      </c>
      <c r="S929">
        <v>17</v>
      </c>
      <c r="X929" s="2" t="s">
        <v>79</v>
      </c>
      <c r="AA929" s="2">
        <f t="shared" si="29"/>
        <v>0</v>
      </c>
    </row>
    <row r="930" spans="1:27">
      <c r="A930" s="2">
        <v>928</v>
      </c>
      <c r="B930" s="2" t="s">
        <v>37</v>
      </c>
      <c r="D930" s="2" t="s">
        <v>35</v>
      </c>
      <c r="F930" s="2" t="s">
        <v>1388</v>
      </c>
      <c r="G930" s="2" t="s">
        <v>36</v>
      </c>
      <c r="H930" s="2" t="s">
        <v>1402</v>
      </c>
      <c r="K930">
        <v>1512</v>
      </c>
      <c r="L930" s="2">
        <f t="shared" si="28"/>
        <v>1512</v>
      </c>
      <c r="N930" s="6">
        <v>42</v>
      </c>
      <c r="O930" t="s">
        <v>142</v>
      </c>
      <c r="P930" s="6">
        <v>36</v>
      </c>
      <c r="Q930" s="2" t="s">
        <v>44</v>
      </c>
      <c r="R930" s="3" t="s">
        <v>1477</v>
      </c>
      <c r="S930">
        <v>17</v>
      </c>
      <c r="X930" s="2" t="s">
        <v>79</v>
      </c>
      <c r="AA930" s="2">
        <f t="shared" si="29"/>
        <v>0</v>
      </c>
    </row>
    <row r="931" spans="1:27">
      <c r="A931" s="2">
        <v>929</v>
      </c>
      <c r="B931" s="2" t="s">
        <v>37</v>
      </c>
      <c r="D931" s="2" t="s">
        <v>35</v>
      </c>
      <c r="F931" s="2" t="s">
        <v>1388</v>
      </c>
      <c r="G931" s="2" t="s">
        <v>36</v>
      </c>
      <c r="H931" s="2" t="s">
        <v>289</v>
      </c>
      <c r="K931">
        <v>2000</v>
      </c>
      <c r="L931" s="2">
        <f t="shared" si="28"/>
        <v>2000</v>
      </c>
      <c r="N931" s="6">
        <v>25</v>
      </c>
      <c r="O931" t="s">
        <v>305</v>
      </c>
      <c r="P931" s="6">
        <v>80</v>
      </c>
      <c r="Q931" s="2" t="s">
        <v>44</v>
      </c>
      <c r="R931" s="3" t="s">
        <v>1478</v>
      </c>
      <c r="S931">
        <v>17</v>
      </c>
      <c r="X931" s="2" t="s">
        <v>79</v>
      </c>
      <c r="AA931" s="2">
        <f t="shared" si="29"/>
        <v>0</v>
      </c>
    </row>
    <row r="932" spans="1:27">
      <c r="A932" s="2">
        <v>930</v>
      </c>
      <c r="B932" s="2" t="s">
        <v>37</v>
      </c>
      <c r="D932" s="2" t="s">
        <v>35</v>
      </c>
      <c r="F932" s="2" t="s">
        <v>1388</v>
      </c>
      <c r="G932" s="2" t="s">
        <v>36</v>
      </c>
      <c r="H932" s="2" t="s">
        <v>910</v>
      </c>
      <c r="K932">
        <v>71104</v>
      </c>
      <c r="L932" s="2">
        <f t="shared" si="28"/>
        <v>71104.5</v>
      </c>
      <c r="N932" s="6">
        <v>474030</v>
      </c>
      <c r="O932" t="s">
        <v>4</v>
      </c>
      <c r="P932" s="6">
        <v>0.15</v>
      </c>
      <c r="Q932" s="2" t="s">
        <v>44</v>
      </c>
      <c r="R932" s="3" t="s">
        <v>1479</v>
      </c>
      <c r="S932">
        <v>17</v>
      </c>
      <c r="X932" s="2" t="s">
        <v>79</v>
      </c>
      <c r="AA932" s="2">
        <f t="shared" si="29"/>
        <v>-0.5</v>
      </c>
    </row>
    <row r="933" spans="1:27">
      <c r="A933" s="2">
        <v>931</v>
      </c>
      <c r="B933" s="2" t="s">
        <v>37</v>
      </c>
      <c r="D933" s="2" t="s">
        <v>35</v>
      </c>
      <c r="F933" s="2" t="s">
        <v>1388</v>
      </c>
      <c r="G933" s="2" t="s">
        <v>36</v>
      </c>
      <c r="H933" s="2" t="s">
        <v>60</v>
      </c>
      <c r="K933">
        <v>40866</v>
      </c>
      <c r="L933" s="2">
        <f t="shared" si="28"/>
        <v>40906.400000000001</v>
      </c>
      <c r="N933" s="6">
        <v>102266</v>
      </c>
      <c r="O933" t="s">
        <v>4</v>
      </c>
      <c r="P933" s="6">
        <v>0.4</v>
      </c>
      <c r="Q933" s="2" t="s">
        <v>44</v>
      </c>
      <c r="R933" s="3" t="s">
        <v>1480</v>
      </c>
      <c r="S933">
        <v>17</v>
      </c>
      <c r="X933" s="2" t="s">
        <v>79</v>
      </c>
      <c r="AA933" s="2">
        <f t="shared" si="29"/>
        <v>-40.400000000001455</v>
      </c>
    </row>
    <row r="934" spans="1:27">
      <c r="A934" s="2">
        <v>932</v>
      </c>
      <c r="B934" s="2" t="s">
        <v>37</v>
      </c>
      <c r="D934" s="2" t="s">
        <v>35</v>
      </c>
      <c r="F934" s="2" t="s">
        <v>1388</v>
      </c>
      <c r="G934" s="2" t="s">
        <v>36</v>
      </c>
      <c r="H934" s="2" t="s">
        <v>488</v>
      </c>
      <c r="K934">
        <v>1284</v>
      </c>
      <c r="L934" s="2">
        <f t="shared" si="28"/>
        <v>1284.5</v>
      </c>
      <c r="N934" s="6">
        <v>367</v>
      </c>
      <c r="O934" t="s">
        <v>4</v>
      </c>
      <c r="P934" s="6">
        <v>3.5</v>
      </c>
      <c r="Q934" s="2" t="s">
        <v>44</v>
      </c>
      <c r="R934" s="3" t="s">
        <v>1481</v>
      </c>
      <c r="S934">
        <v>17</v>
      </c>
      <c r="X934" s="2" t="s">
        <v>79</v>
      </c>
      <c r="AA934" s="2">
        <f t="shared" si="29"/>
        <v>-0.5</v>
      </c>
    </row>
    <row r="935" spans="1:27">
      <c r="A935" s="2">
        <v>933</v>
      </c>
      <c r="B935" s="2" t="s">
        <v>37</v>
      </c>
      <c r="D935" s="2" t="s">
        <v>35</v>
      </c>
      <c r="F935" s="2" t="s">
        <v>1388</v>
      </c>
      <c r="G935" s="2" t="s">
        <v>36</v>
      </c>
      <c r="H935" s="2" t="s">
        <v>301</v>
      </c>
      <c r="K935">
        <v>23866</v>
      </c>
      <c r="L935" s="2">
        <f t="shared" si="28"/>
        <v>23866.5</v>
      </c>
      <c r="N935" s="6">
        <v>6819</v>
      </c>
      <c r="O935" t="s">
        <v>1660</v>
      </c>
      <c r="P935" s="6">
        <v>3.5</v>
      </c>
      <c r="Q935" s="2" t="s">
        <v>44</v>
      </c>
      <c r="R935" s="3" t="s">
        <v>1482</v>
      </c>
      <c r="S935">
        <v>17</v>
      </c>
      <c r="X935" s="2" t="s">
        <v>79</v>
      </c>
      <c r="AA935" s="2">
        <f t="shared" si="29"/>
        <v>-0.5</v>
      </c>
    </row>
    <row r="936" spans="1:27">
      <c r="A936" s="2">
        <v>934</v>
      </c>
      <c r="B936" s="2" t="s">
        <v>37</v>
      </c>
      <c r="D936" s="2" t="s">
        <v>35</v>
      </c>
      <c r="F936" s="2" t="s">
        <v>1388</v>
      </c>
      <c r="G936" s="2" t="s">
        <v>36</v>
      </c>
      <c r="H936" s="2" t="s">
        <v>927</v>
      </c>
      <c r="K936">
        <v>234</v>
      </c>
      <c r="L936" s="2">
        <f t="shared" si="28"/>
        <v>4680</v>
      </c>
      <c r="N936" s="6">
        <v>180</v>
      </c>
      <c r="O936" t="s">
        <v>582</v>
      </c>
      <c r="P936" s="6">
        <v>26</v>
      </c>
      <c r="Q936" s="2" t="s">
        <v>44</v>
      </c>
      <c r="R936" s="3" t="s">
        <v>1483</v>
      </c>
      <c r="S936">
        <v>17</v>
      </c>
      <c r="X936" s="2" t="s">
        <v>79</v>
      </c>
      <c r="AA936" s="2">
        <f t="shared" si="29"/>
        <v>-4446</v>
      </c>
    </row>
    <row r="937" spans="1:27">
      <c r="A937" s="2">
        <v>935</v>
      </c>
      <c r="B937" s="2" t="s">
        <v>37</v>
      </c>
      <c r="D937" s="2" t="s">
        <v>35</v>
      </c>
      <c r="F937" s="2" t="s">
        <v>1388</v>
      </c>
      <c r="G937" s="2" t="s">
        <v>36</v>
      </c>
      <c r="H937" s="2" t="s">
        <v>1403</v>
      </c>
      <c r="K937">
        <v>1300</v>
      </c>
      <c r="L937" s="2">
        <f t="shared" si="28"/>
        <v>1300</v>
      </c>
      <c r="N937" s="6">
        <v>650</v>
      </c>
      <c r="O937" t="s">
        <v>4</v>
      </c>
      <c r="P937" s="6">
        <v>2</v>
      </c>
      <c r="Q937" s="2" t="s">
        <v>44</v>
      </c>
      <c r="R937" s="3" t="s">
        <v>1484</v>
      </c>
      <c r="S937">
        <v>17</v>
      </c>
      <c r="X937" s="2" t="s">
        <v>79</v>
      </c>
      <c r="AA937" s="2">
        <f t="shared" si="29"/>
        <v>0</v>
      </c>
    </row>
    <row r="938" spans="1:27">
      <c r="A938" s="2">
        <v>936</v>
      </c>
      <c r="B938" s="2" t="s">
        <v>37</v>
      </c>
      <c r="D938" s="2" t="s">
        <v>35</v>
      </c>
      <c r="F938" s="2" t="s">
        <v>1388</v>
      </c>
      <c r="G938" s="2" t="s">
        <v>36</v>
      </c>
      <c r="H938" s="2" t="s">
        <v>490</v>
      </c>
      <c r="K938">
        <v>750</v>
      </c>
      <c r="L938" s="2">
        <f t="shared" si="28"/>
        <v>750</v>
      </c>
      <c r="N938" s="6">
        <v>1250</v>
      </c>
      <c r="O938" t="s">
        <v>4</v>
      </c>
      <c r="P938" s="6">
        <v>0.6</v>
      </c>
      <c r="Q938" s="2" t="s">
        <v>44</v>
      </c>
      <c r="R938" s="3" t="s">
        <v>1485</v>
      </c>
      <c r="S938">
        <v>17</v>
      </c>
      <c r="X938" s="2" t="s">
        <v>79</v>
      </c>
      <c r="AA938" s="2">
        <f t="shared" si="29"/>
        <v>0</v>
      </c>
    </row>
    <row r="939" spans="1:27">
      <c r="A939" s="2">
        <v>937</v>
      </c>
      <c r="B939" s="2" t="s">
        <v>37</v>
      </c>
      <c r="D939" s="2" t="s">
        <v>35</v>
      </c>
      <c r="F939" s="2" t="s">
        <v>1404</v>
      </c>
      <c r="G939" s="2" t="s">
        <v>36</v>
      </c>
      <c r="H939" s="2" t="s">
        <v>352</v>
      </c>
      <c r="K939">
        <v>4500</v>
      </c>
      <c r="L939" s="2">
        <f t="shared" si="28"/>
        <v>4500</v>
      </c>
      <c r="N939" s="6">
        <v>18000</v>
      </c>
      <c r="O939" t="s">
        <v>4</v>
      </c>
      <c r="P939" s="6">
        <v>0.25</v>
      </c>
      <c r="Q939" s="2" t="s">
        <v>44</v>
      </c>
      <c r="R939" s="3" t="s">
        <v>1486</v>
      </c>
      <c r="S939">
        <v>17</v>
      </c>
      <c r="X939" s="2" t="s">
        <v>79</v>
      </c>
      <c r="AA939" s="2">
        <f t="shared" si="29"/>
        <v>0</v>
      </c>
    </row>
    <row r="940" spans="1:27">
      <c r="A940" s="2">
        <v>938</v>
      </c>
      <c r="B940" s="2" t="s">
        <v>37</v>
      </c>
      <c r="D940" s="2" t="s">
        <v>35</v>
      </c>
      <c r="F940" s="2" t="s">
        <v>1404</v>
      </c>
      <c r="G940" s="2" t="s">
        <v>36</v>
      </c>
      <c r="H940" s="2" t="s">
        <v>356</v>
      </c>
      <c r="K940">
        <v>326</v>
      </c>
      <c r="L940" s="2">
        <f t="shared" si="28"/>
        <v>326.5</v>
      </c>
      <c r="N940" s="6">
        <v>653</v>
      </c>
      <c r="O940" t="s">
        <v>582</v>
      </c>
      <c r="P940" s="6">
        <v>0.5</v>
      </c>
      <c r="Q940" s="2" t="s">
        <v>44</v>
      </c>
      <c r="R940" s="3" t="s">
        <v>1487</v>
      </c>
      <c r="S940">
        <v>17</v>
      </c>
      <c r="X940" s="2" t="s">
        <v>79</v>
      </c>
      <c r="AA940" s="2">
        <f t="shared" si="29"/>
        <v>-0.5</v>
      </c>
    </row>
    <row r="941" spans="1:27">
      <c r="A941" s="2">
        <v>939</v>
      </c>
      <c r="B941" s="2" t="s">
        <v>37</v>
      </c>
      <c r="D941" s="2" t="s">
        <v>35</v>
      </c>
      <c r="F941" s="2" t="s">
        <v>1404</v>
      </c>
      <c r="G941" s="2" t="s">
        <v>36</v>
      </c>
      <c r="H941" s="2" t="s">
        <v>94</v>
      </c>
      <c r="K941">
        <v>7150</v>
      </c>
      <c r="L941" s="2">
        <f t="shared" si="28"/>
        <v>7150</v>
      </c>
      <c r="N941" s="6">
        <v>5500</v>
      </c>
      <c r="O941" t="s">
        <v>4</v>
      </c>
      <c r="P941" s="6">
        <v>1.3</v>
      </c>
      <c r="Q941" s="2" t="s">
        <v>44</v>
      </c>
      <c r="R941" s="3" t="s">
        <v>1488</v>
      </c>
      <c r="S941">
        <v>17</v>
      </c>
      <c r="X941" s="2" t="s">
        <v>79</v>
      </c>
      <c r="AA941" s="2">
        <f t="shared" si="29"/>
        <v>0</v>
      </c>
    </row>
    <row r="942" spans="1:27">
      <c r="A942" s="2">
        <v>940</v>
      </c>
      <c r="B942" s="2" t="s">
        <v>37</v>
      </c>
      <c r="D942" s="2" t="s">
        <v>35</v>
      </c>
      <c r="F942" s="2" t="s">
        <v>1404</v>
      </c>
      <c r="G942" s="2" t="s">
        <v>36</v>
      </c>
      <c r="H942" s="2" t="s">
        <v>105</v>
      </c>
      <c r="K942">
        <v>107100</v>
      </c>
      <c r="L942" s="2">
        <f t="shared" si="28"/>
        <v>107100</v>
      </c>
      <c r="N942" s="6">
        <v>6300</v>
      </c>
      <c r="O942" t="s">
        <v>4</v>
      </c>
      <c r="P942" s="6">
        <v>17</v>
      </c>
      <c r="Q942" s="2" t="s">
        <v>44</v>
      </c>
      <c r="R942" s="3" t="s">
        <v>1489</v>
      </c>
      <c r="S942">
        <v>17</v>
      </c>
      <c r="X942" s="2" t="s">
        <v>79</v>
      </c>
      <c r="AA942" s="2">
        <f t="shared" si="29"/>
        <v>0</v>
      </c>
    </row>
    <row r="943" spans="1:27">
      <c r="A943" s="2">
        <v>941</v>
      </c>
      <c r="B943" s="2" t="s">
        <v>37</v>
      </c>
      <c r="D943" s="2" t="s">
        <v>35</v>
      </c>
      <c r="F943" s="2" t="s">
        <v>1404</v>
      </c>
      <c r="G943" s="2" t="s">
        <v>36</v>
      </c>
      <c r="H943" s="2" t="s">
        <v>1538</v>
      </c>
      <c r="K943">
        <v>560</v>
      </c>
      <c r="L943" s="2">
        <f t="shared" si="28"/>
        <v>560</v>
      </c>
      <c r="N943" s="6">
        <v>11200</v>
      </c>
      <c r="O943" t="s">
        <v>912</v>
      </c>
      <c r="P943" s="6">
        <v>0.05</v>
      </c>
      <c r="Q943" s="2" t="s">
        <v>44</v>
      </c>
      <c r="R943" s="3" t="s">
        <v>1490</v>
      </c>
      <c r="S943">
        <v>17</v>
      </c>
      <c r="X943" s="2" t="s">
        <v>79</v>
      </c>
      <c r="AA943" s="2">
        <f t="shared" si="29"/>
        <v>0</v>
      </c>
    </row>
    <row r="944" spans="1:27">
      <c r="A944" s="2">
        <v>942</v>
      </c>
      <c r="B944" s="2" t="s">
        <v>37</v>
      </c>
      <c r="D944" s="2" t="s">
        <v>35</v>
      </c>
      <c r="F944" s="2" t="s">
        <v>1404</v>
      </c>
      <c r="G944" s="2" t="s">
        <v>36</v>
      </c>
      <c r="H944" s="2" t="s">
        <v>1405</v>
      </c>
      <c r="K944">
        <v>2688</v>
      </c>
      <c r="L944" s="2">
        <f t="shared" si="28"/>
        <v>2688</v>
      </c>
      <c r="N944" s="6">
        <v>192</v>
      </c>
      <c r="O944" t="s">
        <v>1532</v>
      </c>
      <c r="P944" s="6">
        <v>14</v>
      </c>
      <c r="Q944" s="2" t="s">
        <v>44</v>
      </c>
      <c r="R944" s="3" t="s">
        <v>1491</v>
      </c>
      <c r="S944">
        <v>17</v>
      </c>
      <c r="X944" s="2" t="s">
        <v>79</v>
      </c>
      <c r="AA944" s="2">
        <f t="shared" si="29"/>
        <v>0</v>
      </c>
    </row>
    <row r="945" spans="1:27">
      <c r="A945" s="2">
        <v>943</v>
      </c>
      <c r="B945" s="2" t="s">
        <v>37</v>
      </c>
      <c r="D945" s="2" t="s">
        <v>35</v>
      </c>
      <c r="F945" s="2" t="s">
        <v>1404</v>
      </c>
      <c r="G945" s="2" t="s">
        <v>36</v>
      </c>
      <c r="H945" s="2" t="s">
        <v>724</v>
      </c>
      <c r="K945">
        <v>250</v>
      </c>
      <c r="L945" s="2">
        <f t="shared" si="28"/>
        <v>250</v>
      </c>
      <c r="N945" s="6">
        <v>500</v>
      </c>
      <c r="O945" t="s">
        <v>4</v>
      </c>
      <c r="P945" s="6">
        <v>0.5</v>
      </c>
      <c r="Q945" s="2" t="s">
        <v>44</v>
      </c>
      <c r="R945" s="3" t="s">
        <v>1492</v>
      </c>
      <c r="S945">
        <v>17</v>
      </c>
      <c r="X945" s="2" t="s">
        <v>79</v>
      </c>
      <c r="AA945" s="2">
        <f t="shared" si="29"/>
        <v>0</v>
      </c>
    </row>
    <row r="946" spans="1:27">
      <c r="A946" s="2">
        <v>944</v>
      </c>
      <c r="B946" s="2" t="s">
        <v>37</v>
      </c>
      <c r="D946" s="2" t="s">
        <v>35</v>
      </c>
      <c r="F946" s="2" t="s">
        <v>1404</v>
      </c>
      <c r="G946" s="2" t="s">
        <v>36</v>
      </c>
      <c r="H946" s="2" t="s">
        <v>1676</v>
      </c>
      <c r="K946">
        <v>69300</v>
      </c>
      <c r="L946" s="2">
        <f t="shared" si="28"/>
        <v>69300</v>
      </c>
      <c r="N946" s="6">
        <v>69300</v>
      </c>
      <c r="O946" t="s">
        <v>4</v>
      </c>
      <c r="P946" s="6">
        <v>1</v>
      </c>
      <c r="Q946" s="2" t="s">
        <v>44</v>
      </c>
      <c r="R946" s="3" t="s">
        <v>1493</v>
      </c>
      <c r="S946">
        <v>17</v>
      </c>
      <c r="X946" s="2" t="s">
        <v>79</v>
      </c>
      <c r="AA946" s="2">
        <f t="shared" si="29"/>
        <v>0</v>
      </c>
    </row>
    <row r="947" spans="1:27">
      <c r="A947" s="2">
        <v>945</v>
      </c>
      <c r="B947" s="2" t="s">
        <v>37</v>
      </c>
      <c r="D947" s="2" t="s">
        <v>35</v>
      </c>
      <c r="F947" s="2" t="s">
        <v>1404</v>
      </c>
      <c r="G947" s="2" t="s">
        <v>36</v>
      </c>
      <c r="H947" s="2" t="s">
        <v>1677</v>
      </c>
      <c r="K947">
        <v>300</v>
      </c>
      <c r="L947" s="2">
        <f t="shared" si="28"/>
        <v>300</v>
      </c>
      <c r="N947" s="6">
        <v>200</v>
      </c>
      <c r="O947" t="s">
        <v>4</v>
      </c>
      <c r="P947" s="6">
        <v>1.5</v>
      </c>
      <c r="Q947" s="2" t="s">
        <v>44</v>
      </c>
      <c r="R947" s="3" t="s">
        <v>1494</v>
      </c>
      <c r="S947">
        <v>17</v>
      </c>
      <c r="X947" s="2" t="s">
        <v>79</v>
      </c>
      <c r="AA947" s="2">
        <f t="shared" si="29"/>
        <v>0</v>
      </c>
    </row>
    <row r="948" spans="1:27">
      <c r="A948" s="2">
        <v>946</v>
      </c>
      <c r="B948" s="2" t="s">
        <v>37</v>
      </c>
      <c r="D948" s="2" t="s">
        <v>35</v>
      </c>
      <c r="F948" s="2" t="s">
        <v>1404</v>
      </c>
      <c r="G948" s="2" t="s">
        <v>36</v>
      </c>
      <c r="H948" s="2" t="s">
        <v>1678</v>
      </c>
      <c r="K948">
        <v>3600</v>
      </c>
      <c r="L948" s="2">
        <f t="shared" si="28"/>
        <v>3600</v>
      </c>
      <c r="N948" s="6">
        <v>600</v>
      </c>
      <c r="O948" t="s">
        <v>4</v>
      </c>
      <c r="P948" s="6">
        <v>6</v>
      </c>
      <c r="Q948" s="2" t="s">
        <v>44</v>
      </c>
      <c r="R948" s="3" t="s">
        <v>1495</v>
      </c>
      <c r="S948">
        <v>17</v>
      </c>
      <c r="X948" s="2" t="s">
        <v>79</v>
      </c>
      <c r="AA948" s="2">
        <f t="shared" si="29"/>
        <v>0</v>
      </c>
    </row>
    <row r="949" spans="1:27">
      <c r="A949" s="2">
        <v>947</v>
      </c>
      <c r="B949" s="2" t="s">
        <v>37</v>
      </c>
      <c r="D949" s="2" t="s">
        <v>35</v>
      </c>
      <c r="F949" s="2" t="s">
        <v>1404</v>
      </c>
      <c r="G949" s="2" t="s">
        <v>36</v>
      </c>
      <c r="H949" s="2" t="s">
        <v>136</v>
      </c>
      <c r="K949">
        <v>960</v>
      </c>
      <c r="L949" s="2">
        <f t="shared" si="28"/>
        <v>960</v>
      </c>
      <c r="N949" s="6">
        <v>600</v>
      </c>
      <c r="O949" t="s">
        <v>4</v>
      </c>
      <c r="P949" s="6">
        <v>1.6</v>
      </c>
      <c r="Q949" s="2" t="s">
        <v>44</v>
      </c>
      <c r="R949" s="3" t="s">
        <v>1496</v>
      </c>
      <c r="S949">
        <v>17</v>
      </c>
      <c r="X949" s="2" t="s">
        <v>79</v>
      </c>
      <c r="AA949" s="2">
        <f t="shared" si="29"/>
        <v>0</v>
      </c>
    </row>
    <row r="950" spans="1:27">
      <c r="A950" s="2">
        <v>948</v>
      </c>
      <c r="B950" s="2" t="s">
        <v>37</v>
      </c>
      <c r="D950" s="2" t="s">
        <v>35</v>
      </c>
      <c r="F950" s="2" t="s">
        <v>1404</v>
      </c>
      <c r="G950" s="2" t="s">
        <v>36</v>
      </c>
      <c r="H950" s="2" t="s">
        <v>287</v>
      </c>
      <c r="K950">
        <v>5500</v>
      </c>
      <c r="L950" s="2">
        <f t="shared" si="28"/>
        <v>5500</v>
      </c>
      <c r="N950" s="6">
        <v>2750</v>
      </c>
      <c r="O950" t="s">
        <v>4</v>
      </c>
      <c r="P950" s="6">
        <v>2</v>
      </c>
      <c r="Q950" s="2" t="s">
        <v>44</v>
      </c>
      <c r="R950" s="3" t="s">
        <v>1497</v>
      </c>
      <c r="S950">
        <v>17</v>
      </c>
      <c r="X950" s="2" t="s">
        <v>79</v>
      </c>
      <c r="AA950" s="2">
        <f t="shared" si="29"/>
        <v>0</v>
      </c>
    </row>
    <row r="951" spans="1:27">
      <c r="A951" s="2">
        <v>949</v>
      </c>
      <c r="B951" s="2" t="s">
        <v>37</v>
      </c>
      <c r="D951" s="2" t="s">
        <v>35</v>
      </c>
      <c r="F951" s="2" t="s">
        <v>1404</v>
      </c>
      <c r="G951" s="2" t="s">
        <v>36</v>
      </c>
      <c r="H951" s="2" t="s">
        <v>304</v>
      </c>
      <c r="K951">
        <v>1000</v>
      </c>
      <c r="L951" s="2">
        <f t="shared" si="28"/>
        <v>1000</v>
      </c>
      <c r="N951" s="6">
        <v>200</v>
      </c>
      <c r="O951" t="s">
        <v>4</v>
      </c>
      <c r="P951" s="6">
        <v>5</v>
      </c>
      <c r="Q951" s="2" t="s">
        <v>44</v>
      </c>
      <c r="R951" s="3" t="s">
        <v>1498</v>
      </c>
      <c r="S951">
        <v>17</v>
      </c>
      <c r="X951" s="2" t="s">
        <v>79</v>
      </c>
      <c r="AA951" s="2">
        <f t="shared" si="29"/>
        <v>0</v>
      </c>
    </row>
    <row r="952" spans="1:27">
      <c r="A952" s="2">
        <v>950</v>
      </c>
      <c r="B952" s="2" t="s">
        <v>37</v>
      </c>
      <c r="D952" s="2" t="s">
        <v>35</v>
      </c>
      <c r="F952" s="2" t="s">
        <v>1406</v>
      </c>
      <c r="G952" s="2" t="s">
        <v>36</v>
      </c>
      <c r="H952" s="2" t="s">
        <v>1407</v>
      </c>
      <c r="K952">
        <v>40</v>
      </c>
      <c r="L952" s="2">
        <f t="shared" si="28"/>
        <v>40</v>
      </c>
      <c r="N952" s="6">
        <v>40</v>
      </c>
      <c r="O952" t="s">
        <v>4</v>
      </c>
      <c r="P952" s="6">
        <v>1</v>
      </c>
      <c r="Q952" s="2" t="s">
        <v>44</v>
      </c>
      <c r="R952" s="3" t="s">
        <v>1499</v>
      </c>
      <c r="S952">
        <v>17</v>
      </c>
      <c r="X952" s="2" t="s">
        <v>79</v>
      </c>
      <c r="AA952" s="2">
        <f t="shared" si="29"/>
        <v>0</v>
      </c>
    </row>
    <row r="953" spans="1:27">
      <c r="A953" s="2">
        <v>951</v>
      </c>
      <c r="B953" s="2" t="s">
        <v>37</v>
      </c>
      <c r="D953" s="2" t="s">
        <v>35</v>
      </c>
      <c r="F953" s="2" t="s">
        <v>1406</v>
      </c>
      <c r="G953" s="2" t="s">
        <v>36</v>
      </c>
      <c r="H953" s="2" t="s">
        <v>1408</v>
      </c>
      <c r="K953">
        <v>200</v>
      </c>
      <c r="L953" s="2">
        <f t="shared" si="28"/>
        <v>200</v>
      </c>
      <c r="N953" s="6">
        <v>2</v>
      </c>
      <c r="O953" t="s">
        <v>358</v>
      </c>
      <c r="P953" s="6">
        <v>100</v>
      </c>
      <c r="Q953" s="2" t="s">
        <v>44</v>
      </c>
      <c r="R953" s="3" t="s">
        <v>1500</v>
      </c>
      <c r="S953">
        <v>17</v>
      </c>
      <c r="X953" s="2" t="s">
        <v>79</v>
      </c>
      <c r="AA953" s="2">
        <f t="shared" si="29"/>
        <v>0</v>
      </c>
    </row>
    <row r="954" spans="1:27">
      <c r="A954" s="2">
        <v>952</v>
      </c>
      <c r="B954" s="2" t="s">
        <v>37</v>
      </c>
      <c r="D954" s="2" t="s">
        <v>35</v>
      </c>
      <c r="F954" s="2" t="s">
        <v>1406</v>
      </c>
      <c r="G954" s="2" t="s">
        <v>36</v>
      </c>
      <c r="H954" s="2" t="s">
        <v>102</v>
      </c>
      <c r="K954">
        <v>4950</v>
      </c>
      <c r="L954" s="2">
        <f t="shared" si="28"/>
        <v>4950</v>
      </c>
      <c r="N954" s="6">
        <v>27500</v>
      </c>
      <c r="O954" t="s">
        <v>4</v>
      </c>
      <c r="P954" s="6">
        <v>0.18</v>
      </c>
      <c r="Q954" s="2" t="s">
        <v>44</v>
      </c>
      <c r="R954" s="3" t="s">
        <v>1501</v>
      </c>
      <c r="S954">
        <v>17</v>
      </c>
      <c r="X954" s="2" t="s">
        <v>79</v>
      </c>
      <c r="AA954" s="2">
        <f t="shared" si="29"/>
        <v>0</v>
      </c>
    </row>
    <row r="955" spans="1:27">
      <c r="A955" s="2">
        <v>953</v>
      </c>
      <c r="B955" s="2" t="s">
        <v>37</v>
      </c>
      <c r="D955" s="2" t="s">
        <v>35</v>
      </c>
      <c r="F955" s="2" t="s">
        <v>1406</v>
      </c>
      <c r="G955" s="2" t="s">
        <v>36</v>
      </c>
      <c r="H955" s="2" t="s">
        <v>121</v>
      </c>
      <c r="K955">
        <v>635</v>
      </c>
      <c r="L955" s="2">
        <f t="shared" si="28"/>
        <v>635</v>
      </c>
      <c r="N955" s="6">
        <v>2540</v>
      </c>
      <c r="O955" t="s">
        <v>4</v>
      </c>
      <c r="P955" s="6">
        <v>0.25</v>
      </c>
      <c r="Q955" s="2" t="s">
        <v>44</v>
      </c>
      <c r="R955" s="3" t="s">
        <v>1502</v>
      </c>
      <c r="S955">
        <v>17</v>
      </c>
      <c r="X955" s="2" t="s">
        <v>79</v>
      </c>
      <c r="AA955" s="2">
        <f t="shared" si="29"/>
        <v>0</v>
      </c>
    </row>
    <row r="956" spans="1:27">
      <c r="A956" s="2">
        <v>954</v>
      </c>
      <c r="B956" s="2" t="s">
        <v>37</v>
      </c>
      <c r="D956" s="2" t="s">
        <v>35</v>
      </c>
      <c r="F956" s="2" t="s">
        <v>1406</v>
      </c>
      <c r="G956" s="2" t="s">
        <v>36</v>
      </c>
      <c r="H956" s="2" t="s">
        <v>870</v>
      </c>
      <c r="K956">
        <v>240</v>
      </c>
      <c r="L956" s="2">
        <f t="shared" si="28"/>
        <v>240</v>
      </c>
      <c r="N956" s="6">
        <v>600</v>
      </c>
      <c r="O956" t="s">
        <v>4</v>
      </c>
      <c r="P956" s="6">
        <v>0.4</v>
      </c>
      <c r="Q956" s="2" t="s">
        <v>44</v>
      </c>
      <c r="R956" s="3" t="s">
        <v>1503</v>
      </c>
      <c r="S956">
        <v>17</v>
      </c>
      <c r="X956" s="2" t="s">
        <v>79</v>
      </c>
      <c r="AA956" s="2">
        <f t="shared" si="29"/>
        <v>0</v>
      </c>
    </row>
    <row r="957" spans="1:27">
      <c r="A957" s="2">
        <v>955</v>
      </c>
      <c r="B957" s="2" t="s">
        <v>37</v>
      </c>
      <c r="D957" s="2" t="s">
        <v>35</v>
      </c>
      <c r="F957" s="2" t="s">
        <v>1406</v>
      </c>
      <c r="G957" s="2" t="s">
        <v>36</v>
      </c>
      <c r="H957" s="2" t="s">
        <v>1409</v>
      </c>
      <c r="K957">
        <v>7250</v>
      </c>
      <c r="L957" s="2">
        <f t="shared" si="28"/>
        <v>7250</v>
      </c>
      <c r="N957" s="6">
        <v>725</v>
      </c>
      <c r="O957" t="s">
        <v>358</v>
      </c>
      <c r="P957" s="6">
        <v>10</v>
      </c>
      <c r="Q957" s="2" t="s">
        <v>44</v>
      </c>
      <c r="R957" s="3" t="s">
        <v>1504</v>
      </c>
      <c r="S957">
        <v>17</v>
      </c>
      <c r="X957" s="2" t="s">
        <v>79</v>
      </c>
      <c r="AA957" s="2">
        <f t="shared" si="29"/>
        <v>0</v>
      </c>
    </row>
    <row r="958" spans="1:27">
      <c r="A958" s="2">
        <v>956</v>
      </c>
      <c r="B958" s="2" t="s">
        <v>37</v>
      </c>
      <c r="D958" s="2" t="s">
        <v>35</v>
      </c>
      <c r="F958" s="2" t="s">
        <v>1406</v>
      </c>
      <c r="G958" s="2" t="s">
        <v>36</v>
      </c>
      <c r="H958" s="2" t="s">
        <v>1410</v>
      </c>
      <c r="K958">
        <v>100</v>
      </c>
      <c r="L958" s="2">
        <f t="shared" si="28"/>
        <v>100</v>
      </c>
      <c r="N958" s="6">
        <v>1</v>
      </c>
      <c r="O958" t="s">
        <v>358</v>
      </c>
      <c r="P958" s="6">
        <v>100</v>
      </c>
      <c r="Q958" s="2" t="s">
        <v>44</v>
      </c>
      <c r="R958" s="3" t="s">
        <v>1505</v>
      </c>
      <c r="S958">
        <v>17</v>
      </c>
      <c r="X958" s="2" t="s">
        <v>79</v>
      </c>
      <c r="AA958" s="2">
        <f t="shared" si="29"/>
        <v>0</v>
      </c>
    </row>
    <row r="959" spans="1:27">
      <c r="A959" s="2">
        <v>957</v>
      </c>
      <c r="B959" s="2" t="s">
        <v>37</v>
      </c>
      <c r="D959" s="2" t="s">
        <v>35</v>
      </c>
      <c r="F959" s="2" t="s">
        <v>1406</v>
      </c>
      <c r="G959" s="2" t="s">
        <v>36</v>
      </c>
      <c r="H959" s="2" t="s">
        <v>247</v>
      </c>
      <c r="K959">
        <v>582</v>
      </c>
      <c r="L959" s="2">
        <f t="shared" si="28"/>
        <v>582</v>
      </c>
      <c r="N959" s="6">
        <v>194</v>
      </c>
      <c r="O959" t="s">
        <v>4</v>
      </c>
      <c r="P959" s="6">
        <v>3</v>
      </c>
      <c r="Q959" s="2" t="s">
        <v>44</v>
      </c>
      <c r="R959" s="3" t="s">
        <v>1506</v>
      </c>
      <c r="S959">
        <v>17</v>
      </c>
      <c r="X959" s="2" t="s">
        <v>79</v>
      </c>
      <c r="AA959" s="2">
        <f t="shared" si="29"/>
        <v>0</v>
      </c>
    </row>
    <row r="960" spans="1:27">
      <c r="A960" s="2">
        <v>958</v>
      </c>
      <c r="B960" s="2" t="s">
        <v>37</v>
      </c>
      <c r="D960" s="2" t="s">
        <v>35</v>
      </c>
      <c r="F960" s="2" t="s">
        <v>1406</v>
      </c>
      <c r="G960" s="2" t="s">
        <v>36</v>
      </c>
      <c r="H960" s="2" t="s">
        <v>1411</v>
      </c>
      <c r="K960">
        <v>30</v>
      </c>
      <c r="L960" s="2">
        <f t="shared" si="28"/>
        <v>30</v>
      </c>
      <c r="N960" s="6">
        <v>1</v>
      </c>
      <c r="O960" t="s">
        <v>358</v>
      </c>
      <c r="P960" s="6">
        <v>30</v>
      </c>
      <c r="Q960" s="2" t="s">
        <v>44</v>
      </c>
      <c r="R960" s="3" t="s">
        <v>1507</v>
      </c>
      <c r="S960">
        <v>17</v>
      </c>
      <c r="X960" s="2" t="s">
        <v>79</v>
      </c>
      <c r="AA960" s="2">
        <f t="shared" si="29"/>
        <v>0</v>
      </c>
    </row>
    <row r="961" spans="1:27">
      <c r="A961" s="2">
        <v>959</v>
      </c>
      <c r="B961" s="2" t="s">
        <v>37</v>
      </c>
      <c r="D961" s="2" t="s">
        <v>35</v>
      </c>
      <c r="F961" s="2" t="s">
        <v>1406</v>
      </c>
      <c r="G961" s="2" t="s">
        <v>36</v>
      </c>
      <c r="H961" s="2" t="s">
        <v>1412</v>
      </c>
      <c r="K961">
        <v>30</v>
      </c>
      <c r="L961" s="2">
        <f t="shared" si="28"/>
        <v>30</v>
      </c>
      <c r="N961" s="6">
        <v>1</v>
      </c>
      <c r="O961" t="s">
        <v>358</v>
      </c>
      <c r="P961" s="6">
        <v>30</v>
      </c>
      <c r="Q961" s="2" t="s">
        <v>44</v>
      </c>
      <c r="R961" s="3" t="s">
        <v>1508</v>
      </c>
      <c r="S961">
        <v>17</v>
      </c>
      <c r="X961" s="2" t="s">
        <v>79</v>
      </c>
      <c r="AA961" s="2">
        <f t="shared" si="29"/>
        <v>0</v>
      </c>
    </row>
    <row r="962" spans="1:27">
      <c r="A962" s="2">
        <v>960</v>
      </c>
      <c r="B962" s="2" t="s">
        <v>37</v>
      </c>
      <c r="D962" s="2" t="s">
        <v>35</v>
      </c>
      <c r="F962" s="2" t="s">
        <v>1406</v>
      </c>
      <c r="G962" s="2" t="s">
        <v>36</v>
      </c>
      <c r="H962" s="2" t="s">
        <v>1630</v>
      </c>
      <c r="K962">
        <v>11112</v>
      </c>
      <c r="L962" s="2">
        <f t="shared" si="28"/>
        <v>11112</v>
      </c>
      <c r="N962" s="6">
        <v>92600</v>
      </c>
      <c r="O962" t="s">
        <v>4</v>
      </c>
      <c r="P962" s="6">
        <v>0.12</v>
      </c>
      <c r="Q962" s="2" t="s">
        <v>44</v>
      </c>
      <c r="R962" s="3" t="s">
        <v>1509</v>
      </c>
      <c r="S962">
        <v>17</v>
      </c>
      <c r="X962" s="2" t="s">
        <v>79</v>
      </c>
      <c r="AA962" s="2">
        <f t="shared" si="29"/>
        <v>0</v>
      </c>
    </row>
    <row r="963" spans="1:27">
      <c r="A963" s="2">
        <v>961</v>
      </c>
      <c r="B963" s="2" t="s">
        <v>37</v>
      </c>
      <c r="D963" s="2" t="s">
        <v>35</v>
      </c>
      <c r="F963" s="2" t="s">
        <v>1406</v>
      </c>
      <c r="G963" s="2" t="s">
        <v>36</v>
      </c>
      <c r="H963" s="2" t="s">
        <v>1413</v>
      </c>
      <c r="K963">
        <v>150</v>
      </c>
      <c r="L963" s="2">
        <f t="shared" si="28"/>
        <v>150</v>
      </c>
      <c r="N963" s="6">
        <v>2</v>
      </c>
      <c r="O963" t="s">
        <v>358</v>
      </c>
      <c r="P963" s="6">
        <v>75</v>
      </c>
      <c r="Q963" s="2" t="s">
        <v>44</v>
      </c>
      <c r="R963" s="3" t="s">
        <v>1510</v>
      </c>
      <c r="S963">
        <v>17</v>
      </c>
      <c r="X963" s="2" t="s">
        <v>79</v>
      </c>
      <c r="AA963" s="2">
        <f t="shared" si="29"/>
        <v>0</v>
      </c>
    </row>
    <row r="964" spans="1:27">
      <c r="A964" s="2">
        <v>962</v>
      </c>
      <c r="B964" s="2" t="s">
        <v>37</v>
      </c>
      <c r="D964" s="2" t="s">
        <v>35</v>
      </c>
      <c r="F964" s="2" t="s">
        <v>1406</v>
      </c>
      <c r="G964" s="2" t="s">
        <v>36</v>
      </c>
      <c r="H964" s="2" t="s">
        <v>1414</v>
      </c>
      <c r="K964">
        <v>36</v>
      </c>
      <c r="L964" s="2">
        <f t="shared" ref="L964:L980" si="30">N964*P964</f>
        <v>36</v>
      </c>
      <c r="N964" s="6">
        <v>1</v>
      </c>
      <c r="O964" t="s">
        <v>358</v>
      </c>
      <c r="P964" s="6">
        <v>36</v>
      </c>
      <c r="Q964" s="2" t="s">
        <v>44</v>
      </c>
      <c r="R964" s="3" t="s">
        <v>1511</v>
      </c>
      <c r="S964">
        <v>17</v>
      </c>
      <c r="X964" s="2" t="s">
        <v>79</v>
      </c>
      <c r="AA964" s="2">
        <f t="shared" ref="AA964:AA980" si="31">K964-L964</f>
        <v>0</v>
      </c>
    </row>
    <row r="965" spans="1:27">
      <c r="A965" s="2">
        <v>963</v>
      </c>
      <c r="B965" s="2" t="s">
        <v>37</v>
      </c>
      <c r="D965" s="2" t="s">
        <v>35</v>
      </c>
      <c r="F965" s="2" t="s">
        <v>1415</v>
      </c>
      <c r="G965" s="2" t="s">
        <v>36</v>
      </c>
      <c r="H965" s="2" t="s">
        <v>88</v>
      </c>
      <c r="K965">
        <v>7033</v>
      </c>
      <c r="L965" s="2">
        <f t="shared" si="30"/>
        <v>7033.5</v>
      </c>
      <c r="N965" s="6">
        <v>46890</v>
      </c>
      <c r="O965" t="s">
        <v>4</v>
      </c>
      <c r="P965" s="6">
        <v>0.15</v>
      </c>
      <c r="Q965" s="2" t="s">
        <v>44</v>
      </c>
      <c r="R965" s="3" t="s">
        <v>1512</v>
      </c>
      <c r="S965">
        <v>17</v>
      </c>
      <c r="X965" s="2" t="s">
        <v>79</v>
      </c>
      <c r="AA965" s="2">
        <f t="shared" si="31"/>
        <v>-0.5</v>
      </c>
    </row>
    <row r="966" spans="1:27">
      <c r="A966" s="2">
        <v>964</v>
      </c>
      <c r="B966" s="2" t="s">
        <v>37</v>
      </c>
      <c r="D966" s="2" t="s">
        <v>35</v>
      </c>
      <c r="F966" s="2" t="s">
        <v>1415</v>
      </c>
      <c r="G966" s="2" t="s">
        <v>36</v>
      </c>
      <c r="H966" s="2" t="s">
        <v>1416</v>
      </c>
      <c r="K966">
        <v>3565</v>
      </c>
      <c r="L966" s="2">
        <f t="shared" si="30"/>
        <v>3565.9</v>
      </c>
      <c r="N966" s="6">
        <v>35659</v>
      </c>
      <c r="O966" t="s">
        <v>4</v>
      </c>
      <c r="P966" s="6">
        <v>0.1</v>
      </c>
      <c r="Q966" s="2" t="s">
        <v>44</v>
      </c>
      <c r="R966" s="3" t="s">
        <v>1513</v>
      </c>
      <c r="S966">
        <v>17</v>
      </c>
      <c r="X966" s="2" t="s">
        <v>79</v>
      </c>
      <c r="AA966" s="2">
        <f t="shared" si="31"/>
        <v>-0.90000000000009095</v>
      </c>
    </row>
    <row r="967" spans="1:27">
      <c r="A967" s="2">
        <v>965</v>
      </c>
      <c r="B967" s="2" t="s">
        <v>37</v>
      </c>
      <c r="D967" s="2" t="s">
        <v>35</v>
      </c>
      <c r="F967" s="2" t="s">
        <v>1415</v>
      </c>
      <c r="G967" s="2" t="s">
        <v>36</v>
      </c>
      <c r="H967" s="2" t="s">
        <v>94</v>
      </c>
      <c r="K967">
        <v>516435</v>
      </c>
      <c r="L967" s="2">
        <f t="shared" si="30"/>
        <v>516436.7</v>
      </c>
      <c r="N967" s="6">
        <v>397259</v>
      </c>
      <c r="O967" t="s">
        <v>4</v>
      </c>
      <c r="P967" s="6">
        <v>1.3</v>
      </c>
      <c r="Q967" s="2" t="s">
        <v>44</v>
      </c>
      <c r="R967" s="3" t="s">
        <v>1514</v>
      </c>
      <c r="S967">
        <v>17</v>
      </c>
      <c r="X967" s="2" t="s">
        <v>79</v>
      </c>
      <c r="AA967" s="2">
        <f t="shared" si="31"/>
        <v>-1.7000000000116415</v>
      </c>
    </row>
    <row r="968" spans="1:27">
      <c r="A968" s="2">
        <v>966</v>
      </c>
      <c r="B968" s="2" t="s">
        <v>37</v>
      </c>
      <c r="D968" s="2" t="s">
        <v>35</v>
      </c>
      <c r="F968" s="2" t="s">
        <v>1415</v>
      </c>
      <c r="G968" s="2" t="s">
        <v>36</v>
      </c>
      <c r="H968" s="2" t="s">
        <v>95</v>
      </c>
      <c r="K968">
        <v>961424</v>
      </c>
      <c r="L968" s="2">
        <f t="shared" si="30"/>
        <v>1061424</v>
      </c>
      <c r="N968" s="6">
        <v>1415232</v>
      </c>
      <c r="O968" t="s">
        <v>4</v>
      </c>
      <c r="P968" s="6">
        <v>0.75</v>
      </c>
      <c r="Q968" s="2" t="s">
        <v>44</v>
      </c>
      <c r="R968" s="3" t="s">
        <v>1515</v>
      </c>
      <c r="S968">
        <v>17</v>
      </c>
      <c r="X968" s="2" t="s">
        <v>79</v>
      </c>
      <c r="AA968" s="2">
        <f t="shared" si="31"/>
        <v>-100000</v>
      </c>
    </row>
    <row r="969" spans="1:27">
      <c r="A969" s="2">
        <v>967</v>
      </c>
      <c r="B969" s="2" t="s">
        <v>37</v>
      </c>
      <c r="D969" s="2" t="s">
        <v>35</v>
      </c>
      <c r="F969" s="2" t="s">
        <v>1415</v>
      </c>
      <c r="G969" s="2" t="s">
        <v>36</v>
      </c>
      <c r="H969" s="2" t="s">
        <v>1417</v>
      </c>
      <c r="K969">
        <v>1245</v>
      </c>
      <c r="L969" s="2">
        <f t="shared" si="30"/>
        <v>1248</v>
      </c>
      <c r="N969" s="6">
        <v>2080</v>
      </c>
      <c r="O969" t="s">
        <v>4</v>
      </c>
      <c r="P969" s="6">
        <v>0.6</v>
      </c>
      <c r="Q969" s="2" t="s">
        <v>44</v>
      </c>
      <c r="R969" s="3" t="s">
        <v>1516</v>
      </c>
      <c r="S969">
        <v>17</v>
      </c>
      <c r="X969" s="2" t="s">
        <v>79</v>
      </c>
      <c r="AA969" s="2">
        <f t="shared" si="31"/>
        <v>-3</v>
      </c>
    </row>
    <row r="970" spans="1:27">
      <c r="A970" s="2">
        <v>968</v>
      </c>
      <c r="B970" s="2" t="s">
        <v>37</v>
      </c>
      <c r="D970" s="2" t="s">
        <v>35</v>
      </c>
      <c r="F970" s="2" t="s">
        <v>1415</v>
      </c>
      <c r="G970" s="2" t="s">
        <v>36</v>
      </c>
      <c r="H970" s="2" t="s">
        <v>1418</v>
      </c>
      <c r="K970">
        <v>22850</v>
      </c>
      <c r="L970" s="2">
        <f t="shared" si="30"/>
        <v>22860</v>
      </c>
      <c r="N970" s="6">
        <v>76200</v>
      </c>
      <c r="O970" t="s">
        <v>4</v>
      </c>
      <c r="P970" s="6">
        <v>0.3</v>
      </c>
      <c r="Q970" s="2" t="s">
        <v>44</v>
      </c>
      <c r="R970" s="3" t="s">
        <v>1517</v>
      </c>
      <c r="S970">
        <v>17</v>
      </c>
      <c r="X970" s="2" t="s">
        <v>79</v>
      </c>
      <c r="AA970" s="2">
        <f t="shared" si="31"/>
        <v>-10</v>
      </c>
    </row>
    <row r="971" spans="1:27">
      <c r="A971" s="2">
        <v>969</v>
      </c>
      <c r="B971" s="2" t="s">
        <v>37</v>
      </c>
      <c r="D971" s="2" t="s">
        <v>35</v>
      </c>
      <c r="F971" s="2" t="s">
        <v>1415</v>
      </c>
      <c r="G971" s="2" t="s">
        <v>36</v>
      </c>
      <c r="H971" s="2" t="s">
        <v>673</v>
      </c>
      <c r="K971">
        <v>7541</v>
      </c>
      <c r="L971" s="2">
        <f t="shared" si="30"/>
        <v>7541</v>
      </c>
      <c r="N971" s="6">
        <v>7541</v>
      </c>
      <c r="O971" t="s">
        <v>4</v>
      </c>
      <c r="P971" s="6">
        <v>1</v>
      </c>
      <c r="Q971" s="2" t="s">
        <v>44</v>
      </c>
      <c r="R971" s="3" t="s">
        <v>1518</v>
      </c>
      <c r="S971">
        <v>17</v>
      </c>
      <c r="X971" s="2" t="s">
        <v>79</v>
      </c>
      <c r="AA971" s="2">
        <f t="shared" si="31"/>
        <v>0</v>
      </c>
    </row>
    <row r="972" spans="1:27">
      <c r="A972" s="2">
        <v>970</v>
      </c>
      <c r="B972" s="2" t="s">
        <v>37</v>
      </c>
      <c r="D972" s="2" t="s">
        <v>35</v>
      </c>
      <c r="F972" s="2" t="s">
        <v>1415</v>
      </c>
      <c r="G972" s="2" t="s">
        <v>36</v>
      </c>
      <c r="H972" s="2" t="s">
        <v>1405</v>
      </c>
      <c r="K972">
        <v>117446</v>
      </c>
      <c r="L972" s="2">
        <f t="shared" si="30"/>
        <v>117446</v>
      </c>
      <c r="N972" s="6">
        <v>8389</v>
      </c>
      <c r="O972" t="s">
        <v>1532</v>
      </c>
      <c r="P972" s="6">
        <v>14</v>
      </c>
      <c r="Q972" s="2" t="s">
        <v>44</v>
      </c>
      <c r="R972" s="3" t="s">
        <v>1519</v>
      </c>
      <c r="S972">
        <v>18</v>
      </c>
      <c r="X972" s="2" t="s">
        <v>79</v>
      </c>
      <c r="AA972" s="2">
        <f t="shared" si="31"/>
        <v>0</v>
      </c>
    </row>
    <row r="973" spans="1:27">
      <c r="A973" s="2">
        <v>971</v>
      </c>
      <c r="B973" s="2" t="s">
        <v>37</v>
      </c>
      <c r="D973" s="2" t="s">
        <v>35</v>
      </c>
      <c r="F973" s="2" t="s">
        <v>1415</v>
      </c>
      <c r="G973" s="2" t="s">
        <v>36</v>
      </c>
      <c r="H973" s="2" t="s">
        <v>1419</v>
      </c>
      <c r="K973">
        <v>195204</v>
      </c>
      <c r="L973" s="2">
        <f t="shared" si="30"/>
        <v>99204</v>
      </c>
      <c r="N973" s="6">
        <v>165340</v>
      </c>
      <c r="O973" t="s">
        <v>4</v>
      </c>
      <c r="P973" s="6">
        <v>0.6</v>
      </c>
      <c r="Q973" s="2" t="s">
        <v>44</v>
      </c>
      <c r="R973" s="3" t="s">
        <v>1520</v>
      </c>
      <c r="S973">
        <v>18</v>
      </c>
      <c r="X973" s="2" t="s">
        <v>79</v>
      </c>
      <c r="AA973" s="2">
        <f t="shared" si="31"/>
        <v>96000</v>
      </c>
    </row>
    <row r="974" spans="1:27">
      <c r="A974" s="2">
        <v>972</v>
      </c>
      <c r="B974" s="2" t="s">
        <v>37</v>
      </c>
      <c r="D974" s="2" t="s">
        <v>35</v>
      </c>
      <c r="F974" s="2" t="s">
        <v>1415</v>
      </c>
      <c r="G974" s="2" t="s">
        <v>36</v>
      </c>
      <c r="H974" s="2" t="s">
        <v>1420</v>
      </c>
      <c r="K974">
        <v>1482</v>
      </c>
      <c r="L974" s="2">
        <f t="shared" si="30"/>
        <v>1482</v>
      </c>
      <c r="N974" s="6">
        <v>494</v>
      </c>
      <c r="O974" t="s">
        <v>4</v>
      </c>
      <c r="P974" s="6">
        <v>3</v>
      </c>
      <c r="Q974" s="2" t="s">
        <v>44</v>
      </c>
      <c r="R974" s="3" t="s">
        <v>1521</v>
      </c>
      <c r="S974">
        <v>18</v>
      </c>
      <c r="X974" s="2" t="s">
        <v>79</v>
      </c>
      <c r="AA974" s="2">
        <f t="shared" si="31"/>
        <v>0</v>
      </c>
    </row>
    <row r="975" spans="1:27">
      <c r="A975" s="2">
        <v>973</v>
      </c>
      <c r="B975" s="2" t="s">
        <v>37</v>
      </c>
      <c r="D975" s="2" t="s">
        <v>35</v>
      </c>
      <c r="F975" s="2" t="s">
        <v>1415</v>
      </c>
      <c r="G975" s="2" t="s">
        <v>36</v>
      </c>
      <c r="H975" s="2" t="s">
        <v>1421</v>
      </c>
      <c r="K975">
        <v>28984</v>
      </c>
      <c r="L975" s="2">
        <f t="shared" si="30"/>
        <v>28984.899999999998</v>
      </c>
      <c r="N975" s="6">
        <v>41407</v>
      </c>
      <c r="O975" t="s">
        <v>4</v>
      </c>
      <c r="P975" s="6">
        <v>0.7</v>
      </c>
      <c r="Q975" s="2" t="s">
        <v>44</v>
      </c>
      <c r="R975" s="3" t="s">
        <v>1522</v>
      </c>
      <c r="S975">
        <v>18</v>
      </c>
      <c r="X975" s="2" t="s">
        <v>79</v>
      </c>
      <c r="AA975" s="2">
        <f t="shared" si="31"/>
        <v>-0.89999999999781721</v>
      </c>
    </row>
    <row r="976" spans="1:27">
      <c r="A976" s="2">
        <v>974</v>
      </c>
      <c r="B976" s="2" t="s">
        <v>37</v>
      </c>
      <c r="D976" s="2" t="s">
        <v>35</v>
      </c>
      <c r="F976" s="2" t="s">
        <v>1415</v>
      </c>
      <c r="G976" s="2" t="s">
        <v>36</v>
      </c>
      <c r="H976" s="2" t="s">
        <v>133</v>
      </c>
      <c r="K976">
        <v>814585</v>
      </c>
      <c r="L976" s="2">
        <f t="shared" si="30"/>
        <v>814585.5</v>
      </c>
      <c r="N976" s="6">
        <v>181019</v>
      </c>
      <c r="O976" t="s">
        <v>4</v>
      </c>
      <c r="P976" s="6">
        <v>4.5</v>
      </c>
      <c r="Q976" s="2" t="s">
        <v>44</v>
      </c>
      <c r="R976" s="3" t="s">
        <v>1523</v>
      </c>
      <c r="S976">
        <v>18</v>
      </c>
      <c r="X976" s="2" t="s">
        <v>79</v>
      </c>
      <c r="AA976" s="2">
        <f t="shared" si="31"/>
        <v>-0.5</v>
      </c>
    </row>
    <row r="977" spans="1:27">
      <c r="A977" s="2">
        <v>975</v>
      </c>
      <c r="B977" s="2" t="s">
        <v>37</v>
      </c>
      <c r="D977" s="2" t="s">
        <v>35</v>
      </c>
      <c r="F977" s="2" t="s">
        <v>1415</v>
      </c>
      <c r="G977" s="2" t="s">
        <v>36</v>
      </c>
      <c r="H977" s="2" t="s">
        <v>1553</v>
      </c>
      <c r="K977">
        <v>91701</v>
      </c>
      <c r="L977" s="2">
        <f t="shared" si="30"/>
        <v>91701</v>
      </c>
      <c r="N977" s="6">
        <v>91701</v>
      </c>
      <c r="O977" t="s">
        <v>4</v>
      </c>
      <c r="P977" s="6">
        <v>1</v>
      </c>
      <c r="Q977" s="2" t="s">
        <v>44</v>
      </c>
      <c r="R977" s="3" t="s">
        <v>1524</v>
      </c>
      <c r="S977">
        <v>18</v>
      </c>
      <c r="X977" s="2" t="s">
        <v>79</v>
      </c>
      <c r="AA977" s="2">
        <f t="shared" si="31"/>
        <v>0</v>
      </c>
    </row>
    <row r="978" spans="1:27">
      <c r="A978" s="2">
        <v>976</v>
      </c>
      <c r="B978" s="2" t="s">
        <v>37</v>
      </c>
      <c r="D978" s="2" t="s">
        <v>35</v>
      </c>
      <c r="F978" s="2" t="s">
        <v>1415</v>
      </c>
      <c r="G978" s="2" t="s">
        <v>36</v>
      </c>
      <c r="H978" s="2" t="s">
        <v>295</v>
      </c>
      <c r="K978">
        <v>316290</v>
      </c>
      <c r="L978" s="2">
        <f t="shared" si="30"/>
        <v>316290</v>
      </c>
      <c r="N978" s="6">
        <v>1317875</v>
      </c>
      <c r="O978" t="s">
        <v>4</v>
      </c>
      <c r="P978" s="6">
        <v>0.24</v>
      </c>
      <c r="Q978" s="2" t="s">
        <v>44</v>
      </c>
      <c r="R978" s="3" t="s">
        <v>1525</v>
      </c>
      <c r="S978">
        <v>18</v>
      </c>
      <c r="X978" s="2" t="s">
        <v>79</v>
      </c>
      <c r="AA978" s="2">
        <f t="shared" si="31"/>
        <v>0</v>
      </c>
    </row>
    <row r="979" spans="1:27">
      <c r="A979" s="2">
        <v>977</v>
      </c>
      <c r="B979" s="2" t="s">
        <v>37</v>
      </c>
      <c r="D979" s="2" t="s">
        <v>35</v>
      </c>
      <c r="F979" s="2" t="s">
        <v>1415</v>
      </c>
      <c r="G979" s="2" t="s">
        <v>36</v>
      </c>
      <c r="H979" s="2" t="s">
        <v>296</v>
      </c>
      <c r="K979">
        <v>5523000</v>
      </c>
      <c r="L979" s="2">
        <f t="shared" si="30"/>
        <v>5523000</v>
      </c>
      <c r="N979" s="6">
        <v>18410000</v>
      </c>
      <c r="O979" t="s">
        <v>4</v>
      </c>
      <c r="P979" s="6">
        <v>0.3</v>
      </c>
      <c r="Q979" s="2" t="s">
        <v>44</v>
      </c>
      <c r="R979" s="3" t="s">
        <v>1526</v>
      </c>
      <c r="S979">
        <v>18</v>
      </c>
      <c r="X979" s="2" t="s">
        <v>79</v>
      </c>
      <c r="AA979" s="2">
        <f t="shared" si="31"/>
        <v>0</v>
      </c>
    </row>
    <row r="980" spans="1:27">
      <c r="A980" s="2">
        <v>978</v>
      </c>
      <c r="B980" s="2" t="s">
        <v>37</v>
      </c>
      <c r="D980" s="2" t="s">
        <v>35</v>
      </c>
      <c r="F980" s="2" t="s">
        <v>1415</v>
      </c>
      <c r="G980" s="2" t="s">
        <v>36</v>
      </c>
      <c r="H980" s="2" t="s">
        <v>1422</v>
      </c>
      <c r="K980">
        <v>166617</v>
      </c>
      <c r="L980" s="2">
        <f t="shared" si="30"/>
        <v>176617.00000000003</v>
      </c>
      <c r="N980" s="6">
        <v>630775</v>
      </c>
      <c r="O980" t="s">
        <v>4</v>
      </c>
      <c r="P980" s="6">
        <v>0.28000000000000003</v>
      </c>
      <c r="Q980" s="2" t="s">
        <v>44</v>
      </c>
      <c r="R980" s="3" t="s">
        <v>1527</v>
      </c>
      <c r="S980">
        <v>18</v>
      </c>
      <c r="X980" s="2" t="s">
        <v>79</v>
      </c>
      <c r="AA980" s="2">
        <f t="shared" si="31"/>
        <v>-10000.000000000029</v>
      </c>
    </row>
  </sheetData>
  <phoneticPr fontId="3" type="noConversion"/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Loïc CHARLES</cp:lastModifiedBy>
  <cp:revision>5</cp:revision>
  <dcterms:created xsi:type="dcterms:W3CDTF">2016-06-22T22:30:22Z</dcterms:created>
  <dcterms:modified xsi:type="dcterms:W3CDTF">2022-11-17T15:33:07Z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